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240" yWindow="-15" windowWidth="18990" windowHeight="3960"/>
  </bookViews>
  <sheets>
    <sheet name="Sheet1" sheetId="1" r:id="rId1"/>
    <sheet name="Sheet2" sheetId="4" r:id="rId2"/>
    <sheet name="Sheet3" sheetId="3" r:id="rId3"/>
    <sheet name="Temp" sheetId="5" r:id="rId4"/>
  </sheets>
  <definedNames>
    <definedName name="_xlnm._FilterDatabase" localSheetId="0" hidden="1">Sheet1!$A$2:$P$2496</definedName>
    <definedName name="_xlnm._FilterDatabase" localSheetId="2" hidden="1">Sheet3!$A$1:$P$47</definedName>
    <definedName name="_xlnm._FilterDatabase" localSheetId="3" hidden="1">Temp!$A$1:$O$83</definedName>
  </definedNames>
  <calcPr calcId="145621"/>
</workbook>
</file>

<file path=xl/calcChain.xml><?xml version="1.0" encoding="utf-8"?>
<calcChain xmlns="http://schemas.openxmlformats.org/spreadsheetml/2006/main">
  <c r="L4634" i="1" l="1"/>
  <c r="L4633" i="1"/>
  <c r="F4633" i="1"/>
  <c r="L4632" i="1"/>
  <c r="F4632" i="1"/>
  <c r="L4604" i="1" l="1"/>
  <c r="L4602" i="1"/>
  <c r="L4603" i="1"/>
  <c r="L4571" i="1" l="1"/>
  <c r="L4545" i="1" l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13" i="1"/>
  <c r="L4512" i="1" l="1"/>
  <c r="I4487" i="1"/>
  <c r="I4486" i="1"/>
  <c r="I4485" i="1"/>
  <c r="I4484" i="1"/>
  <c r="I4483" i="1"/>
  <c r="I4482" i="1"/>
  <c r="I4477" i="1"/>
  <c r="I4478" i="1"/>
  <c r="I4479" i="1"/>
  <c r="I4480" i="1"/>
  <c r="I4481" i="1"/>
  <c r="I4476" i="1"/>
  <c r="F4475" i="1"/>
  <c r="L4465" i="1" l="1"/>
  <c r="L4464" i="1"/>
  <c r="L4448" i="1" l="1"/>
  <c r="K27" i="5" l="1"/>
  <c r="L27" i="5" s="1"/>
  <c r="J107" i="5" l="1"/>
  <c r="K107" i="5" s="1"/>
  <c r="L107" i="5" s="1"/>
  <c r="F107" i="5"/>
  <c r="K106" i="5"/>
  <c r="L106" i="5" s="1"/>
  <c r="J106" i="5"/>
  <c r="F106" i="5"/>
  <c r="J105" i="5"/>
  <c r="K105" i="5" s="1"/>
  <c r="L105" i="5" s="1"/>
  <c r="F105" i="5"/>
  <c r="K104" i="5"/>
  <c r="L104" i="5" s="1"/>
  <c r="J104" i="5"/>
  <c r="F104" i="5"/>
  <c r="J103" i="5"/>
  <c r="K103" i="5" s="1"/>
  <c r="L103" i="5" s="1"/>
  <c r="F103" i="5"/>
  <c r="K102" i="5"/>
  <c r="L102" i="5" s="1"/>
  <c r="J102" i="5"/>
  <c r="F102" i="5"/>
  <c r="J101" i="5"/>
  <c r="K101" i="5" s="1"/>
  <c r="L101" i="5" s="1"/>
  <c r="F101" i="5"/>
  <c r="K100" i="5"/>
  <c r="L100" i="5" s="1"/>
  <c r="J100" i="5"/>
  <c r="F100" i="5"/>
  <c r="J99" i="5"/>
  <c r="K99" i="5" s="1"/>
  <c r="L99" i="5" s="1"/>
  <c r="F99" i="5"/>
  <c r="K98" i="5"/>
  <c r="L98" i="5" s="1"/>
  <c r="J98" i="5"/>
  <c r="F98" i="5"/>
  <c r="J97" i="5"/>
  <c r="K97" i="5" s="1"/>
  <c r="L97" i="5" s="1"/>
  <c r="F97" i="5"/>
  <c r="K96" i="5"/>
  <c r="L96" i="5" s="1"/>
  <c r="J96" i="5"/>
  <c r="F96" i="5"/>
  <c r="J95" i="5"/>
  <c r="K95" i="5" s="1"/>
  <c r="L95" i="5" s="1"/>
  <c r="F95" i="5"/>
  <c r="K94" i="5"/>
  <c r="L94" i="5" s="1"/>
  <c r="J94" i="5"/>
  <c r="F94" i="5"/>
  <c r="J93" i="5"/>
  <c r="K93" i="5" s="1"/>
  <c r="L93" i="5" s="1"/>
  <c r="F93" i="5"/>
  <c r="K92" i="5"/>
  <c r="L92" i="5" s="1"/>
  <c r="J92" i="5"/>
  <c r="F92" i="5"/>
  <c r="J91" i="5"/>
  <c r="K91" i="5" s="1"/>
  <c r="L91" i="5" s="1"/>
  <c r="F91" i="5"/>
  <c r="K90" i="5"/>
  <c r="L90" i="5" s="1"/>
  <c r="J90" i="5"/>
  <c r="F90" i="5"/>
  <c r="J89" i="5"/>
  <c r="K89" i="5" s="1"/>
  <c r="L89" i="5" s="1"/>
  <c r="F89" i="5"/>
  <c r="K88" i="5"/>
  <c r="L88" i="5" s="1"/>
  <c r="J88" i="5"/>
  <c r="F88" i="5"/>
  <c r="J87" i="5"/>
  <c r="K87" i="5" s="1"/>
  <c r="L87" i="5" s="1"/>
  <c r="F87" i="5"/>
  <c r="K86" i="5"/>
  <c r="L86" i="5" s="1"/>
  <c r="J86" i="5"/>
  <c r="F86" i="5"/>
  <c r="J85" i="5"/>
  <c r="K85" i="5" s="1"/>
  <c r="L85" i="5" s="1"/>
  <c r="F85" i="5"/>
  <c r="K84" i="5"/>
  <c r="L84" i="5" s="1"/>
  <c r="J84" i="5"/>
  <c r="F84" i="5"/>
  <c r="J83" i="5"/>
  <c r="K83" i="5" s="1"/>
  <c r="L83" i="5" s="1"/>
  <c r="F83" i="5"/>
  <c r="K82" i="5"/>
  <c r="L82" i="5" s="1"/>
  <c r="J82" i="5"/>
  <c r="F82" i="5"/>
  <c r="J81" i="5"/>
  <c r="K81" i="5" s="1"/>
  <c r="L81" i="5" s="1"/>
  <c r="F81" i="5"/>
  <c r="K80" i="5"/>
  <c r="L80" i="5" s="1"/>
  <c r="J80" i="5"/>
  <c r="F80" i="5"/>
  <c r="J79" i="5"/>
  <c r="K79" i="5" s="1"/>
  <c r="L79" i="5" s="1"/>
  <c r="F79" i="5"/>
  <c r="K78" i="5"/>
  <c r="L78" i="5" s="1"/>
  <c r="J78" i="5"/>
  <c r="F78" i="5"/>
  <c r="J77" i="5"/>
  <c r="K77" i="5" s="1"/>
  <c r="L77" i="5" s="1"/>
  <c r="F77" i="5"/>
  <c r="K76" i="5"/>
  <c r="L76" i="5" s="1"/>
  <c r="J76" i="5"/>
  <c r="F76" i="5"/>
  <c r="J75" i="5"/>
  <c r="K75" i="5" s="1"/>
  <c r="L75" i="5" s="1"/>
  <c r="F75" i="5"/>
  <c r="K74" i="5"/>
  <c r="L74" i="5" s="1"/>
  <c r="J74" i="5"/>
  <c r="F74" i="5"/>
  <c r="J73" i="5"/>
  <c r="K73" i="5" s="1"/>
  <c r="L73" i="5" s="1"/>
  <c r="F73" i="5"/>
  <c r="K72" i="5"/>
  <c r="L72" i="5" s="1"/>
  <c r="J72" i="5"/>
  <c r="F72" i="5"/>
  <c r="J71" i="5"/>
  <c r="K71" i="5" s="1"/>
  <c r="L71" i="5" s="1"/>
  <c r="F71" i="5"/>
  <c r="K70" i="5"/>
  <c r="L70" i="5" s="1"/>
  <c r="J70" i="5"/>
  <c r="F70" i="5"/>
  <c r="K117" i="5"/>
  <c r="L117" i="5" s="1"/>
  <c r="K69" i="5"/>
  <c r="L69" i="5" s="1"/>
  <c r="J69" i="5"/>
  <c r="F69" i="5"/>
  <c r="J68" i="5"/>
  <c r="K68" i="5" s="1"/>
  <c r="L68" i="5" s="1"/>
  <c r="F68" i="5"/>
  <c r="K67" i="5"/>
  <c r="L67" i="5" s="1"/>
  <c r="J67" i="5"/>
  <c r="F67" i="5"/>
  <c r="J66" i="5"/>
  <c r="K66" i="5" s="1"/>
  <c r="L66" i="5" s="1"/>
  <c r="F66" i="5"/>
  <c r="K65" i="5"/>
  <c r="L65" i="5" s="1"/>
  <c r="J65" i="5"/>
  <c r="F65" i="5"/>
  <c r="J64" i="5"/>
  <c r="K64" i="5" s="1"/>
  <c r="L64" i="5" s="1"/>
  <c r="F64" i="5"/>
  <c r="K63" i="5"/>
  <c r="L63" i="5" s="1"/>
  <c r="J63" i="5"/>
  <c r="F63" i="5"/>
  <c r="J62" i="5"/>
  <c r="K62" i="5" s="1"/>
  <c r="L62" i="5" s="1"/>
  <c r="F62" i="5"/>
  <c r="K61" i="5"/>
  <c r="L61" i="5" s="1"/>
  <c r="J61" i="5"/>
  <c r="F61" i="5"/>
  <c r="J60" i="5"/>
  <c r="K60" i="5" s="1"/>
  <c r="L60" i="5" s="1"/>
  <c r="F60" i="5"/>
  <c r="K59" i="5"/>
  <c r="L59" i="5" s="1"/>
  <c r="J59" i="5"/>
  <c r="F59" i="5"/>
  <c r="J58" i="5"/>
  <c r="K58" i="5" s="1"/>
  <c r="L58" i="5" s="1"/>
  <c r="F58" i="5"/>
  <c r="K28" i="5"/>
  <c r="L28" i="5" s="1"/>
  <c r="F28" i="5"/>
  <c r="F27" i="5"/>
  <c r="J57" i="5"/>
  <c r="K57" i="5" s="1"/>
  <c r="L57" i="5" s="1"/>
  <c r="F57" i="5"/>
  <c r="K56" i="5"/>
  <c r="L56" i="5" s="1"/>
  <c r="J56" i="5"/>
  <c r="F56" i="5"/>
  <c r="J55" i="5"/>
  <c r="K55" i="5" s="1"/>
  <c r="L55" i="5" s="1"/>
  <c r="F55" i="5"/>
  <c r="K54" i="5"/>
  <c r="L54" i="5" s="1"/>
  <c r="J54" i="5"/>
  <c r="F54" i="5"/>
  <c r="J53" i="5"/>
  <c r="K53" i="5" s="1"/>
  <c r="L53" i="5" s="1"/>
  <c r="F53" i="5"/>
  <c r="K52" i="5"/>
  <c r="L52" i="5" s="1"/>
  <c r="J52" i="5"/>
  <c r="F52" i="5"/>
  <c r="J51" i="5"/>
  <c r="K51" i="5" s="1"/>
  <c r="L51" i="5" s="1"/>
  <c r="F51" i="5"/>
  <c r="K50" i="5"/>
  <c r="L50" i="5" s="1"/>
  <c r="J50" i="5"/>
  <c r="F50" i="5"/>
  <c r="J49" i="5"/>
  <c r="K49" i="5" s="1"/>
  <c r="L49" i="5" s="1"/>
  <c r="F49" i="5"/>
  <c r="K48" i="5"/>
  <c r="L48" i="5" s="1"/>
  <c r="J48" i="5"/>
  <c r="F48" i="5"/>
  <c r="J47" i="5"/>
  <c r="K47" i="5" s="1"/>
  <c r="L47" i="5" s="1"/>
  <c r="F47" i="5"/>
  <c r="K46" i="5"/>
  <c r="L46" i="5" s="1"/>
  <c r="J46" i="5"/>
  <c r="F46" i="5"/>
  <c r="J45" i="5"/>
  <c r="K45" i="5" s="1"/>
  <c r="L45" i="5" s="1"/>
  <c r="F45" i="5"/>
  <c r="K44" i="5"/>
  <c r="L44" i="5" s="1"/>
  <c r="J44" i="5"/>
  <c r="F44" i="5"/>
  <c r="J43" i="5"/>
  <c r="K43" i="5" s="1"/>
  <c r="L43" i="5" s="1"/>
  <c r="F43" i="5"/>
  <c r="K42" i="5"/>
  <c r="L42" i="5" s="1"/>
  <c r="J42" i="5"/>
  <c r="F42" i="5"/>
  <c r="J41" i="5"/>
  <c r="K41" i="5" s="1"/>
  <c r="L41" i="5" s="1"/>
  <c r="F41" i="5"/>
  <c r="K40" i="5"/>
  <c r="L40" i="5" s="1"/>
  <c r="J40" i="5"/>
  <c r="F40" i="5"/>
  <c r="J39" i="5"/>
  <c r="K39" i="5" s="1"/>
  <c r="L39" i="5" s="1"/>
  <c r="F39" i="5"/>
  <c r="K38" i="5"/>
  <c r="L38" i="5" s="1"/>
  <c r="J38" i="5"/>
  <c r="F38" i="5"/>
  <c r="J26" i="5"/>
  <c r="K26" i="5" s="1"/>
  <c r="L26" i="5" s="1"/>
  <c r="F26" i="5"/>
  <c r="L37" i="5"/>
  <c r="J37" i="5"/>
  <c r="F37" i="5"/>
  <c r="K9" i="5"/>
  <c r="L9" i="5" s="1"/>
  <c r="F9" i="5"/>
  <c r="K25" i="5"/>
  <c r="L25" i="5" s="1"/>
  <c r="J25" i="5"/>
  <c r="F25" i="5"/>
  <c r="J24" i="5"/>
  <c r="K24" i="5" s="1"/>
  <c r="L24" i="5" s="1"/>
  <c r="F24" i="5"/>
  <c r="K23" i="5"/>
  <c r="L23" i="5" s="1"/>
  <c r="J23" i="5"/>
  <c r="F23" i="5"/>
  <c r="J36" i="5"/>
  <c r="K36" i="5" s="1"/>
  <c r="L36" i="5" s="1"/>
  <c r="F36" i="5"/>
  <c r="J35" i="5"/>
  <c r="K35" i="5" s="1"/>
  <c r="L35" i="5" s="1"/>
  <c r="F35" i="5"/>
  <c r="J22" i="5"/>
  <c r="K22" i="5" s="1"/>
  <c r="L22" i="5" s="1"/>
  <c r="F22" i="5"/>
  <c r="K21" i="5"/>
  <c r="L21" i="5" s="1"/>
  <c r="J21" i="5"/>
  <c r="F21" i="5"/>
  <c r="J20" i="5"/>
  <c r="K20" i="5" s="1"/>
  <c r="L20" i="5" s="1"/>
  <c r="F20" i="5"/>
  <c r="K19" i="5"/>
  <c r="J19" i="5"/>
  <c r="I19" i="5"/>
  <c r="L19" i="5" s="1"/>
  <c r="F19" i="5"/>
  <c r="J18" i="5"/>
  <c r="K18" i="5" s="1"/>
  <c r="L18" i="5" s="1"/>
  <c r="I18" i="5"/>
  <c r="F18" i="5"/>
  <c r="J34" i="5"/>
  <c r="K34" i="5" s="1"/>
  <c r="I34" i="5"/>
  <c r="F34" i="5"/>
  <c r="J33" i="5"/>
  <c r="K33" i="5" s="1"/>
  <c r="I33" i="5"/>
  <c r="L33" i="5" s="1"/>
  <c r="F33" i="5"/>
  <c r="K17" i="5"/>
  <c r="J17" i="5"/>
  <c r="I17" i="5"/>
  <c r="L17" i="5" s="1"/>
  <c r="F17" i="5"/>
  <c r="J32" i="5"/>
  <c r="K32" i="5" s="1"/>
  <c r="L32" i="5" s="1"/>
  <c r="I32" i="5"/>
  <c r="F32" i="5"/>
  <c r="J16" i="5"/>
  <c r="K16" i="5" s="1"/>
  <c r="L16" i="5" s="1"/>
  <c r="F16" i="5"/>
  <c r="K8" i="5"/>
  <c r="L8" i="5" s="1"/>
  <c r="J8" i="5"/>
  <c r="F8" i="5"/>
  <c r="J7" i="5"/>
  <c r="K7" i="5" s="1"/>
  <c r="L7" i="5" s="1"/>
  <c r="F7" i="5"/>
  <c r="K6" i="5"/>
  <c r="L6" i="5" s="1"/>
  <c r="J6" i="5"/>
  <c r="F6" i="5"/>
  <c r="J5" i="5"/>
  <c r="K5" i="5" s="1"/>
  <c r="L5" i="5" s="1"/>
  <c r="F5" i="5"/>
  <c r="K4" i="5"/>
  <c r="L4" i="5" s="1"/>
  <c r="J4" i="5"/>
  <c r="F4" i="5"/>
  <c r="J15" i="5"/>
  <c r="K15" i="5" s="1"/>
  <c r="L15" i="5" s="1"/>
  <c r="F15" i="5"/>
  <c r="K14" i="5"/>
  <c r="L14" i="5" s="1"/>
  <c r="J14" i="5"/>
  <c r="F14" i="5"/>
  <c r="J3" i="5"/>
  <c r="K3" i="5" s="1"/>
  <c r="L3" i="5" s="1"/>
  <c r="F3" i="5"/>
  <c r="K13" i="5"/>
  <c r="L13" i="5" s="1"/>
  <c r="J13" i="5"/>
  <c r="F13" i="5"/>
  <c r="J2" i="5"/>
  <c r="K2" i="5" s="1"/>
  <c r="L2" i="5" s="1"/>
  <c r="F2" i="5"/>
  <c r="K110" i="5"/>
  <c r="L110" i="5" s="1"/>
  <c r="K109" i="5"/>
  <c r="L109" i="5" s="1"/>
  <c r="F109" i="5"/>
  <c r="K108" i="5"/>
  <c r="L108" i="5" s="1"/>
  <c r="F108" i="5"/>
  <c r="K12" i="5"/>
  <c r="J12" i="5"/>
  <c r="I12" i="5"/>
  <c r="L12" i="5" s="1"/>
  <c r="F12" i="5"/>
  <c r="J11" i="5"/>
  <c r="K11" i="5" s="1"/>
  <c r="L11" i="5" s="1"/>
  <c r="I11" i="5"/>
  <c r="F11" i="5"/>
  <c r="J10" i="5"/>
  <c r="K10" i="5" s="1"/>
  <c r="I10" i="5"/>
  <c r="F10" i="5"/>
  <c r="F4405" i="1"/>
  <c r="J4405" i="1"/>
  <c r="K4405" i="1"/>
  <c r="L10" i="5" l="1"/>
  <c r="L34" i="5"/>
  <c r="K4315" i="1" l="1"/>
  <c r="I4304" i="1"/>
  <c r="I4305" i="1"/>
  <c r="I4306" i="1"/>
  <c r="I4307" i="1"/>
  <c r="I4308" i="1"/>
  <c r="I4303" i="1"/>
  <c r="F4299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40" i="1"/>
  <c r="K4341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52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287" i="1"/>
  <c r="K4288" i="1"/>
  <c r="J4287" i="1"/>
  <c r="J4288" i="1"/>
  <c r="J4292" i="1"/>
  <c r="J4293" i="1"/>
  <c r="J4294" i="1"/>
  <c r="I4287" i="1"/>
  <c r="I4288" i="1"/>
  <c r="I4286" i="1"/>
  <c r="F4126" i="1" l="1"/>
  <c r="K4126" i="1" s="1"/>
  <c r="L4126" i="1" s="1"/>
  <c r="K4227" i="1"/>
  <c r="L4227" i="1" s="1"/>
  <c r="F4136" i="1"/>
  <c r="J4136" i="1" s="1"/>
  <c r="K4136" i="1" s="1"/>
  <c r="L4136" i="1" s="1"/>
  <c r="F4137" i="1"/>
  <c r="J4137" i="1" s="1"/>
  <c r="K4137" i="1" s="1"/>
  <c r="L4137" i="1" s="1"/>
  <c r="F4138" i="1"/>
  <c r="J4138" i="1" s="1"/>
  <c r="K4138" i="1" s="1"/>
  <c r="L4138" i="1" s="1"/>
  <c r="F4139" i="1"/>
  <c r="J4139" i="1" s="1"/>
  <c r="K4139" i="1" s="1"/>
  <c r="L4139" i="1" s="1"/>
  <c r="F4140" i="1"/>
  <c r="J4140" i="1" s="1"/>
  <c r="K4140" i="1" s="1"/>
  <c r="L4140" i="1" s="1"/>
  <c r="F4141" i="1"/>
  <c r="J4141" i="1" s="1"/>
  <c r="K4141" i="1" s="1"/>
  <c r="L4141" i="1" s="1"/>
  <c r="F4142" i="1"/>
  <c r="J4142" i="1" s="1"/>
  <c r="K4142" i="1" s="1"/>
  <c r="L4142" i="1" s="1"/>
  <c r="F4143" i="1"/>
  <c r="J4143" i="1" s="1"/>
  <c r="K4143" i="1" s="1"/>
  <c r="L4143" i="1" s="1"/>
  <c r="F4144" i="1"/>
  <c r="J4144" i="1" s="1"/>
  <c r="K4144" i="1" s="1"/>
  <c r="L4144" i="1" s="1"/>
  <c r="F4145" i="1"/>
  <c r="J4145" i="1" s="1"/>
  <c r="K4145" i="1" s="1"/>
  <c r="L4145" i="1" s="1"/>
  <c r="F4146" i="1"/>
  <c r="J4146" i="1" s="1"/>
  <c r="K4146" i="1" s="1"/>
  <c r="L4146" i="1" s="1"/>
  <c r="F4147" i="1"/>
  <c r="J4147" i="1" s="1"/>
  <c r="K4147" i="1" s="1"/>
  <c r="L4147" i="1" s="1"/>
  <c r="F4148" i="1"/>
  <c r="J4148" i="1" s="1"/>
  <c r="K4148" i="1"/>
  <c r="L4148" i="1" s="1"/>
  <c r="F4149" i="1"/>
  <c r="J4149" i="1" s="1"/>
  <c r="K4149" i="1"/>
  <c r="L4149" i="1" s="1"/>
  <c r="F4150" i="1"/>
  <c r="J4150" i="1" s="1"/>
  <c r="K4150" i="1"/>
  <c r="L4150" i="1" s="1"/>
  <c r="F4151" i="1"/>
  <c r="J4151" i="1" s="1"/>
  <c r="K4151" i="1"/>
  <c r="L4151" i="1" s="1"/>
  <c r="F4152" i="1"/>
  <c r="J4152" i="1" s="1"/>
  <c r="K4152" i="1"/>
  <c r="L4152" i="1" s="1"/>
  <c r="F4153" i="1"/>
  <c r="J4153" i="1" s="1"/>
  <c r="K4153" i="1"/>
  <c r="L4153" i="1" s="1"/>
  <c r="F4154" i="1"/>
  <c r="J4154" i="1" s="1"/>
  <c r="K4154" i="1"/>
  <c r="L4154" i="1" s="1"/>
  <c r="F4155" i="1"/>
  <c r="J4155" i="1" s="1"/>
  <c r="K4155" i="1"/>
  <c r="L4155" i="1" s="1"/>
  <c r="F4156" i="1"/>
  <c r="J4156" i="1" s="1"/>
  <c r="K4156" i="1"/>
  <c r="L4156" i="1" s="1"/>
  <c r="F4157" i="1"/>
  <c r="J4157" i="1" s="1"/>
  <c r="K4157" i="1"/>
  <c r="L4157" i="1" s="1"/>
  <c r="F4158" i="1"/>
  <c r="J4158" i="1" s="1"/>
  <c r="K4158" i="1" s="1"/>
  <c r="L4158" i="1" s="1"/>
  <c r="F4159" i="1"/>
  <c r="J4159" i="1" s="1"/>
  <c r="K4159" i="1" s="1"/>
  <c r="L4159" i="1" s="1"/>
  <c r="F4160" i="1"/>
  <c r="J4160" i="1" s="1"/>
  <c r="K4160" i="1" s="1"/>
  <c r="L4160" i="1" s="1"/>
  <c r="F4161" i="1"/>
  <c r="J4161" i="1" s="1"/>
  <c r="K4161" i="1" s="1"/>
  <c r="L4161" i="1" s="1"/>
  <c r="F4162" i="1"/>
  <c r="J4162" i="1" s="1"/>
  <c r="K4162" i="1" s="1"/>
  <c r="L4162" i="1" s="1"/>
  <c r="F4163" i="1"/>
  <c r="J4163" i="1" s="1"/>
  <c r="K4163" i="1" s="1"/>
  <c r="L4163" i="1" s="1"/>
  <c r="F4164" i="1"/>
  <c r="J4164" i="1" s="1"/>
  <c r="K4164" i="1" s="1"/>
  <c r="L4164" i="1" s="1"/>
  <c r="F4165" i="1"/>
  <c r="J4165" i="1" s="1"/>
  <c r="K4165" i="1" s="1"/>
  <c r="L4165" i="1" s="1"/>
  <c r="F4166" i="1"/>
  <c r="J4166" i="1" s="1"/>
  <c r="K4166" i="1" s="1"/>
  <c r="L4166" i="1" s="1"/>
  <c r="F4167" i="1"/>
  <c r="J4167" i="1" s="1"/>
  <c r="K4167" i="1" s="1"/>
  <c r="L4167" i="1" s="1"/>
  <c r="F4168" i="1"/>
  <c r="J4168" i="1" s="1"/>
  <c r="K4168" i="1" s="1"/>
  <c r="L4168" i="1" s="1"/>
  <c r="F4169" i="1"/>
  <c r="J4169" i="1" s="1"/>
  <c r="K4169" i="1" s="1"/>
  <c r="L4169" i="1" s="1"/>
  <c r="F4170" i="1"/>
  <c r="J4170" i="1" s="1"/>
  <c r="K4170" i="1" s="1"/>
  <c r="L4170" i="1" s="1"/>
  <c r="F4171" i="1"/>
  <c r="J4171" i="1" s="1"/>
  <c r="K4171" i="1" s="1"/>
  <c r="L4171" i="1" s="1"/>
  <c r="F4172" i="1"/>
  <c r="J4172" i="1" s="1"/>
  <c r="K4172" i="1" s="1"/>
  <c r="L4172" i="1" s="1"/>
  <c r="F4173" i="1"/>
  <c r="J4173" i="1" s="1"/>
  <c r="K4173" i="1" s="1"/>
  <c r="L4173" i="1" s="1"/>
  <c r="F4174" i="1"/>
  <c r="J4174" i="1" s="1"/>
  <c r="K4174" i="1" s="1"/>
  <c r="L4174" i="1" s="1"/>
  <c r="F4175" i="1"/>
  <c r="J4175" i="1" s="1"/>
  <c r="K4175" i="1" s="1"/>
  <c r="L4175" i="1" s="1"/>
  <c r="F4176" i="1"/>
  <c r="J4176" i="1" s="1"/>
  <c r="K4176" i="1" s="1"/>
  <c r="L4176" i="1" s="1"/>
  <c r="F4177" i="1"/>
  <c r="J4177" i="1" s="1"/>
  <c r="K4177" i="1" s="1"/>
  <c r="L4177" i="1" s="1"/>
  <c r="F4178" i="1"/>
  <c r="J4178" i="1" s="1"/>
  <c r="K4178" i="1" s="1"/>
  <c r="L4178" i="1" s="1"/>
  <c r="F4179" i="1"/>
  <c r="J4179" i="1"/>
  <c r="K4179" i="1" s="1"/>
  <c r="L4179" i="1" s="1"/>
  <c r="F4180" i="1"/>
  <c r="J4180" i="1"/>
  <c r="K4180" i="1" s="1"/>
  <c r="L4180" i="1" s="1"/>
  <c r="F4181" i="1"/>
  <c r="J4181" i="1"/>
  <c r="K4181" i="1" s="1"/>
  <c r="L4181" i="1" s="1"/>
  <c r="F4182" i="1"/>
  <c r="J4182" i="1"/>
  <c r="K4182" i="1" s="1"/>
  <c r="L4182" i="1" s="1"/>
  <c r="F4183" i="1"/>
  <c r="J4183" i="1"/>
  <c r="K4183" i="1" s="1"/>
  <c r="L4183" i="1" s="1"/>
  <c r="F4184" i="1"/>
  <c r="J4184" i="1"/>
  <c r="K4184" i="1" s="1"/>
  <c r="L4184" i="1" s="1"/>
  <c r="F4185" i="1"/>
  <c r="J4185" i="1"/>
  <c r="K4185" i="1" s="1"/>
  <c r="L4185" i="1" s="1"/>
  <c r="F4186" i="1"/>
  <c r="J4186" i="1"/>
  <c r="K4186" i="1" s="1"/>
  <c r="L4186" i="1" s="1"/>
  <c r="F4187" i="1"/>
  <c r="J4187" i="1"/>
  <c r="K4187" i="1" s="1"/>
  <c r="L4187" i="1" s="1"/>
  <c r="F4188" i="1"/>
  <c r="J4188" i="1"/>
  <c r="K4188" i="1" s="1"/>
  <c r="L4188" i="1" s="1"/>
  <c r="F4189" i="1"/>
  <c r="J4189" i="1"/>
  <c r="K4189" i="1" s="1"/>
  <c r="L4189" i="1" s="1"/>
  <c r="F4190" i="1"/>
  <c r="J4190" i="1"/>
  <c r="K4190" i="1" s="1"/>
  <c r="L4190" i="1" s="1"/>
  <c r="F4191" i="1"/>
  <c r="J4191" i="1"/>
  <c r="K4191" i="1" s="1"/>
  <c r="L4191" i="1" s="1"/>
  <c r="F4192" i="1"/>
  <c r="J4192" i="1"/>
  <c r="K4192" i="1" s="1"/>
  <c r="L4192" i="1" s="1"/>
  <c r="F4193" i="1"/>
  <c r="J4193" i="1"/>
  <c r="K4193" i="1" s="1"/>
  <c r="L4193" i="1" s="1"/>
  <c r="F4194" i="1"/>
  <c r="J4194" i="1"/>
  <c r="K4194" i="1" s="1"/>
  <c r="L4194" i="1" s="1"/>
  <c r="F4195" i="1"/>
  <c r="J4195" i="1"/>
  <c r="K4195" i="1" s="1"/>
  <c r="L4195" i="1" s="1"/>
  <c r="F4196" i="1"/>
  <c r="J4196" i="1"/>
  <c r="K4196" i="1" s="1"/>
  <c r="L4196" i="1" s="1"/>
  <c r="F4197" i="1"/>
  <c r="J4197" i="1"/>
  <c r="K4197" i="1" s="1"/>
  <c r="L4197" i="1" s="1"/>
  <c r="F4198" i="1"/>
  <c r="J4198" i="1"/>
  <c r="K4198" i="1" s="1"/>
  <c r="L4198" i="1" s="1"/>
  <c r="F4199" i="1"/>
  <c r="J4199" i="1"/>
  <c r="K4199" i="1" s="1"/>
  <c r="L4199" i="1" s="1"/>
  <c r="F4200" i="1"/>
  <c r="J4200" i="1"/>
  <c r="K4200" i="1" s="1"/>
  <c r="L4200" i="1" s="1"/>
  <c r="F4201" i="1"/>
  <c r="J4201" i="1"/>
  <c r="K4201" i="1"/>
  <c r="L4201" i="1" s="1"/>
  <c r="F4202" i="1"/>
  <c r="J4202" i="1"/>
  <c r="K4202" i="1" s="1"/>
  <c r="L4202" i="1" s="1"/>
  <c r="F4203" i="1"/>
  <c r="J4203" i="1"/>
  <c r="K4203" i="1" s="1"/>
  <c r="L4203" i="1" s="1"/>
  <c r="F4204" i="1"/>
  <c r="J4204" i="1"/>
  <c r="K4204" i="1" s="1"/>
  <c r="L4204" i="1" s="1"/>
  <c r="F4205" i="1"/>
  <c r="J4205" i="1"/>
  <c r="K4205" i="1" s="1"/>
  <c r="L4205" i="1" s="1"/>
  <c r="F4206" i="1"/>
  <c r="J4206" i="1"/>
  <c r="K4206" i="1" s="1"/>
  <c r="L4206" i="1" s="1"/>
  <c r="F4207" i="1"/>
  <c r="J4207" i="1"/>
  <c r="K4207" i="1" s="1"/>
  <c r="L4207" i="1" s="1"/>
  <c r="F4208" i="1"/>
  <c r="J4208" i="1"/>
  <c r="K4208" i="1" s="1"/>
  <c r="L4208" i="1" s="1"/>
  <c r="F4209" i="1"/>
  <c r="J4209" i="1"/>
  <c r="K4209" i="1" s="1"/>
  <c r="L4209" i="1" s="1"/>
  <c r="F4210" i="1"/>
  <c r="J4210" i="1"/>
  <c r="K4210" i="1" s="1"/>
  <c r="L4210" i="1" s="1"/>
  <c r="F4211" i="1"/>
  <c r="J4211" i="1"/>
  <c r="K4211" i="1"/>
  <c r="L4211" i="1" s="1"/>
  <c r="F4212" i="1"/>
  <c r="J4212" i="1"/>
  <c r="K4212" i="1" s="1"/>
  <c r="L4212" i="1" s="1"/>
  <c r="F4213" i="1"/>
  <c r="J4213" i="1"/>
  <c r="K4213" i="1" s="1"/>
  <c r="L4213" i="1" s="1"/>
  <c r="F4214" i="1"/>
  <c r="J4214" i="1"/>
  <c r="K4214" i="1" s="1"/>
  <c r="L4214" i="1" s="1"/>
  <c r="F4215" i="1"/>
  <c r="J4215" i="1"/>
  <c r="K4215" i="1" s="1"/>
  <c r="L4215" i="1" s="1"/>
  <c r="F4216" i="1"/>
  <c r="J4216" i="1"/>
  <c r="K4216" i="1" s="1"/>
  <c r="L4216" i="1" s="1"/>
  <c r="F4217" i="1"/>
  <c r="K4217" i="1"/>
  <c r="L4217" i="1" s="1"/>
  <c r="F4218" i="1"/>
  <c r="J4218" i="1"/>
  <c r="K4218" i="1" s="1"/>
  <c r="L4218" i="1" s="1"/>
  <c r="F4219" i="1"/>
  <c r="J4219" i="1"/>
  <c r="K4219" i="1"/>
  <c r="L4219" i="1" s="1"/>
  <c r="F4220" i="1"/>
  <c r="J4220" i="1"/>
  <c r="K4220" i="1" s="1"/>
  <c r="L4220" i="1" s="1"/>
  <c r="F4221" i="1"/>
  <c r="J4221" i="1"/>
  <c r="K4221" i="1" s="1"/>
  <c r="L4221" i="1" s="1"/>
  <c r="F4222" i="1"/>
  <c r="J4222" i="1"/>
  <c r="K4222" i="1" s="1"/>
  <c r="L4222" i="1" s="1"/>
  <c r="F4223" i="1"/>
  <c r="J4223" i="1"/>
  <c r="K4223" i="1"/>
  <c r="L4223" i="1" s="1"/>
  <c r="F4224" i="1"/>
  <c r="J4224" i="1"/>
  <c r="K4224" i="1" s="1"/>
  <c r="L4224" i="1" s="1"/>
  <c r="F4225" i="1"/>
  <c r="J4225" i="1" s="1"/>
  <c r="K4225" i="1" s="1"/>
  <c r="L4225" i="1" s="1"/>
  <c r="F4226" i="1"/>
  <c r="J4226" i="1"/>
  <c r="K4226" i="1" s="1"/>
  <c r="L4226" i="1" s="1"/>
  <c r="F4236" i="1"/>
  <c r="J4236" i="1" s="1"/>
  <c r="L4236" i="1"/>
  <c r="F4237" i="1"/>
  <c r="J4237" i="1" s="1"/>
  <c r="L4237" i="1"/>
  <c r="F4238" i="1"/>
  <c r="J4238" i="1" s="1"/>
  <c r="L4238" i="1"/>
  <c r="F4239" i="1"/>
  <c r="J4239" i="1" s="1"/>
  <c r="K4239" i="1" s="1"/>
  <c r="L4239" i="1" s="1"/>
  <c r="F4240" i="1"/>
  <c r="J4240" i="1" s="1"/>
  <c r="K4240" i="1" s="1"/>
  <c r="L4240" i="1" s="1"/>
  <c r="F4241" i="1"/>
  <c r="J4241" i="1" s="1"/>
  <c r="K4241" i="1" s="1"/>
  <c r="L4241" i="1" s="1"/>
  <c r="F4242" i="1"/>
  <c r="J4242" i="1" s="1"/>
  <c r="K4242" i="1" s="1"/>
  <c r="L4242" i="1" s="1"/>
  <c r="F4243" i="1"/>
  <c r="J4243" i="1" s="1"/>
  <c r="K4243" i="1" s="1"/>
  <c r="L4243" i="1" s="1"/>
  <c r="F4244" i="1"/>
  <c r="J4244" i="1" s="1"/>
  <c r="K4244" i="1" s="1"/>
  <c r="L4244" i="1" s="1"/>
  <c r="F4245" i="1"/>
  <c r="J4245" i="1" s="1"/>
  <c r="K4245" i="1" s="1"/>
  <c r="L4245" i="1" s="1"/>
  <c r="F4246" i="1"/>
  <c r="J4246" i="1" s="1"/>
  <c r="K4246" i="1" s="1"/>
  <c r="L4246" i="1" s="1"/>
  <c r="F4247" i="1"/>
  <c r="J4247" i="1" s="1"/>
  <c r="K4247" i="1" s="1"/>
  <c r="L4247" i="1" s="1"/>
  <c r="F4248" i="1"/>
  <c r="J4248" i="1" s="1"/>
  <c r="K4248" i="1" s="1"/>
  <c r="L4248" i="1" s="1"/>
  <c r="F4249" i="1"/>
  <c r="J4249" i="1" s="1"/>
  <c r="K4249" i="1" s="1"/>
  <c r="L4249" i="1" s="1"/>
  <c r="F4250" i="1"/>
  <c r="J4250" i="1" s="1"/>
  <c r="K4250" i="1" s="1"/>
  <c r="L4250" i="1" s="1"/>
  <c r="F4251" i="1"/>
  <c r="J4251" i="1" s="1"/>
  <c r="K4251" i="1" s="1"/>
  <c r="L4251" i="1" s="1"/>
  <c r="F4252" i="1"/>
  <c r="J4252" i="1" s="1"/>
  <c r="K4252" i="1" s="1"/>
  <c r="L4252" i="1" s="1"/>
  <c r="F4253" i="1"/>
  <c r="J4253" i="1" s="1"/>
  <c r="K4253" i="1" s="1"/>
  <c r="L4253" i="1" s="1"/>
  <c r="F4254" i="1"/>
  <c r="J4254" i="1" s="1"/>
  <c r="K4254" i="1" s="1"/>
  <c r="L4254" i="1" s="1"/>
  <c r="F4255" i="1"/>
  <c r="J4255" i="1" s="1"/>
  <c r="K4255" i="1" s="1"/>
  <c r="L4255" i="1" s="1"/>
  <c r="F4256" i="1"/>
  <c r="J4256" i="1" s="1"/>
  <c r="K4256" i="1" s="1"/>
  <c r="L4256" i="1" s="1"/>
  <c r="F4257" i="1"/>
  <c r="J4257" i="1" s="1"/>
  <c r="K4257" i="1" s="1"/>
  <c r="L4257" i="1" s="1"/>
  <c r="F4258" i="1"/>
  <c r="J4258" i="1" s="1"/>
  <c r="K4258" i="1" s="1"/>
  <c r="L4258" i="1" s="1"/>
  <c r="F4259" i="1"/>
  <c r="J4259" i="1" s="1"/>
  <c r="K4259" i="1" s="1"/>
  <c r="L4259" i="1" s="1"/>
  <c r="F4260" i="1"/>
  <c r="J4260" i="1" s="1"/>
  <c r="K4260" i="1" s="1"/>
  <c r="L4260" i="1" s="1"/>
  <c r="F4261" i="1"/>
  <c r="J4261" i="1" s="1"/>
  <c r="K4261" i="1" s="1"/>
  <c r="L4261" i="1" s="1"/>
  <c r="F4262" i="1"/>
  <c r="J4262" i="1" s="1"/>
  <c r="K4262" i="1" s="1"/>
  <c r="L4262" i="1" s="1"/>
  <c r="F4263" i="1"/>
  <c r="J4263" i="1" s="1"/>
  <c r="K4263" i="1" s="1"/>
  <c r="L4263" i="1" s="1"/>
  <c r="F4264" i="1"/>
  <c r="J4264" i="1" s="1"/>
  <c r="K4264" i="1"/>
  <c r="L4264" i="1" s="1"/>
  <c r="F4265" i="1"/>
  <c r="J4265" i="1" s="1"/>
  <c r="K4265" i="1"/>
  <c r="L4265" i="1" s="1"/>
  <c r="F4266" i="1"/>
  <c r="J4266" i="1" s="1"/>
  <c r="K4266" i="1"/>
  <c r="L4266" i="1" s="1"/>
  <c r="F4267" i="1"/>
  <c r="J4267" i="1" s="1"/>
  <c r="K4267" i="1"/>
  <c r="L4267" i="1" s="1"/>
  <c r="F4268" i="1"/>
  <c r="J4268" i="1" s="1"/>
  <c r="K4268" i="1"/>
  <c r="L4268" i="1" s="1"/>
  <c r="F4269" i="1"/>
  <c r="J4269" i="1" s="1"/>
  <c r="K4269" i="1"/>
  <c r="L4269" i="1" s="1"/>
  <c r="F4270" i="1"/>
  <c r="J4270" i="1" s="1"/>
  <c r="K4270" i="1"/>
  <c r="L4270" i="1" s="1"/>
  <c r="F4271" i="1"/>
  <c r="J4271" i="1" s="1"/>
  <c r="K4271" i="1"/>
  <c r="L4271" i="1" s="1"/>
  <c r="F4272" i="1"/>
  <c r="J4272" i="1" s="1"/>
  <c r="K4272" i="1"/>
  <c r="L4272" i="1" s="1"/>
  <c r="F4273" i="1"/>
  <c r="J4273" i="1" s="1"/>
  <c r="K4273" i="1"/>
  <c r="L4273" i="1" s="1"/>
  <c r="F4274" i="1"/>
  <c r="J4274" i="1" s="1"/>
  <c r="K4274" i="1"/>
  <c r="L4274" i="1" s="1"/>
  <c r="F4275" i="1"/>
  <c r="J4275" i="1" s="1"/>
  <c r="K4275" i="1" s="1"/>
  <c r="L4275" i="1" s="1"/>
  <c r="F4276" i="1"/>
  <c r="J4276" i="1" s="1"/>
  <c r="K4276" i="1" s="1"/>
  <c r="L4276" i="1" s="1"/>
  <c r="F4277" i="1"/>
  <c r="J4277" i="1" s="1"/>
  <c r="K4277" i="1" s="1"/>
  <c r="L4277" i="1" s="1"/>
  <c r="F4278" i="1"/>
  <c r="J4278" i="1" s="1"/>
  <c r="K4278" i="1" s="1"/>
  <c r="L4278" i="1" s="1"/>
  <c r="F4279" i="1"/>
  <c r="J4279" i="1"/>
  <c r="K4279" i="1" s="1"/>
  <c r="L4279" i="1" s="1"/>
  <c r="F4280" i="1"/>
  <c r="J4280" i="1"/>
  <c r="K4280" i="1" s="1"/>
  <c r="L4280" i="1" s="1"/>
  <c r="F4281" i="1"/>
  <c r="J4281" i="1"/>
  <c r="K4281" i="1" s="1"/>
  <c r="L4281" i="1" s="1"/>
  <c r="F4282" i="1"/>
  <c r="J4282" i="1"/>
  <c r="K4282" i="1"/>
  <c r="L4282" i="1" s="1"/>
  <c r="F4283" i="1"/>
  <c r="J4283" i="1"/>
  <c r="K4283" i="1" s="1"/>
  <c r="L4283" i="1" s="1"/>
  <c r="F4284" i="1"/>
  <c r="J4284" i="1"/>
  <c r="K4284" i="1" s="1"/>
  <c r="L4284" i="1" s="1"/>
  <c r="F4286" i="1"/>
  <c r="J4286" i="1" s="1"/>
  <c r="K4286" i="1" s="1"/>
  <c r="L4286" i="1" s="1"/>
  <c r="F4287" i="1"/>
  <c r="L4287" i="1" s="1"/>
  <c r="F4288" i="1"/>
  <c r="L4288" i="1"/>
  <c r="F4289" i="1"/>
  <c r="L4289" i="1"/>
  <c r="F4290" i="1"/>
  <c r="L4290" i="1"/>
  <c r="L4291" i="1"/>
  <c r="F4292" i="1"/>
  <c r="L4292" i="1"/>
  <c r="F4293" i="1"/>
  <c r="L4293" i="1"/>
  <c r="F4294" i="1"/>
  <c r="L4294" i="1"/>
  <c r="F4295" i="1"/>
  <c r="J4295" i="1" s="1"/>
  <c r="L4295" i="1"/>
  <c r="F4296" i="1"/>
  <c r="J4296" i="1" s="1"/>
  <c r="L4296" i="1"/>
  <c r="F4297" i="1"/>
  <c r="J4297" i="1" s="1"/>
  <c r="L4297" i="1"/>
  <c r="F4298" i="1"/>
  <c r="J4298" i="1" s="1"/>
  <c r="L4298" i="1"/>
  <c r="J4299" i="1"/>
  <c r="L4299" i="1"/>
  <c r="F4300" i="1"/>
  <c r="J4300" i="1" s="1"/>
  <c r="L4300" i="1"/>
  <c r="F4301" i="1"/>
  <c r="J4301" i="1" s="1"/>
  <c r="L4301" i="1"/>
  <c r="F4302" i="1"/>
  <c r="J4302" i="1" s="1"/>
  <c r="L4302" i="1"/>
  <c r="F4303" i="1"/>
  <c r="J4303" i="1" s="1"/>
  <c r="K4303" i="1" s="1"/>
  <c r="L4303" i="1" s="1"/>
  <c r="F4304" i="1"/>
  <c r="J4304" i="1" s="1"/>
  <c r="K4304" i="1" s="1"/>
  <c r="L4304" i="1" s="1"/>
  <c r="F4305" i="1"/>
  <c r="J4305" i="1" s="1"/>
  <c r="K4305" i="1" s="1"/>
  <c r="L4305" i="1" s="1"/>
  <c r="F4306" i="1"/>
  <c r="J4306" i="1" s="1"/>
  <c r="K4306" i="1" s="1"/>
  <c r="L4306" i="1" s="1"/>
  <c r="F4307" i="1"/>
  <c r="J4307" i="1" s="1"/>
  <c r="K4307" i="1" s="1"/>
  <c r="L4307" i="1" s="1"/>
  <c r="F4308" i="1"/>
  <c r="J4308" i="1" s="1"/>
  <c r="K4308" i="1" s="1"/>
  <c r="L4308" i="1" s="1"/>
  <c r="F4309" i="1"/>
  <c r="J4309" i="1" s="1"/>
  <c r="K4309" i="1" s="1"/>
  <c r="L4309" i="1" s="1"/>
  <c r="F4310" i="1"/>
  <c r="J4310" i="1" s="1"/>
  <c r="K4310" i="1" s="1"/>
  <c r="L4310" i="1" s="1"/>
  <c r="F4311" i="1"/>
  <c r="J4311" i="1" s="1"/>
  <c r="K4311" i="1" s="1"/>
  <c r="L4311" i="1" s="1"/>
  <c r="F4312" i="1"/>
  <c r="J4312" i="1" s="1"/>
  <c r="K4312" i="1" s="1"/>
  <c r="L4312" i="1" s="1"/>
  <c r="F4313" i="1"/>
  <c r="J4313" i="1" s="1"/>
  <c r="K4313" i="1" s="1"/>
  <c r="L4313" i="1" s="1"/>
  <c r="F4314" i="1"/>
  <c r="J4314" i="1" s="1"/>
  <c r="K4314" i="1" s="1"/>
  <c r="L4314" i="1" s="1"/>
  <c r="F4315" i="1"/>
  <c r="J4315" i="1" s="1"/>
  <c r="L4315" i="1" s="1"/>
  <c r="F4316" i="1"/>
  <c r="J4316" i="1" s="1"/>
  <c r="K4316" i="1" s="1"/>
  <c r="L4316" i="1" s="1"/>
  <c r="F4317" i="1"/>
  <c r="K4317" i="1" s="1"/>
  <c r="L4317" i="1" s="1"/>
  <c r="F4318" i="1"/>
  <c r="J4318" i="1" s="1"/>
  <c r="L4318" i="1"/>
  <c r="F4319" i="1"/>
  <c r="J4319" i="1" s="1"/>
  <c r="K4319" i="1" s="1"/>
  <c r="L4319" i="1" s="1"/>
  <c r="F4320" i="1"/>
  <c r="J4320" i="1" s="1"/>
  <c r="K4320" i="1" s="1"/>
  <c r="L4320" i="1" s="1"/>
  <c r="F4321" i="1"/>
  <c r="J4321" i="1" s="1"/>
  <c r="K4321" i="1" s="1"/>
  <c r="L4321" i="1" s="1"/>
  <c r="F4322" i="1"/>
  <c r="J4322" i="1" s="1"/>
  <c r="K4322" i="1" s="1"/>
  <c r="L4322" i="1"/>
  <c r="F4323" i="1"/>
  <c r="J4323" i="1" s="1"/>
  <c r="K4323" i="1" s="1"/>
  <c r="L4323" i="1"/>
  <c r="F4324" i="1"/>
  <c r="J4324" i="1" s="1"/>
  <c r="K4324" i="1" s="1"/>
  <c r="L4324" i="1"/>
  <c r="F4325" i="1"/>
  <c r="J4325" i="1" s="1"/>
  <c r="K4325" i="1" s="1"/>
  <c r="L4325" i="1"/>
  <c r="F4326" i="1"/>
  <c r="J4326" i="1" s="1"/>
  <c r="K4326" i="1" s="1"/>
  <c r="L4326" i="1"/>
  <c r="F4327" i="1"/>
  <c r="J4327" i="1" s="1"/>
  <c r="K4327" i="1" s="1"/>
  <c r="L4327" i="1"/>
  <c r="F4328" i="1"/>
  <c r="J4328" i="1" s="1"/>
  <c r="K4328" i="1" s="1"/>
  <c r="L4328" i="1"/>
  <c r="F4329" i="1"/>
  <c r="J4329" i="1"/>
  <c r="K4329" i="1" s="1"/>
  <c r="L4329" i="1" s="1"/>
  <c r="F4330" i="1"/>
  <c r="J4330" i="1" s="1"/>
  <c r="K4330" i="1" s="1"/>
  <c r="L4330" i="1" s="1"/>
  <c r="F4331" i="1"/>
  <c r="J4331" i="1"/>
  <c r="K4331" i="1" s="1"/>
  <c r="L4331" i="1"/>
  <c r="F4332" i="1"/>
  <c r="J4332" i="1" s="1"/>
  <c r="K4332" i="1" s="1"/>
  <c r="L4332" i="1"/>
  <c r="F4333" i="1"/>
  <c r="J4333" i="1"/>
  <c r="K4333" i="1" s="1"/>
  <c r="L4333" i="1" s="1"/>
  <c r="F4334" i="1"/>
  <c r="J4334" i="1" s="1"/>
  <c r="K4334" i="1" s="1"/>
  <c r="L4334" i="1" s="1"/>
  <c r="F4335" i="1"/>
  <c r="J4335" i="1"/>
  <c r="K4335" i="1" s="1"/>
  <c r="L4335" i="1"/>
  <c r="F4336" i="1"/>
  <c r="J4336" i="1" s="1"/>
  <c r="K4336" i="1" s="1"/>
  <c r="L4336" i="1"/>
  <c r="F4337" i="1"/>
  <c r="J4337" i="1"/>
  <c r="K4337" i="1" s="1"/>
  <c r="L4337" i="1" s="1"/>
  <c r="F4338" i="1"/>
  <c r="J4338" i="1" s="1"/>
  <c r="K4338" i="1" s="1"/>
  <c r="L4338" i="1" s="1"/>
  <c r="F4339" i="1"/>
  <c r="J4339" i="1"/>
  <c r="K4339" i="1" s="1"/>
  <c r="L4339" i="1"/>
  <c r="F4340" i="1"/>
  <c r="L4340" i="1"/>
  <c r="L4402" i="1" s="1"/>
  <c r="F4341" i="1"/>
  <c r="L4341" i="1"/>
  <c r="F4342" i="1"/>
  <c r="J4342" i="1" s="1"/>
  <c r="K4342" i="1" s="1"/>
  <c r="L4342" i="1" s="1"/>
  <c r="F4343" i="1"/>
  <c r="J4343" i="1"/>
  <c r="K4343" i="1" s="1"/>
  <c r="L4343" i="1" s="1"/>
  <c r="F4344" i="1"/>
  <c r="J4344" i="1" s="1"/>
  <c r="K4344" i="1" s="1"/>
  <c r="L4344" i="1" s="1"/>
  <c r="F4345" i="1"/>
  <c r="J4345" i="1"/>
  <c r="K4345" i="1" s="1"/>
  <c r="L4345" i="1" s="1"/>
  <c r="F4346" i="1"/>
  <c r="J4346" i="1" s="1"/>
  <c r="K4346" i="1" s="1"/>
  <c r="L4346" i="1" s="1"/>
  <c r="F4347" i="1"/>
  <c r="J4347" i="1"/>
  <c r="K4347" i="1" s="1"/>
  <c r="L4347" i="1" s="1"/>
  <c r="F4348" i="1"/>
  <c r="J4348" i="1" s="1"/>
  <c r="K4348" i="1" s="1"/>
  <c r="L4348" i="1" s="1"/>
  <c r="F4349" i="1"/>
  <c r="J4349" i="1"/>
  <c r="K4349" i="1" s="1"/>
  <c r="L4349" i="1" s="1"/>
  <c r="F4350" i="1"/>
  <c r="J4350" i="1" s="1"/>
  <c r="K4350" i="1" s="1"/>
  <c r="L4350" i="1" s="1"/>
  <c r="F4351" i="1"/>
  <c r="J4351" i="1"/>
  <c r="K4351" i="1" s="1"/>
  <c r="L4351" i="1" s="1"/>
  <c r="F4352" i="1"/>
  <c r="J4352" i="1" s="1"/>
  <c r="K4352" i="1" s="1"/>
  <c r="L4352" i="1" s="1"/>
  <c r="F4353" i="1"/>
  <c r="J4353" i="1"/>
  <c r="K4353" i="1" s="1"/>
  <c r="L4353" i="1" s="1"/>
  <c r="K4354" i="1"/>
  <c r="L4354" i="1" s="1"/>
  <c r="F4355" i="1"/>
  <c r="J4355" i="1"/>
  <c r="K4355" i="1" s="1"/>
  <c r="L4355" i="1" s="1"/>
  <c r="F4356" i="1"/>
  <c r="J4356" i="1" s="1"/>
  <c r="K4356" i="1" s="1"/>
  <c r="L4356" i="1" s="1"/>
  <c r="F4357" i="1"/>
  <c r="J4357" i="1"/>
  <c r="K4357" i="1" s="1"/>
  <c r="L4357" i="1" s="1"/>
  <c r="F4358" i="1"/>
  <c r="J4358" i="1" s="1"/>
  <c r="K4358" i="1" s="1"/>
  <c r="L4358" i="1" s="1"/>
  <c r="F4359" i="1"/>
  <c r="J4359" i="1"/>
  <c r="K4359" i="1" s="1"/>
  <c r="L4359" i="1"/>
  <c r="F4360" i="1"/>
  <c r="J4360" i="1" s="1"/>
  <c r="K4360" i="1" s="1"/>
  <c r="L4360" i="1" s="1"/>
  <c r="F4361" i="1"/>
  <c r="J4361" i="1"/>
  <c r="K4361" i="1" s="1"/>
  <c r="L4361" i="1" s="1"/>
  <c r="F4362" i="1"/>
  <c r="J4362" i="1" s="1"/>
  <c r="K4362" i="1" s="1"/>
  <c r="L4362" i="1" s="1"/>
  <c r="F4363" i="1"/>
  <c r="J4363" i="1"/>
  <c r="K4363" i="1" s="1"/>
  <c r="L4363" i="1"/>
  <c r="F4364" i="1"/>
  <c r="J4364" i="1" s="1"/>
  <c r="K4364" i="1" s="1"/>
  <c r="L4364" i="1" s="1"/>
  <c r="F4365" i="1"/>
  <c r="J4365" i="1"/>
  <c r="K4365" i="1" s="1"/>
  <c r="L4365" i="1"/>
  <c r="F4366" i="1"/>
  <c r="J4366" i="1" s="1"/>
  <c r="K4366" i="1" s="1"/>
  <c r="L4366" i="1" s="1"/>
  <c r="F4367" i="1"/>
  <c r="J4367" i="1"/>
  <c r="K4367" i="1" s="1"/>
  <c r="L4367" i="1"/>
  <c r="F4368" i="1"/>
  <c r="J4368" i="1" s="1"/>
  <c r="K4368" i="1" s="1"/>
  <c r="L4368" i="1" s="1"/>
  <c r="F4369" i="1"/>
  <c r="J4369" i="1"/>
  <c r="K4369" i="1" s="1"/>
  <c r="L4369" i="1"/>
  <c r="F4370" i="1"/>
  <c r="J4370" i="1" s="1"/>
  <c r="K4370" i="1" s="1"/>
  <c r="L4370" i="1" s="1"/>
  <c r="F4371" i="1"/>
  <c r="J4371" i="1"/>
  <c r="K4371" i="1" s="1"/>
  <c r="L4371" i="1"/>
  <c r="F4372" i="1"/>
  <c r="J4372" i="1" s="1"/>
  <c r="K4372" i="1" s="1"/>
  <c r="L4372" i="1" s="1"/>
  <c r="F4373" i="1"/>
  <c r="J4373" i="1"/>
  <c r="K4373" i="1" s="1"/>
  <c r="L4373" i="1"/>
  <c r="F4374" i="1"/>
  <c r="J4374" i="1" s="1"/>
  <c r="K4374" i="1" s="1"/>
  <c r="L4374" i="1" s="1"/>
  <c r="F4375" i="1"/>
  <c r="J4375" i="1"/>
  <c r="K4375" i="1" s="1"/>
  <c r="L4375" i="1"/>
  <c r="F4376" i="1"/>
  <c r="J4376" i="1" s="1"/>
  <c r="K4376" i="1" s="1"/>
  <c r="L4376" i="1" s="1"/>
  <c r="F4377" i="1"/>
  <c r="J4377" i="1"/>
  <c r="K4377" i="1" s="1"/>
  <c r="L4377" i="1"/>
  <c r="F4378" i="1"/>
  <c r="J4378" i="1" s="1"/>
  <c r="K4378" i="1" s="1"/>
  <c r="L4378" i="1" s="1"/>
  <c r="F4379" i="1"/>
  <c r="J4379" i="1"/>
  <c r="K4379" i="1" s="1"/>
  <c r="L4379" i="1"/>
  <c r="F4380" i="1"/>
  <c r="J4380" i="1" s="1"/>
  <c r="K4380" i="1" s="1"/>
  <c r="L4380" i="1" s="1"/>
  <c r="F4381" i="1"/>
  <c r="J4381" i="1"/>
  <c r="K4381" i="1" s="1"/>
  <c r="L4381" i="1"/>
  <c r="F4382" i="1"/>
  <c r="J4382" i="1" s="1"/>
  <c r="K4382" i="1" s="1"/>
  <c r="L4382" i="1" s="1"/>
  <c r="F4383" i="1"/>
  <c r="J4383" i="1"/>
  <c r="K4383" i="1" s="1"/>
  <c r="L4383" i="1"/>
  <c r="F4384" i="1"/>
  <c r="J4384" i="1" s="1"/>
  <c r="K4384" i="1" s="1"/>
  <c r="L4384" i="1" s="1"/>
  <c r="F4385" i="1"/>
  <c r="J4385" i="1"/>
  <c r="K4385" i="1" s="1"/>
  <c r="L4385" i="1"/>
  <c r="F4386" i="1"/>
  <c r="J4386" i="1" s="1"/>
  <c r="K4386" i="1" s="1"/>
  <c r="L4386" i="1" s="1"/>
  <c r="F4387" i="1"/>
  <c r="J4387" i="1"/>
  <c r="K4387" i="1" s="1"/>
  <c r="L4387" i="1"/>
  <c r="F4388" i="1"/>
  <c r="J4388" i="1" s="1"/>
  <c r="K4388" i="1" s="1"/>
  <c r="L4388" i="1" s="1"/>
  <c r="F4389" i="1"/>
  <c r="J4389" i="1"/>
  <c r="K4389" i="1" s="1"/>
  <c r="L4389" i="1"/>
  <c r="F4390" i="1"/>
  <c r="J4390" i="1" s="1"/>
  <c r="K4390" i="1" s="1"/>
  <c r="L4390" i="1" s="1"/>
  <c r="F4391" i="1"/>
  <c r="J4391" i="1"/>
  <c r="K4391" i="1" s="1"/>
  <c r="L4391" i="1"/>
  <c r="F4392" i="1"/>
  <c r="J4392" i="1" s="1"/>
  <c r="K4392" i="1" s="1"/>
  <c r="L4392" i="1" s="1"/>
  <c r="L4403" i="1"/>
  <c r="L4404" i="1"/>
  <c r="L4405" i="1"/>
  <c r="F4406" i="1"/>
  <c r="J4406" i="1"/>
  <c r="L4406" i="1"/>
  <c r="F4407" i="1"/>
  <c r="J4407" i="1"/>
  <c r="L4407" i="1"/>
  <c r="F4408" i="1"/>
  <c r="J4408" i="1"/>
  <c r="L4408" i="1"/>
  <c r="F4409" i="1"/>
  <c r="J4409" i="1"/>
  <c r="L4409" i="1"/>
  <c r="F4410" i="1"/>
  <c r="L4410" i="1"/>
  <c r="F4411" i="1"/>
  <c r="J4411" i="1"/>
  <c r="L4411" i="1"/>
  <c r="F4412" i="1"/>
  <c r="J4412" i="1"/>
  <c r="L4412" i="1"/>
  <c r="F4413" i="1"/>
  <c r="J4413" i="1"/>
  <c r="L4413" i="1"/>
  <c r="F4414" i="1"/>
  <c r="J4414" i="1"/>
  <c r="L4414" i="1"/>
  <c r="F4415" i="1"/>
  <c r="J4415" i="1"/>
  <c r="L4415" i="1"/>
  <c r="F4416" i="1"/>
  <c r="J4416" i="1"/>
  <c r="L4416" i="1"/>
  <c r="F4417" i="1"/>
  <c r="J4417" i="1"/>
  <c r="L4417" i="1"/>
  <c r="F4418" i="1"/>
  <c r="J4418" i="1"/>
  <c r="L4418" i="1"/>
  <c r="F4419" i="1"/>
  <c r="J4419" i="1"/>
  <c r="L4419" i="1"/>
  <c r="F4420" i="1"/>
  <c r="J4420" i="1"/>
  <c r="L4420" i="1"/>
  <c r="F4421" i="1"/>
  <c r="J4421" i="1"/>
  <c r="L4421" i="1"/>
  <c r="F4422" i="1"/>
  <c r="J4422" i="1"/>
  <c r="L4422" i="1"/>
  <c r="F4423" i="1"/>
  <c r="J4423" i="1"/>
  <c r="L4423" i="1"/>
  <c r="F4424" i="1"/>
  <c r="J4424" i="1"/>
  <c r="L4424" i="1"/>
  <c r="F4425" i="1"/>
  <c r="J4425" i="1"/>
  <c r="L4425" i="1"/>
  <c r="F4426" i="1"/>
  <c r="J4426" i="1"/>
  <c r="L4426" i="1"/>
  <c r="F4427" i="1"/>
  <c r="J4427" i="1"/>
  <c r="L4427" i="1"/>
  <c r="F4428" i="1"/>
  <c r="J4428" i="1"/>
  <c r="L4428" i="1"/>
  <c r="F4429" i="1"/>
  <c r="J4429" i="1"/>
  <c r="L4429" i="1"/>
  <c r="F4430" i="1"/>
  <c r="J4430" i="1"/>
  <c r="L4430" i="1"/>
  <c r="F4431" i="1"/>
  <c r="J4431" i="1"/>
  <c r="L4431" i="1"/>
  <c r="F4432" i="1"/>
  <c r="J4432" i="1"/>
  <c r="L4432" i="1"/>
  <c r="F4433" i="1"/>
  <c r="J4433" i="1"/>
  <c r="L4433" i="1"/>
  <c r="F4434" i="1"/>
  <c r="J4434" i="1"/>
  <c r="L4434" i="1"/>
  <c r="F4435" i="1"/>
  <c r="L4435" i="1"/>
  <c r="F4436" i="1"/>
  <c r="J4436" i="1"/>
  <c r="L4436" i="1"/>
  <c r="F4437" i="1"/>
  <c r="J4437" i="1"/>
  <c r="L4437" i="1"/>
  <c r="F4438" i="1"/>
  <c r="J4438" i="1"/>
  <c r="L4438" i="1"/>
  <c r="F4439" i="1"/>
  <c r="L4439" i="1"/>
  <c r="F4441" i="1"/>
  <c r="J4441" i="1" s="1"/>
  <c r="K4441" i="1" s="1"/>
  <c r="L4441" i="1" s="1"/>
  <c r="F4442" i="1"/>
  <c r="J4442" i="1" s="1"/>
  <c r="K4442" i="1" s="1"/>
  <c r="L4442" i="1" s="1"/>
  <c r="F4443" i="1"/>
  <c r="J4443" i="1" s="1"/>
  <c r="K4443" i="1" s="1"/>
  <c r="L4443" i="1" s="1"/>
  <c r="F4444" i="1"/>
  <c r="J4444" i="1" s="1"/>
  <c r="K4444" i="1" s="1"/>
  <c r="L4444" i="1" s="1"/>
  <c r="F4445" i="1"/>
  <c r="J4445" i="1" s="1"/>
  <c r="K4445" i="1" s="1"/>
  <c r="L4445" i="1" s="1"/>
  <c r="F4446" i="1"/>
  <c r="J4446" i="1" s="1"/>
  <c r="K4446" i="1" s="1"/>
  <c r="L4446" i="1" s="1"/>
  <c r="F4447" i="1"/>
  <c r="J4447" i="1" s="1"/>
  <c r="K4447" i="1" s="1"/>
  <c r="L4447" i="1" s="1"/>
  <c r="K4449" i="1"/>
  <c r="L4449" i="1" s="1"/>
  <c r="K4450" i="1"/>
  <c r="L4450" i="1" s="1"/>
  <c r="K4451" i="1"/>
  <c r="L4451" i="1" s="1"/>
  <c r="L4452" i="1"/>
  <c r="K4453" i="1"/>
  <c r="L4453" i="1" s="1"/>
  <c r="K4454" i="1"/>
  <c r="L4454" i="1" s="1"/>
  <c r="K4455" i="1"/>
  <c r="L4455" i="1" s="1"/>
  <c r="J4456" i="1"/>
  <c r="K4456" i="1" s="1"/>
  <c r="L4456" i="1" s="1"/>
  <c r="K4457" i="1"/>
  <c r="L4457" i="1" s="1"/>
  <c r="K4458" i="1"/>
  <c r="L4458" i="1" s="1"/>
  <c r="K4459" i="1"/>
  <c r="L4459" i="1" s="1"/>
  <c r="K4460" i="1"/>
  <c r="L4460" i="1" s="1"/>
  <c r="K4461" i="1"/>
  <c r="L4461" i="1" s="1"/>
  <c r="J4462" i="1"/>
  <c r="K4462" i="1" s="1"/>
  <c r="L4462" i="1" s="1"/>
  <c r="J4463" i="1"/>
  <c r="K4463" i="1" s="1"/>
  <c r="L4463" i="1" s="1"/>
  <c r="F4466" i="1"/>
  <c r="J4466" i="1"/>
  <c r="L4466" i="1"/>
  <c r="F4467" i="1"/>
  <c r="J4467" i="1"/>
  <c r="L4467" i="1"/>
  <c r="F4468" i="1"/>
  <c r="J4468" i="1"/>
  <c r="L4468" i="1"/>
  <c r="F4469" i="1"/>
  <c r="J4469" i="1"/>
  <c r="L4469" i="1"/>
  <c r="F4470" i="1"/>
  <c r="L4470" i="1"/>
  <c r="F4471" i="1"/>
  <c r="J4471" i="1"/>
  <c r="L4471" i="1"/>
  <c r="F4472" i="1"/>
  <c r="J4472" i="1"/>
  <c r="L4472" i="1"/>
  <c r="F4473" i="1"/>
  <c r="J4473" i="1"/>
  <c r="L4473" i="1"/>
  <c r="F4474" i="1"/>
  <c r="J4474" i="1"/>
  <c r="L4474" i="1"/>
  <c r="J4475" i="1"/>
  <c r="L4475" i="1"/>
  <c r="F4476" i="1"/>
  <c r="J4476" i="1"/>
  <c r="L4476" i="1"/>
  <c r="F4477" i="1"/>
  <c r="J4477" i="1"/>
  <c r="L4477" i="1"/>
  <c r="F4478" i="1"/>
  <c r="J4478" i="1"/>
  <c r="L4478" i="1"/>
  <c r="F4479" i="1"/>
  <c r="J4479" i="1"/>
  <c r="L4479" i="1"/>
  <c r="F4480" i="1"/>
  <c r="J4480" i="1"/>
  <c r="L4480" i="1"/>
  <c r="F4481" i="1"/>
  <c r="J4481" i="1"/>
  <c r="L4481" i="1"/>
  <c r="F4482" i="1"/>
  <c r="J4482" i="1" s="1"/>
  <c r="K4482" i="1" s="1"/>
  <c r="L4482" i="1" s="1"/>
  <c r="F4483" i="1"/>
  <c r="J4483" i="1"/>
  <c r="K4483" i="1" s="1"/>
  <c r="L4483" i="1" s="1"/>
  <c r="F4484" i="1"/>
  <c r="J4484" i="1" s="1"/>
  <c r="K4484" i="1" s="1"/>
  <c r="L4484" i="1" s="1"/>
  <c r="F4485" i="1"/>
  <c r="J4485" i="1"/>
  <c r="K4485" i="1" s="1"/>
  <c r="L4485" i="1" s="1"/>
  <c r="F4486" i="1"/>
  <c r="J4486" i="1" s="1"/>
  <c r="K4486" i="1" s="1"/>
  <c r="L4486" i="1" s="1"/>
  <c r="F4487" i="1"/>
  <c r="J4487" i="1"/>
  <c r="K4487" i="1" s="1"/>
  <c r="L4487" i="1" s="1"/>
  <c r="F4488" i="1"/>
  <c r="J4488" i="1" s="1"/>
  <c r="K4488" i="1" s="1"/>
  <c r="L4488" i="1" s="1"/>
  <c r="F4489" i="1"/>
  <c r="J4489" i="1"/>
  <c r="K4489" i="1" s="1"/>
  <c r="L4489" i="1" s="1"/>
  <c r="F4490" i="1"/>
  <c r="J4490" i="1" s="1"/>
  <c r="K4490" i="1" s="1"/>
  <c r="L4490" i="1" s="1"/>
  <c r="F4491" i="1"/>
  <c r="J4491" i="1"/>
  <c r="K4491" i="1" s="1"/>
  <c r="L4491" i="1" s="1"/>
  <c r="F4492" i="1"/>
  <c r="J4492" i="1" s="1"/>
  <c r="K4492" i="1" s="1"/>
  <c r="L4492" i="1" s="1"/>
  <c r="F4493" i="1"/>
  <c r="J4493" i="1"/>
  <c r="K4493" i="1" s="1"/>
  <c r="L4493" i="1" s="1"/>
  <c r="F4494" i="1"/>
  <c r="J4494" i="1" s="1"/>
  <c r="K4494" i="1" s="1"/>
  <c r="L4494" i="1" s="1"/>
  <c r="F4495" i="1"/>
  <c r="J4495" i="1"/>
  <c r="K4495" i="1" s="1"/>
  <c r="L4495" i="1"/>
  <c r="F4496" i="1"/>
  <c r="J4496" i="1" s="1"/>
  <c r="K4496" i="1" s="1"/>
  <c r="L4496" i="1"/>
  <c r="F4497" i="1"/>
  <c r="J4497" i="1"/>
  <c r="K4497" i="1" s="1"/>
  <c r="L4497" i="1" s="1"/>
  <c r="F4498" i="1"/>
  <c r="J4498" i="1" s="1"/>
  <c r="K4498" i="1" s="1"/>
  <c r="L4498" i="1" s="1"/>
  <c r="F4499" i="1"/>
  <c r="J4499" i="1"/>
  <c r="K4499" i="1" s="1"/>
  <c r="L4499" i="1"/>
  <c r="F4513" i="1"/>
  <c r="J4513" i="1"/>
  <c r="L4513" i="1"/>
  <c r="F4514" i="1"/>
  <c r="J4514" i="1"/>
  <c r="L4514" i="1"/>
  <c r="F4515" i="1"/>
  <c r="J4515" i="1"/>
  <c r="L4515" i="1"/>
  <c r="F4516" i="1"/>
  <c r="J4516" i="1"/>
  <c r="L4516" i="1"/>
  <c r="F4517" i="1"/>
  <c r="J4517" i="1"/>
  <c r="L4517" i="1"/>
  <c r="F4518" i="1"/>
  <c r="J4518" i="1"/>
  <c r="L4518" i="1"/>
  <c r="F4519" i="1"/>
  <c r="J4519" i="1"/>
  <c r="L4519" i="1"/>
  <c r="F4520" i="1"/>
  <c r="J4520" i="1"/>
  <c r="L4520" i="1"/>
  <c r="F4521" i="1"/>
  <c r="J4521" i="1"/>
  <c r="L4521" i="1"/>
  <c r="F4522" i="1"/>
  <c r="J4522" i="1"/>
  <c r="L4522" i="1"/>
  <c r="F4523" i="1"/>
  <c r="J4523" i="1"/>
  <c r="L4523" i="1"/>
  <c r="F4524" i="1"/>
  <c r="J4524" i="1"/>
  <c r="L4524" i="1"/>
  <c r="F4525" i="1"/>
  <c r="J4525" i="1"/>
  <c r="L4525" i="1"/>
  <c r="F4526" i="1"/>
  <c r="J4526" i="1"/>
  <c r="L4526" i="1"/>
  <c r="F4527" i="1"/>
  <c r="J4527" i="1"/>
  <c r="L4527" i="1"/>
  <c r="F4528" i="1"/>
  <c r="J4528" i="1"/>
  <c r="L4528" i="1"/>
  <c r="F4529" i="1"/>
  <c r="J4529" i="1"/>
  <c r="L4529" i="1"/>
  <c r="F4530" i="1"/>
  <c r="J4530" i="1"/>
  <c r="L4530" i="1"/>
  <c r="F4531" i="1"/>
  <c r="J4531" i="1"/>
  <c r="L4531" i="1"/>
  <c r="F4532" i="1"/>
  <c r="J4532" i="1"/>
  <c r="L4532" i="1"/>
  <c r="F4533" i="1"/>
  <c r="J4533" i="1"/>
  <c r="L4533" i="1"/>
  <c r="F4534" i="1"/>
  <c r="J4534" i="1"/>
  <c r="L4534" i="1"/>
  <c r="F4535" i="1"/>
  <c r="J4535" i="1"/>
  <c r="L4535" i="1"/>
  <c r="F4536" i="1"/>
  <c r="J4536" i="1"/>
  <c r="L4536" i="1"/>
  <c r="F4537" i="1"/>
  <c r="J4537" i="1"/>
  <c r="L4537" i="1"/>
  <c r="F4538" i="1"/>
  <c r="J4538" i="1"/>
  <c r="L4538" i="1"/>
  <c r="F4546" i="1"/>
  <c r="J4546" i="1" s="1"/>
  <c r="K4546" i="1" s="1"/>
  <c r="L4546" i="1" s="1"/>
  <c r="F4547" i="1"/>
  <c r="J4547" i="1" s="1"/>
  <c r="K4547" i="1" s="1"/>
  <c r="L4547" i="1" s="1"/>
  <c r="F4548" i="1"/>
  <c r="J4548" i="1"/>
  <c r="K4548" i="1" s="1"/>
  <c r="L4548" i="1" s="1"/>
  <c r="F4549" i="1"/>
  <c r="J4549" i="1" s="1"/>
  <c r="K4549" i="1" s="1"/>
  <c r="L4549" i="1" s="1"/>
  <c r="F4550" i="1"/>
  <c r="J4550" i="1"/>
  <c r="K4550" i="1" s="1"/>
  <c r="L4550" i="1" s="1"/>
  <c r="F4551" i="1"/>
  <c r="J4551" i="1" s="1"/>
  <c r="K4551" i="1" s="1"/>
  <c r="L4551" i="1"/>
  <c r="F4552" i="1"/>
  <c r="J4552" i="1"/>
  <c r="K4552" i="1" s="1"/>
  <c r="L4552" i="1" s="1"/>
  <c r="F4553" i="1"/>
  <c r="J4553" i="1" s="1"/>
  <c r="K4553" i="1" s="1"/>
  <c r="L4553" i="1" s="1"/>
  <c r="F4554" i="1"/>
  <c r="J4554" i="1"/>
  <c r="K4554" i="1" s="1"/>
  <c r="L4554" i="1" s="1"/>
  <c r="F4555" i="1"/>
  <c r="J4555" i="1" s="1"/>
  <c r="K4555" i="1" s="1"/>
  <c r="L4555" i="1" s="1"/>
  <c r="F4556" i="1"/>
  <c r="K4556" i="1"/>
  <c r="L4556" i="1" s="1"/>
  <c r="F4557" i="1"/>
  <c r="K4557" i="1" s="1"/>
  <c r="L4557" i="1" s="1"/>
  <c r="F4558" i="1"/>
  <c r="K4558" i="1"/>
  <c r="L4558" i="1" s="1"/>
  <c r="F4559" i="1"/>
  <c r="J4559" i="1" s="1"/>
  <c r="K4559" i="1" s="1"/>
  <c r="L4559" i="1" s="1"/>
  <c r="F4560" i="1"/>
  <c r="J4560" i="1"/>
  <c r="K4560" i="1" s="1"/>
  <c r="L4560" i="1" s="1"/>
  <c r="F4561" i="1"/>
  <c r="J4561" i="1" s="1"/>
  <c r="K4561" i="1" s="1"/>
  <c r="L4561" i="1" s="1"/>
  <c r="F4562" i="1"/>
  <c r="J4562" i="1"/>
  <c r="K4562" i="1" s="1"/>
  <c r="L4562" i="1"/>
  <c r="F4563" i="1"/>
  <c r="J4563" i="1" s="1"/>
  <c r="K4563" i="1" s="1"/>
  <c r="L4563" i="1" s="1"/>
  <c r="F4564" i="1"/>
  <c r="J4564" i="1"/>
  <c r="K4564" i="1" s="1"/>
  <c r="L4564" i="1" s="1"/>
  <c r="F4565" i="1"/>
  <c r="J4565" i="1" s="1"/>
  <c r="K4565" i="1" s="1"/>
  <c r="L4565" i="1" s="1"/>
  <c r="F4566" i="1"/>
  <c r="J4566" i="1" s="1"/>
  <c r="K4566" i="1" s="1"/>
  <c r="L4566" i="1" s="1"/>
  <c r="F4567" i="1"/>
  <c r="J4567" i="1" s="1"/>
  <c r="K4567" i="1" s="1"/>
  <c r="L4567" i="1" s="1"/>
  <c r="F4568" i="1"/>
  <c r="J4568" i="1"/>
  <c r="K4568" i="1" s="1"/>
  <c r="L4568" i="1" s="1"/>
  <c r="F4569" i="1"/>
  <c r="J4569" i="1" s="1"/>
  <c r="K4569" i="1" s="1"/>
  <c r="L4569" i="1" s="1"/>
  <c r="F4570" i="1"/>
  <c r="K4570" i="1"/>
  <c r="L4570" i="1" s="1"/>
  <c r="F4572" i="1"/>
  <c r="J4572" i="1" s="1"/>
  <c r="K4572" i="1" s="1"/>
  <c r="L4572" i="1" s="1"/>
  <c r="F4573" i="1"/>
  <c r="J4573" i="1" s="1"/>
  <c r="K4573" i="1" s="1"/>
  <c r="L4573" i="1" s="1"/>
  <c r="F4574" i="1"/>
  <c r="J4574" i="1"/>
  <c r="K4574" i="1" s="1"/>
  <c r="L4574" i="1" s="1"/>
  <c r="F4575" i="1"/>
  <c r="J4575" i="1" s="1"/>
  <c r="K4575" i="1" s="1"/>
  <c r="L4575" i="1" s="1"/>
  <c r="F4576" i="1"/>
  <c r="J4576" i="1"/>
  <c r="K4576" i="1" s="1"/>
  <c r="L4576" i="1" s="1"/>
  <c r="F4577" i="1"/>
  <c r="J4577" i="1" s="1"/>
  <c r="K4577" i="1" s="1"/>
  <c r="L4577" i="1" s="1"/>
  <c r="F4578" i="1"/>
  <c r="J4578" i="1"/>
  <c r="K4578" i="1" s="1"/>
  <c r="L4578" i="1" s="1"/>
  <c r="F4579" i="1"/>
  <c r="J4579" i="1" s="1"/>
  <c r="K4579" i="1" s="1"/>
  <c r="L4579" i="1" s="1"/>
  <c r="F4580" i="1"/>
  <c r="J4580" i="1"/>
  <c r="K4580" i="1" s="1"/>
  <c r="L4580" i="1" s="1"/>
  <c r="F4581" i="1"/>
  <c r="J4581" i="1" s="1"/>
  <c r="K4581" i="1" s="1"/>
  <c r="L4581" i="1" s="1"/>
  <c r="F4582" i="1"/>
  <c r="J4582" i="1"/>
  <c r="K4582" i="1" s="1"/>
  <c r="L4582" i="1" s="1"/>
  <c r="F4583" i="1"/>
  <c r="J4583" i="1" s="1"/>
  <c r="K4583" i="1" s="1"/>
  <c r="L4583" i="1" s="1"/>
  <c r="F4584" i="1"/>
  <c r="J4584" i="1"/>
  <c r="K4584" i="1" s="1"/>
  <c r="L4584" i="1" s="1"/>
  <c r="F4585" i="1"/>
  <c r="J4585" i="1" s="1"/>
  <c r="K4585" i="1" s="1"/>
  <c r="L4585" i="1" s="1"/>
  <c r="F4586" i="1"/>
  <c r="J4586" i="1"/>
  <c r="K4586" i="1" s="1"/>
  <c r="L4586" i="1" s="1"/>
  <c r="F4587" i="1"/>
  <c r="J4587" i="1" s="1"/>
  <c r="K4587" i="1" s="1"/>
  <c r="L4587" i="1" s="1"/>
  <c r="F4588" i="1"/>
  <c r="J4588" i="1"/>
  <c r="K4588" i="1" s="1"/>
  <c r="L4588" i="1" s="1"/>
  <c r="F4589" i="1"/>
  <c r="J4589" i="1" s="1"/>
  <c r="K4589" i="1" s="1"/>
  <c r="L4589" i="1" s="1"/>
  <c r="F4590" i="1"/>
  <c r="J4590" i="1"/>
  <c r="K4590" i="1" s="1"/>
  <c r="L4590" i="1" s="1"/>
  <c r="F4591" i="1"/>
  <c r="J4591" i="1" s="1"/>
  <c r="K4591" i="1" s="1"/>
  <c r="L4591" i="1" s="1"/>
  <c r="F4592" i="1"/>
  <c r="J4592" i="1"/>
  <c r="K4592" i="1" s="1"/>
  <c r="L4592" i="1" s="1"/>
  <c r="F4593" i="1"/>
  <c r="J4593" i="1" s="1"/>
  <c r="K4593" i="1" s="1"/>
  <c r="L4593" i="1" s="1"/>
  <c r="F4594" i="1"/>
  <c r="J4594" i="1"/>
  <c r="K4594" i="1" s="1"/>
  <c r="L4594" i="1" s="1"/>
  <c r="F4595" i="1"/>
  <c r="J4595" i="1" s="1"/>
  <c r="K4595" i="1" s="1"/>
  <c r="L4595" i="1" s="1"/>
  <c r="F4596" i="1"/>
  <c r="J4596" i="1"/>
  <c r="K4596" i="1" s="1"/>
  <c r="L4596" i="1" s="1"/>
  <c r="F4597" i="1"/>
  <c r="J4597" i="1" s="1"/>
  <c r="K4597" i="1" s="1"/>
  <c r="L4597" i="1" s="1"/>
  <c r="F4598" i="1"/>
  <c r="J4598" i="1"/>
  <c r="K4598" i="1" s="1"/>
  <c r="L4598" i="1" s="1"/>
  <c r="F4599" i="1"/>
  <c r="J4599" i="1" s="1"/>
  <c r="K4599" i="1" s="1"/>
  <c r="L4599" i="1" s="1"/>
  <c r="F4600" i="1"/>
  <c r="J4600" i="1"/>
  <c r="K4600" i="1" s="1"/>
  <c r="L4600" i="1" s="1"/>
  <c r="F4601" i="1"/>
  <c r="J4601" i="1" s="1"/>
  <c r="K4601" i="1" s="1"/>
  <c r="L4601" i="1" s="1"/>
  <c r="F4605" i="1"/>
  <c r="K4605" i="1" s="1"/>
  <c r="L4605" i="1" s="1"/>
  <c r="F4606" i="1"/>
  <c r="K4606" i="1" s="1"/>
  <c r="L4606" i="1" s="1"/>
  <c r="F4607" i="1"/>
  <c r="J4607" i="1"/>
  <c r="K4607" i="1" s="1"/>
  <c r="L4607" i="1" s="1"/>
  <c r="F4608" i="1"/>
  <c r="J4608" i="1" s="1"/>
  <c r="K4608" i="1" s="1"/>
  <c r="L4608" i="1" s="1"/>
  <c r="F4609" i="1"/>
  <c r="J4609" i="1"/>
  <c r="K4609" i="1" s="1"/>
  <c r="L4609" i="1" s="1"/>
  <c r="F4610" i="1"/>
  <c r="J4610" i="1" s="1"/>
  <c r="K4610" i="1" s="1"/>
  <c r="L4610" i="1" s="1"/>
  <c r="F4611" i="1"/>
  <c r="J4611" i="1"/>
  <c r="K4611" i="1" s="1"/>
  <c r="L4611" i="1" s="1"/>
  <c r="F4612" i="1"/>
  <c r="J4612" i="1" s="1"/>
  <c r="K4612" i="1" s="1"/>
  <c r="L4612" i="1"/>
  <c r="F4613" i="1"/>
  <c r="J4613" i="1"/>
  <c r="K4613" i="1" s="1"/>
  <c r="L4613" i="1" s="1"/>
  <c r="F4614" i="1"/>
  <c r="J4614" i="1" s="1"/>
  <c r="K4614" i="1" s="1"/>
  <c r="L4614" i="1" s="1"/>
  <c r="F4615" i="1"/>
  <c r="J4615" i="1"/>
  <c r="K4615" i="1" s="1"/>
  <c r="L4615" i="1" s="1"/>
  <c r="F4616" i="1"/>
  <c r="J4616" i="1" s="1"/>
  <c r="K4616" i="1" s="1"/>
  <c r="L4616" i="1" s="1"/>
  <c r="F4617" i="1"/>
  <c r="J4617" i="1"/>
  <c r="K4617" i="1" s="1"/>
  <c r="L4617" i="1" s="1"/>
  <c r="F4618" i="1"/>
  <c r="J4618" i="1" s="1"/>
  <c r="K4618" i="1" s="1"/>
  <c r="L4618" i="1" s="1"/>
  <c r="F4619" i="1"/>
  <c r="J4619" i="1"/>
  <c r="K4619" i="1" s="1"/>
  <c r="L4619" i="1" s="1"/>
  <c r="F4620" i="1"/>
  <c r="J4620" i="1" s="1"/>
  <c r="K4620" i="1" s="1"/>
  <c r="L4620" i="1"/>
  <c r="F4621" i="1"/>
  <c r="J4621" i="1"/>
  <c r="K4621" i="1" s="1"/>
  <c r="L4621" i="1" s="1"/>
  <c r="F4622" i="1"/>
  <c r="J4622" i="1" s="1"/>
  <c r="K4622" i="1" s="1"/>
  <c r="L4622" i="1" s="1"/>
  <c r="F4623" i="1"/>
  <c r="J4623" i="1"/>
  <c r="K4623" i="1" s="1"/>
  <c r="L4623" i="1" s="1"/>
  <c r="F4624" i="1"/>
  <c r="J4624" i="1" s="1"/>
  <c r="K4624" i="1" s="1"/>
  <c r="L4624" i="1" s="1"/>
  <c r="F4625" i="1"/>
  <c r="J4625" i="1"/>
  <c r="K4625" i="1" s="1"/>
  <c r="L4625" i="1"/>
  <c r="F4626" i="1"/>
  <c r="J4626" i="1" s="1"/>
  <c r="K4626" i="1" s="1"/>
  <c r="L4626" i="1" s="1"/>
  <c r="F4627" i="1"/>
  <c r="J4627" i="1"/>
  <c r="K4627" i="1" s="1"/>
  <c r="L4627" i="1" s="1"/>
  <c r="F4628" i="1"/>
  <c r="J4628" i="1" s="1"/>
  <c r="K4628" i="1" s="1"/>
  <c r="L4628" i="1" s="1"/>
  <c r="F4629" i="1"/>
  <c r="J4629" i="1"/>
  <c r="K4629" i="1" s="1"/>
  <c r="L4629" i="1" s="1"/>
  <c r="F4630" i="1"/>
  <c r="J4630" i="1" s="1"/>
  <c r="K4630" i="1" s="1"/>
  <c r="L4630" i="1" s="1"/>
  <c r="F4631" i="1"/>
  <c r="J4631" i="1"/>
  <c r="K4631" i="1" s="1"/>
  <c r="L4631" i="1"/>
  <c r="F4635" i="1"/>
  <c r="J4635" i="1"/>
  <c r="L4635" i="1"/>
  <c r="F4636" i="1"/>
  <c r="J4636" i="1"/>
  <c r="L4636" i="1"/>
  <c r="F4637" i="1"/>
  <c r="J4637" i="1"/>
  <c r="L4637" i="1"/>
  <c r="F4638" i="1"/>
  <c r="J4638" i="1"/>
  <c r="L4638" i="1"/>
  <c r="F4639" i="1"/>
  <c r="J4639" i="1"/>
  <c r="L4639" i="1"/>
  <c r="F4640" i="1"/>
  <c r="J4640" i="1"/>
  <c r="L4640" i="1"/>
  <c r="F4641" i="1"/>
  <c r="J4641" i="1"/>
  <c r="L4641" i="1"/>
  <c r="F4642" i="1"/>
  <c r="J4642" i="1"/>
  <c r="L4642" i="1"/>
  <c r="F4643" i="1"/>
  <c r="J4643" i="1"/>
  <c r="L4643" i="1"/>
  <c r="F4644" i="1"/>
  <c r="J4644" i="1"/>
  <c r="L4644" i="1"/>
  <c r="F4645" i="1"/>
  <c r="J4645" i="1"/>
  <c r="L4645" i="1"/>
  <c r="F4646" i="1"/>
  <c r="J4646" i="1"/>
  <c r="L4646" i="1"/>
  <c r="F4647" i="1"/>
  <c r="J4647" i="1"/>
  <c r="L4647" i="1"/>
  <c r="F4648" i="1"/>
  <c r="J4648" i="1"/>
  <c r="L4648" i="1"/>
  <c r="F4649" i="1"/>
  <c r="J4649" i="1"/>
  <c r="L4649" i="1"/>
  <c r="F4650" i="1"/>
  <c r="J4650" i="1"/>
  <c r="L4650" i="1"/>
  <c r="F4651" i="1"/>
  <c r="J4651" i="1"/>
  <c r="L4651" i="1"/>
  <c r="F4652" i="1"/>
  <c r="J4652" i="1"/>
  <c r="L4652" i="1"/>
  <c r="F4653" i="1"/>
  <c r="J4653" i="1"/>
  <c r="L4653" i="1"/>
  <c r="F4654" i="1"/>
  <c r="J4654" i="1"/>
  <c r="L4654" i="1"/>
  <c r="F4655" i="1"/>
  <c r="J4655" i="1"/>
  <c r="L4655" i="1"/>
  <c r="F4656" i="1"/>
  <c r="J4656" i="1"/>
  <c r="L4656" i="1"/>
  <c r="F4657" i="1"/>
  <c r="J4657" i="1"/>
  <c r="L4657" i="1"/>
  <c r="F4658" i="1"/>
  <c r="J4658" i="1"/>
  <c r="L4658" i="1"/>
  <c r="F4659" i="1"/>
  <c r="J4659" i="1"/>
  <c r="L4659" i="1"/>
  <c r="F4660" i="1"/>
  <c r="J4660" i="1"/>
  <c r="L4660" i="1"/>
  <c r="F4661" i="1"/>
  <c r="J4661" i="1"/>
  <c r="L4661" i="1"/>
  <c r="F4662" i="1"/>
  <c r="J4662" i="1"/>
  <c r="L4662" i="1"/>
  <c r="F4663" i="1"/>
  <c r="J4663" i="1"/>
  <c r="L4663" i="1"/>
  <c r="F4664" i="1"/>
  <c r="J4664" i="1"/>
  <c r="L4664" i="1"/>
  <c r="F4665" i="1"/>
  <c r="J4665" i="1"/>
  <c r="L4665" i="1"/>
  <c r="F4666" i="1"/>
  <c r="J4666" i="1"/>
  <c r="L4666" i="1"/>
  <c r="F4667" i="1"/>
  <c r="J4667" i="1"/>
  <c r="L4667" i="1"/>
  <c r="F4668" i="1"/>
  <c r="J4668" i="1"/>
  <c r="L4668" i="1"/>
  <c r="F4669" i="1"/>
  <c r="J4669" i="1"/>
  <c r="L4669" i="1"/>
  <c r="F4670" i="1"/>
  <c r="J4670" i="1"/>
  <c r="L4670" i="1"/>
  <c r="F4671" i="1"/>
  <c r="J4671" i="1"/>
  <c r="L4671" i="1"/>
  <c r="F4672" i="1"/>
  <c r="J4672" i="1"/>
  <c r="L4672" i="1"/>
  <c r="F4673" i="1"/>
  <c r="J4673" i="1"/>
  <c r="L4673" i="1"/>
  <c r="F4674" i="1"/>
  <c r="J4674" i="1"/>
  <c r="L4674" i="1"/>
  <c r="F4675" i="1"/>
  <c r="J4675" i="1"/>
  <c r="L4675" i="1"/>
  <c r="F4676" i="1"/>
  <c r="J4676" i="1"/>
  <c r="L4676" i="1"/>
  <c r="F4677" i="1"/>
  <c r="J4677" i="1"/>
  <c r="L4677" i="1"/>
  <c r="F4678" i="1"/>
  <c r="J4678" i="1"/>
  <c r="L4678" i="1"/>
  <c r="F4679" i="1"/>
  <c r="J4679" i="1"/>
  <c r="L4679" i="1"/>
  <c r="F4680" i="1"/>
  <c r="J4680" i="1"/>
  <c r="L4680" i="1"/>
  <c r="F4681" i="1"/>
  <c r="J4681" i="1"/>
  <c r="L4681" i="1"/>
  <c r="F4682" i="1"/>
  <c r="J4682" i="1"/>
  <c r="L4682" i="1"/>
  <c r="F4683" i="1"/>
  <c r="J4683" i="1"/>
  <c r="L4683" i="1"/>
  <c r="F4684" i="1"/>
  <c r="J4684" i="1"/>
  <c r="L4684" i="1"/>
  <c r="F4685" i="1"/>
  <c r="J4685" i="1"/>
  <c r="L4685" i="1"/>
  <c r="F4686" i="1"/>
  <c r="J4686" i="1"/>
  <c r="L4686" i="1"/>
  <c r="F4687" i="1"/>
  <c r="J4687" i="1"/>
  <c r="L4687" i="1"/>
  <c r="F4688" i="1"/>
  <c r="J4688" i="1"/>
  <c r="L4688" i="1"/>
  <c r="F4689" i="1"/>
  <c r="J4689" i="1"/>
  <c r="L4689" i="1"/>
  <c r="F4690" i="1"/>
  <c r="J4690" i="1"/>
  <c r="L4690" i="1"/>
  <c r="F4691" i="1"/>
  <c r="J4691" i="1"/>
  <c r="L4691" i="1"/>
  <c r="F4692" i="1"/>
  <c r="J4692" i="1"/>
  <c r="L4692" i="1"/>
  <c r="F4693" i="1"/>
  <c r="J4693" i="1"/>
  <c r="L4693" i="1"/>
  <c r="F4694" i="1"/>
  <c r="J4694" i="1"/>
  <c r="L4694" i="1"/>
  <c r="F4695" i="1"/>
  <c r="J4695" i="1"/>
  <c r="L4695" i="1"/>
  <c r="F4696" i="1"/>
  <c r="J4696" i="1"/>
  <c r="L4696" i="1"/>
  <c r="F4697" i="1"/>
  <c r="J4697" i="1"/>
  <c r="L4697" i="1"/>
  <c r="F4698" i="1"/>
  <c r="J4698" i="1"/>
  <c r="L4698" i="1"/>
  <c r="F4699" i="1"/>
  <c r="J4699" i="1"/>
  <c r="L4699" i="1"/>
  <c r="F4700" i="1"/>
  <c r="J4700" i="1"/>
  <c r="L4700" i="1"/>
  <c r="F4701" i="1"/>
  <c r="J4701" i="1"/>
  <c r="L4701" i="1"/>
  <c r="F4702" i="1"/>
  <c r="J4702" i="1"/>
  <c r="L4702" i="1"/>
  <c r="F4703" i="1"/>
  <c r="J4703" i="1"/>
  <c r="L4703" i="1"/>
  <c r="F4704" i="1"/>
  <c r="J4704" i="1"/>
  <c r="L4704" i="1"/>
  <c r="F4705" i="1"/>
  <c r="J4705" i="1"/>
  <c r="L4705" i="1"/>
  <c r="F4706" i="1"/>
  <c r="J4706" i="1"/>
  <c r="L4706" i="1"/>
  <c r="F4707" i="1"/>
  <c r="J4707" i="1"/>
  <c r="L4707" i="1"/>
  <c r="F4708" i="1"/>
  <c r="J4708" i="1"/>
  <c r="L4708" i="1"/>
  <c r="F4709" i="1"/>
  <c r="J4709" i="1"/>
  <c r="L4709" i="1"/>
  <c r="F4710" i="1"/>
  <c r="J4710" i="1"/>
  <c r="L4710" i="1"/>
  <c r="F4711" i="1"/>
  <c r="J4711" i="1"/>
  <c r="L4711" i="1"/>
  <c r="F4712" i="1"/>
  <c r="J4712" i="1"/>
  <c r="L4712" i="1"/>
  <c r="F4713" i="1"/>
  <c r="J4713" i="1"/>
  <c r="L4713" i="1"/>
  <c r="F4714" i="1"/>
  <c r="J4714" i="1"/>
  <c r="L4714" i="1"/>
  <c r="F4715" i="1"/>
  <c r="J4715" i="1"/>
  <c r="L4715" i="1"/>
  <c r="F4716" i="1"/>
  <c r="J4716" i="1"/>
  <c r="L4716" i="1"/>
  <c r="F4717" i="1"/>
  <c r="J4717" i="1"/>
  <c r="L4717" i="1"/>
  <c r="F4718" i="1"/>
  <c r="J4718" i="1"/>
  <c r="L4718" i="1"/>
  <c r="F4719" i="1"/>
  <c r="J4719" i="1"/>
  <c r="L4719" i="1"/>
  <c r="F4720" i="1"/>
  <c r="J4720" i="1"/>
  <c r="L4720" i="1"/>
  <c r="F4721" i="1"/>
  <c r="J4721" i="1"/>
  <c r="L4721" i="1"/>
  <c r="F4722" i="1"/>
  <c r="J4722" i="1"/>
  <c r="L4722" i="1"/>
  <c r="F4723" i="1"/>
  <c r="J4723" i="1"/>
  <c r="L4723" i="1"/>
  <c r="F4724" i="1"/>
  <c r="J4724" i="1"/>
  <c r="L4724" i="1"/>
  <c r="F4725" i="1"/>
  <c r="J4725" i="1"/>
  <c r="L4725" i="1"/>
  <c r="F4726" i="1"/>
  <c r="J4726" i="1"/>
  <c r="L4726" i="1"/>
  <c r="F4727" i="1"/>
  <c r="J4727" i="1"/>
  <c r="L4727" i="1"/>
  <c r="F4728" i="1"/>
  <c r="J4728" i="1"/>
  <c r="L4728" i="1"/>
  <c r="F4729" i="1"/>
  <c r="J4729" i="1"/>
  <c r="L4729" i="1"/>
  <c r="F4730" i="1"/>
  <c r="J4730" i="1"/>
  <c r="L4730" i="1"/>
  <c r="F4731" i="1"/>
  <c r="J4731" i="1"/>
  <c r="L4731" i="1"/>
  <c r="F4732" i="1"/>
  <c r="J4732" i="1"/>
  <c r="L4732" i="1"/>
  <c r="F4733" i="1"/>
  <c r="J4733" i="1"/>
  <c r="L4733" i="1"/>
  <c r="F4734" i="1"/>
  <c r="J4734" i="1"/>
  <c r="L4734" i="1"/>
  <c r="F4735" i="1"/>
  <c r="J4735" i="1"/>
  <c r="L4735" i="1"/>
  <c r="F4736" i="1"/>
  <c r="J4736" i="1"/>
  <c r="L4736" i="1"/>
  <c r="F4737" i="1"/>
  <c r="J4737" i="1"/>
  <c r="L4737" i="1"/>
  <c r="F4738" i="1"/>
  <c r="J4738" i="1"/>
  <c r="L4738" i="1"/>
  <c r="F4739" i="1"/>
  <c r="J4739" i="1"/>
  <c r="L4739" i="1"/>
  <c r="F4740" i="1"/>
  <c r="J4740" i="1"/>
  <c r="L4740" i="1"/>
  <c r="F4741" i="1"/>
  <c r="J4741" i="1"/>
  <c r="L4741" i="1"/>
  <c r="F4742" i="1"/>
  <c r="J4742" i="1"/>
  <c r="L4742" i="1"/>
  <c r="F4743" i="1"/>
  <c r="J4743" i="1"/>
  <c r="L4743" i="1"/>
  <c r="F4744" i="1"/>
  <c r="J4744" i="1"/>
  <c r="L4744" i="1"/>
  <c r="F4745" i="1"/>
  <c r="J4745" i="1"/>
  <c r="L4745" i="1"/>
  <c r="F4746" i="1"/>
  <c r="J4746" i="1"/>
  <c r="L4746" i="1"/>
  <c r="F4747" i="1"/>
  <c r="J4747" i="1"/>
  <c r="L4747" i="1"/>
  <c r="F4748" i="1"/>
  <c r="J4748" i="1"/>
  <c r="L4748" i="1"/>
  <c r="F4749" i="1"/>
  <c r="J4749" i="1"/>
  <c r="L4749" i="1"/>
  <c r="F4750" i="1"/>
  <c r="J4750" i="1"/>
  <c r="L4750" i="1"/>
  <c r="F4751" i="1"/>
  <c r="J4751" i="1"/>
  <c r="L4751" i="1"/>
  <c r="F4752" i="1"/>
  <c r="J4752" i="1"/>
  <c r="L4752" i="1"/>
  <c r="F4753" i="1"/>
  <c r="J4753" i="1"/>
  <c r="L4753" i="1"/>
  <c r="F4754" i="1"/>
  <c r="J4754" i="1"/>
  <c r="L4754" i="1"/>
  <c r="F4755" i="1"/>
  <c r="J4755" i="1"/>
  <c r="L4755" i="1"/>
  <c r="F4756" i="1"/>
  <c r="J4756" i="1"/>
  <c r="L4756" i="1"/>
  <c r="F4757" i="1"/>
  <c r="J4757" i="1"/>
  <c r="L4757" i="1"/>
  <c r="F4758" i="1"/>
  <c r="J4758" i="1"/>
  <c r="L4758" i="1"/>
  <c r="F4759" i="1"/>
  <c r="J4759" i="1"/>
  <c r="L4759" i="1"/>
  <c r="F4760" i="1"/>
  <c r="J4760" i="1"/>
  <c r="L4760" i="1"/>
  <c r="F4761" i="1"/>
  <c r="J4761" i="1"/>
  <c r="L4761" i="1"/>
  <c r="F4762" i="1"/>
  <c r="J4762" i="1"/>
  <c r="L4762" i="1"/>
  <c r="F4763" i="1"/>
  <c r="J4763" i="1"/>
  <c r="L4763" i="1"/>
  <c r="F4764" i="1"/>
  <c r="J4764" i="1"/>
  <c r="L4764" i="1"/>
  <c r="F4765" i="1"/>
  <c r="J4765" i="1"/>
  <c r="L4765" i="1"/>
  <c r="F4766" i="1"/>
  <c r="J4766" i="1"/>
  <c r="L4766" i="1"/>
  <c r="F4767" i="1"/>
  <c r="J4767" i="1"/>
  <c r="L4767" i="1"/>
  <c r="F4768" i="1"/>
  <c r="J4768" i="1"/>
  <c r="L4768" i="1"/>
  <c r="F4769" i="1"/>
  <c r="J4769" i="1"/>
  <c r="L4769" i="1"/>
  <c r="F4770" i="1"/>
  <c r="J4770" i="1"/>
  <c r="L4770" i="1"/>
  <c r="F4771" i="1"/>
  <c r="J4771" i="1"/>
  <c r="L4771" i="1"/>
  <c r="F4772" i="1"/>
  <c r="J4772" i="1"/>
  <c r="L4772" i="1"/>
  <c r="F4773" i="1"/>
  <c r="J4773" i="1"/>
  <c r="L4773" i="1"/>
  <c r="F4774" i="1"/>
  <c r="J4774" i="1"/>
  <c r="L4774" i="1"/>
  <c r="F4775" i="1"/>
  <c r="J4775" i="1"/>
  <c r="L4775" i="1"/>
  <c r="F4776" i="1"/>
  <c r="J4776" i="1"/>
  <c r="L4776" i="1"/>
  <c r="F4777" i="1"/>
  <c r="J4777" i="1"/>
  <c r="L4777" i="1"/>
  <c r="F4778" i="1"/>
  <c r="J4778" i="1"/>
  <c r="L4778" i="1"/>
  <c r="F4779" i="1"/>
  <c r="J4779" i="1"/>
  <c r="L4779" i="1"/>
  <c r="F4780" i="1"/>
  <c r="J4780" i="1"/>
  <c r="L4780" i="1"/>
  <c r="F4781" i="1"/>
  <c r="J4781" i="1"/>
  <c r="L4781" i="1"/>
  <c r="F4782" i="1"/>
  <c r="J4782" i="1"/>
  <c r="L4782" i="1"/>
  <c r="F4783" i="1"/>
  <c r="J4783" i="1"/>
  <c r="L4783" i="1"/>
  <c r="F4784" i="1"/>
  <c r="J4784" i="1"/>
  <c r="L4784" i="1"/>
  <c r="F4785" i="1"/>
  <c r="J4785" i="1"/>
  <c r="L4785" i="1"/>
  <c r="F4786" i="1"/>
  <c r="J4786" i="1"/>
  <c r="L4786" i="1"/>
  <c r="F4787" i="1"/>
  <c r="J4787" i="1"/>
  <c r="L4787" i="1"/>
  <c r="F4788" i="1"/>
  <c r="J4788" i="1"/>
  <c r="L4788" i="1"/>
  <c r="F4789" i="1"/>
  <c r="J4789" i="1"/>
  <c r="L4789" i="1"/>
  <c r="F4790" i="1"/>
  <c r="J4790" i="1"/>
  <c r="L4790" i="1"/>
  <c r="F4791" i="1"/>
  <c r="J4791" i="1"/>
  <c r="L4791" i="1"/>
  <c r="F4792" i="1"/>
  <c r="J4792" i="1"/>
  <c r="L4792" i="1"/>
  <c r="F4793" i="1"/>
  <c r="J4793" i="1"/>
  <c r="L4793" i="1"/>
  <c r="F4794" i="1"/>
  <c r="J4794" i="1"/>
  <c r="L4794" i="1"/>
  <c r="F4795" i="1"/>
  <c r="J4795" i="1"/>
  <c r="L4795" i="1"/>
  <c r="F4796" i="1"/>
  <c r="J4796" i="1"/>
  <c r="L4796" i="1"/>
  <c r="F4797" i="1"/>
  <c r="J4797" i="1"/>
  <c r="L4797" i="1"/>
  <c r="F4798" i="1"/>
  <c r="J4798" i="1"/>
  <c r="L4798" i="1"/>
  <c r="F4799" i="1"/>
  <c r="J4799" i="1"/>
  <c r="L4799" i="1"/>
  <c r="F4800" i="1"/>
  <c r="J4800" i="1"/>
  <c r="L4800" i="1"/>
  <c r="F4801" i="1"/>
  <c r="J4801" i="1"/>
  <c r="L4801" i="1"/>
  <c r="F4802" i="1"/>
  <c r="J4802" i="1"/>
  <c r="L4802" i="1"/>
  <c r="F4803" i="1"/>
  <c r="J4803" i="1"/>
  <c r="L4803" i="1"/>
  <c r="F4804" i="1"/>
  <c r="J4804" i="1"/>
  <c r="L4804" i="1"/>
  <c r="F4805" i="1"/>
  <c r="J4805" i="1"/>
  <c r="L4805" i="1"/>
  <c r="F4806" i="1"/>
  <c r="J4806" i="1"/>
  <c r="L4806" i="1"/>
  <c r="F4807" i="1"/>
  <c r="J4807" i="1"/>
  <c r="L4807" i="1"/>
  <c r="F4808" i="1"/>
  <c r="J4808" i="1"/>
  <c r="L4808" i="1"/>
  <c r="F4809" i="1"/>
  <c r="J4809" i="1"/>
  <c r="L4809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05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73" i="1"/>
  <c r="L4440" i="1" l="1"/>
  <c r="L4285" i="1"/>
  <c r="F3971" i="1" l="1"/>
  <c r="I3745" i="1" l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695" i="1"/>
  <c r="L36" i="3" l="1"/>
  <c r="F36" i="3"/>
  <c r="L67" i="3"/>
  <c r="F67" i="3"/>
  <c r="L66" i="3"/>
  <c r="F66" i="3"/>
  <c r="L65" i="3"/>
  <c r="F65" i="3"/>
  <c r="J35" i="3"/>
  <c r="K35" i="3" s="1"/>
  <c r="L35" i="3" s="1"/>
  <c r="F35" i="3"/>
  <c r="K34" i="3"/>
  <c r="L34" i="3" s="1"/>
  <c r="J34" i="3"/>
  <c r="F34" i="3"/>
  <c r="J33" i="3"/>
  <c r="K33" i="3" s="1"/>
  <c r="L33" i="3" s="1"/>
  <c r="F33" i="3"/>
  <c r="K14" i="3"/>
  <c r="L14" i="3" s="1"/>
  <c r="J14" i="3"/>
  <c r="F14" i="3"/>
  <c r="J13" i="3"/>
  <c r="K13" i="3" s="1"/>
  <c r="L13" i="3" s="1"/>
  <c r="F13" i="3"/>
  <c r="K12" i="3"/>
  <c r="L12" i="3" s="1"/>
  <c r="J12" i="3"/>
  <c r="F12" i="3"/>
  <c r="J11" i="3"/>
  <c r="K11" i="3" s="1"/>
  <c r="L11" i="3" s="1"/>
  <c r="F11" i="3"/>
  <c r="K10" i="3"/>
  <c r="L10" i="3" s="1"/>
  <c r="J10" i="3"/>
  <c r="F10" i="3"/>
  <c r="J9" i="3"/>
  <c r="K9" i="3" s="1"/>
  <c r="L9" i="3" s="1"/>
  <c r="F9" i="3"/>
  <c r="K8" i="3"/>
  <c r="L8" i="3" s="1"/>
  <c r="J8" i="3"/>
  <c r="F8" i="3"/>
  <c r="J7" i="3"/>
  <c r="K7" i="3" s="1"/>
  <c r="L7" i="3" s="1"/>
  <c r="F7" i="3"/>
  <c r="K6" i="3"/>
  <c r="L6" i="3" s="1"/>
  <c r="J6" i="3"/>
  <c r="F6" i="3"/>
  <c r="J5" i="3"/>
  <c r="K5" i="3" s="1"/>
  <c r="L5" i="3" s="1"/>
  <c r="F5" i="3"/>
  <c r="K4" i="3"/>
  <c r="L4" i="3" s="1"/>
  <c r="J4" i="3"/>
  <c r="F4" i="3"/>
  <c r="J3" i="3"/>
  <c r="K3" i="3" s="1"/>
  <c r="L3" i="3" s="1"/>
  <c r="F3" i="3"/>
  <c r="K32" i="3"/>
  <c r="L32" i="3" s="1"/>
  <c r="J32" i="3"/>
  <c r="F32" i="3"/>
  <c r="J31" i="3"/>
  <c r="K31" i="3" s="1"/>
  <c r="L31" i="3" s="1"/>
  <c r="F31" i="3"/>
  <c r="K30" i="3"/>
  <c r="L30" i="3" s="1"/>
  <c r="J30" i="3"/>
  <c r="F30" i="3"/>
  <c r="J2" i="3"/>
  <c r="K2" i="3" s="1"/>
  <c r="L2" i="3" s="1"/>
  <c r="F2" i="3"/>
  <c r="K64" i="3"/>
  <c r="L64" i="3" s="1"/>
  <c r="J64" i="3"/>
  <c r="F64" i="3"/>
  <c r="J63" i="3"/>
  <c r="K63" i="3" s="1"/>
  <c r="L63" i="3" s="1"/>
  <c r="F63" i="3"/>
  <c r="K62" i="3"/>
  <c r="L62" i="3" s="1"/>
  <c r="J62" i="3"/>
  <c r="F62" i="3"/>
  <c r="J61" i="3"/>
  <c r="K61" i="3" s="1"/>
  <c r="L61" i="3" s="1"/>
  <c r="F61" i="3"/>
  <c r="K60" i="3"/>
  <c r="L60" i="3" s="1"/>
  <c r="J60" i="3"/>
  <c r="F60" i="3"/>
  <c r="J59" i="3"/>
  <c r="K59" i="3" s="1"/>
  <c r="L59" i="3" s="1"/>
  <c r="F59" i="3"/>
  <c r="K58" i="3"/>
  <c r="L58" i="3" s="1"/>
  <c r="J58" i="3"/>
  <c r="F58" i="3"/>
  <c r="J57" i="3"/>
  <c r="K57" i="3" s="1"/>
  <c r="L57" i="3" s="1"/>
  <c r="F57" i="3"/>
  <c r="K56" i="3"/>
  <c r="L56" i="3" s="1"/>
  <c r="J56" i="3"/>
  <c r="F56" i="3"/>
  <c r="J55" i="3"/>
  <c r="K55" i="3" s="1"/>
  <c r="L55" i="3" s="1"/>
  <c r="F55" i="3"/>
  <c r="K54" i="3"/>
  <c r="L54" i="3" s="1"/>
  <c r="J54" i="3"/>
  <c r="F54" i="3"/>
  <c r="J53" i="3"/>
  <c r="K53" i="3" s="1"/>
  <c r="L53" i="3" s="1"/>
  <c r="F53" i="3"/>
  <c r="K52" i="3"/>
  <c r="L52" i="3" s="1"/>
  <c r="J52" i="3"/>
  <c r="F52" i="3"/>
  <c r="J51" i="3"/>
  <c r="K51" i="3" s="1"/>
  <c r="L51" i="3" s="1"/>
  <c r="F51" i="3"/>
  <c r="K50" i="3"/>
  <c r="L50" i="3" s="1"/>
  <c r="J50" i="3"/>
  <c r="F50" i="3"/>
  <c r="J49" i="3"/>
  <c r="K49" i="3" s="1"/>
  <c r="L49" i="3" s="1"/>
  <c r="F49" i="3"/>
  <c r="K48" i="3"/>
  <c r="L48" i="3" s="1"/>
  <c r="J48" i="3"/>
  <c r="F48" i="3"/>
  <c r="J47" i="3"/>
  <c r="K47" i="3" s="1"/>
  <c r="L47" i="3" s="1"/>
  <c r="F47" i="3"/>
  <c r="K46" i="3"/>
  <c r="L46" i="3" s="1"/>
  <c r="J46" i="3"/>
  <c r="F46" i="3"/>
  <c r="J45" i="3"/>
  <c r="K45" i="3" s="1"/>
  <c r="L45" i="3" s="1"/>
  <c r="F45" i="3"/>
  <c r="K44" i="3"/>
  <c r="L44" i="3" s="1"/>
  <c r="J44" i="3"/>
  <c r="F44" i="3"/>
  <c r="J43" i="3"/>
  <c r="K43" i="3" s="1"/>
  <c r="L43" i="3" s="1"/>
  <c r="F43" i="3"/>
  <c r="K42" i="3"/>
  <c r="L42" i="3" s="1"/>
  <c r="J42" i="3"/>
  <c r="F42" i="3"/>
  <c r="J41" i="3"/>
  <c r="K41" i="3" s="1"/>
  <c r="L41" i="3" s="1"/>
  <c r="F41" i="3"/>
  <c r="K40" i="3"/>
  <c r="L40" i="3" s="1"/>
  <c r="J40" i="3"/>
  <c r="F40" i="3"/>
  <c r="J39" i="3"/>
  <c r="K39" i="3" s="1"/>
  <c r="L39" i="3" s="1"/>
  <c r="F39" i="3"/>
  <c r="K38" i="3"/>
  <c r="L38" i="3" s="1"/>
  <c r="J38" i="3"/>
  <c r="F38" i="3"/>
  <c r="J37" i="3"/>
  <c r="K37" i="3" s="1"/>
  <c r="L37" i="3" s="1"/>
  <c r="F37" i="3"/>
  <c r="K29" i="3"/>
  <c r="L29" i="3" s="1"/>
  <c r="J29" i="3"/>
  <c r="F29" i="3"/>
  <c r="J28" i="3"/>
  <c r="K28" i="3" s="1"/>
  <c r="L28" i="3" s="1"/>
  <c r="F28" i="3"/>
  <c r="K27" i="3"/>
  <c r="L27" i="3" s="1"/>
  <c r="J27" i="3"/>
  <c r="F27" i="3"/>
  <c r="J26" i="3"/>
  <c r="K26" i="3" s="1"/>
  <c r="L26" i="3" s="1"/>
  <c r="F26" i="3"/>
  <c r="K25" i="3"/>
  <c r="L25" i="3" s="1"/>
  <c r="J25" i="3"/>
  <c r="F25" i="3"/>
  <c r="J24" i="3"/>
  <c r="K24" i="3" s="1"/>
  <c r="L24" i="3" s="1"/>
  <c r="F24" i="3"/>
  <c r="K23" i="3"/>
  <c r="L23" i="3" s="1"/>
  <c r="J23" i="3"/>
  <c r="F23" i="3"/>
  <c r="J22" i="3"/>
  <c r="K22" i="3" s="1"/>
  <c r="L22" i="3" s="1"/>
  <c r="F22" i="3"/>
  <c r="K21" i="3"/>
  <c r="L21" i="3" s="1"/>
  <c r="J21" i="3"/>
  <c r="F21" i="3"/>
  <c r="J20" i="3"/>
  <c r="K20" i="3" s="1"/>
  <c r="L20" i="3" s="1"/>
  <c r="F20" i="3"/>
  <c r="K19" i="3"/>
  <c r="L19" i="3" s="1"/>
  <c r="J19" i="3"/>
  <c r="F19" i="3"/>
  <c r="J18" i="3"/>
  <c r="K18" i="3" s="1"/>
  <c r="L18" i="3" s="1"/>
  <c r="F18" i="3"/>
  <c r="K17" i="3"/>
  <c r="L17" i="3" s="1"/>
  <c r="J17" i="3"/>
  <c r="F17" i="3"/>
  <c r="J16" i="3"/>
  <c r="K16" i="3" s="1"/>
  <c r="L16" i="3" s="1"/>
  <c r="F16" i="3"/>
  <c r="K15" i="3"/>
  <c r="L15" i="3" s="1"/>
  <c r="J15" i="3"/>
  <c r="F15" i="3"/>
  <c r="F3619" i="1"/>
  <c r="L3619" i="1"/>
  <c r="L3548" i="1" l="1"/>
  <c r="L3546" i="1"/>
  <c r="F3547" i="1"/>
  <c r="F3545" i="1"/>
  <c r="J3547" i="1"/>
  <c r="K3547" i="1" s="1"/>
  <c r="L3547" i="1" s="1"/>
  <c r="J3545" i="1"/>
  <c r="K3545" i="1" s="1"/>
  <c r="L3545" i="1" s="1"/>
  <c r="I3504" i="1" l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03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72" i="1"/>
  <c r="L3396" i="1" l="1"/>
  <c r="L3395" i="1"/>
  <c r="F3395" i="1"/>
  <c r="L3394" i="1"/>
  <c r="L3393" i="1"/>
  <c r="L3392" i="1"/>
  <c r="L3391" i="1"/>
  <c r="L3390" i="1"/>
  <c r="L3389" i="1"/>
  <c r="L3388" i="1"/>
  <c r="L3387" i="1"/>
  <c r="I3348" i="1" l="1"/>
  <c r="I3340" i="1"/>
  <c r="I3341" i="1"/>
  <c r="I3342" i="1"/>
  <c r="I3270" i="1" l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69" i="1"/>
  <c r="I3225" i="1" l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24" i="1"/>
  <c r="F2935" i="1" l="1"/>
  <c r="F2936" i="1"/>
  <c r="F2937" i="1"/>
  <c r="F2938" i="1"/>
  <c r="F2939" i="1"/>
  <c r="F2940" i="1"/>
  <c r="F2941" i="1"/>
  <c r="F2942" i="1"/>
  <c r="F2943" i="1"/>
  <c r="F2944" i="1"/>
  <c r="F2945" i="1"/>
  <c r="L2806" i="1" l="1"/>
  <c r="L2805" i="1"/>
  <c r="L2804" i="1"/>
  <c r="L2803" i="1"/>
  <c r="L2802" i="1"/>
  <c r="L2801" i="1"/>
  <c r="J2801" i="1"/>
  <c r="L2800" i="1"/>
  <c r="J2800" i="1"/>
  <c r="L2799" i="1"/>
  <c r="L2798" i="1"/>
  <c r="L2797" i="1"/>
  <c r="L2796" i="1"/>
  <c r="L2795" i="1"/>
  <c r="L2794" i="1"/>
  <c r="L2793" i="1"/>
  <c r="L2792" i="1"/>
  <c r="L2791" i="1"/>
  <c r="L2790" i="1"/>
  <c r="L2789" i="1"/>
  <c r="L2788" i="1"/>
  <c r="L2787" i="1"/>
  <c r="L2786" i="1"/>
  <c r="L2785" i="1"/>
  <c r="L2784" i="1"/>
  <c r="L2807" i="1" l="1"/>
  <c r="F2497" i="1" l="1"/>
  <c r="J2497" i="1" s="1"/>
  <c r="K2497" i="1" s="1"/>
  <c r="L2497" i="1" s="1"/>
  <c r="F2498" i="1"/>
  <c r="J2498" i="1" s="1"/>
  <c r="K2498" i="1" s="1"/>
  <c r="L2498" i="1" s="1"/>
  <c r="F2499" i="1"/>
  <c r="J2499" i="1" s="1"/>
  <c r="K2499" i="1" s="1"/>
  <c r="L2499" i="1" s="1"/>
  <c r="F2500" i="1"/>
  <c r="J2500" i="1" s="1"/>
  <c r="K2500" i="1" s="1"/>
  <c r="L2500" i="1" s="1"/>
  <c r="F2501" i="1"/>
  <c r="J2501" i="1" s="1"/>
  <c r="K2501" i="1" s="1"/>
  <c r="L2501" i="1" s="1"/>
  <c r="F2502" i="1"/>
  <c r="J2502" i="1" s="1"/>
  <c r="K2502" i="1" s="1"/>
  <c r="L2502" i="1" s="1"/>
  <c r="F2503" i="1"/>
  <c r="J2503" i="1" s="1"/>
  <c r="K2503" i="1" s="1"/>
  <c r="L2503" i="1" s="1"/>
  <c r="F2504" i="1"/>
  <c r="J2504" i="1" s="1"/>
  <c r="K2504" i="1" s="1"/>
  <c r="L2504" i="1" s="1"/>
  <c r="F2505" i="1"/>
  <c r="J2505" i="1" s="1"/>
  <c r="K2505" i="1" s="1"/>
  <c r="L2505" i="1" s="1"/>
  <c r="F2506" i="1"/>
  <c r="J2506" i="1" s="1"/>
  <c r="K2506" i="1" s="1"/>
  <c r="L2506" i="1" s="1"/>
  <c r="F2507" i="1"/>
  <c r="J2507" i="1" s="1"/>
  <c r="K2507" i="1" s="1"/>
  <c r="L2507" i="1" s="1"/>
  <c r="F2508" i="1"/>
  <c r="J2508" i="1" s="1"/>
  <c r="K2508" i="1" s="1"/>
  <c r="L2508" i="1" s="1"/>
  <c r="F2509" i="1"/>
  <c r="J2509" i="1" s="1"/>
  <c r="K2509" i="1" s="1"/>
  <c r="L2509" i="1" s="1"/>
  <c r="F2510" i="1"/>
  <c r="J2510" i="1" s="1"/>
  <c r="K2510" i="1" s="1"/>
  <c r="L2510" i="1" s="1"/>
  <c r="F2511" i="1"/>
  <c r="J2511" i="1" s="1"/>
  <c r="K2511" i="1" s="1"/>
  <c r="L2511" i="1" s="1"/>
  <c r="F2512" i="1"/>
  <c r="J2512" i="1" s="1"/>
  <c r="K2512" i="1" s="1"/>
  <c r="L2512" i="1" s="1"/>
  <c r="F2513" i="1"/>
  <c r="J2513" i="1" s="1"/>
  <c r="K2513" i="1" s="1"/>
  <c r="L2513" i="1" s="1"/>
  <c r="F2514" i="1"/>
  <c r="J2514" i="1" s="1"/>
  <c r="K2514" i="1" s="1"/>
  <c r="L2514" i="1" s="1"/>
  <c r="F2515" i="1"/>
  <c r="J2515" i="1" s="1"/>
  <c r="K2515" i="1" s="1"/>
  <c r="L2515" i="1" s="1"/>
  <c r="F2516" i="1"/>
  <c r="J2516" i="1" s="1"/>
  <c r="K2516" i="1" s="1"/>
  <c r="L2516" i="1" s="1"/>
  <c r="F2517" i="1"/>
  <c r="J2517" i="1" s="1"/>
  <c r="K2517" i="1" s="1"/>
  <c r="L2517" i="1" s="1"/>
  <c r="F2518" i="1"/>
  <c r="J2518" i="1" s="1"/>
  <c r="K2518" i="1" s="1"/>
  <c r="L2518" i="1" s="1"/>
  <c r="F2519" i="1"/>
  <c r="J2519" i="1" s="1"/>
  <c r="K2519" i="1" s="1"/>
  <c r="L2519" i="1" s="1"/>
  <c r="F2520" i="1"/>
  <c r="J2520" i="1" s="1"/>
  <c r="K2520" i="1" s="1"/>
  <c r="L2520" i="1" s="1"/>
  <c r="F2521" i="1"/>
  <c r="J2521" i="1" s="1"/>
  <c r="K2521" i="1" s="1"/>
  <c r="L2521" i="1" s="1"/>
  <c r="F2522" i="1"/>
  <c r="J2522" i="1" s="1"/>
  <c r="K2522" i="1" s="1"/>
  <c r="L2522" i="1" s="1"/>
  <c r="F2523" i="1"/>
  <c r="J2523" i="1" s="1"/>
  <c r="K2523" i="1" s="1"/>
  <c r="L2523" i="1" s="1"/>
  <c r="F2524" i="1"/>
  <c r="J2524" i="1" s="1"/>
  <c r="K2524" i="1" s="1"/>
  <c r="L2524" i="1" s="1"/>
  <c r="F2525" i="1"/>
  <c r="J2525" i="1" s="1"/>
  <c r="K2525" i="1" s="1"/>
  <c r="L2525" i="1" s="1"/>
  <c r="F2526" i="1"/>
  <c r="J2526" i="1" s="1"/>
  <c r="K2526" i="1" s="1"/>
  <c r="L2526" i="1" s="1"/>
  <c r="F2527" i="1"/>
  <c r="J2527" i="1" s="1"/>
  <c r="K2527" i="1" s="1"/>
  <c r="L2527" i="1" s="1"/>
  <c r="F2528" i="1"/>
  <c r="J2528" i="1" s="1"/>
  <c r="K2528" i="1" s="1"/>
  <c r="L2528" i="1" s="1"/>
  <c r="F2529" i="1"/>
  <c r="J2529" i="1" s="1"/>
  <c r="K2529" i="1" s="1"/>
  <c r="L2529" i="1" s="1"/>
  <c r="F2530" i="1"/>
  <c r="J2530" i="1" s="1"/>
  <c r="K2530" i="1" s="1"/>
  <c r="L2530" i="1" s="1"/>
  <c r="F2531" i="1"/>
  <c r="J2531" i="1" s="1"/>
  <c r="K2531" i="1" s="1"/>
  <c r="L2531" i="1" s="1"/>
  <c r="F2532" i="1"/>
  <c r="J2532" i="1" s="1"/>
  <c r="K2532" i="1" s="1"/>
  <c r="L2532" i="1" s="1"/>
  <c r="F2533" i="1"/>
  <c r="J2533" i="1" s="1"/>
  <c r="K2533" i="1" s="1"/>
  <c r="L2533" i="1" s="1"/>
  <c r="F2534" i="1"/>
  <c r="J2534" i="1" s="1"/>
  <c r="K2534" i="1" s="1"/>
  <c r="L2534" i="1" s="1"/>
  <c r="F2535" i="1"/>
  <c r="J2535" i="1" s="1"/>
  <c r="K2535" i="1" s="1"/>
  <c r="L2535" i="1" s="1"/>
  <c r="F2547" i="1"/>
  <c r="J2547" i="1" s="1"/>
  <c r="K2547" i="1" s="1"/>
  <c r="L2547" i="1" s="1"/>
  <c r="F2548" i="1"/>
  <c r="J2548" i="1"/>
  <c r="K2548" i="1" s="1"/>
  <c r="L2548" i="1" s="1"/>
  <c r="F2549" i="1"/>
  <c r="J2549" i="1"/>
  <c r="K2549" i="1" s="1"/>
  <c r="L2549" i="1" s="1"/>
  <c r="F2550" i="1"/>
  <c r="J2550" i="1"/>
  <c r="K2550" i="1" s="1"/>
  <c r="L2550" i="1" s="1"/>
  <c r="F2551" i="1"/>
  <c r="J2551" i="1"/>
  <c r="K2551" i="1" s="1"/>
  <c r="L2551" i="1" s="1"/>
  <c r="F2552" i="1"/>
  <c r="J2552" i="1"/>
  <c r="K2552" i="1" s="1"/>
  <c r="L2552" i="1" s="1"/>
  <c r="F2553" i="1"/>
  <c r="J2553" i="1"/>
  <c r="K2553" i="1" s="1"/>
  <c r="L2553" i="1" s="1"/>
  <c r="F2554" i="1"/>
  <c r="J2554" i="1"/>
  <c r="K2554" i="1" s="1"/>
  <c r="L2554" i="1" s="1"/>
  <c r="F2555" i="1"/>
  <c r="J2555" i="1"/>
  <c r="K2555" i="1" s="1"/>
  <c r="L2555" i="1" s="1"/>
  <c r="F2556" i="1"/>
  <c r="J2556" i="1"/>
  <c r="K2556" i="1" s="1"/>
  <c r="L2556" i="1" s="1"/>
  <c r="F2557" i="1"/>
  <c r="J2557" i="1"/>
  <c r="K2557" i="1" s="1"/>
  <c r="L2557" i="1" s="1"/>
  <c r="F2558" i="1"/>
  <c r="J2558" i="1"/>
  <c r="K2558" i="1" s="1"/>
  <c r="L2558" i="1" s="1"/>
  <c r="F2559" i="1"/>
  <c r="J2559" i="1"/>
  <c r="K2559" i="1" s="1"/>
  <c r="L2559" i="1" s="1"/>
  <c r="F2560" i="1"/>
  <c r="J2560" i="1"/>
  <c r="K2560" i="1" s="1"/>
  <c r="L2560" i="1" s="1"/>
  <c r="F2561" i="1"/>
  <c r="J2561" i="1"/>
  <c r="K2561" i="1" s="1"/>
  <c r="L2561" i="1" s="1"/>
  <c r="F2562" i="1"/>
  <c r="J2562" i="1"/>
  <c r="K2562" i="1" s="1"/>
  <c r="L2562" i="1" s="1"/>
  <c r="F2563" i="1"/>
  <c r="J2563" i="1"/>
  <c r="K2563" i="1" s="1"/>
  <c r="L2563" i="1" s="1"/>
  <c r="F2564" i="1"/>
  <c r="J2564" i="1"/>
  <c r="K2564" i="1" s="1"/>
  <c r="L2564" i="1" s="1"/>
  <c r="F2565" i="1"/>
  <c r="J2565" i="1"/>
  <c r="K2565" i="1" s="1"/>
  <c r="L2565" i="1" s="1"/>
  <c r="F2566" i="1"/>
  <c r="J2566" i="1"/>
  <c r="K2566" i="1" s="1"/>
  <c r="L2566" i="1" s="1"/>
  <c r="F2567" i="1"/>
  <c r="J2567" i="1"/>
  <c r="K2567" i="1" s="1"/>
  <c r="L2567" i="1" s="1"/>
  <c r="F2568" i="1"/>
  <c r="J2568" i="1"/>
  <c r="K2568" i="1" s="1"/>
  <c r="L2568" i="1" s="1"/>
  <c r="F2569" i="1"/>
  <c r="J2569" i="1"/>
  <c r="K2569" i="1" s="1"/>
  <c r="L2569" i="1" s="1"/>
  <c r="F2570" i="1"/>
  <c r="J2570" i="1"/>
  <c r="K2570" i="1" s="1"/>
  <c r="L2570" i="1" s="1"/>
  <c r="F2571" i="1"/>
  <c r="J2571" i="1"/>
  <c r="K2571" i="1" s="1"/>
  <c r="L2571" i="1" s="1"/>
  <c r="F2572" i="1"/>
  <c r="J2572" i="1"/>
  <c r="K2572" i="1" s="1"/>
  <c r="L2572" i="1" s="1"/>
  <c r="F2573" i="1"/>
  <c r="J2573" i="1"/>
  <c r="K2573" i="1" s="1"/>
  <c r="L2573" i="1" s="1"/>
  <c r="F2574" i="1"/>
  <c r="J2574" i="1"/>
  <c r="K2574" i="1" s="1"/>
  <c r="L2574" i="1" s="1"/>
  <c r="F2575" i="1"/>
  <c r="J2575" i="1"/>
  <c r="K2575" i="1" s="1"/>
  <c r="L2575" i="1" s="1"/>
  <c r="F2576" i="1"/>
  <c r="J2576" i="1"/>
  <c r="K2576" i="1" s="1"/>
  <c r="L2576" i="1" s="1"/>
  <c r="F2577" i="1"/>
  <c r="J2577" i="1"/>
  <c r="K2577" i="1" s="1"/>
  <c r="L2577" i="1" s="1"/>
  <c r="F2578" i="1"/>
  <c r="J2578" i="1"/>
  <c r="K2578" i="1" s="1"/>
  <c r="L2578" i="1" s="1"/>
  <c r="F2579" i="1"/>
  <c r="J2579" i="1"/>
  <c r="K2579" i="1" s="1"/>
  <c r="L2579" i="1" s="1"/>
  <c r="F2580" i="1"/>
  <c r="J2580" i="1"/>
  <c r="K2580" i="1" s="1"/>
  <c r="L2580" i="1" s="1"/>
  <c r="F2581" i="1"/>
  <c r="J2581" i="1"/>
  <c r="K2581" i="1" s="1"/>
  <c r="L2581" i="1" s="1"/>
  <c r="F2582" i="1"/>
  <c r="J2582" i="1"/>
  <c r="K2582" i="1" s="1"/>
  <c r="L2582" i="1" s="1"/>
  <c r="F2583" i="1"/>
  <c r="J2583" i="1"/>
  <c r="K2583" i="1" s="1"/>
  <c r="L2583" i="1" s="1"/>
  <c r="F2584" i="1"/>
  <c r="J2584" i="1"/>
  <c r="K2584" i="1" s="1"/>
  <c r="L2584" i="1" s="1"/>
  <c r="F2585" i="1"/>
  <c r="J2585" i="1"/>
  <c r="K2585" i="1" s="1"/>
  <c r="L2585" i="1" s="1"/>
  <c r="F2586" i="1"/>
  <c r="J2586" i="1"/>
  <c r="K2586" i="1" s="1"/>
  <c r="L2586" i="1" s="1"/>
  <c r="F2587" i="1"/>
  <c r="J2587" i="1"/>
  <c r="K2587" i="1" s="1"/>
  <c r="L2587" i="1" s="1"/>
  <c r="F2588" i="1"/>
  <c r="J2588" i="1"/>
  <c r="K2588" i="1" s="1"/>
  <c r="L2588" i="1" s="1"/>
  <c r="F2589" i="1"/>
  <c r="J2589" i="1"/>
  <c r="K2589" i="1" s="1"/>
  <c r="L2589" i="1" s="1"/>
  <c r="F2590" i="1"/>
  <c r="J2590" i="1"/>
  <c r="K2590" i="1" s="1"/>
  <c r="L2590" i="1" s="1"/>
  <c r="F2591" i="1"/>
  <c r="J2591" i="1"/>
  <c r="K2591" i="1" s="1"/>
  <c r="L2591" i="1" s="1"/>
  <c r="F2592" i="1"/>
  <c r="J2592" i="1"/>
  <c r="K2592" i="1" s="1"/>
  <c r="L2592" i="1" s="1"/>
  <c r="F2593" i="1"/>
  <c r="J2593" i="1"/>
  <c r="K2593" i="1" s="1"/>
  <c r="L2593" i="1" s="1"/>
  <c r="F2594" i="1"/>
  <c r="J2594" i="1"/>
  <c r="K2594" i="1" s="1"/>
  <c r="L2594" i="1" s="1"/>
  <c r="F2595" i="1"/>
  <c r="J2595" i="1"/>
  <c r="K2595" i="1" s="1"/>
  <c r="L2595" i="1" s="1"/>
  <c r="F2596" i="1"/>
  <c r="J2596" i="1"/>
  <c r="K2596" i="1" s="1"/>
  <c r="L2596" i="1" s="1"/>
  <c r="F2597" i="1"/>
  <c r="J2597" i="1"/>
  <c r="K2597" i="1" s="1"/>
  <c r="L2597" i="1" s="1"/>
  <c r="F2598" i="1"/>
  <c r="J2598" i="1"/>
  <c r="K2598" i="1" s="1"/>
  <c r="L2598" i="1" s="1"/>
  <c r="F2599" i="1"/>
  <c r="J2599" i="1"/>
  <c r="K2599" i="1" s="1"/>
  <c r="L2599" i="1" s="1"/>
  <c r="F2600" i="1"/>
  <c r="J2600" i="1"/>
  <c r="K2600" i="1" s="1"/>
  <c r="L2600" i="1" s="1"/>
  <c r="F2601" i="1"/>
  <c r="J2601" i="1"/>
  <c r="K2601" i="1" s="1"/>
  <c r="L2601" i="1" s="1"/>
  <c r="F2602" i="1"/>
  <c r="J2602" i="1"/>
  <c r="K2602" i="1" s="1"/>
  <c r="L2602" i="1" s="1"/>
  <c r="F2603" i="1"/>
  <c r="J2603" i="1"/>
  <c r="K2603" i="1" s="1"/>
  <c r="L2603" i="1" s="1"/>
  <c r="F2604" i="1"/>
  <c r="J2604" i="1"/>
  <c r="K2604" i="1" s="1"/>
  <c r="L2604" i="1" s="1"/>
  <c r="F2605" i="1"/>
  <c r="J2605" i="1"/>
  <c r="K2605" i="1" s="1"/>
  <c r="L2605" i="1" s="1"/>
  <c r="F2606" i="1"/>
  <c r="J2606" i="1"/>
  <c r="K2606" i="1" s="1"/>
  <c r="L2606" i="1" s="1"/>
  <c r="F2607" i="1"/>
  <c r="J2607" i="1"/>
  <c r="K2607" i="1" s="1"/>
  <c r="L2607" i="1" s="1"/>
  <c r="F2608" i="1"/>
  <c r="J2608" i="1"/>
  <c r="K2608" i="1" s="1"/>
  <c r="L2608" i="1" s="1"/>
  <c r="F2609" i="1"/>
  <c r="J2609" i="1"/>
  <c r="K2609" i="1" s="1"/>
  <c r="L2609" i="1" s="1"/>
  <c r="F2610" i="1"/>
  <c r="J2610" i="1"/>
  <c r="K2610" i="1" s="1"/>
  <c r="L2610" i="1" s="1"/>
  <c r="F2611" i="1"/>
  <c r="J2611" i="1"/>
  <c r="K2611" i="1" s="1"/>
  <c r="L2611" i="1" s="1"/>
  <c r="F2612" i="1"/>
  <c r="J2612" i="1"/>
  <c r="K2612" i="1" s="1"/>
  <c r="L2612" i="1" s="1"/>
  <c r="F2613" i="1"/>
  <c r="J2613" i="1"/>
  <c r="K2613" i="1" s="1"/>
  <c r="L2613" i="1" s="1"/>
  <c r="F2614" i="1"/>
  <c r="J2614" i="1"/>
  <c r="K2614" i="1" s="1"/>
  <c r="L2614" i="1" s="1"/>
  <c r="F2615" i="1"/>
  <c r="J2615" i="1"/>
  <c r="K2615" i="1" s="1"/>
  <c r="L2615" i="1" s="1"/>
  <c r="F2616" i="1"/>
  <c r="J2616" i="1"/>
  <c r="K2616" i="1" s="1"/>
  <c r="L2616" i="1" s="1"/>
  <c r="F2617" i="1"/>
  <c r="J2617" i="1"/>
  <c r="K2617" i="1" s="1"/>
  <c r="L2617" i="1" s="1"/>
  <c r="F2618" i="1"/>
  <c r="J2618" i="1"/>
  <c r="K2618" i="1" s="1"/>
  <c r="L2618" i="1" s="1"/>
  <c r="F2619" i="1"/>
  <c r="J2619" i="1"/>
  <c r="K2619" i="1" s="1"/>
  <c r="L2619" i="1" s="1"/>
  <c r="F2620" i="1"/>
  <c r="J2620" i="1"/>
  <c r="K2620" i="1" s="1"/>
  <c r="L2620" i="1" s="1"/>
  <c r="F2621" i="1"/>
  <c r="J2621" i="1" s="1"/>
  <c r="K2621" i="1" s="1"/>
  <c r="L2621" i="1" s="1"/>
  <c r="F2622" i="1"/>
  <c r="J2622" i="1" s="1"/>
  <c r="K2622" i="1" s="1"/>
  <c r="L2622" i="1" s="1"/>
  <c r="F2623" i="1"/>
  <c r="J2623" i="1" s="1"/>
  <c r="K2623" i="1" s="1"/>
  <c r="L2623" i="1" s="1"/>
  <c r="F2624" i="1"/>
  <c r="J2624" i="1" s="1"/>
  <c r="K2624" i="1" s="1"/>
  <c r="L2624" i="1" s="1"/>
  <c r="F2625" i="1"/>
  <c r="J2625" i="1"/>
  <c r="K2625" i="1" s="1"/>
  <c r="L2625" i="1" s="1"/>
  <c r="F2626" i="1"/>
  <c r="J2626" i="1"/>
  <c r="K2626" i="1" s="1"/>
  <c r="L2626" i="1" s="1"/>
  <c r="F2627" i="1"/>
  <c r="J2627" i="1"/>
  <c r="K2627" i="1" s="1"/>
  <c r="L2627" i="1" s="1"/>
  <c r="F2641" i="1"/>
  <c r="J2641" i="1" s="1"/>
  <c r="K2641" i="1" s="1"/>
  <c r="L2641" i="1" s="1"/>
  <c r="F2642" i="1"/>
  <c r="J2642" i="1" s="1"/>
  <c r="K2642" i="1" s="1"/>
  <c r="L2642" i="1" s="1"/>
  <c r="F2643" i="1"/>
  <c r="J2643" i="1" s="1"/>
  <c r="K2643" i="1" s="1"/>
  <c r="L2643" i="1" s="1"/>
  <c r="F2644" i="1"/>
  <c r="J2644" i="1" s="1"/>
  <c r="K2644" i="1" s="1"/>
  <c r="L2644" i="1" s="1"/>
  <c r="F2645" i="1"/>
  <c r="J2645" i="1" s="1"/>
  <c r="K2645" i="1" s="1"/>
  <c r="L2645" i="1" s="1"/>
  <c r="F2646" i="1"/>
  <c r="J2646" i="1" s="1"/>
  <c r="K2646" i="1" s="1"/>
  <c r="L2646" i="1" s="1"/>
  <c r="F2647" i="1"/>
  <c r="J2647" i="1" s="1"/>
  <c r="K2647" i="1" s="1"/>
  <c r="L2647" i="1" s="1"/>
  <c r="F2648" i="1"/>
  <c r="J2648" i="1" s="1"/>
  <c r="K2648" i="1" s="1"/>
  <c r="L2648" i="1" s="1"/>
  <c r="F2649" i="1"/>
  <c r="J2649" i="1" s="1"/>
  <c r="K2649" i="1" s="1"/>
  <c r="L2649" i="1" s="1"/>
  <c r="F2650" i="1"/>
  <c r="J2650" i="1" s="1"/>
  <c r="K2650" i="1" s="1"/>
  <c r="L2650" i="1" s="1"/>
  <c r="F2651" i="1"/>
  <c r="J2651" i="1" s="1"/>
  <c r="K2651" i="1" s="1"/>
  <c r="L2651" i="1" s="1"/>
  <c r="F2652" i="1"/>
  <c r="J2652" i="1" s="1"/>
  <c r="K2652" i="1" s="1"/>
  <c r="L2652" i="1" s="1"/>
  <c r="F2653" i="1"/>
  <c r="J2653" i="1" s="1"/>
  <c r="K2653" i="1" s="1"/>
  <c r="L2653" i="1" s="1"/>
  <c r="F2654" i="1"/>
  <c r="J2654" i="1" s="1"/>
  <c r="K2654" i="1" s="1"/>
  <c r="L2654" i="1" s="1"/>
  <c r="F2655" i="1"/>
  <c r="J2655" i="1" s="1"/>
  <c r="K2655" i="1" s="1"/>
  <c r="L2655" i="1" s="1"/>
  <c r="F2656" i="1"/>
  <c r="J2656" i="1" s="1"/>
  <c r="K2656" i="1" s="1"/>
  <c r="L2656" i="1" s="1"/>
  <c r="F2657" i="1"/>
  <c r="J2657" i="1" s="1"/>
  <c r="K2657" i="1" s="1"/>
  <c r="L2657" i="1" s="1"/>
  <c r="F2658" i="1"/>
  <c r="J2658" i="1" s="1"/>
  <c r="K2658" i="1" s="1"/>
  <c r="L2658" i="1" s="1"/>
  <c r="F2659" i="1"/>
  <c r="J2659" i="1" s="1"/>
  <c r="K2659" i="1" s="1"/>
  <c r="L2659" i="1" s="1"/>
  <c r="F2660" i="1"/>
  <c r="J2660" i="1" s="1"/>
  <c r="K2660" i="1" s="1"/>
  <c r="L2660" i="1" s="1"/>
  <c r="F2661" i="1"/>
  <c r="J2661" i="1" s="1"/>
  <c r="K2661" i="1" s="1"/>
  <c r="L2661" i="1" s="1"/>
  <c r="F2662" i="1"/>
  <c r="J2662" i="1" s="1"/>
  <c r="K2662" i="1" s="1"/>
  <c r="L2662" i="1" s="1"/>
  <c r="F2663" i="1"/>
  <c r="J2663" i="1" s="1"/>
  <c r="K2663" i="1" s="1"/>
  <c r="L2663" i="1" s="1"/>
  <c r="F2664" i="1"/>
  <c r="J2664" i="1" s="1"/>
  <c r="K2664" i="1" s="1"/>
  <c r="L2664" i="1" s="1"/>
  <c r="F2665" i="1"/>
  <c r="J2665" i="1" s="1"/>
  <c r="K2665" i="1" s="1"/>
  <c r="L2665" i="1" s="1"/>
  <c r="F2666" i="1"/>
  <c r="J2666" i="1" s="1"/>
  <c r="K2666" i="1" s="1"/>
  <c r="L2666" i="1" s="1"/>
  <c r="F2667" i="1"/>
  <c r="J2667" i="1" s="1"/>
  <c r="K2667" i="1" s="1"/>
  <c r="L2667" i="1" s="1"/>
  <c r="F2668" i="1"/>
  <c r="J2668" i="1" s="1"/>
  <c r="K2668" i="1" s="1"/>
  <c r="L2668" i="1" s="1"/>
  <c r="F2669" i="1"/>
  <c r="J2669" i="1" s="1"/>
  <c r="K2669" i="1" s="1"/>
  <c r="L2669" i="1" s="1"/>
  <c r="F2670" i="1"/>
  <c r="J2670" i="1" s="1"/>
  <c r="K2670" i="1" s="1"/>
  <c r="L2670" i="1" s="1"/>
  <c r="F2671" i="1"/>
  <c r="J2671" i="1" s="1"/>
  <c r="K2671" i="1" s="1"/>
  <c r="L2671" i="1" s="1"/>
  <c r="F2672" i="1"/>
  <c r="J2672" i="1" s="1"/>
  <c r="K2672" i="1" s="1"/>
  <c r="L2672" i="1" s="1"/>
  <c r="F2673" i="1"/>
  <c r="J2673" i="1" s="1"/>
  <c r="K2673" i="1" s="1"/>
  <c r="L2673" i="1" s="1"/>
  <c r="F2674" i="1"/>
  <c r="J2674" i="1" s="1"/>
  <c r="K2674" i="1" s="1"/>
  <c r="L2674" i="1" s="1"/>
  <c r="F2675" i="1"/>
  <c r="J2675" i="1" s="1"/>
  <c r="K2675" i="1" s="1"/>
  <c r="L2675" i="1" s="1"/>
  <c r="F2676" i="1"/>
  <c r="J2676" i="1" s="1"/>
  <c r="K2676" i="1" s="1"/>
  <c r="L2676" i="1" s="1"/>
  <c r="F2677" i="1"/>
  <c r="J2677" i="1" s="1"/>
  <c r="K2677" i="1" s="1"/>
  <c r="L2677" i="1" s="1"/>
  <c r="F2678" i="1"/>
  <c r="J2678" i="1" s="1"/>
  <c r="K2678" i="1" s="1"/>
  <c r="L2678" i="1" s="1"/>
  <c r="F2679" i="1"/>
  <c r="J2679" i="1" s="1"/>
  <c r="K2679" i="1" s="1"/>
  <c r="L2679" i="1" s="1"/>
  <c r="F2680" i="1"/>
  <c r="J2680" i="1" s="1"/>
  <c r="K2680" i="1" s="1"/>
  <c r="L2680" i="1" s="1"/>
  <c r="F2681" i="1"/>
  <c r="J2681" i="1" s="1"/>
  <c r="K2681" i="1" s="1"/>
  <c r="L2681" i="1" s="1"/>
  <c r="F2682" i="1"/>
  <c r="J2682" i="1" s="1"/>
  <c r="K2682" i="1" s="1"/>
  <c r="L2682" i="1" s="1"/>
  <c r="F2683" i="1"/>
  <c r="J2683" i="1" s="1"/>
  <c r="K2683" i="1" s="1"/>
  <c r="L2683" i="1" s="1"/>
  <c r="F2684" i="1"/>
  <c r="J2684" i="1"/>
  <c r="K2684" i="1" s="1"/>
  <c r="L2684" i="1" s="1"/>
  <c r="F2685" i="1"/>
  <c r="J2685" i="1"/>
  <c r="K2685" i="1" s="1"/>
  <c r="L2685" i="1" s="1"/>
  <c r="F2686" i="1"/>
  <c r="J2686" i="1"/>
  <c r="K2686" i="1" s="1"/>
  <c r="L2686" i="1" s="1"/>
  <c r="F2687" i="1"/>
  <c r="J2687" i="1"/>
  <c r="K2687" i="1" s="1"/>
  <c r="L2687" i="1" s="1"/>
  <c r="F2688" i="1"/>
  <c r="J2688" i="1"/>
  <c r="K2688" i="1" s="1"/>
  <c r="L2688" i="1" s="1"/>
  <c r="F2689" i="1"/>
  <c r="J2689" i="1"/>
  <c r="K2689" i="1" s="1"/>
  <c r="L2689" i="1" s="1"/>
  <c r="F2690" i="1"/>
  <c r="J2690" i="1"/>
  <c r="K2690" i="1" s="1"/>
  <c r="L2690" i="1" s="1"/>
  <c r="F2691" i="1"/>
  <c r="J2691" i="1"/>
  <c r="K2691" i="1" s="1"/>
  <c r="L2691" i="1" s="1"/>
  <c r="F2692" i="1"/>
  <c r="J2692" i="1"/>
  <c r="K2692" i="1" s="1"/>
  <c r="L2692" i="1" s="1"/>
  <c r="F2693" i="1"/>
  <c r="J2693" i="1"/>
  <c r="K2693" i="1" s="1"/>
  <c r="L2693" i="1" s="1"/>
  <c r="F2694" i="1"/>
  <c r="J2694" i="1"/>
  <c r="K2694" i="1" s="1"/>
  <c r="L2694" i="1" s="1"/>
  <c r="F2695" i="1"/>
  <c r="J2695" i="1"/>
  <c r="K2695" i="1" s="1"/>
  <c r="L2695" i="1" s="1"/>
  <c r="F2696" i="1"/>
  <c r="J2696" i="1"/>
  <c r="K2696" i="1" s="1"/>
  <c r="L2696" i="1" s="1"/>
  <c r="F2697" i="1"/>
  <c r="J2697" i="1"/>
  <c r="K2697" i="1" s="1"/>
  <c r="L2697" i="1" s="1"/>
  <c r="F2698" i="1"/>
  <c r="J2698" i="1"/>
  <c r="K2698" i="1"/>
  <c r="L2698" i="1" s="1"/>
  <c r="F2699" i="1"/>
  <c r="J2699" i="1"/>
  <c r="K2699" i="1" s="1"/>
  <c r="L2699" i="1" s="1"/>
  <c r="F2700" i="1"/>
  <c r="J2700" i="1"/>
  <c r="K2700" i="1" s="1"/>
  <c r="L2700" i="1" s="1"/>
  <c r="F2701" i="1"/>
  <c r="J2701" i="1"/>
  <c r="K2701" i="1" s="1"/>
  <c r="L2701" i="1" s="1"/>
  <c r="F2702" i="1"/>
  <c r="J2702" i="1"/>
  <c r="K2702" i="1" s="1"/>
  <c r="L2702" i="1" s="1"/>
  <c r="F2703" i="1"/>
  <c r="J2703" i="1"/>
  <c r="K2703" i="1" s="1"/>
  <c r="L2703" i="1" s="1"/>
  <c r="F2704" i="1"/>
  <c r="J2704" i="1"/>
  <c r="K2704" i="1" s="1"/>
  <c r="L2704" i="1" s="1"/>
  <c r="F2705" i="1"/>
  <c r="J2705" i="1"/>
  <c r="K2705" i="1" s="1"/>
  <c r="L2705" i="1" s="1"/>
  <c r="F2706" i="1"/>
  <c r="J2706" i="1"/>
  <c r="K2706" i="1" s="1"/>
  <c r="L2706" i="1" s="1"/>
  <c r="F2707" i="1"/>
  <c r="J2707" i="1"/>
  <c r="K2707" i="1" s="1"/>
  <c r="L2707" i="1" s="1"/>
  <c r="F2708" i="1"/>
  <c r="J2708" i="1"/>
  <c r="K2708" i="1" s="1"/>
  <c r="L2708" i="1" s="1"/>
  <c r="F2709" i="1"/>
  <c r="J2709" i="1"/>
  <c r="K2709" i="1" s="1"/>
  <c r="L2709" i="1" s="1"/>
  <c r="F2710" i="1"/>
  <c r="J2710" i="1"/>
  <c r="K2710" i="1" s="1"/>
  <c r="L2710" i="1" s="1"/>
  <c r="F2711" i="1"/>
  <c r="J2711" i="1"/>
  <c r="K2711" i="1" s="1"/>
  <c r="L2711" i="1" s="1"/>
  <c r="F2712" i="1"/>
  <c r="J2712" i="1"/>
  <c r="K2712" i="1" s="1"/>
  <c r="L2712" i="1" s="1"/>
  <c r="F2713" i="1"/>
  <c r="J2713" i="1"/>
  <c r="K2713" i="1" s="1"/>
  <c r="L2713" i="1" s="1"/>
  <c r="F2714" i="1"/>
  <c r="J2714" i="1"/>
  <c r="K2714" i="1" s="1"/>
  <c r="L2714" i="1" s="1"/>
  <c r="F2715" i="1"/>
  <c r="J2715" i="1"/>
  <c r="K2715" i="1" s="1"/>
  <c r="L2715" i="1" s="1"/>
  <c r="F2716" i="1"/>
  <c r="J2716" i="1"/>
  <c r="K2716" i="1" s="1"/>
  <c r="L2716" i="1" s="1"/>
  <c r="F2717" i="1"/>
  <c r="J2717" i="1"/>
  <c r="K2717" i="1" s="1"/>
  <c r="L2717" i="1" s="1"/>
  <c r="F2718" i="1"/>
  <c r="J2718" i="1"/>
  <c r="K2718" i="1" s="1"/>
  <c r="L2718" i="1" s="1"/>
  <c r="F2719" i="1"/>
  <c r="J2719" i="1"/>
  <c r="K2719" i="1" s="1"/>
  <c r="L2719" i="1" s="1"/>
  <c r="F2720" i="1"/>
  <c r="J2720" i="1"/>
  <c r="K2720" i="1" s="1"/>
  <c r="L2720" i="1" s="1"/>
  <c r="F2721" i="1"/>
  <c r="J2721" i="1"/>
  <c r="K2721" i="1" s="1"/>
  <c r="L2721" i="1" s="1"/>
  <c r="F2722" i="1"/>
  <c r="J2722" i="1"/>
  <c r="K2722" i="1" s="1"/>
  <c r="L2722" i="1" s="1"/>
  <c r="F2723" i="1"/>
  <c r="J2723" i="1"/>
  <c r="K2723" i="1" s="1"/>
  <c r="L2723" i="1" s="1"/>
  <c r="F2724" i="1"/>
  <c r="J2724" i="1"/>
  <c r="K2724" i="1" s="1"/>
  <c r="L2724" i="1" s="1"/>
  <c r="F2725" i="1"/>
  <c r="J2725" i="1"/>
  <c r="K2725" i="1" s="1"/>
  <c r="L2725" i="1" s="1"/>
  <c r="F2726" i="1"/>
  <c r="J2726" i="1"/>
  <c r="K2726" i="1" s="1"/>
  <c r="L2726" i="1" s="1"/>
  <c r="F2727" i="1"/>
  <c r="J2727" i="1"/>
  <c r="K2727" i="1" s="1"/>
  <c r="L2727" i="1" s="1"/>
  <c r="F2728" i="1"/>
  <c r="J2728" i="1"/>
  <c r="K2728" i="1" s="1"/>
  <c r="L2728" i="1" s="1"/>
  <c r="F2729" i="1"/>
  <c r="J2729" i="1"/>
  <c r="K2729" i="1" s="1"/>
  <c r="L2729" i="1" s="1"/>
  <c r="F2730" i="1"/>
  <c r="J2730" i="1"/>
  <c r="K2730" i="1" s="1"/>
  <c r="L2730" i="1" s="1"/>
  <c r="F2731" i="1"/>
  <c r="J2731" i="1"/>
  <c r="K2731" i="1" s="1"/>
  <c r="L2731" i="1" s="1"/>
  <c r="F2732" i="1"/>
  <c r="J2732" i="1"/>
  <c r="K2732" i="1" s="1"/>
  <c r="L2732" i="1" s="1"/>
  <c r="F2733" i="1"/>
  <c r="J2733" i="1"/>
  <c r="K2733" i="1" s="1"/>
  <c r="L2733" i="1" s="1"/>
  <c r="F2734" i="1"/>
  <c r="J2734" i="1"/>
  <c r="K2734" i="1" s="1"/>
  <c r="L2734" i="1" s="1"/>
  <c r="F2735" i="1"/>
  <c r="J2735" i="1"/>
  <c r="K2735" i="1" s="1"/>
  <c r="L2735" i="1" s="1"/>
  <c r="F2736" i="1"/>
  <c r="J2736" i="1"/>
  <c r="K2736" i="1" s="1"/>
  <c r="L2736" i="1" s="1"/>
  <c r="F2737" i="1"/>
  <c r="J2737" i="1"/>
  <c r="K2737" i="1" s="1"/>
  <c r="L2737" i="1" s="1"/>
  <c r="F2738" i="1"/>
  <c r="J2738" i="1"/>
  <c r="K2738" i="1" s="1"/>
  <c r="L2738" i="1" s="1"/>
  <c r="F2739" i="1"/>
  <c r="J2739" i="1"/>
  <c r="K2739" i="1" s="1"/>
  <c r="L2739" i="1" s="1"/>
  <c r="F2740" i="1"/>
  <c r="J2740" i="1"/>
  <c r="K2740" i="1" s="1"/>
  <c r="L2740" i="1" s="1"/>
  <c r="F2741" i="1"/>
  <c r="J2741" i="1"/>
  <c r="K2741" i="1" s="1"/>
  <c r="L2741" i="1" s="1"/>
  <c r="F2742" i="1"/>
  <c r="J2742" i="1"/>
  <c r="K2742" i="1" s="1"/>
  <c r="L2742" i="1" s="1"/>
  <c r="F2743" i="1"/>
  <c r="J2743" i="1"/>
  <c r="K2743" i="1" s="1"/>
  <c r="L2743" i="1" s="1"/>
  <c r="F2744" i="1"/>
  <c r="J2744" i="1"/>
  <c r="K2744" i="1" s="1"/>
  <c r="L2744" i="1" s="1"/>
  <c r="F2745" i="1"/>
  <c r="J2745" i="1"/>
  <c r="K2745" i="1" s="1"/>
  <c r="L2745" i="1" s="1"/>
  <c r="F2746" i="1"/>
  <c r="J2746" i="1"/>
  <c r="K2746" i="1" s="1"/>
  <c r="L2746" i="1" s="1"/>
  <c r="F2747" i="1"/>
  <c r="J2747" i="1"/>
  <c r="K2747" i="1" s="1"/>
  <c r="L2747" i="1" s="1"/>
  <c r="F2748" i="1"/>
  <c r="J2748" i="1"/>
  <c r="K2748" i="1" s="1"/>
  <c r="L2748" i="1" s="1"/>
  <c r="F2749" i="1"/>
  <c r="J2749" i="1"/>
  <c r="K2749" i="1" s="1"/>
  <c r="L2749" i="1" s="1"/>
  <c r="F2750" i="1"/>
  <c r="J2750" i="1"/>
  <c r="K2750" i="1" s="1"/>
  <c r="L2750" i="1" s="1"/>
  <c r="F2751" i="1"/>
  <c r="J2751" i="1"/>
  <c r="K2751" i="1" s="1"/>
  <c r="L2751" i="1" s="1"/>
  <c r="F2752" i="1"/>
  <c r="J2752" i="1"/>
  <c r="K2752" i="1" s="1"/>
  <c r="L2752" i="1" s="1"/>
  <c r="F2753" i="1"/>
  <c r="J2753" i="1"/>
  <c r="K2753" i="1" s="1"/>
  <c r="L2753" i="1" s="1"/>
  <c r="F2754" i="1"/>
  <c r="J2754" i="1"/>
  <c r="K2754" i="1" s="1"/>
  <c r="L2754" i="1" s="1"/>
  <c r="F2755" i="1"/>
  <c r="J2755" i="1"/>
  <c r="K2755" i="1" s="1"/>
  <c r="L2755" i="1" s="1"/>
  <c r="F2756" i="1"/>
  <c r="J2756" i="1"/>
  <c r="K2756" i="1" s="1"/>
  <c r="L2756" i="1" s="1"/>
  <c r="F2757" i="1"/>
  <c r="J2757" i="1"/>
  <c r="K2757" i="1" s="1"/>
  <c r="L2757" i="1" s="1"/>
  <c r="F2758" i="1"/>
  <c r="J2758" i="1"/>
  <c r="K2758" i="1" s="1"/>
  <c r="L2758" i="1" s="1"/>
  <c r="F2759" i="1"/>
  <c r="J2759" i="1"/>
  <c r="K2759" i="1" s="1"/>
  <c r="L2759" i="1" s="1"/>
  <c r="F2760" i="1"/>
  <c r="J2760" i="1"/>
  <c r="K2760" i="1" s="1"/>
  <c r="L2760" i="1" s="1"/>
  <c r="F2761" i="1"/>
  <c r="J2761" i="1"/>
  <c r="K2761" i="1" s="1"/>
  <c r="L2761" i="1" s="1"/>
  <c r="F2762" i="1"/>
  <c r="J2762" i="1"/>
  <c r="K2762" i="1" s="1"/>
  <c r="L2762" i="1" s="1"/>
  <c r="F2763" i="1"/>
  <c r="J2763" i="1"/>
  <c r="K2763" i="1" s="1"/>
  <c r="L2763" i="1" s="1"/>
  <c r="F2764" i="1"/>
  <c r="J2764" i="1"/>
  <c r="K2764" i="1" s="1"/>
  <c r="L2764" i="1" s="1"/>
  <c r="F2765" i="1"/>
  <c r="J2765" i="1"/>
  <c r="K2765" i="1" s="1"/>
  <c r="L2765" i="1" s="1"/>
  <c r="F2767" i="1"/>
  <c r="J2767" i="1"/>
  <c r="K2767" i="1" s="1"/>
  <c r="L2767" i="1" s="1"/>
  <c r="F2768" i="1"/>
  <c r="J2768" i="1"/>
  <c r="K2768" i="1" s="1"/>
  <c r="L2768" i="1" s="1"/>
  <c r="F2769" i="1"/>
  <c r="J2769" i="1"/>
  <c r="K2769" i="1" s="1"/>
  <c r="L2769" i="1" s="1"/>
  <c r="F2770" i="1"/>
  <c r="J2770" i="1"/>
  <c r="K2770" i="1" s="1"/>
  <c r="L2770" i="1" s="1"/>
  <c r="F2771" i="1"/>
  <c r="J2771" i="1"/>
  <c r="K2771" i="1" s="1"/>
  <c r="L2771" i="1" s="1"/>
  <c r="F2772" i="1"/>
  <c r="J2772" i="1"/>
  <c r="K2772" i="1" s="1"/>
  <c r="L2772" i="1" s="1"/>
  <c r="F2773" i="1"/>
  <c r="J2773" i="1"/>
  <c r="K2773" i="1" s="1"/>
  <c r="L2773" i="1" s="1"/>
  <c r="F2774" i="1"/>
  <c r="J2774" i="1"/>
  <c r="K2774" i="1" s="1"/>
  <c r="L2774" i="1" s="1"/>
  <c r="F2775" i="1"/>
  <c r="J2775" i="1"/>
  <c r="K2775" i="1" s="1"/>
  <c r="L2775" i="1" s="1"/>
  <c r="F2776" i="1"/>
  <c r="J2776" i="1"/>
  <c r="K2776" i="1" s="1"/>
  <c r="L2776" i="1" s="1"/>
  <c r="F2777" i="1"/>
  <c r="J2777" i="1"/>
  <c r="K2777" i="1" s="1"/>
  <c r="L2777" i="1" s="1"/>
  <c r="F2778" i="1"/>
  <c r="J2778" i="1"/>
  <c r="K2778" i="1" s="1"/>
  <c r="L2778" i="1" s="1"/>
  <c r="F2779" i="1"/>
  <c r="J2779" i="1"/>
  <c r="K2779" i="1" s="1"/>
  <c r="L2779" i="1" s="1"/>
  <c r="F2780" i="1"/>
  <c r="J2780" i="1"/>
  <c r="K2780" i="1" s="1"/>
  <c r="L2780" i="1" s="1"/>
  <c r="F2781" i="1"/>
  <c r="J2781" i="1"/>
  <c r="K2781" i="1" s="1"/>
  <c r="L2781" i="1" s="1"/>
  <c r="F2782" i="1"/>
  <c r="J2782" i="1"/>
  <c r="K2782" i="1" s="1"/>
  <c r="L2782" i="1" s="1"/>
  <c r="F2808" i="1"/>
  <c r="J2808" i="1" s="1"/>
  <c r="K2808" i="1" s="1"/>
  <c r="L2808" i="1" s="1"/>
  <c r="F2809" i="1"/>
  <c r="J2809" i="1"/>
  <c r="K2809" i="1" s="1"/>
  <c r="L2809" i="1" s="1"/>
  <c r="F2810" i="1"/>
  <c r="J2810" i="1"/>
  <c r="K2810" i="1" s="1"/>
  <c r="L2810" i="1" s="1"/>
  <c r="F2811" i="1"/>
  <c r="J2811" i="1"/>
  <c r="K2811" i="1" s="1"/>
  <c r="L2811" i="1" s="1"/>
  <c r="F2812" i="1"/>
  <c r="J2812" i="1"/>
  <c r="K2812" i="1" s="1"/>
  <c r="L2812" i="1" s="1"/>
  <c r="F2813" i="1"/>
  <c r="J2813" i="1"/>
  <c r="K2813" i="1" s="1"/>
  <c r="L2813" i="1" s="1"/>
  <c r="F2814" i="1"/>
  <c r="J2814" i="1"/>
  <c r="K2814" i="1" s="1"/>
  <c r="L2814" i="1" s="1"/>
  <c r="F2815" i="1"/>
  <c r="J2815" i="1"/>
  <c r="K2815" i="1" s="1"/>
  <c r="L2815" i="1" s="1"/>
  <c r="F2816" i="1"/>
  <c r="J2816" i="1"/>
  <c r="K2816" i="1" s="1"/>
  <c r="L2816" i="1" s="1"/>
  <c r="F2817" i="1"/>
  <c r="J2817" i="1"/>
  <c r="K2817" i="1" s="1"/>
  <c r="L2817" i="1" s="1"/>
  <c r="F2818" i="1"/>
  <c r="J2818" i="1"/>
  <c r="K2818" i="1" s="1"/>
  <c r="L2818" i="1" s="1"/>
  <c r="F2819" i="1"/>
  <c r="J2819" i="1"/>
  <c r="K2819" i="1" s="1"/>
  <c r="L2819" i="1" s="1"/>
  <c r="F2820" i="1"/>
  <c r="J2820" i="1"/>
  <c r="K2820" i="1" s="1"/>
  <c r="L2820" i="1" s="1"/>
  <c r="F2821" i="1"/>
  <c r="J2821" i="1"/>
  <c r="K2821" i="1" s="1"/>
  <c r="L2821" i="1" s="1"/>
  <c r="F2822" i="1"/>
  <c r="J2822" i="1"/>
  <c r="K2822" i="1" s="1"/>
  <c r="L2822" i="1" s="1"/>
  <c r="F2823" i="1"/>
  <c r="J2823" i="1"/>
  <c r="K2823" i="1" s="1"/>
  <c r="L2823" i="1" s="1"/>
  <c r="F2824" i="1"/>
  <c r="J2824" i="1"/>
  <c r="K2824" i="1" s="1"/>
  <c r="L2824" i="1" s="1"/>
  <c r="F2825" i="1"/>
  <c r="J2825" i="1"/>
  <c r="K2825" i="1" s="1"/>
  <c r="L2825" i="1" s="1"/>
  <c r="F2826" i="1"/>
  <c r="J2826" i="1"/>
  <c r="K2826" i="1" s="1"/>
  <c r="L2826" i="1" s="1"/>
  <c r="F2827" i="1"/>
  <c r="J2827" i="1"/>
  <c r="K2827" i="1" s="1"/>
  <c r="L2827" i="1" s="1"/>
  <c r="F2828" i="1"/>
  <c r="J2828" i="1"/>
  <c r="K2828" i="1" s="1"/>
  <c r="L2828" i="1" s="1"/>
  <c r="F2829" i="1"/>
  <c r="J2829" i="1"/>
  <c r="K2829" i="1" s="1"/>
  <c r="L2829" i="1" s="1"/>
  <c r="F2830" i="1"/>
  <c r="J2830" i="1"/>
  <c r="K2830" i="1" s="1"/>
  <c r="L2830" i="1" s="1"/>
  <c r="F2831" i="1"/>
  <c r="J2831" i="1"/>
  <c r="K2831" i="1" s="1"/>
  <c r="L2831" i="1" s="1"/>
  <c r="F2832" i="1"/>
  <c r="J2832" i="1"/>
  <c r="K2832" i="1" s="1"/>
  <c r="L2832" i="1" s="1"/>
  <c r="F2833" i="1"/>
  <c r="J2833" i="1"/>
  <c r="K2833" i="1" s="1"/>
  <c r="L2833" i="1" s="1"/>
  <c r="F2834" i="1"/>
  <c r="J2834" i="1"/>
  <c r="K2834" i="1" s="1"/>
  <c r="L2834" i="1" s="1"/>
  <c r="F2835" i="1"/>
  <c r="J2835" i="1"/>
  <c r="K2835" i="1" s="1"/>
  <c r="L2835" i="1" s="1"/>
  <c r="F2836" i="1"/>
  <c r="J2836" i="1"/>
  <c r="K2836" i="1" s="1"/>
  <c r="L2836" i="1" s="1"/>
  <c r="F2837" i="1"/>
  <c r="J2837" i="1" s="1"/>
  <c r="K2837" i="1" s="1"/>
  <c r="L2837" i="1" s="1"/>
  <c r="F2838" i="1"/>
  <c r="J2838" i="1"/>
  <c r="K2838" i="1" s="1"/>
  <c r="L2838" i="1" s="1"/>
  <c r="F2839" i="1"/>
  <c r="J2839" i="1"/>
  <c r="K2839" i="1" s="1"/>
  <c r="L2839" i="1" s="1"/>
  <c r="F2840" i="1"/>
  <c r="J2840" i="1"/>
  <c r="K2840" i="1" s="1"/>
  <c r="L2840" i="1" s="1"/>
  <c r="F2841" i="1"/>
  <c r="J2841" i="1"/>
  <c r="K2841" i="1" s="1"/>
  <c r="L2841" i="1" s="1"/>
  <c r="F2842" i="1"/>
  <c r="J2842" i="1"/>
  <c r="K2842" i="1" s="1"/>
  <c r="L2842" i="1" s="1"/>
  <c r="F2843" i="1"/>
  <c r="J2843" i="1"/>
  <c r="K2843" i="1" s="1"/>
  <c r="L2843" i="1" s="1"/>
  <c r="F2844" i="1"/>
  <c r="J2844" i="1"/>
  <c r="K2844" i="1" s="1"/>
  <c r="L2844" i="1" s="1"/>
  <c r="F2845" i="1"/>
  <c r="J2845" i="1"/>
  <c r="K2845" i="1" s="1"/>
  <c r="L2845" i="1" s="1"/>
  <c r="K2846" i="1"/>
  <c r="L2846" i="1" s="1"/>
  <c r="K2847" i="1"/>
  <c r="L2847" i="1" s="1"/>
  <c r="F2848" i="1"/>
  <c r="J2848" i="1"/>
  <c r="K2848" i="1" s="1"/>
  <c r="L2848" i="1" s="1"/>
  <c r="F2849" i="1"/>
  <c r="J2849" i="1"/>
  <c r="K2849" i="1" s="1"/>
  <c r="L2849" i="1" s="1"/>
  <c r="F2850" i="1"/>
  <c r="J2850" i="1"/>
  <c r="K2850" i="1" s="1"/>
  <c r="L2850" i="1" s="1"/>
  <c r="F2851" i="1"/>
  <c r="J2851" i="1"/>
  <c r="K2851" i="1" s="1"/>
  <c r="L2851" i="1" s="1"/>
  <c r="F2852" i="1"/>
  <c r="J2852" i="1"/>
  <c r="K2852" i="1" s="1"/>
  <c r="L2852" i="1" s="1"/>
  <c r="F2853" i="1"/>
  <c r="J2853" i="1"/>
  <c r="K2853" i="1" s="1"/>
  <c r="L2853" i="1" s="1"/>
  <c r="F2854" i="1"/>
  <c r="J2854" i="1"/>
  <c r="K2854" i="1" s="1"/>
  <c r="L2854" i="1" s="1"/>
  <c r="F2855" i="1"/>
  <c r="J2855" i="1"/>
  <c r="K2855" i="1" s="1"/>
  <c r="L2855" i="1" s="1"/>
  <c r="F2856" i="1"/>
  <c r="J2856" i="1"/>
  <c r="K2856" i="1" s="1"/>
  <c r="L2856" i="1" s="1"/>
  <c r="F2857" i="1"/>
  <c r="J2857" i="1"/>
  <c r="K2857" i="1" s="1"/>
  <c r="L2857" i="1" s="1"/>
  <c r="F2858" i="1"/>
  <c r="J2858" i="1"/>
  <c r="K2858" i="1" s="1"/>
  <c r="L2858" i="1" s="1"/>
  <c r="F2859" i="1"/>
  <c r="J2859" i="1"/>
  <c r="K2859" i="1" s="1"/>
  <c r="L2859" i="1" s="1"/>
  <c r="F2860" i="1"/>
  <c r="J2860" i="1"/>
  <c r="K2860" i="1" s="1"/>
  <c r="L2860" i="1" s="1"/>
  <c r="F2861" i="1"/>
  <c r="J2861" i="1"/>
  <c r="K2861" i="1" s="1"/>
  <c r="L2861" i="1" s="1"/>
  <c r="F2862" i="1"/>
  <c r="J2862" i="1"/>
  <c r="K2862" i="1" s="1"/>
  <c r="L2862" i="1" s="1"/>
  <c r="F2863" i="1"/>
  <c r="J2863" i="1"/>
  <c r="K2863" i="1" s="1"/>
  <c r="L2863" i="1" s="1"/>
  <c r="F2864" i="1"/>
  <c r="J2864" i="1"/>
  <c r="K2864" i="1" s="1"/>
  <c r="L2864" i="1" s="1"/>
  <c r="F2865" i="1"/>
  <c r="J2865" i="1"/>
  <c r="K2865" i="1" s="1"/>
  <c r="L2865" i="1" s="1"/>
  <c r="F2866" i="1"/>
  <c r="J2866" i="1"/>
  <c r="K2866" i="1" s="1"/>
  <c r="L2866" i="1" s="1"/>
  <c r="F2867" i="1"/>
  <c r="J2867" i="1"/>
  <c r="K2867" i="1" s="1"/>
  <c r="L2867" i="1" s="1"/>
  <c r="F2868" i="1"/>
  <c r="J2868" i="1"/>
  <c r="K2868" i="1" s="1"/>
  <c r="L2868" i="1" s="1"/>
  <c r="F2869" i="1"/>
  <c r="J2869" i="1"/>
  <c r="K2869" i="1" s="1"/>
  <c r="L2869" i="1" s="1"/>
  <c r="F2870" i="1"/>
  <c r="J2870" i="1"/>
  <c r="K2870" i="1" s="1"/>
  <c r="L2870" i="1" s="1"/>
  <c r="F2871" i="1"/>
  <c r="J2871" i="1"/>
  <c r="K2871" i="1" s="1"/>
  <c r="L2871" i="1" s="1"/>
  <c r="F2872" i="1"/>
  <c r="J2872" i="1"/>
  <c r="K2872" i="1" s="1"/>
  <c r="L2872" i="1" s="1"/>
  <c r="F2873" i="1"/>
  <c r="J2873" i="1"/>
  <c r="K2873" i="1" s="1"/>
  <c r="L2873" i="1" s="1"/>
  <c r="F2874" i="1"/>
  <c r="J2874" i="1"/>
  <c r="K2874" i="1" s="1"/>
  <c r="L2874" i="1" s="1"/>
  <c r="F2875" i="1"/>
  <c r="J2875" i="1"/>
  <c r="K2875" i="1" s="1"/>
  <c r="L2875" i="1" s="1"/>
  <c r="F2876" i="1"/>
  <c r="J2876" i="1"/>
  <c r="K2876" i="1" s="1"/>
  <c r="L2876" i="1" s="1"/>
  <c r="F2877" i="1"/>
  <c r="J2877" i="1"/>
  <c r="K2877" i="1" s="1"/>
  <c r="L2877" i="1" s="1"/>
  <c r="F2878" i="1"/>
  <c r="J2878" i="1"/>
  <c r="K2878" i="1" s="1"/>
  <c r="L2878" i="1" s="1"/>
  <c r="F2879" i="1"/>
  <c r="J2879" i="1"/>
  <c r="K2879" i="1" s="1"/>
  <c r="L2879" i="1" s="1"/>
  <c r="F2880" i="1"/>
  <c r="J2880" i="1"/>
  <c r="K2880" i="1" s="1"/>
  <c r="L2880" i="1" s="1"/>
  <c r="F2881" i="1"/>
  <c r="J2881" i="1"/>
  <c r="K2881" i="1" s="1"/>
  <c r="L2881" i="1" s="1"/>
  <c r="F2882" i="1"/>
  <c r="J2882" i="1"/>
  <c r="K2882" i="1" s="1"/>
  <c r="L2882" i="1" s="1"/>
  <c r="F2883" i="1"/>
  <c r="J2883" i="1"/>
  <c r="K2883" i="1" s="1"/>
  <c r="L2883" i="1" s="1"/>
  <c r="F2884" i="1"/>
  <c r="J2884" i="1"/>
  <c r="K2884" i="1" s="1"/>
  <c r="L2884" i="1" s="1"/>
  <c r="F2885" i="1"/>
  <c r="J2885" i="1"/>
  <c r="K2885" i="1" s="1"/>
  <c r="L2885" i="1" s="1"/>
  <c r="F2886" i="1"/>
  <c r="J2886" i="1"/>
  <c r="K2886" i="1" s="1"/>
  <c r="L2886" i="1" s="1"/>
  <c r="F2887" i="1"/>
  <c r="J2887" i="1"/>
  <c r="K2887" i="1" s="1"/>
  <c r="L2887" i="1" s="1"/>
  <c r="F2888" i="1"/>
  <c r="J2888" i="1"/>
  <c r="K2888" i="1" s="1"/>
  <c r="L2888" i="1" s="1"/>
  <c r="F2889" i="1"/>
  <c r="J2889" i="1"/>
  <c r="K2889" i="1" s="1"/>
  <c r="L2889" i="1" s="1"/>
  <c r="F2890" i="1"/>
  <c r="J2890" i="1"/>
  <c r="K2890" i="1" s="1"/>
  <c r="L2890" i="1" s="1"/>
  <c r="F2891" i="1"/>
  <c r="J2891" i="1"/>
  <c r="K2891" i="1" s="1"/>
  <c r="L2891" i="1" s="1"/>
  <c r="F2892" i="1"/>
  <c r="J2892" i="1"/>
  <c r="K2892" i="1" s="1"/>
  <c r="L2892" i="1" s="1"/>
  <c r="F2893" i="1"/>
  <c r="J2893" i="1"/>
  <c r="K2893" i="1" s="1"/>
  <c r="L2893" i="1" s="1"/>
  <c r="F2894" i="1"/>
  <c r="J2894" i="1"/>
  <c r="K2894" i="1" s="1"/>
  <c r="L2894" i="1" s="1"/>
  <c r="F2895" i="1"/>
  <c r="J2895" i="1"/>
  <c r="K2895" i="1" s="1"/>
  <c r="L2895" i="1" s="1"/>
  <c r="F2896" i="1"/>
  <c r="J2896" i="1"/>
  <c r="K2896" i="1" s="1"/>
  <c r="L2896" i="1" s="1"/>
  <c r="F2897" i="1"/>
  <c r="J2897" i="1"/>
  <c r="K2897" i="1" s="1"/>
  <c r="L2897" i="1" s="1"/>
  <c r="F2898" i="1"/>
  <c r="J2898" i="1"/>
  <c r="K2898" i="1" s="1"/>
  <c r="L2898" i="1" s="1"/>
  <c r="F2899" i="1"/>
  <c r="J2899" i="1"/>
  <c r="K2899" i="1" s="1"/>
  <c r="L2899" i="1" s="1"/>
  <c r="F2900" i="1"/>
  <c r="J2900" i="1"/>
  <c r="K2900" i="1" s="1"/>
  <c r="L2900" i="1" s="1"/>
  <c r="F2901" i="1"/>
  <c r="J2901" i="1"/>
  <c r="K2901" i="1" s="1"/>
  <c r="L2901" i="1" s="1"/>
  <c r="F2902" i="1"/>
  <c r="J2902" i="1"/>
  <c r="K2902" i="1" s="1"/>
  <c r="L2902" i="1" s="1"/>
  <c r="F2903" i="1"/>
  <c r="J2903" i="1"/>
  <c r="K2903" i="1" s="1"/>
  <c r="L2903" i="1" s="1"/>
  <c r="F2904" i="1"/>
  <c r="J2904" i="1"/>
  <c r="K2904" i="1" s="1"/>
  <c r="L2904" i="1" s="1"/>
  <c r="F2905" i="1"/>
  <c r="J2905" i="1"/>
  <c r="K2905" i="1" s="1"/>
  <c r="L2905" i="1" s="1"/>
  <c r="F2906" i="1"/>
  <c r="J2906" i="1"/>
  <c r="K2906" i="1" s="1"/>
  <c r="L2906" i="1" s="1"/>
  <c r="F2907" i="1"/>
  <c r="J2907" i="1"/>
  <c r="K2907" i="1" s="1"/>
  <c r="L2907" i="1" s="1"/>
  <c r="F2908" i="1"/>
  <c r="J2908" i="1"/>
  <c r="K2908" i="1" s="1"/>
  <c r="L2908" i="1" s="1"/>
  <c r="F2909" i="1"/>
  <c r="J2909" i="1"/>
  <c r="K2909" i="1" s="1"/>
  <c r="L2909" i="1" s="1"/>
  <c r="F2910" i="1"/>
  <c r="J2910" i="1"/>
  <c r="K2910" i="1" s="1"/>
  <c r="L2910" i="1" s="1"/>
  <c r="F2911" i="1"/>
  <c r="J2911" i="1"/>
  <c r="K2911" i="1" s="1"/>
  <c r="L2911" i="1" s="1"/>
  <c r="F2912" i="1"/>
  <c r="J2912" i="1"/>
  <c r="K2912" i="1" s="1"/>
  <c r="L2912" i="1" s="1"/>
  <c r="F2913" i="1"/>
  <c r="J2913" i="1"/>
  <c r="K2913" i="1" s="1"/>
  <c r="L2913" i="1" s="1"/>
  <c r="F2914" i="1"/>
  <c r="J2914" i="1"/>
  <c r="K2914" i="1" s="1"/>
  <c r="L2914" i="1" s="1"/>
  <c r="F2915" i="1"/>
  <c r="J2915" i="1"/>
  <c r="K2915" i="1" s="1"/>
  <c r="L2915" i="1" s="1"/>
  <c r="F2916" i="1"/>
  <c r="J2916" i="1"/>
  <c r="K2916" i="1" s="1"/>
  <c r="L2916" i="1" s="1"/>
  <c r="F2917" i="1"/>
  <c r="J2917" i="1"/>
  <c r="K2917" i="1" s="1"/>
  <c r="L2917" i="1" s="1"/>
  <c r="F2918" i="1"/>
  <c r="J2918" i="1"/>
  <c r="K2918" i="1" s="1"/>
  <c r="L2918" i="1" s="1"/>
  <c r="F2919" i="1"/>
  <c r="J2919" i="1"/>
  <c r="K2919" i="1" s="1"/>
  <c r="L2919" i="1" s="1"/>
  <c r="F2920" i="1"/>
  <c r="J2920" i="1"/>
  <c r="K2920" i="1" s="1"/>
  <c r="L2920" i="1" s="1"/>
  <c r="F2921" i="1"/>
  <c r="J2921" i="1"/>
  <c r="K2921" i="1" s="1"/>
  <c r="L2921" i="1" s="1"/>
  <c r="F2922" i="1"/>
  <c r="J2922" i="1"/>
  <c r="K2922" i="1" s="1"/>
  <c r="L2922" i="1" s="1"/>
  <c r="F2923" i="1"/>
  <c r="J2923" i="1"/>
  <c r="K2923" i="1" s="1"/>
  <c r="L2923" i="1" s="1"/>
  <c r="F2924" i="1"/>
  <c r="J2924" i="1"/>
  <c r="K2924" i="1" s="1"/>
  <c r="L2924" i="1" s="1"/>
  <c r="F2925" i="1"/>
  <c r="J2925" i="1"/>
  <c r="K2925" i="1" s="1"/>
  <c r="L2925" i="1" s="1"/>
  <c r="F2926" i="1"/>
  <c r="J2926" i="1"/>
  <c r="K2926" i="1" s="1"/>
  <c r="L2926" i="1" s="1"/>
  <c r="F2927" i="1"/>
  <c r="J2927" i="1"/>
  <c r="K2927" i="1" s="1"/>
  <c r="L2927" i="1" s="1"/>
  <c r="F2928" i="1"/>
  <c r="J2928" i="1"/>
  <c r="K2928" i="1" s="1"/>
  <c r="L2928" i="1" s="1"/>
  <c r="F2929" i="1"/>
  <c r="J2929" i="1"/>
  <c r="K2929" i="1" s="1"/>
  <c r="L2929" i="1" s="1"/>
  <c r="F2930" i="1"/>
  <c r="J2930" i="1"/>
  <c r="K2930" i="1" s="1"/>
  <c r="L2930" i="1" s="1"/>
  <c r="F2931" i="1"/>
  <c r="J2931" i="1"/>
  <c r="K2931" i="1" s="1"/>
  <c r="L2931" i="1" s="1"/>
  <c r="F2932" i="1"/>
  <c r="J2932" i="1"/>
  <c r="K2932" i="1" s="1"/>
  <c r="L2932" i="1" s="1"/>
  <c r="F2933" i="1"/>
  <c r="K2933" i="1"/>
  <c r="L2933" i="1" s="1"/>
  <c r="K2934" i="1"/>
  <c r="L2934" i="1" s="1"/>
  <c r="J2935" i="1"/>
  <c r="K2935" i="1" s="1"/>
  <c r="L2935" i="1" s="1"/>
  <c r="J2936" i="1"/>
  <c r="K2936" i="1" s="1"/>
  <c r="L2936" i="1" s="1"/>
  <c r="J2937" i="1"/>
  <c r="K2937" i="1" s="1"/>
  <c r="L2937" i="1" s="1"/>
  <c r="J2938" i="1"/>
  <c r="K2938" i="1" s="1"/>
  <c r="L2938" i="1" s="1"/>
  <c r="J2939" i="1"/>
  <c r="K2939" i="1" s="1"/>
  <c r="L2939" i="1" s="1"/>
  <c r="J2940" i="1"/>
  <c r="K2940" i="1" s="1"/>
  <c r="L2940" i="1" s="1"/>
  <c r="J2941" i="1"/>
  <c r="K2941" i="1" s="1"/>
  <c r="L2941" i="1" s="1"/>
  <c r="J2942" i="1"/>
  <c r="K2942" i="1" s="1"/>
  <c r="L2942" i="1" s="1"/>
  <c r="J2943" i="1"/>
  <c r="K2943" i="1" s="1"/>
  <c r="L2943" i="1" s="1"/>
  <c r="J2944" i="1"/>
  <c r="K2944" i="1" s="1"/>
  <c r="L2944" i="1" s="1"/>
  <c r="J2945" i="1"/>
  <c r="K2945" i="1" s="1"/>
  <c r="L2945" i="1" s="1"/>
  <c r="F2946" i="1"/>
  <c r="J2946" i="1"/>
  <c r="K2946" i="1" s="1"/>
  <c r="L2946" i="1" s="1"/>
  <c r="F2947" i="1"/>
  <c r="J2947" i="1"/>
  <c r="K2947" i="1" s="1"/>
  <c r="L2947" i="1" s="1"/>
  <c r="F2948" i="1"/>
  <c r="J2948" i="1"/>
  <c r="K2948" i="1" s="1"/>
  <c r="L2948" i="1" s="1"/>
  <c r="F2949" i="1"/>
  <c r="J2949" i="1"/>
  <c r="K2949" i="1" s="1"/>
  <c r="L2949" i="1" s="1"/>
  <c r="F2950" i="1"/>
  <c r="J2950" i="1"/>
  <c r="K2950" i="1" s="1"/>
  <c r="L2950" i="1" s="1"/>
  <c r="F2951" i="1"/>
  <c r="J2951" i="1"/>
  <c r="K2951" i="1" s="1"/>
  <c r="L2951" i="1" s="1"/>
  <c r="F2952" i="1"/>
  <c r="J2952" i="1"/>
  <c r="K2952" i="1" s="1"/>
  <c r="L2952" i="1" s="1"/>
  <c r="F2953" i="1"/>
  <c r="J2953" i="1"/>
  <c r="K2953" i="1" s="1"/>
  <c r="L2953" i="1" s="1"/>
  <c r="F2954" i="1"/>
  <c r="J2954" i="1"/>
  <c r="K2954" i="1" s="1"/>
  <c r="L2954" i="1" s="1"/>
  <c r="F2955" i="1"/>
  <c r="J2955" i="1"/>
  <c r="K2955" i="1" s="1"/>
  <c r="L2955" i="1" s="1"/>
  <c r="F2956" i="1"/>
  <c r="J2956" i="1"/>
  <c r="K2956" i="1" s="1"/>
  <c r="L2956" i="1" s="1"/>
  <c r="F2957" i="1"/>
  <c r="J2957" i="1"/>
  <c r="K2957" i="1" s="1"/>
  <c r="L2957" i="1" s="1"/>
  <c r="F2958" i="1"/>
  <c r="J2958" i="1"/>
  <c r="K2958" i="1" s="1"/>
  <c r="L2958" i="1" s="1"/>
  <c r="F2959" i="1"/>
  <c r="J2959" i="1"/>
  <c r="K2959" i="1" s="1"/>
  <c r="L2959" i="1" s="1"/>
  <c r="F2960" i="1"/>
  <c r="J2960" i="1"/>
  <c r="K2960" i="1" s="1"/>
  <c r="L2960" i="1" s="1"/>
  <c r="F2961" i="1"/>
  <c r="J2961" i="1"/>
  <c r="K2961" i="1" s="1"/>
  <c r="L2961" i="1" s="1"/>
  <c r="F2962" i="1"/>
  <c r="J2962" i="1"/>
  <c r="K2962" i="1" s="1"/>
  <c r="L2962" i="1" s="1"/>
  <c r="F2963" i="1"/>
  <c r="J2963" i="1"/>
  <c r="K2963" i="1" s="1"/>
  <c r="L2963" i="1" s="1"/>
  <c r="F2964" i="1"/>
  <c r="J2964" i="1"/>
  <c r="K2964" i="1" s="1"/>
  <c r="L2964" i="1" s="1"/>
  <c r="F2965" i="1"/>
  <c r="J2965" i="1"/>
  <c r="K2965" i="1" s="1"/>
  <c r="L2965" i="1" s="1"/>
  <c r="F2966" i="1"/>
  <c r="J2966" i="1"/>
  <c r="K2966" i="1" s="1"/>
  <c r="L2966" i="1" s="1"/>
  <c r="F2967" i="1"/>
  <c r="J2967" i="1"/>
  <c r="K2967" i="1" s="1"/>
  <c r="L2967" i="1" s="1"/>
  <c r="F2968" i="1"/>
  <c r="J2968" i="1"/>
  <c r="K2968" i="1" s="1"/>
  <c r="L2968" i="1" s="1"/>
  <c r="F2969" i="1"/>
  <c r="J2969" i="1"/>
  <c r="K2969" i="1" s="1"/>
  <c r="L2969" i="1" s="1"/>
  <c r="F2970" i="1"/>
  <c r="J2970" i="1"/>
  <c r="K2970" i="1" s="1"/>
  <c r="L2970" i="1" s="1"/>
  <c r="F2971" i="1"/>
  <c r="J2971" i="1"/>
  <c r="K2971" i="1" s="1"/>
  <c r="L2971" i="1" s="1"/>
  <c r="F2972" i="1"/>
  <c r="J2972" i="1"/>
  <c r="K2972" i="1" s="1"/>
  <c r="L2972" i="1" s="1"/>
  <c r="F2973" i="1"/>
  <c r="J2973" i="1"/>
  <c r="K2973" i="1" s="1"/>
  <c r="L2973" i="1" s="1"/>
  <c r="F2974" i="1"/>
  <c r="J2974" i="1"/>
  <c r="K2974" i="1" s="1"/>
  <c r="L2974" i="1" s="1"/>
  <c r="F2975" i="1"/>
  <c r="J2975" i="1"/>
  <c r="K2975" i="1" s="1"/>
  <c r="L2975" i="1" s="1"/>
  <c r="K2976" i="1"/>
  <c r="L2976" i="1" s="1"/>
  <c r="F2977" i="1"/>
  <c r="J2977" i="1" s="1"/>
  <c r="K2977" i="1" s="1"/>
  <c r="L2977" i="1" s="1"/>
  <c r="F2978" i="1"/>
  <c r="J2978" i="1"/>
  <c r="K2978" i="1" s="1"/>
  <c r="L2978" i="1" s="1"/>
  <c r="F2979" i="1"/>
  <c r="J2979" i="1"/>
  <c r="K2979" i="1" s="1"/>
  <c r="L2979" i="1" s="1"/>
  <c r="F2980" i="1"/>
  <c r="J2980" i="1"/>
  <c r="K2980" i="1" s="1"/>
  <c r="L2980" i="1" s="1"/>
  <c r="F2981" i="1"/>
  <c r="J2981" i="1"/>
  <c r="K2981" i="1" s="1"/>
  <c r="L2981" i="1" s="1"/>
  <c r="F2982" i="1"/>
  <c r="J2982" i="1"/>
  <c r="K2982" i="1" s="1"/>
  <c r="L2982" i="1" s="1"/>
  <c r="F2983" i="1"/>
  <c r="J2983" i="1"/>
  <c r="K2983" i="1" s="1"/>
  <c r="L2983" i="1" s="1"/>
  <c r="F2984" i="1"/>
  <c r="J2984" i="1"/>
  <c r="K2984" i="1" s="1"/>
  <c r="L2984" i="1" s="1"/>
  <c r="F2985" i="1"/>
  <c r="J2985" i="1"/>
  <c r="K2985" i="1" s="1"/>
  <c r="L2985" i="1" s="1"/>
  <c r="F2986" i="1"/>
  <c r="J2986" i="1"/>
  <c r="K2986" i="1" s="1"/>
  <c r="L2986" i="1" s="1"/>
  <c r="F2987" i="1"/>
  <c r="J2987" i="1"/>
  <c r="K2987" i="1" s="1"/>
  <c r="L2987" i="1" s="1"/>
  <c r="F2988" i="1"/>
  <c r="J2988" i="1"/>
  <c r="K2988" i="1" s="1"/>
  <c r="L2988" i="1" s="1"/>
  <c r="F2989" i="1"/>
  <c r="J2989" i="1"/>
  <c r="K2989" i="1" s="1"/>
  <c r="L2989" i="1" s="1"/>
  <c r="F2990" i="1"/>
  <c r="J2990" i="1"/>
  <c r="K2990" i="1" s="1"/>
  <c r="L2990" i="1" s="1"/>
  <c r="F2991" i="1"/>
  <c r="J2991" i="1"/>
  <c r="K2991" i="1" s="1"/>
  <c r="L2991" i="1" s="1"/>
  <c r="F2992" i="1"/>
  <c r="J2992" i="1"/>
  <c r="K2992" i="1" s="1"/>
  <c r="L2992" i="1" s="1"/>
  <c r="F2993" i="1"/>
  <c r="J2993" i="1"/>
  <c r="K2993" i="1" s="1"/>
  <c r="L2993" i="1" s="1"/>
  <c r="F2994" i="1"/>
  <c r="J2994" i="1"/>
  <c r="K2994" i="1" s="1"/>
  <c r="L2994" i="1" s="1"/>
  <c r="F2995" i="1"/>
  <c r="J2995" i="1"/>
  <c r="K2995" i="1" s="1"/>
  <c r="L2995" i="1" s="1"/>
  <c r="F2996" i="1"/>
  <c r="J2996" i="1"/>
  <c r="K2996" i="1" s="1"/>
  <c r="L2996" i="1" s="1"/>
  <c r="F2997" i="1"/>
  <c r="J2997" i="1"/>
  <c r="K2997" i="1" s="1"/>
  <c r="L2997" i="1" s="1"/>
  <c r="F2998" i="1"/>
  <c r="J2998" i="1"/>
  <c r="K2998" i="1" s="1"/>
  <c r="L2998" i="1" s="1"/>
  <c r="F2999" i="1"/>
  <c r="J2999" i="1"/>
  <c r="K2999" i="1" s="1"/>
  <c r="L2999" i="1" s="1"/>
  <c r="F3000" i="1"/>
  <c r="J3000" i="1"/>
  <c r="K3000" i="1" s="1"/>
  <c r="L3000" i="1" s="1"/>
  <c r="F3001" i="1"/>
  <c r="J3001" i="1"/>
  <c r="K3001" i="1" s="1"/>
  <c r="L3001" i="1" s="1"/>
  <c r="F3002" i="1"/>
  <c r="J3002" i="1"/>
  <c r="K3002" i="1" s="1"/>
  <c r="L3002" i="1" s="1"/>
  <c r="F3003" i="1"/>
  <c r="J3003" i="1"/>
  <c r="K3003" i="1" s="1"/>
  <c r="L3003" i="1" s="1"/>
  <c r="F3004" i="1"/>
  <c r="J3004" i="1"/>
  <c r="K3004" i="1" s="1"/>
  <c r="L3004" i="1" s="1"/>
  <c r="F3005" i="1"/>
  <c r="J3005" i="1"/>
  <c r="K3005" i="1" s="1"/>
  <c r="L3005" i="1" s="1"/>
  <c r="F3006" i="1"/>
  <c r="J3006" i="1"/>
  <c r="K3006" i="1" s="1"/>
  <c r="L3006" i="1" s="1"/>
  <c r="F3007" i="1"/>
  <c r="J3007" i="1"/>
  <c r="K3007" i="1" s="1"/>
  <c r="L3007" i="1" s="1"/>
  <c r="F3008" i="1"/>
  <c r="J3008" i="1"/>
  <c r="K3008" i="1" s="1"/>
  <c r="L3008" i="1" s="1"/>
  <c r="F3009" i="1"/>
  <c r="J3009" i="1"/>
  <c r="K3009" i="1" s="1"/>
  <c r="L3009" i="1" s="1"/>
  <c r="F3010" i="1"/>
  <c r="J3010" i="1"/>
  <c r="K3010" i="1" s="1"/>
  <c r="L3010" i="1" s="1"/>
  <c r="F3011" i="1"/>
  <c r="J3011" i="1"/>
  <c r="K3011" i="1" s="1"/>
  <c r="L3011" i="1" s="1"/>
  <c r="F3012" i="1"/>
  <c r="J3012" i="1"/>
  <c r="K3012" i="1" s="1"/>
  <c r="L3012" i="1" s="1"/>
  <c r="F3013" i="1"/>
  <c r="J3013" i="1"/>
  <c r="K3013" i="1" s="1"/>
  <c r="L3013" i="1" s="1"/>
  <c r="F3014" i="1"/>
  <c r="J3014" i="1"/>
  <c r="K3014" i="1" s="1"/>
  <c r="L3014" i="1" s="1"/>
  <c r="F3015" i="1"/>
  <c r="J3015" i="1"/>
  <c r="K3015" i="1" s="1"/>
  <c r="L3015" i="1" s="1"/>
  <c r="F3016" i="1"/>
  <c r="J3016" i="1"/>
  <c r="K3016" i="1" s="1"/>
  <c r="L3016" i="1" s="1"/>
  <c r="F3017" i="1"/>
  <c r="J3017" i="1"/>
  <c r="K3017" i="1" s="1"/>
  <c r="L3017" i="1" s="1"/>
  <c r="F3018" i="1"/>
  <c r="J3018" i="1"/>
  <c r="K3018" i="1" s="1"/>
  <c r="L3018" i="1" s="1"/>
  <c r="F3019" i="1"/>
  <c r="J3019" i="1"/>
  <c r="K3019" i="1" s="1"/>
  <c r="L3019" i="1" s="1"/>
  <c r="F3020" i="1"/>
  <c r="J3020" i="1"/>
  <c r="K3020" i="1" s="1"/>
  <c r="L3020" i="1" s="1"/>
  <c r="F3021" i="1"/>
  <c r="J3021" i="1"/>
  <c r="K3021" i="1" s="1"/>
  <c r="L3021" i="1" s="1"/>
  <c r="F3022" i="1"/>
  <c r="J3022" i="1"/>
  <c r="K3022" i="1" s="1"/>
  <c r="L3022" i="1" s="1"/>
  <c r="F3023" i="1"/>
  <c r="J3023" i="1"/>
  <c r="K3023" i="1" s="1"/>
  <c r="L3023" i="1" s="1"/>
  <c r="F3024" i="1"/>
  <c r="J3024" i="1"/>
  <c r="K3024" i="1" s="1"/>
  <c r="L3024" i="1" s="1"/>
  <c r="F3025" i="1"/>
  <c r="J3025" i="1"/>
  <c r="K3025" i="1" s="1"/>
  <c r="L3025" i="1" s="1"/>
  <c r="F3026" i="1"/>
  <c r="J3026" i="1"/>
  <c r="K3026" i="1" s="1"/>
  <c r="L3026" i="1" s="1"/>
  <c r="F3027" i="1"/>
  <c r="J3027" i="1"/>
  <c r="K3027" i="1" s="1"/>
  <c r="L3027" i="1" s="1"/>
  <c r="F3028" i="1"/>
  <c r="J3028" i="1"/>
  <c r="K3028" i="1" s="1"/>
  <c r="L3028" i="1" s="1"/>
  <c r="F3029" i="1"/>
  <c r="J3029" i="1"/>
  <c r="K3029" i="1" s="1"/>
  <c r="L3029" i="1" s="1"/>
  <c r="F3030" i="1"/>
  <c r="J3030" i="1"/>
  <c r="K3030" i="1" s="1"/>
  <c r="L3030" i="1" s="1"/>
  <c r="F3031" i="1"/>
  <c r="J3031" i="1"/>
  <c r="K3031" i="1" s="1"/>
  <c r="L3031" i="1" s="1"/>
  <c r="F3032" i="1"/>
  <c r="J3032" i="1"/>
  <c r="K3032" i="1" s="1"/>
  <c r="L3032" i="1" s="1"/>
  <c r="F3033" i="1"/>
  <c r="J3033" i="1"/>
  <c r="K3033" i="1" s="1"/>
  <c r="L3033" i="1" s="1"/>
  <c r="F3034" i="1"/>
  <c r="J3034" i="1"/>
  <c r="K3034" i="1" s="1"/>
  <c r="L3034" i="1" s="1"/>
  <c r="F3035" i="1"/>
  <c r="J3035" i="1"/>
  <c r="K3035" i="1" s="1"/>
  <c r="L3035" i="1" s="1"/>
  <c r="F3036" i="1"/>
  <c r="J3036" i="1"/>
  <c r="K3036" i="1" s="1"/>
  <c r="L3036" i="1" s="1"/>
  <c r="F3037" i="1"/>
  <c r="J3037" i="1"/>
  <c r="K3037" i="1" s="1"/>
  <c r="L3037" i="1" s="1"/>
  <c r="F3038" i="1"/>
  <c r="J3038" i="1"/>
  <c r="K3038" i="1" s="1"/>
  <c r="L3038" i="1" s="1"/>
  <c r="F3039" i="1"/>
  <c r="J3039" i="1"/>
  <c r="K3039" i="1" s="1"/>
  <c r="L3039" i="1" s="1"/>
  <c r="F3040" i="1"/>
  <c r="J3040" i="1"/>
  <c r="K3040" i="1" s="1"/>
  <c r="L3040" i="1" s="1"/>
  <c r="F3041" i="1"/>
  <c r="J3041" i="1"/>
  <c r="K3041" i="1" s="1"/>
  <c r="L3041" i="1" s="1"/>
  <c r="F3042" i="1"/>
  <c r="J3042" i="1"/>
  <c r="K3042" i="1" s="1"/>
  <c r="L3042" i="1" s="1"/>
  <c r="F3043" i="1"/>
  <c r="J3043" i="1"/>
  <c r="K3043" i="1" s="1"/>
  <c r="L3043" i="1" s="1"/>
  <c r="F3044" i="1"/>
  <c r="J3044" i="1"/>
  <c r="K3044" i="1" s="1"/>
  <c r="L3044" i="1" s="1"/>
  <c r="F3045" i="1"/>
  <c r="J3045" i="1"/>
  <c r="K3045" i="1" s="1"/>
  <c r="L3045" i="1" s="1"/>
  <c r="F3046" i="1"/>
  <c r="J3046" i="1"/>
  <c r="K3046" i="1" s="1"/>
  <c r="L3046" i="1" s="1"/>
  <c r="F3047" i="1"/>
  <c r="J3047" i="1"/>
  <c r="K3047" i="1" s="1"/>
  <c r="L3047" i="1" s="1"/>
  <c r="F3048" i="1"/>
  <c r="J3048" i="1"/>
  <c r="K3048" i="1" s="1"/>
  <c r="L3048" i="1" s="1"/>
  <c r="F3049" i="1"/>
  <c r="J3049" i="1"/>
  <c r="K3049" i="1" s="1"/>
  <c r="L3049" i="1" s="1"/>
  <c r="F3050" i="1"/>
  <c r="J3050" i="1"/>
  <c r="K3050" i="1" s="1"/>
  <c r="L3050" i="1" s="1"/>
  <c r="F3051" i="1"/>
  <c r="J3051" i="1"/>
  <c r="K3051" i="1" s="1"/>
  <c r="L3051" i="1" s="1"/>
  <c r="F3052" i="1"/>
  <c r="J3052" i="1"/>
  <c r="K3052" i="1" s="1"/>
  <c r="L3052" i="1" s="1"/>
  <c r="F3053" i="1"/>
  <c r="J3053" i="1"/>
  <c r="K3053" i="1" s="1"/>
  <c r="L3053" i="1" s="1"/>
  <c r="F3054" i="1"/>
  <c r="J3054" i="1"/>
  <c r="K3054" i="1" s="1"/>
  <c r="L3054" i="1" s="1"/>
  <c r="F3055" i="1"/>
  <c r="J3055" i="1"/>
  <c r="K3055" i="1" s="1"/>
  <c r="L3055" i="1" s="1"/>
  <c r="F3056" i="1"/>
  <c r="J3056" i="1"/>
  <c r="K3056" i="1" s="1"/>
  <c r="L3056" i="1" s="1"/>
  <c r="F3057" i="1"/>
  <c r="J3057" i="1"/>
  <c r="K3057" i="1" s="1"/>
  <c r="L3057" i="1" s="1"/>
  <c r="F3058" i="1"/>
  <c r="J3058" i="1"/>
  <c r="K3058" i="1" s="1"/>
  <c r="L3058" i="1" s="1"/>
  <c r="F3059" i="1"/>
  <c r="J3059" i="1"/>
  <c r="K3059" i="1" s="1"/>
  <c r="L3059" i="1" s="1"/>
  <c r="F3060" i="1"/>
  <c r="J3060" i="1"/>
  <c r="K3060" i="1" s="1"/>
  <c r="L3060" i="1" s="1"/>
  <c r="F3061" i="1"/>
  <c r="J3061" i="1"/>
  <c r="K3061" i="1" s="1"/>
  <c r="L3061" i="1" s="1"/>
  <c r="F3062" i="1"/>
  <c r="J3062" i="1"/>
  <c r="K3062" i="1" s="1"/>
  <c r="L3062" i="1" s="1"/>
  <c r="K3063" i="1"/>
  <c r="L3063" i="1" s="1"/>
  <c r="F3064" i="1"/>
  <c r="J3064" i="1" s="1"/>
  <c r="K3064" i="1" s="1"/>
  <c r="L3064" i="1" s="1"/>
  <c r="F3065" i="1"/>
  <c r="J3065" i="1"/>
  <c r="K3065" i="1" s="1"/>
  <c r="L3065" i="1" s="1"/>
  <c r="F3066" i="1"/>
  <c r="J3066" i="1"/>
  <c r="K3066" i="1" s="1"/>
  <c r="L3066" i="1" s="1"/>
  <c r="F3067" i="1"/>
  <c r="J3067" i="1"/>
  <c r="K3067" i="1" s="1"/>
  <c r="L3067" i="1" s="1"/>
  <c r="F3068" i="1"/>
  <c r="J3068" i="1" s="1"/>
  <c r="K3068" i="1" s="1"/>
  <c r="L3068" i="1" s="1"/>
  <c r="F3069" i="1"/>
  <c r="J3069" i="1"/>
  <c r="K3069" i="1" s="1"/>
  <c r="L3069" i="1" s="1"/>
  <c r="F3070" i="1"/>
  <c r="J3070" i="1"/>
  <c r="K3070" i="1" s="1"/>
  <c r="L3070" i="1" s="1"/>
  <c r="F3071" i="1"/>
  <c r="J3071" i="1"/>
  <c r="K3071" i="1" s="1"/>
  <c r="L3071" i="1" s="1"/>
  <c r="F3072" i="1"/>
  <c r="J3072" i="1"/>
  <c r="K3072" i="1" s="1"/>
  <c r="L3072" i="1" s="1"/>
  <c r="F3074" i="1"/>
  <c r="J3074" i="1" s="1"/>
  <c r="K3074" i="1" s="1"/>
  <c r="L3074" i="1" s="1"/>
  <c r="F3075" i="1"/>
  <c r="J3075" i="1" s="1"/>
  <c r="K3075" i="1" s="1"/>
  <c r="L3075" i="1" s="1"/>
  <c r="F3076" i="1"/>
  <c r="J3076" i="1" s="1"/>
  <c r="K3076" i="1" s="1"/>
  <c r="L3076" i="1" s="1"/>
  <c r="F3077" i="1"/>
  <c r="J3077" i="1" s="1"/>
  <c r="K3077" i="1" s="1"/>
  <c r="L3077" i="1" s="1"/>
  <c r="F3078" i="1"/>
  <c r="J3078" i="1" s="1"/>
  <c r="K3078" i="1" s="1"/>
  <c r="L3078" i="1" s="1"/>
  <c r="F3079" i="1"/>
  <c r="J3079" i="1" s="1"/>
  <c r="K3079" i="1" s="1"/>
  <c r="L3079" i="1" s="1"/>
  <c r="F3080" i="1"/>
  <c r="J3080" i="1" s="1"/>
  <c r="K3080" i="1" s="1"/>
  <c r="L3080" i="1" s="1"/>
  <c r="F3081" i="1"/>
  <c r="J3081" i="1" s="1"/>
  <c r="K3081" i="1" s="1"/>
  <c r="L3081" i="1" s="1"/>
  <c r="F3082" i="1"/>
  <c r="J3082" i="1" s="1"/>
  <c r="K3082" i="1" s="1"/>
  <c r="L3082" i="1" s="1"/>
  <c r="F3083" i="1"/>
  <c r="J3083" i="1" s="1"/>
  <c r="K3083" i="1" s="1"/>
  <c r="L3083" i="1" s="1"/>
  <c r="F3084" i="1"/>
  <c r="J3084" i="1" s="1"/>
  <c r="K3084" i="1" s="1"/>
  <c r="L3084" i="1" s="1"/>
  <c r="F3085" i="1"/>
  <c r="J3085" i="1" s="1"/>
  <c r="K3085" i="1" s="1"/>
  <c r="L3085" i="1" s="1"/>
  <c r="F3086" i="1"/>
  <c r="J3086" i="1" s="1"/>
  <c r="K3086" i="1" s="1"/>
  <c r="L3086" i="1" s="1"/>
  <c r="F3087" i="1"/>
  <c r="J3087" i="1" s="1"/>
  <c r="K3087" i="1" s="1"/>
  <c r="L3087" i="1" s="1"/>
  <c r="F3088" i="1"/>
  <c r="J3088" i="1" s="1"/>
  <c r="K3088" i="1" s="1"/>
  <c r="L3088" i="1" s="1"/>
  <c r="F3089" i="1"/>
  <c r="J3089" i="1" s="1"/>
  <c r="K3089" i="1" s="1"/>
  <c r="L3089" i="1" s="1"/>
  <c r="F3090" i="1"/>
  <c r="J3090" i="1" s="1"/>
  <c r="K3090" i="1" s="1"/>
  <c r="L3090" i="1" s="1"/>
  <c r="F3091" i="1"/>
  <c r="J3091" i="1" s="1"/>
  <c r="K3091" i="1" s="1"/>
  <c r="L3091" i="1" s="1"/>
  <c r="F3092" i="1"/>
  <c r="J3092" i="1" s="1"/>
  <c r="K3092" i="1" s="1"/>
  <c r="L3092" i="1" s="1"/>
  <c r="F3093" i="1"/>
  <c r="J3093" i="1" s="1"/>
  <c r="K3093" i="1" s="1"/>
  <c r="L3093" i="1" s="1"/>
  <c r="F3094" i="1"/>
  <c r="J3094" i="1" s="1"/>
  <c r="K3094" i="1" s="1"/>
  <c r="L3094" i="1" s="1"/>
  <c r="F3095" i="1"/>
  <c r="J3095" i="1" s="1"/>
  <c r="K3095" i="1" s="1"/>
  <c r="L3095" i="1" s="1"/>
  <c r="F3096" i="1"/>
  <c r="J3096" i="1" s="1"/>
  <c r="K3096" i="1" s="1"/>
  <c r="L3096" i="1" s="1"/>
  <c r="F3097" i="1"/>
  <c r="J3097" i="1" s="1"/>
  <c r="K3097" i="1" s="1"/>
  <c r="L3097" i="1" s="1"/>
  <c r="F3098" i="1"/>
  <c r="J3098" i="1" s="1"/>
  <c r="K3098" i="1" s="1"/>
  <c r="L3098" i="1" s="1"/>
  <c r="F3099" i="1"/>
  <c r="J3099" i="1" s="1"/>
  <c r="K3099" i="1" s="1"/>
  <c r="L3099" i="1" s="1"/>
  <c r="F3100" i="1"/>
  <c r="J3100" i="1" s="1"/>
  <c r="K3100" i="1" s="1"/>
  <c r="L3100" i="1" s="1"/>
  <c r="F3101" i="1"/>
  <c r="J3101" i="1" s="1"/>
  <c r="K3101" i="1" s="1"/>
  <c r="L3101" i="1" s="1"/>
  <c r="F3102" i="1"/>
  <c r="J3102" i="1" s="1"/>
  <c r="K3102" i="1" s="1"/>
  <c r="L3102" i="1" s="1"/>
  <c r="F3103" i="1"/>
  <c r="J3103" i="1" s="1"/>
  <c r="K3103" i="1" s="1"/>
  <c r="L3103" i="1" s="1"/>
  <c r="F3104" i="1"/>
  <c r="J3104" i="1" s="1"/>
  <c r="K3104" i="1" s="1"/>
  <c r="L3104" i="1" s="1"/>
  <c r="F3105" i="1"/>
  <c r="J3105" i="1" s="1"/>
  <c r="K3105" i="1" s="1"/>
  <c r="L3105" i="1" s="1"/>
  <c r="F3106" i="1"/>
  <c r="J3106" i="1" s="1"/>
  <c r="K3106" i="1" s="1"/>
  <c r="L3106" i="1" s="1"/>
  <c r="F3107" i="1"/>
  <c r="J3107" i="1" s="1"/>
  <c r="K3107" i="1" s="1"/>
  <c r="L3107" i="1" s="1"/>
  <c r="F3108" i="1"/>
  <c r="J3108" i="1" s="1"/>
  <c r="K3108" i="1" s="1"/>
  <c r="L3108" i="1" s="1"/>
  <c r="F3109" i="1"/>
  <c r="J3109" i="1" s="1"/>
  <c r="K3109" i="1" s="1"/>
  <c r="L3109" i="1" s="1"/>
  <c r="F3110" i="1"/>
  <c r="J3110" i="1" s="1"/>
  <c r="K3110" i="1" s="1"/>
  <c r="L3110" i="1" s="1"/>
  <c r="F3111" i="1"/>
  <c r="J3111" i="1" s="1"/>
  <c r="K3111" i="1" s="1"/>
  <c r="L3111" i="1" s="1"/>
  <c r="F3112" i="1"/>
  <c r="J3112" i="1" s="1"/>
  <c r="K3112" i="1" s="1"/>
  <c r="L3112" i="1" s="1"/>
  <c r="F3113" i="1"/>
  <c r="J3113" i="1" s="1"/>
  <c r="K3113" i="1" s="1"/>
  <c r="L3113" i="1" s="1"/>
  <c r="F3114" i="1"/>
  <c r="J3114" i="1" s="1"/>
  <c r="K3114" i="1" s="1"/>
  <c r="L3114" i="1" s="1"/>
  <c r="F3115" i="1"/>
  <c r="J3115" i="1" s="1"/>
  <c r="K3115" i="1" s="1"/>
  <c r="L3115" i="1" s="1"/>
  <c r="F3116" i="1"/>
  <c r="J3116" i="1" s="1"/>
  <c r="K3116" i="1" s="1"/>
  <c r="L3116" i="1" s="1"/>
  <c r="F3117" i="1"/>
  <c r="J3117" i="1" s="1"/>
  <c r="K3117" i="1" s="1"/>
  <c r="L3117" i="1" s="1"/>
  <c r="F3118" i="1"/>
  <c r="J3118" i="1" s="1"/>
  <c r="K3118" i="1" s="1"/>
  <c r="L3118" i="1" s="1"/>
  <c r="F3119" i="1"/>
  <c r="J3119" i="1" s="1"/>
  <c r="K3119" i="1" s="1"/>
  <c r="L3119" i="1" s="1"/>
  <c r="F3120" i="1"/>
  <c r="J3120" i="1" s="1"/>
  <c r="K3120" i="1" s="1"/>
  <c r="L3120" i="1" s="1"/>
  <c r="F3121" i="1"/>
  <c r="J3121" i="1" s="1"/>
  <c r="K3121" i="1" s="1"/>
  <c r="L3121" i="1" s="1"/>
  <c r="F3122" i="1"/>
  <c r="J3122" i="1" s="1"/>
  <c r="K3122" i="1" s="1"/>
  <c r="L3122" i="1" s="1"/>
  <c r="F3123" i="1"/>
  <c r="J3123" i="1" s="1"/>
  <c r="K3123" i="1" s="1"/>
  <c r="L3123" i="1" s="1"/>
  <c r="F3124" i="1"/>
  <c r="J3124" i="1" s="1"/>
  <c r="K3124" i="1" s="1"/>
  <c r="L3124" i="1" s="1"/>
  <c r="F3125" i="1"/>
  <c r="J3125" i="1" s="1"/>
  <c r="K3125" i="1" s="1"/>
  <c r="L3125" i="1" s="1"/>
  <c r="F3126" i="1"/>
  <c r="J3126" i="1" s="1"/>
  <c r="K3126" i="1" s="1"/>
  <c r="L3126" i="1" s="1"/>
  <c r="K3128" i="1"/>
  <c r="L3128" i="1" s="1"/>
  <c r="L3129" i="1"/>
  <c r="L3130" i="1"/>
  <c r="L3131" i="1"/>
  <c r="K3132" i="1"/>
  <c r="L3132" i="1" s="1"/>
  <c r="L3133" i="1"/>
  <c r="L3134" i="1"/>
  <c r="L3135" i="1"/>
  <c r="F3136" i="1"/>
  <c r="J3136" i="1" s="1"/>
  <c r="K3136" i="1" s="1"/>
  <c r="L3136" i="1" s="1"/>
  <c r="F3137" i="1"/>
  <c r="J3137" i="1" s="1"/>
  <c r="K3137" i="1" s="1"/>
  <c r="L3137" i="1" s="1"/>
  <c r="F3138" i="1"/>
  <c r="J3138" i="1" s="1"/>
  <c r="K3138" i="1" s="1"/>
  <c r="L3138" i="1" s="1"/>
  <c r="F3139" i="1"/>
  <c r="J3139" i="1" s="1"/>
  <c r="K3139" i="1" s="1"/>
  <c r="L3139" i="1" s="1"/>
  <c r="F3140" i="1"/>
  <c r="J3140" i="1" s="1"/>
  <c r="K3140" i="1" s="1"/>
  <c r="L3140" i="1" s="1"/>
  <c r="F3141" i="1"/>
  <c r="J3141" i="1" s="1"/>
  <c r="K3141" i="1" s="1"/>
  <c r="L3141" i="1" s="1"/>
  <c r="F3142" i="1"/>
  <c r="J3142" i="1" s="1"/>
  <c r="K3142" i="1" s="1"/>
  <c r="L3142" i="1" s="1"/>
  <c r="F3143" i="1"/>
  <c r="J3143" i="1" s="1"/>
  <c r="K3143" i="1" s="1"/>
  <c r="L3143" i="1" s="1"/>
  <c r="F3144" i="1"/>
  <c r="J3144" i="1" s="1"/>
  <c r="K3144" i="1" s="1"/>
  <c r="L3144" i="1" s="1"/>
  <c r="F3145" i="1"/>
  <c r="J3145" i="1" s="1"/>
  <c r="K3145" i="1" s="1"/>
  <c r="L3145" i="1" s="1"/>
  <c r="F3146" i="1"/>
  <c r="J3146" i="1" s="1"/>
  <c r="K3146" i="1" s="1"/>
  <c r="L3146" i="1" s="1"/>
  <c r="F3147" i="1"/>
  <c r="J3147" i="1" s="1"/>
  <c r="K3147" i="1" s="1"/>
  <c r="L3147" i="1" s="1"/>
  <c r="F3148" i="1"/>
  <c r="J3148" i="1" s="1"/>
  <c r="K3148" i="1" s="1"/>
  <c r="L3148" i="1" s="1"/>
  <c r="F3149" i="1"/>
  <c r="J3149" i="1" s="1"/>
  <c r="K3149" i="1" s="1"/>
  <c r="L3149" i="1" s="1"/>
  <c r="F3150" i="1"/>
  <c r="J3150" i="1" s="1"/>
  <c r="K3150" i="1" s="1"/>
  <c r="L3150" i="1" s="1"/>
  <c r="F3151" i="1"/>
  <c r="J3151" i="1" s="1"/>
  <c r="K3151" i="1" s="1"/>
  <c r="L3151" i="1" s="1"/>
  <c r="F3152" i="1"/>
  <c r="J3152" i="1" s="1"/>
  <c r="K3152" i="1" s="1"/>
  <c r="L3152" i="1" s="1"/>
  <c r="F3153" i="1"/>
  <c r="J3153" i="1" s="1"/>
  <c r="K3153" i="1" s="1"/>
  <c r="L3153" i="1" s="1"/>
  <c r="F3154" i="1"/>
  <c r="J3154" i="1" s="1"/>
  <c r="K3154" i="1" s="1"/>
  <c r="L3154" i="1" s="1"/>
  <c r="F3155" i="1"/>
  <c r="J3155" i="1" s="1"/>
  <c r="K3155" i="1" s="1"/>
  <c r="L3155" i="1" s="1"/>
  <c r="F3156" i="1"/>
  <c r="J3156" i="1" s="1"/>
  <c r="K3156" i="1" s="1"/>
  <c r="L3156" i="1" s="1"/>
  <c r="F3157" i="1"/>
  <c r="J3157" i="1" s="1"/>
  <c r="K3157" i="1" s="1"/>
  <c r="L3157" i="1" s="1"/>
  <c r="F3158" i="1"/>
  <c r="J3158" i="1" s="1"/>
  <c r="K3158" i="1" s="1"/>
  <c r="L3158" i="1" s="1"/>
  <c r="F3159" i="1"/>
  <c r="J3159" i="1" s="1"/>
  <c r="K3159" i="1" s="1"/>
  <c r="L3159" i="1" s="1"/>
  <c r="F3160" i="1"/>
  <c r="J3160" i="1" s="1"/>
  <c r="K3160" i="1" s="1"/>
  <c r="L3160" i="1" s="1"/>
  <c r="F3161" i="1"/>
  <c r="J3161" i="1" s="1"/>
  <c r="K3161" i="1" s="1"/>
  <c r="L3161" i="1" s="1"/>
  <c r="F3162" i="1"/>
  <c r="J3162" i="1" s="1"/>
  <c r="K3162" i="1" s="1"/>
  <c r="L3162" i="1" s="1"/>
  <c r="F3163" i="1"/>
  <c r="J3163" i="1" s="1"/>
  <c r="K3163" i="1" s="1"/>
  <c r="L3163" i="1" s="1"/>
  <c r="F3164" i="1"/>
  <c r="J3164" i="1" s="1"/>
  <c r="K3164" i="1" s="1"/>
  <c r="L3164" i="1" s="1"/>
  <c r="F3165" i="1"/>
  <c r="J3165" i="1" s="1"/>
  <c r="K3165" i="1" s="1"/>
  <c r="L3165" i="1" s="1"/>
  <c r="F3166" i="1"/>
  <c r="J3166" i="1" s="1"/>
  <c r="K3166" i="1" s="1"/>
  <c r="L3166" i="1" s="1"/>
  <c r="F3167" i="1"/>
  <c r="J3167" i="1" s="1"/>
  <c r="K3167" i="1" s="1"/>
  <c r="L3167" i="1" s="1"/>
  <c r="F3168" i="1"/>
  <c r="J3168" i="1" s="1"/>
  <c r="K3168" i="1" s="1"/>
  <c r="L3168" i="1" s="1"/>
  <c r="F3169" i="1"/>
  <c r="J3169" i="1" s="1"/>
  <c r="K3169" i="1" s="1"/>
  <c r="L3169" i="1" s="1"/>
  <c r="F3170" i="1"/>
  <c r="J3170" i="1" s="1"/>
  <c r="K3170" i="1" s="1"/>
  <c r="L3170" i="1" s="1"/>
  <c r="F3171" i="1"/>
  <c r="J3171" i="1" s="1"/>
  <c r="K3171" i="1" s="1"/>
  <c r="L3171" i="1" s="1"/>
  <c r="F3172" i="1"/>
  <c r="J3172" i="1" s="1"/>
  <c r="K3172" i="1" s="1"/>
  <c r="L3172" i="1" s="1"/>
  <c r="F3173" i="1"/>
  <c r="J3173" i="1" s="1"/>
  <c r="K3173" i="1" s="1"/>
  <c r="L3173" i="1" s="1"/>
  <c r="F3174" i="1"/>
  <c r="J3174" i="1" s="1"/>
  <c r="K3174" i="1" s="1"/>
  <c r="L3174" i="1" s="1"/>
  <c r="F3175" i="1"/>
  <c r="J3175" i="1" s="1"/>
  <c r="K3175" i="1" s="1"/>
  <c r="L3175" i="1" s="1"/>
  <c r="F3176" i="1"/>
  <c r="J3176" i="1" s="1"/>
  <c r="K3176" i="1" s="1"/>
  <c r="L3176" i="1" s="1"/>
  <c r="F3177" i="1"/>
  <c r="J3177" i="1" s="1"/>
  <c r="K3177" i="1" s="1"/>
  <c r="L3177" i="1" s="1"/>
  <c r="F3178" i="1"/>
  <c r="J3178" i="1" s="1"/>
  <c r="K3178" i="1" s="1"/>
  <c r="L3178" i="1" s="1"/>
  <c r="L3180" i="1"/>
  <c r="L3181" i="1"/>
  <c r="K3182" i="1"/>
  <c r="L3182" i="1" s="1"/>
  <c r="L3183" i="1"/>
  <c r="L3184" i="1"/>
  <c r="L3185" i="1"/>
  <c r="L3186" i="1"/>
  <c r="L3187" i="1"/>
  <c r="F3188" i="1"/>
  <c r="J3188" i="1" s="1"/>
  <c r="K3188" i="1" s="1"/>
  <c r="L3188" i="1" s="1"/>
  <c r="F3189" i="1"/>
  <c r="J3189" i="1" s="1"/>
  <c r="K3189" i="1" s="1"/>
  <c r="L3189" i="1" s="1"/>
  <c r="F3190" i="1"/>
  <c r="J3190" i="1" s="1"/>
  <c r="K3190" i="1" s="1"/>
  <c r="L3190" i="1" s="1"/>
  <c r="F3191" i="1"/>
  <c r="J3191" i="1" s="1"/>
  <c r="K3191" i="1" s="1"/>
  <c r="L3191" i="1" s="1"/>
  <c r="F3192" i="1"/>
  <c r="J3192" i="1" s="1"/>
  <c r="K3192" i="1" s="1"/>
  <c r="L3192" i="1" s="1"/>
  <c r="F3193" i="1"/>
  <c r="J3193" i="1" s="1"/>
  <c r="K3193" i="1" s="1"/>
  <c r="L3193" i="1" s="1"/>
  <c r="F3194" i="1"/>
  <c r="J3194" i="1" s="1"/>
  <c r="K3194" i="1" s="1"/>
  <c r="L3194" i="1" s="1"/>
  <c r="F3195" i="1"/>
  <c r="J3195" i="1" s="1"/>
  <c r="K3195" i="1" s="1"/>
  <c r="L3195" i="1" s="1"/>
  <c r="F3196" i="1"/>
  <c r="J3196" i="1" s="1"/>
  <c r="K3196" i="1" s="1"/>
  <c r="L3196" i="1" s="1"/>
  <c r="F3197" i="1"/>
  <c r="J3197" i="1" s="1"/>
  <c r="K3197" i="1" s="1"/>
  <c r="L3197" i="1" s="1"/>
  <c r="F3198" i="1"/>
  <c r="J3198" i="1" s="1"/>
  <c r="K3198" i="1" s="1"/>
  <c r="L3198" i="1" s="1"/>
  <c r="F3199" i="1"/>
  <c r="J3199" i="1" s="1"/>
  <c r="K3199" i="1" s="1"/>
  <c r="L3199" i="1" s="1"/>
  <c r="F3200" i="1"/>
  <c r="J3200" i="1" s="1"/>
  <c r="K3200" i="1" s="1"/>
  <c r="L3200" i="1" s="1"/>
  <c r="F3201" i="1"/>
  <c r="J3201" i="1" s="1"/>
  <c r="K3201" i="1" s="1"/>
  <c r="L3201" i="1" s="1"/>
  <c r="F3202" i="1"/>
  <c r="J3202" i="1" s="1"/>
  <c r="K3202" i="1" s="1"/>
  <c r="L3202" i="1" s="1"/>
  <c r="F3203" i="1"/>
  <c r="J3203" i="1" s="1"/>
  <c r="K3203" i="1" s="1"/>
  <c r="L3203" i="1" s="1"/>
  <c r="F3204" i="1"/>
  <c r="J3204" i="1" s="1"/>
  <c r="K3204" i="1" s="1"/>
  <c r="L3204" i="1" s="1"/>
  <c r="F3205" i="1"/>
  <c r="J3205" i="1" s="1"/>
  <c r="K3205" i="1" s="1"/>
  <c r="L3205" i="1" s="1"/>
  <c r="F3206" i="1"/>
  <c r="J3206" i="1" s="1"/>
  <c r="K3206" i="1" s="1"/>
  <c r="L3206" i="1" s="1"/>
  <c r="F3207" i="1"/>
  <c r="J3207" i="1" s="1"/>
  <c r="K3207" i="1" s="1"/>
  <c r="L3207" i="1" s="1"/>
  <c r="F3208" i="1"/>
  <c r="J3208" i="1" s="1"/>
  <c r="K3208" i="1" s="1"/>
  <c r="L3208" i="1" s="1"/>
  <c r="F3209" i="1"/>
  <c r="J3209" i="1" s="1"/>
  <c r="K3209" i="1" s="1"/>
  <c r="L3209" i="1" s="1"/>
  <c r="F3210" i="1"/>
  <c r="J3210" i="1" s="1"/>
  <c r="K3210" i="1" s="1"/>
  <c r="L3210" i="1" s="1"/>
  <c r="F3211" i="1"/>
  <c r="J3211" i="1" s="1"/>
  <c r="K3211" i="1" s="1"/>
  <c r="L3211" i="1" s="1"/>
  <c r="F3212" i="1"/>
  <c r="J3212" i="1"/>
  <c r="K3212" i="1" s="1"/>
  <c r="L3212" i="1" s="1"/>
  <c r="F3213" i="1"/>
  <c r="J3213" i="1"/>
  <c r="K3213" i="1" s="1"/>
  <c r="L3213" i="1" s="1"/>
  <c r="F3214" i="1"/>
  <c r="J3214" i="1"/>
  <c r="K3214" i="1" s="1"/>
  <c r="L3214" i="1" s="1"/>
  <c r="F3215" i="1"/>
  <c r="J3215" i="1"/>
  <c r="K3215" i="1" s="1"/>
  <c r="L3215" i="1" s="1"/>
  <c r="F3216" i="1"/>
  <c r="J3216" i="1"/>
  <c r="K3216" i="1" s="1"/>
  <c r="L3216" i="1" s="1"/>
  <c r="F3217" i="1"/>
  <c r="J3217" i="1"/>
  <c r="K3217" i="1" s="1"/>
  <c r="L3217" i="1" s="1"/>
  <c r="F3218" i="1"/>
  <c r="J3218" i="1"/>
  <c r="K3218" i="1" s="1"/>
  <c r="L3218" i="1" s="1"/>
  <c r="F3219" i="1"/>
  <c r="J3219" i="1"/>
  <c r="K3219" i="1" s="1"/>
  <c r="L3219" i="1" s="1"/>
  <c r="F3220" i="1"/>
  <c r="J3220" i="1"/>
  <c r="K3220" i="1" s="1"/>
  <c r="L3220" i="1" s="1"/>
  <c r="F3221" i="1"/>
  <c r="J3221" i="1"/>
  <c r="K3221" i="1" s="1"/>
  <c r="L3221" i="1" s="1"/>
  <c r="F3222" i="1"/>
  <c r="J3222" i="1"/>
  <c r="K3222" i="1" s="1"/>
  <c r="L3222" i="1" s="1"/>
  <c r="F3223" i="1"/>
  <c r="J3223" i="1"/>
  <c r="K3223" i="1" s="1"/>
  <c r="L3223" i="1" s="1"/>
  <c r="F3224" i="1"/>
  <c r="J3224" i="1" s="1"/>
  <c r="K3224" i="1" s="1"/>
  <c r="L3224" i="1" s="1"/>
  <c r="F3225" i="1"/>
  <c r="J3225" i="1" s="1"/>
  <c r="K3225" i="1" s="1"/>
  <c r="L3225" i="1" s="1"/>
  <c r="F3226" i="1"/>
  <c r="J3226" i="1" s="1"/>
  <c r="K3226" i="1" s="1"/>
  <c r="L3226" i="1" s="1"/>
  <c r="F3227" i="1"/>
  <c r="J3227" i="1" s="1"/>
  <c r="K3227" i="1" s="1"/>
  <c r="L3227" i="1" s="1"/>
  <c r="F3228" i="1"/>
  <c r="J3228" i="1" s="1"/>
  <c r="K3228" i="1" s="1"/>
  <c r="L3228" i="1" s="1"/>
  <c r="F3229" i="1"/>
  <c r="J3229" i="1" s="1"/>
  <c r="K3229" i="1" s="1"/>
  <c r="L3229" i="1" s="1"/>
  <c r="F3230" i="1"/>
  <c r="J3230" i="1" s="1"/>
  <c r="K3230" i="1" s="1"/>
  <c r="L3230" i="1" s="1"/>
  <c r="F3231" i="1"/>
  <c r="J3231" i="1" s="1"/>
  <c r="K3231" i="1" s="1"/>
  <c r="L3231" i="1" s="1"/>
  <c r="F3232" i="1"/>
  <c r="J3232" i="1" s="1"/>
  <c r="K3232" i="1" s="1"/>
  <c r="L3232" i="1" s="1"/>
  <c r="F3233" i="1"/>
  <c r="J3233" i="1" s="1"/>
  <c r="K3233" i="1" s="1"/>
  <c r="L3233" i="1" s="1"/>
  <c r="F3234" i="1"/>
  <c r="J3234" i="1" s="1"/>
  <c r="K3234" i="1" s="1"/>
  <c r="L3234" i="1" s="1"/>
  <c r="F3235" i="1"/>
  <c r="J3235" i="1" s="1"/>
  <c r="K3235" i="1" s="1"/>
  <c r="L3235" i="1" s="1"/>
  <c r="F3236" i="1"/>
  <c r="J3236" i="1" s="1"/>
  <c r="K3236" i="1" s="1"/>
  <c r="L3236" i="1" s="1"/>
  <c r="F3237" i="1"/>
  <c r="J3237" i="1" s="1"/>
  <c r="K3237" i="1" s="1"/>
  <c r="L3237" i="1" s="1"/>
  <c r="F3238" i="1"/>
  <c r="J3238" i="1" s="1"/>
  <c r="K3238" i="1" s="1"/>
  <c r="L3238" i="1" s="1"/>
  <c r="F3239" i="1"/>
  <c r="J3239" i="1" s="1"/>
  <c r="K3239" i="1" s="1"/>
  <c r="L3239" i="1" s="1"/>
  <c r="F3240" i="1"/>
  <c r="J3240" i="1" s="1"/>
  <c r="K3240" i="1" s="1"/>
  <c r="L3240" i="1" s="1"/>
  <c r="F3241" i="1"/>
  <c r="J3241" i="1" s="1"/>
  <c r="K3241" i="1" s="1"/>
  <c r="L3241" i="1" s="1"/>
  <c r="F3242" i="1"/>
  <c r="J3242" i="1" s="1"/>
  <c r="K3242" i="1" s="1"/>
  <c r="L3242" i="1" s="1"/>
  <c r="F3243" i="1"/>
  <c r="J3243" i="1" s="1"/>
  <c r="K3243" i="1" s="1"/>
  <c r="L3243" i="1" s="1"/>
  <c r="F3244" i="1"/>
  <c r="J3244" i="1" s="1"/>
  <c r="K3244" i="1" s="1"/>
  <c r="L3244" i="1" s="1"/>
  <c r="F3245" i="1"/>
  <c r="J3245" i="1" s="1"/>
  <c r="K3245" i="1" s="1"/>
  <c r="L3245" i="1" s="1"/>
  <c r="F3246" i="1"/>
  <c r="J3246" i="1" s="1"/>
  <c r="K3246" i="1" s="1"/>
  <c r="L3246" i="1" s="1"/>
  <c r="F3247" i="1"/>
  <c r="J3247" i="1" s="1"/>
  <c r="K3247" i="1" s="1"/>
  <c r="L3247" i="1" s="1"/>
  <c r="F3248" i="1"/>
  <c r="J3248" i="1" s="1"/>
  <c r="K3248" i="1" s="1"/>
  <c r="L3248" i="1" s="1"/>
  <c r="F3249" i="1"/>
  <c r="J3249" i="1" s="1"/>
  <c r="K3249" i="1" s="1"/>
  <c r="L3249" i="1" s="1"/>
  <c r="F3250" i="1"/>
  <c r="J3250" i="1" s="1"/>
  <c r="K3250" i="1" s="1"/>
  <c r="L3250" i="1" s="1"/>
  <c r="F3251" i="1"/>
  <c r="J3251" i="1" s="1"/>
  <c r="K3251" i="1" s="1"/>
  <c r="L3251" i="1" s="1"/>
  <c r="F3252" i="1"/>
  <c r="J3252" i="1" s="1"/>
  <c r="K3252" i="1" s="1"/>
  <c r="L3252" i="1" s="1"/>
  <c r="F3253" i="1"/>
  <c r="J3253" i="1" s="1"/>
  <c r="K3253" i="1" s="1"/>
  <c r="L3253" i="1" s="1"/>
  <c r="F3254" i="1"/>
  <c r="J3254" i="1" s="1"/>
  <c r="K3254" i="1" s="1"/>
  <c r="L3254" i="1" s="1"/>
  <c r="F3255" i="1"/>
  <c r="J3255" i="1" s="1"/>
  <c r="K3255" i="1" s="1"/>
  <c r="L3255" i="1" s="1"/>
  <c r="F3256" i="1"/>
  <c r="J3256" i="1" s="1"/>
  <c r="K3256" i="1" s="1"/>
  <c r="L3256" i="1" s="1"/>
  <c r="F3257" i="1"/>
  <c r="J3257" i="1" s="1"/>
  <c r="K3257" i="1" s="1"/>
  <c r="L3257" i="1" s="1"/>
  <c r="F3258" i="1"/>
  <c r="J3258" i="1" s="1"/>
  <c r="K3258" i="1" s="1"/>
  <c r="L3258" i="1" s="1"/>
  <c r="F3259" i="1"/>
  <c r="J3259" i="1" s="1"/>
  <c r="K3259" i="1" s="1"/>
  <c r="L3259" i="1" s="1"/>
  <c r="F3260" i="1"/>
  <c r="J3260" i="1" s="1"/>
  <c r="K3260" i="1" s="1"/>
  <c r="L3260" i="1" s="1"/>
  <c r="F3261" i="1"/>
  <c r="J3261" i="1" s="1"/>
  <c r="K3261" i="1" s="1"/>
  <c r="L3261" i="1" s="1"/>
  <c r="F3262" i="1"/>
  <c r="J3262" i="1" s="1"/>
  <c r="K3262" i="1" s="1"/>
  <c r="L3262" i="1" s="1"/>
  <c r="F3263" i="1"/>
  <c r="J3263" i="1" s="1"/>
  <c r="K3263" i="1" s="1"/>
  <c r="L3263" i="1" s="1"/>
  <c r="F3264" i="1"/>
  <c r="J3264" i="1" s="1"/>
  <c r="K3264" i="1" s="1"/>
  <c r="L3264" i="1" s="1"/>
  <c r="F3265" i="1"/>
  <c r="J3265" i="1" s="1"/>
  <c r="K3265" i="1" s="1"/>
  <c r="L3265" i="1" s="1"/>
  <c r="F3266" i="1"/>
  <c r="J3266" i="1" s="1"/>
  <c r="K3266" i="1" s="1"/>
  <c r="L3266" i="1" s="1"/>
  <c r="F3267" i="1"/>
  <c r="J3267" i="1" s="1"/>
  <c r="K3267" i="1" s="1"/>
  <c r="L3267" i="1" s="1"/>
  <c r="F3269" i="1"/>
  <c r="J3269" i="1"/>
  <c r="K3269" i="1" s="1"/>
  <c r="L3269" i="1" s="1"/>
  <c r="F3270" i="1"/>
  <c r="J3270" i="1"/>
  <c r="K3270" i="1" s="1"/>
  <c r="L3270" i="1" s="1"/>
  <c r="F3271" i="1"/>
  <c r="J3271" i="1"/>
  <c r="K3271" i="1" s="1"/>
  <c r="L3271" i="1" s="1"/>
  <c r="F3272" i="1"/>
  <c r="J3272" i="1"/>
  <c r="K3272" i="1" s="1"/>
  <c r="L3272" i="1" s="1"/>
  <c r="F3273" i="1"/>
  <c r="J3273" i="1"/>
  <c r="K3273" i="1" s="1"/>
  <c r="L3273" i="1" s="1"/>
  <c r="F3274" i="1"/>
  <c r="J3274" i="1"/>
  <c r="K3274" i="1" s="1"/>
  <c r="L3274" i="1" s="1"/>
  <c r="F3275" i="1"/>
  <c r="J3275" i="1"/>
  <c r="K3275" i="1" s="1"/>
  <c r="L3275" i="1" s="1"/>
  <c r="F3276" i="1"/>
  <c r="J3276" i="1"/>
  <c r="K3276" i="1" s="1"/>
  <c r="L3276" i="1" s="1"/>
  <c r="F3277" i="1"/>
  <c r="J3277" i="1"/>
  <c r="K3277" i="1" s="1"/>
  <c r="L3277" i="1" s="1"/>
  <c r="F3278" i="1"/>
  <c r="J3278" i="1"/>
  <c r="K3278" i="1" s="1"/>
  <c r="L3278" i="1" s="1"/>
  <c r="F3279" i="1"/>
  <c r="J3279" i="1"/>
  <c r="K3279" i="1" s="1"/>
  <c r="L3279" i="1" s="1"/>
  <c r="F3280" i="1"/>
  <c r="J3280" i="1"/>
  <c r="K3280" i="1" s="1"/>
  <c r="L3280" i="1" s="1"/>
  <c r="F3281" i="1"/>
  <c r="J3281" i="1"/>
  <c r="K3281" i="1" s="1"/>
  <c r="L3281" i="1" s="1"/>
  <c r="F3282" i="1"/>
  <c r="J3282" i="1"/>
  <c r="K3282" i="1" s="1"/>
  <c r="L3282" i="1" s="1"/>
  <c r="F3283" i="1"/>
  <c r="J3283" i="1"/>
  <c r="K3283" i="1"/>
  <c r="L3283" i="1" s="1"/>
  <c r="F3284" i="1"/>
  <c r="J3284" i="1"/>
  <c r="K3284" i="1" s="1"/>
  <c r="L3284" i="1" s="1"/>
  <c r="F3285" i="1"/>
  <c r="J3285" i="1"/>
  <c r="K3285" i="1" s="1"/>
  <c r="L3285" i="1" s="1"/>
  <c r="F3286" i="1"/>
  <c r="J3286" i="1"/>
  <c r="K3286" i="1" s="1"/>
  <c r="L3286" i="1" s="1"/>
  <c r="F3287" i="1"/>
  <c r="J3287" i="1"/>
  <c r="K3287" i="1" s="1"/>
  <c r="L3287" i="1" s="1"/>
  <c r="F3288" i="1"/>
  <c r="J3288" i="1"/>
  <c r="K3288" i="1" s="1"/>
  <c r="L3288" i="1" s="1"/>
  <c r="F3289" i="1"/>
  <c r="J3289" i="1"/>
  <c r="K3289" i="1" s="1"/>
  <c r="L3289" i="1" s="1"/>
  <c r="F3290" i="1"/>
  <c r="J3290" i="1" s="1"/>
  <c r="K3290" i="1" s="1"/>
  <c r="L3290" i="1" s="1"/>
  <c r="F3291" i="1"/>
  <c r="J3291" i="1" s="1"/>
  <c r="K3291" i="1" s="1"/>
  <c r="L3291" i="1" s="1"/>
  <c r="F3292" i="1"/>
  <c r="J3292" i="1" s="1"/>
  <c r="K3292" i="1" s="1"/>
  <c r="L3292" i="1" s="1"/>
  <c r="F3293" i="1"/>
  <c r="J3293" i="1" s="1"/>
  <c r="K3293" i="1" s="1"/>
  <c r="L3293" i="1" s="1"/>
  <c r="F3294" i="1"/>
  <c r="J3294" i="1" s="1"/>
  <c r="K3294" i="1" s="1"/>
  <c r="L3294" i="1" s="1"/>
  <c r="F3295" i="1"/>
  <c r="J3295" i="1" s="1"/>
  <c r="K3295" i="1" s="1"/>
  <c r="L3295" i="1" s="1"/>
  <c r="F3296" i="1"/>
  <c r="J3296" i="1" s="1"/>
  <c r="K3296" i="1" s="1"/>
  <c r="L3296" i="1" s="1"/>
  <c r="F3297" i="1"/>
  <c r="J3297" i="1" s="1"/>
  <c r="K3297" i="1" s="1"/>
  <c r="L3297" i="1" s="1"/>
  <c r="F3298" i="1"/>
  <c r="J3298" i="1" s="1"/>
  <c r="K3298" i="1" s="1"/>
  <c r="L3298" i="1" s="1"/>
  <c r="F3299" i="1"/>
  <c r="J3299" i="1" s="1"/>
  <c r="K3299" i="1" s="1"/>
  <c r="L3299" i="1" s="1"/>
  <c r="F3300" i="1"/>
  <c r="J3300" i="1" s="1"/>
  <c r="K3300" i="1" s="1"/>
  <c r="L3300" i="1" s="1"/>
  <c r="F3301" i="1"/>
  <c r="J3301" i="1" s="1"/>
  <c r="K3301" i="1" s="1"/>
  <c r="L3301" i="1" s="1"/>
  <c r="F3302" i="1"/>
  <c r="J3302" i="1" s="1"/>
  <c r="K3302" i="1" s="1"/>
  <c r="L3302" i="1" s="1"/>
  <c r="F3303" i="1"/>
  <c r="J3303" i="1" s="1"/>
  <c r="K3303" i="1" s="1"/>
  <c r="L3303" i="1" s="1"/>
  <c r="F3304" i="1"/>
  <c r="J3304" i="1" s="1"/>
  <c r="K3304" i="1" s="1"/>
  <c r="L3304" i="1" s="1"/>
  <c r="F3305" i="1"/>
  <c r="J3305" i="1" s="1"/>
  <c r="K3305" i="1" s="1"/>
  <c r="L3305" i="1" s="1"/>
  <c r="F3306" i="1"/>
  <c r="J3306" i="1" s="1"/>
  <c r="K3306" i="1" s="1"/>
  <c r="L3306" i="1" s="1"/>
  <c r="F3307" i="1"/>
  <c r="J3307" i="1" s="1"/>
  <c r="K3307" i="1" s="1"/>
  <c r="L3307" i="1" s="1"/>
  <c r="F3308" i="1"/>
  <c r="J3308" i="1" s="1"/>
  <c r="K3308" i="1" s="1"/>
  <c r="L3308" i="1" s="1"/>
  <c r="F3309" i="1"/>
  <c r="J3309" i="1" s="1"/>
  <c r="K3309" i="1" s="1"/>
  <c r="L3309" i="1" s="1"/>
  <c r="F3310" i="1"/>
  <c r="J3310" i="1" s="1"/>
  <c r="K3310" i="1" s="1"/>
  <c r="L3310" i="1" s="1"/>
  <c r="F3311" i="1"/>
  <c r="J3311" i="1" s="1"/>
  <c r="K3311" i="1" s="1"/>
  <c r="L3311" i="1" s="1"/>
  <c r="F3312" i="1"/>
  <c r="J3312" i="1" s="1"/>
  <c r="K3312" i="1" s="1"/>
  <c r="L3312" i="1" s="1"/>
  <c r="F3313" i="1"/>
  <c r="J3313" i="1" s="1"/>
  <c r="K3313" i="1" s="1"/>
  <c r="L3313" i="1" s="1"/>
  <c r="F3314" i="1"/>
  <c r="J3314" i="1" s="1"/>
  <c r="K3314" i="1" s="1"/>
  <c r="L3314" i="1" s="1"/>
  <c r="F3315" i="1"/>
  <c r="J3315" i="1" s="1"/>
  <c r="K3315" i="1" s="1"/>
  <c r="L3315" i="1" s="1"/>
  <c r="F3316" i="1"/>
  <c r="J3316" i="1" s="1"/>
  <c r="K3316" i="1" s="1"/>
  <c r="L3316" i="1" s="1"/>
  <c r="F3317" i="1"/>
  <c r="J3317" i="1" s="1"/>
  <c r="K3317" i="1" s="1"/>
  <c r="L3317" i="1" s="1"/>
  <c r="F3318" i="1"/>
  <c r="J3318" i="1" s="1"/>
  <c r="K3318" i="1" s="1"/>
  <c r="L3318" i="1" s="1"/>
  <c r="F3319" i="1"/>
  <c r="J3319" i="1" s="1"/>
  <c r="K3319" i="1" s="1"/>
  <c r="L3319" i="1" s="1"/>
  <c r="F3332" i="1"/>
  <c r="J3332" i="1" s="1"/>
  <c r="K3332" i="1" s="1"/>
  <c r="L3332" i="1" s="1"/>
  <c r="F3333" i="1"/>
  <c r="J3333" i="1" s="1"/>
  <c r="K3333" i="1" s="1"/>
  <c r="L3333" i="1" s="1"/>
  <c r="F3334" i="1"/>
  <c r="J3334" i="1" s="1"/>
  <c r="K3334" i="1" s="1"/>
  <c r="L3334" i="1" s="1"/>
  <c r="F3335" i="1"/>
  <c r="J3335" i="1" s="1"/>
  <c r="K3335" i="1" s="1"/>
  <c r="L3335" i="1" s="1"/>
  <c r="F3336" i="1"/>
  <c r="J3336" i="1" s="1"/>
  <c r="K3336" i="1" s="1"/>
  <c r="L3336" i="1" s="1"/>
  <c r="F3337" i="1"/>
  <c r="J3337" i="1" s="1"/>
  <c r="K3337" i="1" s="1"/>
  <c r="L3337" i="1" s="1"/>
  <c r="F3338" i="1"/>
  <c r="J3338" i="1" s="1"/>
  <c r="K3338" i="1" s="1"/>
  <c r="L3338" i="1" s="1"/>
  <c r="F3339" i="1"/>
  <c r="J3339" i="1" s="1"/>
  <c r="K3339" i="1" s="1"/>
  <c r="L3339" i="1" s="1"/>
  <c r="F3340" i="1"/>
  <c r="J3340" i="1" s="1"/>
  <c r="K3340" i="1" s="1"/>
  <c r="L3340" i="1" s="1"/>
  <c r="F3341" i="1"/>
  <c r="J3341" i="1" s="1"/>
  <c r="K3341" i="1" s="1"/>
  <c r="L3341" i="1" s="1"/>
  <c r="F3342" i="1"/>
  <c r="J3342" i="1" s="1"/>
  <c r="K3342" i="1" s="1"/>
  <c r="L3342" i="1" s="1"/>
  <c r="F3343" i="1"/>
  <c r="J3343" i="1" s="1"/>
  <c r="K3343" i="1" s="1"/>
  <c r="L3343" i="1" s="1"/>
  <c r="F3344" i="1"/>
  <c r="J3344" i="1" s="1"/>
  <c r="K3344" i="1" s="1"/>
  <c r="L3344" i="1" s="1"/>
  <c r="F3345" i="1"/>
  <c r="J3345" i="1" s="1"/>
  <c r="K3345" i="1" s="1"/>
  <c r="L3345" i="1" s="1"/>
  <c r="F3346" i="1"/>
  <c r="J3346" i="1" s="1"/>
  <c r="K3346" i="1" s="1"/>
  <c r="L3346" i="1" s="1"/>
  <c r="F3347" i="1"/>
  <c r="J3347" i="1" s="1"/>
  <c r="K3347" i="1" s="1"/>
  <c r="L3347" i="1" s="1"/>
  <c r="F3348" i="1"/>
  <c r="J3348" i="1" s="1"/>
  <c r="K3348" i="1" s="1"/>
  <c r="L3348" i="1" s="1"/>
  <c r="F3349" i="1"/>
  <c r="J3349" i="1" s="1"/>
  <c r="K3349" i="1" s="1"/>
  <c r="L3349" i="1" s="1"/>
  <c r="F3350" i="1"/>
  <c r="J3350" i="1" s="1"/>
  <c r="K3350" i="1" s="1"/>
  <c r="L3350" i="1" s="1"/>
  <c r="F3351" i="1"/>
  <c r="J3351" i="1" s="1"/>
  <c r="K3351" i="1" s="1"/>
  <c r="L3351" i="1" s="1"/>
  <c r="F3352" i="1"/>
  <c r="J3352" i="1" s="1"/>
  <c r="K3352" i="1" s="1"/>
  <c r="L3352" i="1" s="1"/>
  <c r="F3353" i="1"/>
  <c r="J3353" i="1" s="1"/>
  <c r="K3353" i="1" s="1"/>
  <c r="L3353" i="1" s="1"/>
  <c r="F3354" i="1"/>
  <c r="J3354" i="1" s="1"/>
  <c r="K3354" i="1" s="1"/>
  <c r="L3354" i="1" s="1"/>
  <c r="F3355" i="1"/>
  <c r="J3355" i="1" s="1"/>
  <c r="K3355" i="1" s="1"/>
  <c r="L3355" i="1" s="1"/>
  <c r="F3356" i="1"/>
  <c r="J3356" i="1" s="1"/>
  <c r="K3356" i="1" s="1"/>
  <c r="L3356" i="1" s="1"/>
  <c r="F3357" i="1"/>
  <c r="J3357" i="1" s="1"/>
  <c r="K3357" i="1" s="1"/>
  <c r="L3357" i="1" s="1"/>
  <c r="F3358" i="1"/>
  <c r="J3358" i="1" s="1"/>
  <c r="K3358" i="1" s="1"/>
  <c r="L3358" i="1" s="1"/>
  <c r="F3359" i="1"/>
  <c r="J3359" i="1" s="1"/>
  <c r="K3359" i="1" s="1"/>
  <c r="L3359" i="1" s="1"/>
  <c r="F3360" i="1"/>
  <c r="J3360" i="1" s="1"/>
  <c r="K3360" i="1" s="1"/>
  <c r="L3360" i="1" s="1"/>
  <c r="F3361" i="1"/>
  <c r="J3361" i="1" s="1"/>
  <c r="K3361" i="1" s="1"/>
  <c r="L3361" i="1" s="1"/>
  <c r="F3362" i="1"/>
  <c r="J3362" i="1" s="1"/>
  <c r="K3362" i="1" s="1"/>
  <c r="L3362" i="1" s="1"/>
  <c r="F3363" i="1"/>
  <c r="J3363" i="1" s="1"/>
  <c r="K3363" i="1" s="1"/>
  <c r="L3363" i="1" s="1"/>
  <c r="F3364" i="1"/>
  <c r="J3364" i="1" s="1"/>
  <c r="K3364" i="1" s="1"/>
  <c r="L3364" i="1" s="1"/>
  <c r="F3365" i="1"/>
  <c r="J3365" i="1" s="1"/>
  <c r="K3365" i="1" s="1"/>
  <c r="L3365" i="1" s="1"/>
  <c r="F3366" i="1"/>
  <c r="J3366" i="1" s="1"/>
  <c r="K3366" i="1" s="1"/>
  <c r="L3366" i="1" s="1"/>
  <c r="F3367" i="1"/>
  <c r="J3367" i="1" s="1"/>
  <c r="K3367" i="1" s="1"/>
  <c r="L3367" i="1" s="1"/>
  <c r="F3368" i="1"/>
  <c r="J3368" i="1" s="1"/>
  <c r="K3368" i="1" s="1"/>
  <c r="L3368" i="1" s="1"/>
  <c r="F3369" i="1"/>
  <c r="J3369" i="1" s="1"/>
  <c r="K3369" i="1" s="1"/>
  <c r="L3369" i="1" s="1"/>
  <c r="F3370" i="1"/>
  <c r="J3370" i="1" s="1"/>
  <c r="K3370" i="1" s="1"/>
  <c r="L3370" i="1" s="1"/>
  <c r="F3371" i="1"/>
  <c r="J3371" i="1" s="1"/>
  <c r="K3371" i="1" s="1"/>
  <c r="L3371" i="1" s="1"/>
  <c r="F3372" i="1"/>
  <c r="J3372" i="1" s="1"/>
  <c r="K3372" i="1" s="1"/>
  <c r="L3372" i="1" s="1"/>
  <c r="F3373" i="1"/>
  <c r="J3373" i="1" s="1"/>
  <c r="K3373" i="1" s="1"/>
  <c r="L3373" i="1" s="1"/>
  <c r="F3374" i="1"/>
  <c r="J3374" i="1" s="1"/>
  <c r="K3374" i="1" s="1"/>
  <c r="L3374" i="1" s="1"/>
  <c r="F3375" i="1"/>
  <c r="J3375" i="1"/>
  <c r="K3375" i="1" s="1"/>
  <c r="L3375" i="1" s="1"/>
  <c r="F3376" i="1"/>
  <c r="J3376" i="1"/>
  <c r="K3376" i="1" s="1"/>
  <c r="L3376" i="1" s="1"/>
  <c r="F3377" i="1"/>
  <c r="J3377" i="1"/>
  <c r="K3377" i="1" s="1"/>
  <c r="L3377" i="1" s="1"/>
  <c r="F3378" i="1"/>
  <c r="J3378" i="1"/>
  <c r="K3378" i="1" s="1"/>
  <c r="L3378" i="1" s="1"/>
  <c r="F3379" i="1"/>
  <c r="J3379" i="1"/>
  <c r="K3379" i="1" s="1"/>
  <c r="L3379" i="1" s="1"/>
  <c r="F3380" i="1"/>
  <c r="J3380" i="1"/>
  <c r="K3380" i="1" s="1"/>
  <c r="L3380" i="1" s="1"/>
  <c r="F3381" i="1"/>
  <c r="J3381" i="1"/>
  <c r="K3381" i="1" s="1"/>
  <c r="L3381" i="1" s="1"/>
  <c r="F3382" i="1"/>
  <c r="J3382" i="1"/>
  <c r="K3382" i="1" s="1"/>
  <c r="L3382" i="1" s="1"/>
  <c r="F3383" i="1"/>
  <c r="J3383" i="1"/>
  <c r="K3383" i="1" s="1"/>
  <c r="L3383" i="1" s="1"/>
  <c r="F3384" i="1"/>
  <c r="J3384" i="1"/>
  <c r="K3384" i="1" s="1"/>
  <c r="L3384" i="1" s="1"/>
  <c r="F3385" i="1"/>
  <c r="J3385" i="1"/>
  <c r="K3385" i="1" s="1"/>
  <c r="L3385" i="1" s="1"/>
  <c r="J3397" i="1"/>
  <c r="K3397" i="1" s="1"/>
  <c r="L3397" i="1" s="1"/>
  <c r="J3398" i="1"/>
  <c r="K3398" i="1" s="1"/>
  <c r="L3398" i="1" s="1"/>
  <c r="J3399" i="1"/>
  <c r="K3399" i="1" s="1"/>
  <c r="L3399" i="1" s="1"/>
  <c r="J3400" i="1"/>
  <c r="K3400" i="1" s="1"/>
  <c r="L3400" i="1" s="1"/>
  <c r="J3401" i="1"/>
  <c r="K3401" i="1" s="1"/>
  <c r="L3401" i="1" s="1"/>
  <c r="J3402" i="1"/>
  <c r="K3402" i="1" s="1"/>
  <c r="L3402" i="1" s="1"/>
  <c r="J3403" i="1"/>
  <c r="K3403" i="1" s="1"/>
  <c r="L3403" i="1" s="1"/>
  <c r="J3404" i="1"/>
  <c r="K3404" i="1" s="1"/>
  <c r="L3404" i="1" s="1"/>
  <c r="J3405" i="1"/>
  <c r="K3405" i="1" s="1"/>
  <c r="L3405" i="1" s="1"/>
  <c r="J3406" i="1"/>
  <c r="K3406" i="1" s="1"/>
  <c r="L3406" i="1" s="1"/>
  <c r="J3407" i="1"/>
  <c r="K3407" i="1" s="1"/>
  <c r="L3407" i="1" s="1"/>
  <c r="J3408" i="1"/>
  <c r="K3408" i="1" s="1"/>
  <c r="L3408" i="1" s="1"/>
  <c r="J3409" i="1"/>
  <c r="K3409" i="1" s="1"/>
  <c r="L3409" i="1" s="1"/>
  <c r="J3410" i="1"/>
  <c r="K3410" i="1" s="1"/>
  <c r="L3410" i="1" s="1"/>
  <c r="J3411" i="1"/>
  <c r="K3411" i="1" s="1"/>
  <c r="L3411" i="1" s="1"/>
  <c r="J3412" i="1"/>
  <c r="K3412" i="1" s="1"/>
  <c r="L3412" i="1" s="1"/>
  <c r="J3413" i="1"/>
  <c r="K3413" i="1" s="1"/>
  <c r="L3413" i="1" s="1"/>
  <c r="J3414" i="1"/>
  <c r="K3414" i="1" s="1"/>
  <c r="L3414" i="1" s="1"/>
  <c r="J3415" i="1"/>
  <c r="K3415" i="1" s="1"/>
  <c r="L3415" i="1" s="1"/>
  <c r="J3416" i="1"/>
  <c r="K3416" i="1" s="1"/>
  <c r="L3416" i="1" s="1"/>
  <c r="J3417" i="1"/>
  <c r="K3417" i="1" s="1"/>
  <c r="L3417" i="1" s="1"/>
  <c r="J3418" i="1"/>
  <c r="K3418" i="1" s="1"/>
  <c r="L3418" i="1" s="1"/>
  <c r="J3419" i="1"/>
  <c r="K3419" i="1" s="1"/>
  <c r="L3419" i="1" s="1"/>
  <c r="J3420" i="1"/>
  <c r="K3420" i="1" s="1"/>
  <c r="L3420" i="1" s="1"/>
  <c r="J3421" i="1"/>
  <c r="K3421" i="1" s="1"/>
  <c r="L3421" i="1" s="1"/>
  <c r="J3422" i="1"/>
  <c r="K3422" i="1" s="1"/>
  <c r="L3422" i="1" s="1"/>
  <c r="J3423" i="1"/>
  <c r="K3423" i="1" s="1"/>
  <c r="L3423" i="1" s="1"/>
  <c r="J3424" i="1"/>
  <c r="K3424" i="1"/>
  <c r="L3424" i="1" s="1"/>
  <c r="J3425" i="1"/>
  <c r="K3425" i="1" s="1"/>
  <c r="L3425" i="1" s="1"/>
  <c r="J3426" i="1"/>
  <c r="K3426" i="1" s="1"/>
  <c r="L3426" i="1" s="1"/>
  <c r="J3427" i="1"/>
  <c r="K3427" i="1" s="1"/>
  <c r="L3427" i="1" s="1"/>
  <c r="J3428" i="1"/>
  <c r="K3428" i="1" s="1"/>
  <c r="L3428" i="1" s="1"/>
  <c r="J3429" i="1"/>
  <c r="K3429" i="1" s="1"/>
  <c r="L3429" i="1" s="1"/>
  <c r="J3430" i="1"/>
  <c r="K3430" i="1" s="1"/>
  <c r="L3430" i="1" s="1"/>
  <c r="J3431" i="1"/>
  <c r="K3431" i="1" s="1"/>
  <c r="L3431" i="1" s="1"/>
  <c r="J3432" i="1"/>
  <c r="K3432" i="1" s="1"/>
  <c r="L3432" i="1" s="1"/>
  <c r="J3433" i="1"/>
  <c r="K3433" i="1" s="1"/>
  <c r="L3433" i="1" s="1"/>
  <c r="J3434" i="1"/>
  <c r="K3434" i="1" s="1"/>
  <c r="L3434" i="1" s="1"/>
  <c r="J3435" i="1"/>
  <c r="K3435" i="1" s="1"/>
  <c r="L3435" i="1" s="1"/>
  <c r="J3436" i="1"/>
  <c r="K3436" i="1" s="1"/>
  <c r="L3436" i="1" s="1"/>
  <c r="J3437" i="1"/>
  <c r="K3437" i="1" s="1"/>
  <c r="L3437" i="1" s="1"/>
  <c r="J3438" i="1"/>
  <c r="K3438" i="1" s="1"/>
  <c r="L3438" i="1" s="1"/>
  <c r="J3439" i="1"/>
  <c r="K3439" i="1" s="1"/>
  <c r="L3439" i="1" s="1"/>
  <c r="J3440" i="1"/>
  <c r="K3440" i="1" s="1"/>
  <c r="L3440" i="1" s="1"/>
  <c r="J3441" i="1"/>
  <c r="K3441" i="1" s="1"/>
  <c r="L3441" i="1" s="1"/>
  <c r="J3442" i="1"/>
  <c r="K3442" i="1" s="1"/>
  <c r="L3442" i="1" s="1"/>
  <c r="J3443" i="1"/>
  <c r="K3443" i="1"/>
  <c r="L3443" i="1" s="1"/>
  <c r="J3444" i="1"/>
  <c r="K3444" i="1" s="1"/>
  <c r="L3444" i="1" s="1"/>
  <c r="J3445" i="1"/>
  <c r="K3445" i="1" s="1"/>
  <c r="L3445" i="1" s="1"/>
  <c r="J3446" i="1"/>
  <c r="K3446" i="1" s="1"/>
  <c r="L3446" i="1" s="1"/>
  <c r="J3447" i="1"/>
  <c r="K3447" i="1" s="1"/>
  <c r="L3447" i="1" s="1"/>
  <c r="J3448" i="1"/>
  <c r="K3448" i="1" s="1"/>
  <c r="L3448" i="1" s="1"/>
  <c r="J3449" i="1"/>
  <c r="K3449" i="1" s="1"/>
  <c r="L3449" i="1" s="1"/>
  <c r="J3450" i="1"/>
  <c r="K3450" i="1" s="1"/>
  <c r="L3450" i="1" s="1"/>
  <c r="J3451" i="1"/>
  <c r="K3451" i="1" s="1"/>
  <c r="L3451" i="1" s="1"/>
  <c r="J3452" i="1"/>
  <c r="K3452" i="1" s="1"/>
  <c r="L3452" i="1" s="1"/>
  <c r="J3453" i="1"/>
  <c r="K3453" i="1" s="1"/>
  <c r="L3453" i="1" s="1"/>
  <c r="J3454" i="1"/>
  <c r="K3454" i="1" s="1"/>
  <c r="L3454" i="1" s="1"/>
  <c r="J3455" i="1"/>
  <c r="K3455" i="1" s="1"/>
  <c r="L3455" i="1" s="1"/>
  <c r="J3456" i="1"/>
  <c r="K3456" i="1" s="1"/>
  <c r="L3456" i="1" s="1"/>
  <c r="J3457" i="1"/>
  <c r="K3457" i="1" s="1"/>
  <c r="L3457" i="1" s="1"/>
  <c r="J3458" i="1"/>
  <c r="K3458" i="1" s="1"/>
  <c r="L3458" i="1" s="1"/>
  <c r="J3459" i="1"/>
  <c r="K3459" i="1" s="1"/>
  <c r="L3459" i="1" s="1"/>
  <c r="F3461" i="1"/>
  <c r="J3461" i="1"/>
  <c r="K3461" i="1" s="1"/>
  <c r="L3461" i="1" s="1"/>
  <c r="F3462" i="1"/>
  <c r="J3462" i="1" s="1"/>
  <c r="K3462" i="1" s="1"/>
  <c r="L3462" i="1" s="1"/>
  <c r="F3463" i="1"/>
  <c r="J3463" i="1"/>
  <c r="K3463" i="1" s="1"/>
  <c r="L3463" i="1" s="1"/>
  <c r="F3464" i="1"/>
  <c r="J3464" i="1" s="1"/>
  <c r="K3464" i="1" s="1"/>
  <c r="L3464" i="1" s="1"/>
  <c r="F3465" i="1"/>
  <c r="J3465" i="1"/>
  <c r="K3465" i="1" s="1"/>
  <c r="L3465" i="1" s="1"/>
  <c r="F3466" i="1"/>
  <c r="J3466" i="1" s="1"/>
  <c r="K3466" i="1" s="1"/>
  <c r="L3466" i="1" s="1"/>
  <c r="F3467" i="1"/>
  <c r="J3467" i="1"/>
  <c r="K3467" i="1" s="1"/>
  <c r="L3467" i="1" s="1"/>
  <c r="F3468" i="1"/>
  <c r="J3468" i="1" s="1"/>
  <c r="K3468" i="1" s="1"/>
  <c r="L3468" i="1" s="1"/>
  <c r="F3469" i="1"/>
  <c r="J3469" i="1"/>
  <c r="K3469" i="1" s="1"/>
  <c r="L3469" i="1" s="1"/>
  <c r="F3470" i="1"/>
  <c r="J3470" i="1" s="1"/>
  <c r="K3470" i="1" s="1"/>
  <c r="L3470" i="1" s="1"/>
  <c r="F3471" i="1"/>
  <c r="J3471" i="1"/>
  <c r="K3471" i="1" s="1"/>
  <c r="L3471" i="1" s="1"/>
  <c r="F3472" i="1"/>
  <c r="J3472" i="1"/>
  <c r="K3472" i="1"/>
  <c r="L3472" i="1" s="1"/>
  <c r="F3473" i="1"/>
  <c r="J3473" i="1"/>
  <c r="K3473" i="1" s="1"/>
  <c r="L3473" i="1" s="1"/>
  <c r="F3474" i="1"/>
  <c r="J3474" i="1"/>
  <c r="K3474" i="1" s="1"/>
  <c r="L3474" i="1" s="1"/>
  <c r="F3475" i="1"/>
  <c r="J3475" i="1"/>
  <c r="K3475" i="1" s="1"/>
  <c r="L3475" i="1" s="1"/>
  <c r="F3476" i="1"/>
  <c r="J3476" i="1"/>
  <c r="K3476" i="1" s="1"/>
  <c r="L3476" i="1" s="1"/>
  <c r="F3477" i="1"/>
  <c r="J3477" i="1"/>
  <c r="K3477" i="1" s="1"/>
  <c r="L3477" i="1" s="1"/>
  <c r="F3478" i="1"/>
  <c r="J3478" i="1"/>
  <c r="K3478" i="1" s="1"/>
  <c r="L3478" i="1" s="1"/>
  <c r="F3479" i="1"/>
  <c r="J3479" i="1"/>
  <c r="K3479" i="1" s="1"/>
  <c r="L3479" i="1" s="1"/>
  <c r="F3480" i="1"/>
  <c r="J3480" i="1"/>
  <c r="K3480" i="1" s="1"/>
  <c r="L3480" i="1" s="1"/>
  <c r="F3481" i="1"/>
  <c r="J3481" i="1"/>
  <c r="K3481" i="1" s="1"/>
  <c r="L3481" i="1" s="1"/>
  <c r="F3482" i="1"/>
  <c r="J3482" i="1"/>
  <c r="K3482" i="1" s="1"/>
  <c r="L3482" i="1" s="1"/>
  <c r="F3483" i="1"/>
  <c r="J3483" i="1"/>
  <c r="K3483" i="1" s="1"/>
  <c r="L3483" i="1" s="1"/>
  <c r="F3484" i="1"/>
  <c r="J3484" i="1"/>
  <c r="K3484" i="1" s="1"/>
  <c r="L3484" i="1" s="1"/>
  <c r="F3485" i="1"/>
  <c r="J3485" i="1"/>
  <c r="K3485" i="1" s="1"/>
  <c r="L3485" i="1" s="1"/>
  <c r="F3486" i="1"/>
  <c r="J3486" i="1"/>
  <c r="K3486" i="1" s="1"/>
  <c r="L3486" i="1" s="1"/>
  <c r="F3487" i="1"/>
  <c r="J3487" i="1"/>
  <c r="K3487" i="1" s="1"/>
  <c r="L3487" i="1" s="1"/>
  <c r="F3488" i="1"/>
  <c r="J3488" i="1"/>
  <c r="K3488" i="1" s="1"/>
  <c r="L3488" i="1" s="1"/>
  <c r="F3489" i="1"/>
  <c r="J3489" i="1"/>
  <c r="K3489" i="1" s="1"/>
  <c r="L3489" i="1" s="1"/>
  <c r="F3490" i="1"/>
  <c r="J3490" i="1"/>
  <c r="K3490" i="1" s="1"/>
  <c r="L3490" i="1" s="1"/>
  <c r="F3491" i="1"/>
  <c r="J3491" i="1"/>
  <c r="K3491" i="1" s="1"/>
  <c r="L3491" i="1" s="1"/>
  <c r="F3492" i="1"/>
  <c r="J3492" i="1"/>
  <c r="K3492" i="1" s="1"/>
  <c r="L3492" i="1" s="1"/>
  <c r="F3493" i="1"/>
  <c r="J3493" i="1"/>
  <c r="K3493" i="1" s="1"/>
  <c r="L3493" i="1" s="1"/>
  <c r="F3494" i="1"/>
  <c r="J3494" i="1" s="1"/>
  <c r="K3494" i="1" s="1"/>
  <c r="L3494" i="1" s="1"/>
  <c r="F3495" i="1"/>
  <c r="J3495" i="1"/>
  <c r="K3495" i="1" s="1"/>
  <c r="L3495" i="1" s="1"/>
  <c r="F3496" i="1"/>
  <c r="J3496" i="1"/>
  <c r="K3496" i="1" s="1"/>
  <c r="L3496" i="1" s="1"/>
  <c r="F3497" i="1"/>
  <c r="J3497" i="1"/>
  <c r="K3497" i="1" s="1"/>
  <c r="L3497" i="1" s="1"/>
  <c r="F3498" i="1"/>
  <c r="J3498" i="1"/>
  <c r="K3498" i="1" s="1"/>
  <c r="L3498" i="1" s="1"/>
  <c r="F3499" i="1"/>
  <c r="J3499" i="1" s="1"/>
  <c r="K3499" i="1" s="1"/>
  <c r="L3499" i="1" s="1"/>
  <c r="F3500" i="1"/>
  <c r="J3500" i="1"/>
  <c r="K3500" i="1" s="1"/>
  <c r="L3500" i="1" s="1"/>
  <c r="F3501" i="1"/>
  <c r="J3501" i="1" s="1"/>
  <c r="K3501" i="1" s="1"/>
  <c r="L3501" i="1" s="1"/>
  <c r="F3502" i="1"/>
  <c r="J3502" i="1" s="1"/>
  <c r="K3502" i="1" s="1"/>
  <c r="L3502" i="1" s="1"/>
  <c r="F3503" i="1"/>
  <c r="J3503" i="1" s="1"/>
  <c r="K3503" i="1" s="1"/>
  <c r="L3503" i="1" s="1"/>
  <c r="F3504" i="1"/>
  <c r="J3504" i="1" s="1"/>
  <c r="K3504" i="1" s="1"/>
  <c r="L3504" i="1" s="1"/>
  <c r="F3505" i="1"/>
  <c r="J3505" i="1" s="1"/>
  <c r="K3505" i="1" s="1"/>
  <c r="L3505" i="1" s="1"/>
  <c r="F3506" i="1"/>
  <c r="J3506" i="1" s="1"/>
  <c r="K3506" i="1" s="1"/>
  <c r="L3506" i="1" s="1"/>
  <c r="F3507" i="1"/>
  <c r="J3507" i="1" s="1"/>
  <c r="K3507" i="1" s="1"/>
  <c r="L3507" i="1" s="1"/>
  <c r="F3508" i="1"/>
  <c r="J3508" i="1" s="1"/>
  <c r="K3508" i="1" s="1"/>
  <c r="L3508" i="1" s="1"/>
  <c r="F3509" i="1"/>
  <c r="J3509" i="1" s="1"/>
  <c r="K3509" i="1" s="1"/>
  <c r="L3509" i="1" s="1"/>
  <c r="F3510" i="1"/>
  <c r="J3510" i="1" s="1"/>
  <c r="K3510" i="1" s="1"/>
  <c r="L3510" i="1" s="1"/>
  <c r="F3511" i="1"/>
  <c r="J3511" i="1" s="1"/>
  <c r="K3511" i="1" s="1"/>
  <c r="L3511" i="1" s="1"/>
  <c r="F3512" i="1"/>
  <c r="J3512" i="1" s="1"/>
  <c r="K3512" i="1" s="1"/>
  <c r="L3512" i="1" s="1"/>
  <c r="F3513" i="1"/>
  <c r="J3513" i="1" s="1"/>
  <c r="K3513" i="1" s="1"/>
  <c r="L3513" i="1" s="1"/>
  <c r="F3514" i="1"/>
  <c r="J3514" i="1" s="1"/>
  <c r="K3514" i="1" s="1"/>
  <c r="L3514" i="1" s="1"/>
  <c r="F3515" i="1"/>
  <c r="J3515" i="1" s="1"/>
  <c r="K3515" i="1" s="1"/>
  <c r="L3515" i="1" s="1"/>
  <c r="F3516" i="1"/>
  <c r="J3516" i="1" s="1"/>
  <c r="K3516" i="1" s="1"/>
  <c r="L3516" i="1" s="1"/>
  <c r="F3517" i="1"/>
  <c r="J3517" i="1" s="1"/>
  <c r="K3517" i="1" s="1"/>
  <c r="L3517" i="1" s="1"/>
  <c r="F3518" i="1"/>
  <c r="J3518" i="1" s="1"/>
  <c r="K3518" i="1" s="1"/>
  <c r="L3518" i="1" s="1"/>
  <c r="F3519" i="1"/>
  <c r="J3519" i="1" s="1"/>
  <c r="K3519" i="1" s="1"/>
  <c r="L3519" i="1" s="1"/>
  <c r="F3520" i="1"/>
  <c r="J3520" i="1" s="1"/>
  <c r="K3520" i="1" s="1"/>
  <c r="L3520" i="1" s="1"/>
  <c r="F3521" i="1"/>
  <c r="J3521" i="1" s="1"/>
  <c r="K3521" i="1" s="1"/>
  <c r="L3521" i="1" s="1"/>
  <c r="F3522" i="1"/>
  <c r="J3522" i="1" s="1"/>
  <c r="K3522" i="1" s="1"/>
  <c r="L3522" i="1" s="1"/>
  <c r="F3523" i="1"/>
  <c r="J3523" i="1" s="1"/>
  <c r="K3523" i="1" s="1"/>
  <c r="L3523" i="1" s="1"/>
  <c r="F3524" i="1"/>
  <c r="J3524" i="1" s="1"/>
  <c r="K3524" i="1" s="1"/>
  <c r="L3524" i="1" s="1"/>
  <c r="F3525" i="1"/>
  <c r="J3525" i="1" s="1"/>
  <c r="K3525" i="1" s="1"/>
  <c r="L3525" i="1" s="1"/>
  <c r="F3526" i="1"/>
  <c r="J3526" i="1" s="1"/>
  <c r="K3526" i="1" s="1"/>
  <c r="L3526" i="1" s="1"/>
  <c r="F3527" i="1"/>
  <c r="J3527" i="1" s="1"/>
  <c r="K3527" i="1" s="1"/>
  <c r="L3527" i="1" s="1"/>
  <c r="F3528" i="1"/>
  <c r="J3528" i="1" s="1"/>
  <c r="K3528" i="1" s="1"/>
  <c r="L3528" i="1" s="1"/>
  <c r="F3529" i="1"/>
  <c r="J3529" i="1" s="1"/>
  <c r="K3529" i="1" s="1"/>
  <c r="L3529" i="1" s="1"/>
  <c r="F3530" i="1"/>
  <c r="J3530" i="1" s="1"/>
  <c r="K3530" i="1" s="1"/>
  <c r="L3530" i="1" s="1"/>
  <c r="F3531" i="1"/>
  <c r="J3531" i="1" s="1"/>
  <c r="K3531" i="1"/>
  <c r="L3531" i="1" s="1"/>
  <c r="F3532" i="1"/>
  <c r="J3532" i="1" s="1"/>
  <c r="K3532" i="1" s="1"/>
  <c r="L3532" i="1" s="1"/>
  <c r="F3533" i="1"/>
  <c r="J3533" i="1" s="1"/>
  <c r="K3533" i="1" s="1"/>
  <c r="L3533" i="1" s="1"/>
  <c r="F3534" i="1"/>
  <c r="J3534" i="1" s="1"/>
  <c r="K3534" i="1" s="1"/>
  <c r="L3534" i="1" s="1"/>
  <c r="K3535" i="1"/>
  <c r="L3535" i="1" s="1"/>
  <c r="K3536" i="1"/>
  <c r="L3536" i="1" s="1"/>
  <c r="K3537" i="1"/>
  <c r="L3537" i="1" s="1"/>
  <c r="F3557" i="1"/>
  <c r="J3557" i="1" s="1"/>
  <c r="K3557" i="1" s="1"/>
  <c r="L3557" i="1" s="1"/>
  <c r="F3558" i="1"/>
  <c r="J3558" i="1" s="1"/>
  <c r="K3558" i="1" s="1"/>
  <c r="L3558" i="1" s="1"/>
  <c r="F3559" i="1"/>
  <c r="J3559" i="1" s="1"/>
  <c r="K3559" i="1" s="1"/>
  <c r="L3559" i="1" s="1"/>
  <c r="F3560" i="1"/>
  <c r="J3560" i="1" s="1"/>
  <c r="K3560" i="1" s="1"/>
  <c r="L3560" i="1" s="1"/>
  <c r="F3561" i="1"/>
  <c r="J3561" i="1" s="1"/>
  <c r="K3561" i="1"/>
  <c r="L3561" i="1" s="1"/>
  <c r="F3562" i="1"/>
  <c r="J3562" i="1" s="1"/>
  <c r="K3562" i="1" s="1"/>
  <c r="L3562" i="1" s="1"/>
  <c r="F3563" i="1"/>
  <c r="J3563" i="1" s="1"/>
  <c r="K3563" i="1" s="1"/>
  <c r="L3563" i="1" s="1"/>
  <c r="F3564" i="1"/>
  <c r="J3564" i="1" s="1"/>
  <c r="K3564" i="1" s="1"/>
  <c r="L3564" i="1" s="1"/>
  <c r="F3565" i="1"/>
  <c r="J3565" i="1" s="1"/>
  <c r="K3565" i="1" s="1"/>
  <c r="L3565" i="1" s="1"/>
  <c r="F3566" i="1"/>
  <c r="J3566" i="1" s="1"/>
  <c r="K3566" i="1" s="1"/>
  <c r="L3566" i="1" s="1"/>
  <c r="F3567" i="1"/>
  <c r="J3567" i="1" s="1"/>
  <c r="K3567" i="1" s="1"/>
  <c r="L3567" i="1" s="1"/>
  <c r="F3568" i="1"/>
  <c r="J3568" i="1" s="1"/>
  <c r="K3568" i="1" s="1"/>
  <c r="L3568" i="1" s="1"/>
  <c r="F3569" i="1"/>
  <c r="J3569" i="1" s="1"/>
  <c r="K3569" i="1" s="1"/>
  <c r="L3569" i="1" s="1"/>
  <c r="F3570" i="1"/>
  <c r="J3570" i="1" s="1"/>
  <c r="K3570" i="1" s="1"/>
  <c r="L3570" i="1" s="1"/>
  <c r="F3571" i="1"/>
  <c r="J3571" i="1" s="1"/>
  <c r="K3571" i="1" s="1"/>
  <c r="L3571" i="1" s="1"/>
  <c r="F3572" i="1"/>
  <c r="J3572" i="1" s="1"/>
  <c r="K3572" i="1" s="1"/>
  <c r="L3572" i="1" s="1"/>
  <c r="F3573" i="1"/>
  <c r="J3573" i="1" s="1"/>
  <c r="K3573" i="1" s="1"/>
  <c r="L3573" i="1" s="1"/>
  <c r="F3574" i="1"/>
  <c r="J3574" i="1" s="1"/>
  <c r="K3574" i="1" s="1"/>
  <c r="L3574" i="1" s="1"/>
  <c r="F3575" i="1"/>
  <c r="J3575" i="1" s="1"/>
  <c r="K3575" i="1" s="1"/>
  <c r="L3575" i="1" s="1"/>
  <c r="F3576" i="1"/>
  <c r="J3576" i="1" s="1"/>
  <c r="K3576" i="1" s="1"/>
  <c r="L3576" i="1" s="1"/>
  <c r="F3577" i="1"/>
  <c r="J3577" i="1" s="1"/>
  <c r="K3577" i="1" s="1"/>
  <c r="L3577" i="1" s="1"/>
  <c r="F3578" i="1"/>
  <c r="J3578" i="1" s="1"/>
  <c r="K3578" i="1" s="1"/>
  <c r="L3578" i="1" s="1"/>
  <c r="F3579" i="1"/>
  <c r="J3579" i="1" s="1"/>
  <c r="K3579" i="1" s="1"/>
  <c r="L3579" i="1" s="1"/>
  <c r="F3580" i="1"/>
  <c r="J3580" i="1" s="1"/>
  <c r="K3580" i="1" s="1"/>
  <c r="L3580" i="1" s="1"/>
  <c r="F3581" i="1"/>
  <c r="J3581" i="1" s="1"/>
  <c r="K3581" i="1"/>
  <c r="L3581" i="1" s="1"/>
  <c r="F3582" i="1"/>
  <c r="J3582" i="1" s="1"/>
  <c r="K3582" i="1" s="1"/>
  <c r="L3582" i="1" s="1"/>
  <c r="F3583" i="1"/>
  <c r="J3583" i="1" s="1"/>
  <c r="K3583" i="1" s="1"/>
  <c r="L3583" i="1" s="1"/>
  <c r="F3584" i="1"/>
  <c r="J3584" i="1" s="1"/>
  <c r="K3584" i="1" s="1"/>
  <c r="L3584" i="1" s="1"/>
  <c r="F3585" i="1"/>
  <c r="J3585" i="1" s="1"/>
  <c r="K3585" i="1" s="1"/>
  <c r="L3585" i="1" s="1"/>
  <c r="F3586" i="1"/>
  <c r="J3586" i="1" s="1"/>
  <c r="K3586" i="1" s="1"/>
  <c r="L3586" i="1" s="1"/>
  <c r="F3587" i="1"/>
  <c r="J3587" i="1" s="1"/>
  <c r="K3587" i="1" s="1"/>
  <c r="L3587" i="1" s="1"/>
  <c r="F3588" i="1"/>
  <c r="J3588" i="1" s="1"/>
  <c r="K3588" i="1" s="1"/>
  <c r="L3588" i="1" s="1"/>
  <c r="F3589" i="1"/>
  <c r="J3589" i="1" s="1"/>
  <c r="K3589" i="1" s="1"/>
  <c r="L3589" i="1" s="1"/>
  <c r="F3590" i="1"/>
  <c r="J3590" i="1" s="1"/>
  <c r="K3590" i="1" s="1"/>
  <c r="L3590" i="1" s="1"/>
  <c r="F3591" i="1"/>
  <c r="J3591" i="1" s="1"/>
  <c r="K3591" i="1" s="1"/>
  <c r="L3591" i="1" s="1"/>
  <c r="F3592" i="1"/>
  <c r="J3592" i="1" s="1"/>
  <c r="K3592" i="1" s="1"/>
  <c r="L3592" i="1" s="1"/>
  <c r="F3593" i="1"/>
  <c r="J3593" i="1" s="1"/>
  <c r="K3593" i="1" s="1"/>
  <c r="L3593" i="1" s="1"/>
  <c r="F3594" i="1"/>
  <c r="J3594" i="1" s="1"/>
  <c r="K3594" i="1" s="1"/>
  <c r="L3594" i="1" s="1"/>
  <c r="F3595" i="1"/>
  <c r="J3595" i="1" s="1"/>
  <c r="K3595" i="1" s="1"/>
  <c r="L3595" i="1" s="1"/>
  <c r="F3596" i="1"/>
  <c r="J3596" i="1" s="1"/>
  <c r="K3596" i="1" s="1"/>
  <c r="L3596" i="1" s="1"/>
  <c r="F3597" i="1"/>
  <c r="J3597" i="1" s="1"/>
  <c r="K3597" i="1" s="1"/>
  <c r="L3597" i="1" s="1"/>
  <c r="F3598" i="1"/>
  <c r="J3598" i="1" s="1"/>
  <c r="K3598" i="1" s="1"/>
  <c r="L3598" i="1" s="1"/>
  <c r="F3599" i="1"/>
  <c r="J3599" i="1"/>
  <c r="K3599" i="1" s="1"/>
  <c r="L3599" i="1" s="1"/>
  <c r="F3600" i="1"/>
  <c r="J3600" i="1"/>
  <c r="K3600" i="1" s="1"/>
  <c r="L3600" i="1" s="1"/>
  <c r="F3601" i="1"/>
  <c r="J3601" i="1"/>
  <c r="K3601" i="1" s="1"/>
  <c r="L3601" i="1" s="1"/>
  <c r="F3602" i="1"/>
  <c r="J3602" i="1"/>
  <c r="K3602" i="1" s="1"/>
  <c r="L3602" i="1" s="1"/>
  <c r="F3603" i="1"/>
  <c r="J3603" i="1"/>
  <c r="K3603" i="1" s="1"/>
  <c r="L3603" i="1" s="1"/>
  <c r="F3604" i="1"/>
  <c r="J3604" i="1"/>
  <c r="K3604" i="1" s="1"/>
  <c r="L3604" i="1" s="1"/>
  <c r="F3605" i="1"/>
  <c r="J3605" i="1"/>
  <c r="K3605" i="1" s="1"/>
  <c r="L3605" i="1" s="1"/>
  <c r="F3606" i="1"/>
  <c r="J3606" i="1"/>
  <c r="K3606" i="1" s="1"/>
  <c r="L3606" i="1" s="1"/>
  <c r="F3607" i="1"/>
  <c r="J3607" i="1"/>
  <c r="K3607" i="1" s="1"/>
  <c r="L3607" i="1" s="1"/>
  <c r="F3608" i="1"/>
  <c r="J3608" i="1"/>
  <c r="K3608" i="1" s="1"/>
  <c r="L3608" i="1" s="1"/>
  <c r="F3609" i="1"/>
  <c r="J3609" i="1"/>
  <c r="K3609" i="1" s="1"/>
  <c r="L3609" i="1" s="1"/>
  <c r="F3610" i="1"/>
  <c r="J3610" i="1"/>
  <c r="K3610" i="1" s="1"/>
  <c r="L3610" i="1" s="1"/>
  <c r="F3611" i="1"/>
  <c r="J3611" i="1"/>
  <c r="K3611" i="1" s="1"/>
  <c r="L3611" i="1" s="1"/>
  <c r="F3612" i="1"/>
  <c r="J3612" i="1"/>
  <c r="K3612" i="1" s="1"/>
  <c r="L3612" i="1" s="1"/>
  <c r="F3613" i="1"/>
  <c r="J3613" i="1"/>
  <c r="K3613" i="1" s="1"/>
  <c r="L3613" i="1" s="1"/>
  <c r="F3614" i="1"/>
  <c r="J3614" i="1"/>
  <c r="K3614" i="1" s="1"/>
  <c r="L3614" i="1" s="1"/>
  <c r="F3615" i="1"/>
  <c r="J3615" i="1"/>
  <c r="K3615" i="1" s="1"/>
  <c r="L3615" i="1" s="1"/>
  <c r="F3616" i="1"/>
  <c r="J3616" i="1"/>
  <c r="K3616" i="1" s="1"/>
  <c r="L3616" i="1" s="1"/>
  <c r="F3617" i="1"/>
  <c r="J3617" i="1"/>
  <c r="K3617" i="1" s="1"/>
  <c r="L3617" i="1" s="1"/>
  <c r="F3618" i="1"/>
  <c r="J3618" i="1"/>
  <c r="K3618" i="1" s="1"/>
  <c r="L3618" i="1" s="1"/>
  <c r="F3620" i="1"/>
  <c r="L3620" i="1"/>
  <c r="F3621" i="1"/>
  <c r="L3621" i="1"/>
  <c r="F3622" i="1"/>
  <c r="L3622" i="1"/>
  <c r="F3625" i="1"/>
  <c r="J3625" i="1" s="1"/>
  <c r="K3625" i="1" s="1"/>
  <c r="L3625" i="1" s="1"/>
  <c r="F3626" i="1"/>
  <c r="J3626" i="1" s="1"/>
  <c r="K3626" i="1" s="1"/>
  <c r="L3626" i="1" s="1"/>
  <c r="F3627" i="1"/>
  <c r="J3627" i="1" s="1"/>
  <c r="K3627" i="1" s="1"/>
  <c r="L3627" i="1" s="1"/>
  <c r="F3628" i="1"/>
  <c r="J3628" i="1" s="1"/>
  <c r="K3628" i="1" s="1"/>
  <c r="L3628" i="1" s="1"/>
  <c r="F3629" i="1"/>
  <c r="J3629" i="1" s="1"/>
  <c r="K3629" i="1" s="1"/>
  <c r="L3629" i="1" s="1"/>
  <c r="F3630" i="1"/>
  <c r="J3630" i="1" s="1"/>
  <c r="K3630" i="1" s="1"/>
  <c r="L3630" i="1" s="1"/>
  <c r="F3631" i="1"/>
  <c r="J3631" i="1" s="1"/>
  <c r="K3631" i="1" s="1"/>
  <c r="L3631" i="1" s="1"/>
  <c r="F3632" i="1"/>
  <c r="J3632" i="1" s="1"/>
  <c r="K3632" i="1" s="1"/>
  <c r="L3632" i="1" s="1"/>
  <c r="F3633" i="1"/>
  <c r="J3633" i="1" s="1"/>
  <c r="K3633" i="1" s="1"/>
  <c r="L3633" i="1" s="1"/>
  <c r="F3634" i="1"/>
  <c r="J3634" i="1" s="1"/>
  <c r="K3634" i="1" s="1"/>
  <c r="L3634" i="1" s="1"/>
  <c r="F3635" i="1"/>
  <c r="J3635" i="1" s="1"/>
  <c r="K3635" i="1" s="1"/>
  <c r="L3635" i="1" s="1"/>
  <c r="F3636" i="1"/>
  <c r="J3636" i="1"/>
  <c r="K3636" i="1" s="1"/>
  <c r="L3636" i="1" s="1"/>
  <c r="F3637" i="1"/>
  <c r="J3637" i="1"/>
  <c r="K3637" i="1" s="1"/>
  <c r="L3637" i="1" s="1"/>
  <c r="F3638" i="1"/>
  <c r="J3638" i="1"/>
  <c r="K3638" i="1" s="1"/>
  <c r="L3638" i="1" s="1"/>
  <c r="F3639" i="1"/>
  <c r="J3639" i="1" s="1"/>
  <c r="K3639" i="1" s="1"/>
  <c r="L3639" i="1" s="1"/>
  <c r="F3640" i="1"/>
  <c r="J3640" i="1" s="1"/>
  <c r="K3640" i="1" s="1"/>
  <c r="L3640" i="1" s="1"/>
  <c r="F3641" i="1"/>
  <c r="J3641" i="1" s="1"/>
  <c r="K3641" i="1" s="1"/>
  <c r="L3641" i="1" s="1"/>
  <c r="F3642" i="1"/>
  <c r="J3642" i="1"/>
  <c r="K3642" i="1" s="1"/>
  <c r="L3642" i="1" s="1"/>
  <c r="F3643" i="1"/>
  <c r="J3643" i="1"/>
  <c r="K3643" i="1" s="1"/>
  <c r="L3643" i="1" s="1"/>
  <c r="F3644" i="1"/>
  <c r="J3644" i="1"/>
  <c r="K3644" i="1" s="1"/>
  <c r="L3644" i="1" s="1"/>
  <c r="F3645" i="1"/>
  <c r="J3645" i="1"/>
  <c r="K3645" i="1" s="1"/>
  <c r="L3645" i="1" s="1"/>
  <c r="F3646" i="1"/>
  <c r="J3646" i="1"/>
  <c r="K3646" i="1" s="1"/>
  <c r="L3646" i="1" s="1"/>
  <c r="F3647" i="1"/>
  <c r="J3647" i="1"/>
  <c r="K3647" i="1"/>
  <c r="L3647" i="1" s="1"/>
  <c r="F3648" i="1"/>
  <c r="J3648" i="1"/>
  <c r="K3648" i="1" s="1"/>
  <c r="L3648" i="1" s="1"/>
  <c r="F3649" i="1"/>
  <c r="J3649" i="1"/>
  <c r="K3649" i="1" s="1"/>
  <c r="L3649" i="1" s="1"/>
  <c r="F3650" i="1"/>
  <c r="J3650" i="1"/>
  <c r="K3650" i="1" s="1"/>
  <c r="L3650" i="1" s="1"/>
  <c r="F3651" i="1"/>
  <c r="J3651" i="1"/>
  <c r="K3651" i="1" s="1"/>
  <c r="L3651" i="1" s="1"/>
  <c r="F3652" i="1"/>
  <c r="J3652" i="1"/>
  <c r="K3652" i="1" s="1"/>
  <c r="L3652" i="1" s="1"/>
  <c r="F3653" i="1"/>
  <c r="J3653" i="1"/>
  <c r="K3653" i="1" s="1"/>
  <c r="L3653" i="1" s="1"/>
  <c r="F3654" i="1"/>
  <c r="J3654" i="1"/>
  <c r="K3654" i="1" s="1"/>
  <c r="L3654" i="1" s="1"/>
  <c r="F3655" i="1"/>
  <c r="J3655" i="1"/>
  <c r="K3655" i="1" s="1"/>
  <c r="L3655" i="1" s="1"/>
  <c r="F3656" i="1"/>
  <c r="J3656" i="1"/>
  <c r="K3656" i="1" s="1"/>
  <c r="L3656" i="1" s="1"/>
  <c r="F3657" i="1"/>
  <c r="J3657" i="1"/>
  <c r="K3657" i="1" s="1"/>
  <c r="L3657" i="1" s="1"/>
  <c r="F3658" i="1"/>
  <c r="J3658" i="1"/>
  <c r="K3658" i="1" s="1"/>
  <c r="L3658" i="1" s="1"/>
  <c r="F3659" i="1"/>
  <c r="J3659" i="1"/>
  <c r="K3659" i="1" s="1"/>
  <c r="L3659" i="1" s="1"/>
  <c r="F3660" i="1"/>
  <c r="J3660" i="1"/>
  <c r="K3660" i="1" s="1"/>
  <c r="L3660" i="1" s="1"/>
  <c r="F3661" i="1"/>
  <c r="J3661" i="1"/>
  <c r="K3661" i="1" s="1"/>
  <c r="L3661" i="1" s="1"/>
  <c r="F3662" i="1"/>
  <c r="J3662" i="1"/>
  <c r="K3662" i="1" s="1"/>
  <c r="L3662" i="1" s="1"/>
  <c r="F3663" i="1"/>
  <c r="J3663" i="1"/>
  <c r="K3663" i="1" s="1"/>
  <c r="L3663" i="1" s="1"/>
  <c r="F3664" i="1"/>
  <c r="J3664" i="1"/>
  <c r="K3664" i="1" s="1"/>
  <c r="L3664" i="1" s="1"/>
  <c r="F3665" i="1"/>
  <c r="J3665" i="1"/>
  <c r="K3665" i="1" s="1"/>
  <c r="L3665" i="1" s="1"/>
  <c r="F3666" i="1"/>
  <c r="J3666" i="1"/>
  <c r="K3666" i="1" s="1"/>
  <c r="L3666" i="1" s="1"/>
  <c r="F3667" i="1"/>
  <c r="J3667" i="1"/>
  <c r="K3667" i="1" s="1"/>
  <c r="L3667" i="1" s="1"/>
  <c r="F3668" i="1"/>
  <c r="J3668" i="1"/>
  <c r="K3668" i="1" s="1"/>
  <c r="L3668" i="1" s="1"/>
  <c r="F3670" i="1"/>
  <c r="J3670" i="1"/>
  <c r="K3670" i="1" s="1"/>
  <c r="L3670" i="1" s="1"/>
  <c r="F3671" i="1"/>
  <c r="J3671" i="1"/>
  <c r="K3671" i="1" s="1"/>
  <c r="L3671" i="1" s="1"/>
  <c r="F3672" i="1"/>
  <c r="J3672" i="1"/>
  <c r="K3672" i="1" s="1"/>
  <c r="L3672" i="1" s="1"/>
  <c r="F3673" i="1"/>
  <c r="J3673" i="1"/>
  <c r="K3673" i="1" s="1"/>
  <c r="L3673" i="1" s="1"/>
  <c r="F3674" i="1"/>
  <c r="K3674" i="1"/>
  <c r="L3674" i="1" s="1"/>
  <c r="F3675" i="1"/>
  <c r="J3675" i="1"/>
  <c r="K3675" i="1" s="1"/>
  <c r="L3675" i="1" s="1"/>
  <c r="F3676" i="1"/>
  <c r="J3676" i="1"/>
  <c r="K3676" i="1" s="1"/>
  <c r="L3676" i="1" s="1"/>
  <c r="F3677" i="1"/>
  <c r="K3677" i="1"/>
  <c r="L3677" i="1" s="1"/>
  <c r="F3678" i="1"/>
  <c r="K3678" i="1"/>
  <c r="L3678" i="1" s="1"/>
  <c r="F3679" i="1"/>
  <c r="J3679" i="1"/>
  <c r="K3679" i="1" s="1"/>
  <c r="L3679" i="1" s="1"/>
  <c r="F3680" i="1"/>
  <c r="J3680" i="1"/>
  <c r="K3680" i="1" s="1"/>
  <c r="L3680" i="1" s="1"/>
  <c r="F3681" i="1"/>
  <c r="J3681" i="1"/>
  <c r="K3681" i="1" s="1"/>
  <c r="L3681" i="1" s="1"/>
  <c r="F3682" i="1"/>
  <c r="K3682" i="1"/>
  <c r="L3682" i="1" s="1"/>
  <c r="F3683" i="1"/>
  <c r="J3683" i="1"/>
  <c r="K3683" i="1" s="1"/>
  <c r="L3683" i="1" s="1"/>
  <c r="F3684" i="1"/>
  <c r="J3684" i="1"/>
  <c r="K3684" i="1" s="1"/>
  <c r="L3684" i="1" s="1"/>
  <c r="F3685" i="1"/>
  <c r="J3685" i="1"/>
  <c r="K3685" i="1" s="1"/>
  <c r="L3685" i="1" s="1"/>
  <c r="F3686" i="1"/>
  <c r="J3686" i="1"/>
  <c r="K3686" i="1" s="1"/>
  <c r="L3686" i="1" s="1"/>
  <c r="F3687" i="1"/>
  <c r="J3687" i="1"/>
  <c r="K3687" i="1"/>
  <c r="L3687" i="1" s="1"/>
  <c r="F3688" i="1"/>
  <c r="J3688" i="1"/>
  <c r="K3688" i="1" s="1"/>
  <c r="L3688" i="1" s="1"/>
  <c r="F3689" i="1"/>
  <c r="J3689" i="1"/>
  <c r="K3689" i="1" s="1"/>
  <c r="L3689" i="1" s="1"/>
  <c r="F3690" i="1"/>
  <c r="J3690" i="1"/>
  <c r="K3690" i="1" s="1"/>
  <c r="L3690" i="1" s="1"/>
  <c r="F3691" i="1"/>
  <c r="J3691" i="1"/>
  <c r="K3691" i="1" s="1"/>
  <c r="L3691" i="1" s="1"/>
  <c r="F3692" i="1"/>
  <c r="J3692" i="1"/>
  <c r="K3692" i="1" s="1"/>
  <c r="L3692" i="1" s="1"/>
  <c r="F3693" i="1"/>
  <c r="J3693" i="1"/>
  <c r="K3693" i="1" s="1"/>
  <c r="L3693" i="1" s="1"/>
  <c r="F3694" i="1"/>
  <c r="J3694" i="1"/>
  <c r="K3694" i="1" s="1"/>
  <c r="L3694" i="1" s="1"/>
  <c r="F3695" i="1"/>
  <c r="K3695" i="1"/>
  <c r="L3695" i="1" s="1"/>
  <c r="F3696" i="1"/>
  <c r="K3696" i="1"/>
  <c r="L3696" i="1" s="1"/>
  <c r="F3697" i="1"/>
  <c r="K3697" i="1"/>
  <c r="L3697" i="1" s="1"/>
  <c r="F3698" i="1"/>
  <c r="K3698" i="1"/>
  <c r="L3698" i="1" s="1"/>
  <c r="F3699" i="1"/>
  <c r="K3699" i="1"/>
  <c r="L3699" i="1" s="1"/>
  <c r="F3700" i="1"/>
  <c r="K3700" i="1"/>
  <c r="L3700" i="1" s="1"/>
  <c r="F3701" i="1"/>
  <c r="K3701" i="1"/>
  <c r="L3701" i="1" s="1"/>
  <c r="F3702" i="1"/>
  <c r="K3702" i="1"/>
  <c r="L3702" i="1" s="1"/>
  <c r="F3703" i="1"/>
  <c r="K3703" i="1"/>
  <c r="L3703" i="1" s="1"/>
  <c r="F3704" i="1"/>
  <c r="K3704" i="1"/>
  <c r="L3704" i="1" s="1"/>
  <c r="F3705" i="1"/>
  <c r="K3705" i="1"/>
  <c r="L3705" i="1" s="1"/>
  <c r="F3706" i="1"/>
  <c r="K3706" i="1"/>
  <c r="L3706" i="1" s="1"/>
  <c r="F3707" i="1"/>
  <c r="K3707" i="1"/>
  <c r="L3707" i="1" s="1"/>
  <c r="F3708" i="1"/>
  <c r="K3708" i="1"/>
  <c r="L3708" i="1" s="1"/>
  <c r="F3709" i="1"/>
  <c r="K3709" i="1"/>
  <c r="L3709" i="1" s="1"/>
  <c r="F3710" i="1"/>
  <c r="K3710" i="1"/>
  <c r="L3710" i="1" s="1"/>
  <c r="F3711" i="1"/>
  <c r="K3711" i="1"/>
  <c r="L3711" i="1" s="1"/>
  <c r="F3712" i="1"/>
  <c r="K3712" i="1"/>
  <c r="L3712" i="1" s="1"/>
  <c r="F3713" i="1"/>
  <c r="K3713" i="1"/>
  <c r="L3713" i="1" s="1"/>
  <c r="F3714" i="1"/>
  <c r="K3714" i="1"/>
  <c r="L3714" i="1" s="1"/>
  <c r="F3715" i="1"/>
  <c r="K3715" i="1"/>
  <c r="L3715" i="1" s="1"/>
  <c r="F3716" i="1"/>
  <c r="K3716" i="1"/>
  <c r="L3716" i="1" s="1"/>
  <c r="F3717" i="1"/>
  <c r="K3717" i="1" s="1"/>
  <c r="L3717" i="1" s="1"/>
  <c r="F3718" i="1"/>
  <c r="K3718" i="1" s="1"/>
  <c r="L3718" i="1" s="1"/>
  <c r="F3719" i="1"/>
  <c r="K3719" i="1" s="1"/>
  <c r="L3719" i="1" s="1"/>
  <c r="F3720" i="1"/>
  <c r="K3720" i="1" s="1"/>
  <c r="L3720" i="1" s="1"/>
  <c r="F3721" i="1"/>
  <c r="K3721" i="1" s="1"/>
  <c r="L3721" i="1" s="1"/>
  <c r="F3722" i="1"/>
  <c r="K3722" i="1" s="1"/>
  <c r="L3722" i="1" s="1"/>
  <c r="F3723" i="1"/>
  <c r="K3723" i="1" s="1"/>
  <c r="L3723" i="1" s="1"/>
  <c r="F3724" i="1"/>
  <c r="K3724" i="1" s="1"/>
  <c r="L3724" i="1" s="1"/>
  <c r="F3725" i="1"/>
  <c r="K3725" i="1" s="1"/>
  <c r="L3725" i="1" s="1"/>
  <c r="F3726" i="1"/>
  <c r="K3726" i="1" s="1"/>
  <c r="L3726" i="1" s="1"/>
  <c r="F3727" i="1"/>
  <c r="K3727" i="1" s="1"/>
  <c r="L3727" i="1" s="1"/>
  <c r="F3728" i="1"/>
  <c r="K3728" i="1" s="1"/>
  <c r="L3728" i="1" s="1"/>
  <c r="F3729" i="1"/>
  <c r="K3729" i="1" s="1"/>
  <c r="L3729" i="1" s="1"/>
  <c r="F3730" i="1"/>
  <c r="K3730" i="1" s="1"/>
  <c r="L3730" i="1" s="1"/>
  <c r="F3731" i="1"/>
  <c r="K3731" i="1" s="1"/>
  <c r="L3731" i="1" s="1"/>
  <c r="F3732" i="1"/>
  <c r="K3732" i="1" s="1"/>
  <c r="L3732" i="1" s="1"/>
  <c r="F3733" i="1"/>
  <c r="K3733" i="1" s="1"/>
  <c r="L3733" i="1" s="1"/>
  <c r="F3734" i="1"/>
  <c r="K3734" i="1" s="1"/>
  <c r="L3734" i="1" s="1"/>
  <c r="F3735" i="1"/>
  <c r="K3735" i="1" s="1"/>
  <c r="L3735" i="1" s="1"/>
  <c r="F3736" i="1"/>
  <c r="K3736" i="1" s="1"/>
  <c r="L3736" i="1" s="1"/>
  <c r="F3737" i="1"/>
  <c r="K3737" i="1" s="1"/>
  <c r="L3737" i="1" s="1"/>
  <c r="F3738" i="1"/>
  <c r="K3738" i="1" s="1"/>
  <c r="L3738" i="1" s="1"/>
  <c r="F3739" i="1"/>
  <c r="K3739" i="1" s="1"/>
  <c r="L3739" i="1" s="1"/>
  <c r="F3740" i="1"/>
  <c r="K3740" i="1" s="1"/>
  <c r="L3740" i="1" s="1"/>
  <c r="F3741" i="1"/>
  <c r="K3741" i="1" s="1"/>
  <c r="L3741" i="1" s="1"/>
  <c r="F3742" i="1"/>
  <c r="K3742" i="1" s="1"/>
  <c r="L3742" i="1" s="1"/>
  <c r="F3743" i="1"/>
  <c r="K3743" i="1" s="1"/>
  <c r="L3743" i="1" s="1"/>
  <c r="F3744" i="1"/>
  <c r="K3744" i="1" s="1"/>
  <c r="L3744" i="1" s="1"/>
  <c r="F3745" i="1"/>
  <c r="K3745" i="1" s="1"/>
  <c r="L3745" i="1" s="1"/>
  <c r="F3752" i="1"/>
  <c r="K3752" i="1"/>
  <c r="L3752" i="1" s="1"/>
  <c r="F3753" i="1"/>
  <c r="K3753" i="1"/>
  <c r="L3753" i="1" s="1"/>
  <c r="F3754" i="1"/>
  <c r="K3754" i="1"/>
  <c r="L3754" i="1" s="1"/>
  <c r="F3755" i="1"/>
  <c r="K3755" i="1"/>
  <c r="L3755" i="1" s="1"/>
  <c r="F3756" i="1"/>
  <c r="K3756" i="1"/>
  <c r="L3756" i="1" s="1"/>
  <c r="F3757" i="1"/>
  <c r="K3757" i="1"/>
  <c r="L3757" i="1" s="1"/>
  <c r="F3758" i="1"/>
  <c r="K3758" i="1"/>
  <c r="L3758" i="1" s="1"/>
  <c r="F3759" i="1"/>
  <c r="K3759" i="1"/>
  <c r="L3759" i="1" s="1"/>
  <c r="F3760" i="1"/>
  <c r="K3760" i="1"/>
  <c r="L3760" i="1" s="1"/>
  <c r="F3761" i="1"/>
  <c r="J3761" i="1" s="1"/>
  <c r="K3761" i="1" s="1"/>
  <c r="L3761" i="1" s="1"/>
  <c r="F3762" i="1"/>
  <c r="J3762" i="1" s="1"/>
  <c r="K3762" i="1" s="1"/>
  <c r="L3762" i="1" s="1"/>
  <c r="F3763" i="1"/>
  <c r="J3763" i="1" s="1"/>
  <c r="K3763" i="1" s="1"/>
  <c r="L3763" i="1" s="1"/>
  <c r="F3764" i="1"/>
  <c r="J3764" i="1" s="1"/>
  <c r="K3764" i="1" s="1"/>
  <c r="L3764" i="1" s="1"/>
  <c r="F3765" i="1"/>
  <c r="J3765" i="1" s="1"/>
  <c r="K3765" i="1" s="1"/>
  <c r="L3765" i="1" s="1"/>
  <c r="F3766" i="1"/>
  <c r="J3766" i="1" s="1"/>
  <c r="K3766" i="1" s="1"/>
  <c r="L3766" i="1" s="1"/>
  <c r="F3767" i="1"/>
  <c r="J3767" i="1" s="1"/>
  <c r="K3767" i="1" s="1"/>
  <c r="L3767" i="1" s="1"/>
  <c r="F3768" i="1"/>
  <c r="J3768" i="1" s="1"/>
  <c r="K3768" i="1" s="1"/>
  <c r="L3768" i="1" s="1"/>
  <c r="F3769" i="1"/>
  <c r="J3769" i="1" s="1"/>
  <c r="K3769" i="1" s="1"/>
  <c r="L3769" i="1" s="1"/>
  <c r="F3770" i="1"/>
  <c r="J3770" i="1" s="1"/>
  <c r="K3770" i="1" s="1"/>
  <c r="L3770" i="1" s="1"/>
  <c r="F3771" i="1"/>
  <c r="J3771" i="1" s="1"/>
  <c r="K3771" i="1" s="1"/>
  <c r="L3771" i="1" s="1"/>
  <c r="F3772" i="1"/>
  <c r="J3772" i="1" s="1"/>
  <c r="K3772" i="1" s="1"/>
  <c r="L3772" i="1" s="1"/>
  <c r="F3773" i="1"/>
  <c r="J3773" i="1" s="1"/>
  <c r="K3773" i="1" s="1"/>
  <c r="L3773" i="1" s="1"/>
  <c r="F3774" i="1"/>
  <c r="J3774" i="1" s="1"/>
  <c r="K3774" i="1" s="1"/>
  <c r="L3774" i="1" s="1"/>
  <c r="F3775" i="1"/>
  <c r="J3775" i="1" s="1"/>
  <c r="K3775" i="1" s="1"/>
  <c r="L3775" i="1" s="1"/>
  <c r="F3776" i="1"/>
  <c r="J3776" i="1" s="1"/>
  <c r="K3776" i="1" s="1"/>
  <c r="L3776" i="1" s="1"/>
  <c r="F3777" i="1"/>
  <c r="J3777" i="1" s="1"/>
  <c r="K3777" i="1" s="1"/>
  <c r="L3777" i="1" s="1"/>
  <c r="F3778" i="1"/>
  <c r="J3778" i="1" s="1"/>
  <c r="K3778" i="1" s="1"/>
  <c r="L3778" i="1" s="1"/>
  <c r="F3779" i="1"/>
  <c r="J3779" i="1" s="1"/>
  <c r="K3779" i="1" s="1"/>
  <c r="L3779" i="1" s="1"/>
  <c r="F3780" i="1"/>
  <c r="J3780" i="1" s="1"/>
  <c r="K3780" i="1" s="1"/>
  <c r="L3780" i="1" s="1"/>
  <c r="F3781" i="1"/>
  <c r="J3781" i="1" s="1"/>
  <c r="K3781" i="1" s="1"/>
  <c r="L3781" i="1" s="1"/>
  <c r="F3782" i="1"/>
  <c r="J3782" i="1" s="1"/>
  <c r="K3782" i="1" s="1"/>
  <c r="L3782" i="1" s="1"/>
  <c r="F3783" i="1"/>
  <c r="J3783" i="1" s="1"/>
  <c r="K3783" i="1" s="1"/>
  <c r="L3783" i="1" s="1"/>
  <c r="F3784" i="1"/>
  <c r="J3784" i="1" s="1"/>
  <c r="K3784" i="1" s="1"/>
  <c r="L3784" i="1" s="1"/>
  <c r="F3785" i="1"/>
  <c r="J3785" i="1" s="1"/>
  <c r="K3785" i="1" s="1"/>
  <c r="L3785" i="1" s="1"/>
  <c r="F3786" i="1"/>
  <c r="J3786" i="1" s="1"/>
  <c r="K3786" i="1" s="1"/>
  <c r="L3786" i="1" s="1"/>
  <c r="F3788" i="1"/>
  <c r="J3788" i="1" s="1"/>
  <c r="K3788" i="1" s="1"/>
  <c r="L3788" i="1" s="1"/>
  <c r="F3789" i="1"/>
  <c r="J3789" i="1" s="1"/>
  <c r="K3789" i="1" s="1"/>
  <c r="L3789" i="1" s="1"/>
  <c r="F3790" i="1"/>
  <c r="J3790" i="1" s="1"/>
  <c r="K3790" i="1" s="1"/>
  <c r="L3790" i="1" s="1"/>
  <c r="F3791" i="1"/>
  <c r="J3791" i="1" s="1"/>
  <c r="K3791" i="1" s="1"/>
  <c r="L3791" i="1" s="1"/>
  <c r="F3792" i="1"/>
  <c r="K3792" i="1"/>
  <c r="L3792" i="1" s="1"/>
  <c r="F3793" i="1"/>
  <c r="J3793" i="1"/>
  <c r="K3793" i="1" s="1"/>
  <c r="L3793" i="1" s="1"/>
  <c r="F3794" i="1"/>
  <c r="J3794" i="1"/>
  <c r="K3794" i="1" s="1"/>
  <c r="L3794" i="1" s="1"/>
  <c r="F3795" i="1"/>
  <c r="J3795" i="1"/>
  <c r="K3795" i="1" s="1"/>
  <c r="L3795" i="1" s="1"/>
  <c r="F3796" i="1"/>
  <c r="J3796" i="1"/>
  <c r="K3796" i="1"/>
  <c r="L3796" i="1" s="1"/>
  <c r="F3797" i="1"/>
  <c r="J3797" i="1"/>
  <c r="K3797" i="1" s="1"/>
  <c r="L3797" i="1" s="1"/>
  <c r="F3798" i="1"/>
  <c r="J3798" i="1"/>
  <c r="K3798" i="1" s="1"/>
  <c r="L3798" i="1" s="1"/>
  <c r="F3799" i="1"/>
  <c r="J3799" i="1"/>
  <c r="K3799" i="1" s="1"/>
  <c r="L3799" i="1" s="1"/>
  <c r="F3800" i="1"/>
  <c r="J3800" i="1"/>
  <c r="K3800" i="1" s="1"/>
  <c r="L3800" i="1" s="1"/>
  <c r="F3801" i="1"/>
  <c r="J3801" i="1"/>
  <c r="K3801" i="1" s="1"/>
  <c r="L3801" i="1" s="1"/>
  <c r="F3802" i="1"/>
  <c r="J3802" i="1"/>
  <c r="K3802" i="1" s="1"/>
  <c r="L3802" i="1" s="1"/>
  <c r="F3803" i="1"/>
  <c r="J3803" i="1"/>
  <c r="K3803" i="1" s="1"/>
  <c r="L3803" i="1" s="1"/>
  <c r="F3804" i="1"/>
  <c r="J3804" i="1" s="1"/>
  <c r="K3804" i="1" s="1"/>
  <c r="L3804" i="1" s="1"/>
  <c r="F3805" i="1"/>
  <c r="J3805" i="1" s="1"/>
  <c r="K3805" i="1" s="1"/>
  <c r="L3805" i="1" s="1"/>
  <c r="F3806" i="1"/>
  <c r="J3806" i="1"/>
  <c r="K3806" i="1" s="1"/>
  <c r="L3806" i="1" s="1"/>
  <c r="F3807" i="1"/>
  <c r="J3807" i="1"/>
  <c r="K3807" i="1" s="1"/>
  <c r="L3807" i="1" s="1"/>
  <c r="F3808" i="1"/>
  <c r="J3808" i="1"/>
  <c r="K3808" i="1" s="1"/>
  <c r="L3808" i="1" s="1"/>
  <c r="F3809" i="1"/>
  <c r="J3809" i="1"/>
  <c r="K3809" i="1" s="1"/>
  <c r="L3809" i="1" s="1"/>
  <c r="F3810" i="1"/>
  <c r="J3810" i="1"/>
  <c r="K3810" i="1" s="1"/>
  <c r="L3810" i="1" s="1"/>
  <c r="F3811" i="1"/>
  <c r="J3811" i="1"/>
  <c r="K3811" i="1" s="1"/>
  <c r="L3811" i="1" s="1"/>
  <c r="F3812" i="1"/>
  <c r="J3812" i="1"/>
  <c r="K3812" i="1"/>
  <c r="L3812" i="1" s="1"/>
  <c r="F3813" i="1"/>
  <c r="J3813" i="1"/>
  <c r="K3813" i="1" s="1"/>
  <c r="L3813" i="1" s="1"/>
  <c r="F3814" i="1"/>
  <c r="J3814" i="1"/>
  <c r="K3814" i="1" s="1"/>
  <c r="L3814" i="1" s="1"/>
  <c r="F3815" i="1"/>
  <c r="J3815" i="1"/>
  <c r="K3815" i="1" s="1"/>
  <c r="L3815" i="1" s="1"/>
  <c r="F3816" i="1"/>
  <c r="J3816" i="1"/>
  <c r="K3816" i="1" s="1"/>
  <c r="L3816" i="1" s="1"/>
  <c r="F3817" i="1"/>
  <c r="J3817" i="1"/>
  <c r="K3817" i="1" s="1"/>
  <c r="L3817" i="1" s="1"/>
  <c r="F3818" i="1"/>
  <c r="J3818" i="1"/>
  <c r="K3818" i="1" s="1"/>
  <c r="L3818" i="1" s="1"/>
  <c r="F3819" i="1"/>
  <c r="J3819" i="1"/>
  <c r="K3819" i="1" s="1"/>
  <c r="L3819" i="1" s="1"/>
  <c r="F3820" i="1"/>
  <c r="J3820" i="1"/>
  <c r="K3820" i="1" s="1"/>
  <c r="L3820" i="1" s="1"/>
  <c r="F3821" i="1"/>
  <c r="J3821" i="1"/>
  <c r="K3821" i="1" s="1"/>
  <c r="L3821" i="1" s="1"/>
  <c r="F3822" i="1"/>
  <c r="J3822" i="1"/>
  <c r="K3822" i="1" s="1"/>
  <c r="L3822" i="1" s="1"/>
  <c r="F3823" i="1"/>
  <c r="J3823" i="1"/>
  <c r="K3823" i="1"/>
  <c r="L3823" i="1" s="1"/>
  <c r="F3824" i="1"/>
  <c r="J3824" i="1"/>
  <c r="K3824" i="1" s="1"/>
  <c r="L3824" i="1" s="1"/>
  <c r="F3825" i="1"/>
  <c r="J3825" i="1"/>
  <c r="K3825" i="1" s="1"/>
  <c r="L3825" i="1" s="1"/>
  <c r="F3826" i="1"/>
  <c r="J3826" i="1"/>
  <c r="K3826" i="1" s="1"/>
  <c r="L3826" i="1" s="1"/>
  <c r="F3827" i="1"/>
  <c r="J3827" i="1"/>
  <c r="K3827" i="1" s="1"/>
  <c r="L3827" i="1" s="1"/>
  <c r="F3828" i="1"/>
  <c r="J3828" i="1"/>
  <c r="K3828" i="1" s="1"/>
  <c r="L3828" i="1" s="1"/>
  <c r="F3829" i="1"/>
  <c r="J3829" i="1"/>
  <c r="K3829" i="1" s="1"/>
  <c r="L3829" i="1" s="1"/>
  <c r="F3830" i="1"/>
  <c r="J3830" i="1"/>
  <c r="K3830" i="1" s="1"/>
  <c r="L3830" i="1" s="1"/>
  <c r="F3831" i="1"/>
  <c r="J3831" i="1"/>
  <c r="K3831" i="1"/>
  <c r="L3831" i="1" s="1"/>
  <c r="F3832" i="1"/>
  <c r="J3832" i="1"/>
  <c r="K3832" i="1" s="1"/>
  <c r="L3832" i="1" s="1"/>
  <c r="F3833" i="1"/>
  <c r="J3833" i="1"/>
  <c r="K3833" i="1" s="1"/>
  <c r="L3833" i="1" s="1"/>
  <c r="F3834" i="1"/>
  <c r="J3834" i="1"/>
  <c r="K3834" i="1" s="1"/>
  <c r="L3834" i="1" s="1"/>
  <c r="F3835" i="1"/>
  <c r="J3835" i="1"/>
  <c r="K3835" i="1" s="1"/>
  <c r="L3835" i="1" s="1"/>
  <c r="F3836" i="1"/>
  <c r="J3836" i="1"/>
  <c r="K3836" i="1" s="1"/>
  <c r="L3836" i="1" s="1"/>
  <c r="F3837" i="1"/>
  <c r="J3837" i="1"/>
  <c r="K3837" i="1" s="1"/>
  <c r="L3837" i="1" s="1"/>
  <c r="F3838" i="1"/>
  <c r="J3838" i="1"/>
  <c r="K3838" i="1" s="1"/>
  <c r="L3838" i="1" s="1"/>
  <c r="F3839" i="1"/>
  <c r="J3839" i="1"/>
  <c r="K3839" i="1"/>
  <c r="L3839" i="1" s="1"/>
  <c r="F3840" i="1"/>
  <c r="J3840" i="1"/>
  <c r="K3840" i="1" s="1"/>
  <c r="L3840" i="1" s="1"/>
  <c r="F3841" i="1"/>
  <c r="J3841" i="1"/>
  <c r="K3841" i="1" s="1"/>
  <c r="L3841" i="1" s="1"/>
  <c r="F3842" i="1"/>
  <c r="J3842" i="1"/>
  <c r="K3842" i="1" s="1"/>
  <c r="L3842" i="1" s="1"/>
  <c r="F3843" i="1"/>
  <c r="J3843" i="1"/>
  <c r="K3843" i="1" s="1"/>
  <c r="L3843" i="1" s="1"/>
  <c r="F3844" i="1"/>
  <c r="J3844" i="1"/>
  <c r="K3844" i="1" s="1"/>
  <c r="L3844" i="1" s="1"/>
  <c r="F3845" i="1"/>
  <c r="J3845" i="1"/>
  <c r="K3845" i="1" s="1"/>
  <c r="L3845" i="1" s="1"/>
  <c r="F3846" i="1"/>
  <c r="J3846" i="1"/>
  <c r="K3846" i="1" s="1"/>
  <c r="L3846" i="1" s="1"/>
  <c r="F3847" i="1"/>
  <c r="J3847" i="1"/>
  <c r="K3847" i="1"/>
  <c r="L3847" i="1" s="1"/>
  <c r="F3851" i="1"/>
  <c r="J3851" i="1" s="1"/>
  <c r="K3851" i="1" s="1"/>
  <c r="L3851" i="1" s="1"/>
  <c r="F3852" i="1"/>
  <c r="J3852" i="1" s="1"/>
  <c r="K3852" i="1" s="1"/>
  <c r="L3852" i="1" s="1"/>
  <c r="F3853" i="1"/>
  <c r="J3853" i="1" s="1"/>
  <c r="K3853" i="1" s="1"/>
  <c r="L3853" i="1" s="1"/>
  <c r="F3854" i="1"/>
  <c r="J3854" i="1" s="1"/>
  <c r="K3854" i="1" s="1"/>
  <c r="L3854" i="1" s="1"/>
  <c r="F3855" i="1"/>
  <c r="J3855" i="1" s="1"/>
  <c r="K3855" i="1" s="1"/>
  <c r="L3855" i="1" s="1"/>
  <c r="F3856" i="1"/>
  <c r="K3856" i="1"/>
  <c r="L3856" i="1" s="1"/>
  <c r="F3857" i="1"/>
  <c r="K3857" i="1"/>
  <c r="L3857" i="1" s="1"/>
  <c r="F3858" i="1"/>
  <c r="K3858" i="1"/>
  <c r="L3858" i="1" s="1"/>
  <c r="F3859" i="1"/>
  <c r="K3859" i="1"/>
  <c r="L3859" i="1" s="1"/>
  <c r="F3860" i="1"/>
  <c r="J3860" i="1" s="1"/>
  <c r="K3860" i="1" s="1"/>
  <c r="L3860" i="1" s="1"/>
  <c r="F3861" i="1"/>
  <c r="J3861" i="1" s="1"/>
  <c r="K3861" i="1" s="1"/>
  <c r="L3861" i="1" s="1"/>
  <c r="F3862" i="1"/>
  <c r="J3862" i="1" s="1"/>
  <c r="K3862" i="1" s="1"/>
  <c r="L3862" i="1" s="1"/>
  <c r="F3863" i="1"/>
  <c r="J3863" i="1" s="1"/>
  <c r="K3863" i="1" s="1"/>
  <c r="L3863" i="1" s="1"/>
  <c r="F3864" i="1"/>
  <c r="J3864" i="1" s="1"/>
  <c r="K3864" i="1" s="1"/>
  <c r="L3864" i="1" s="1"/>
  <c r="F3865" i="1"/>
  <c r="J3865" i="1" s="1"/>
  <c r="K3865" i="1" s="1"/>
  <c r="L3865" i="1" s="1"/>
  <c r="F3866" i="1"/>
  <c r="J3866" i="1" s="1"/>
  <c r="K3866" i="1" s="1"/>
  <c r="L3866" i="1" s="1"/>
  <c r="F3867" i="1"/>
  <c r="J3867" i="1" s="1"/>
  <c r="K3867" i="1" s="1"/>
  <c r="L3867" i="1" s="1"/>
  <c r="F3868" i="1"/>
  <c r="J3868" i="1" s="1"/>
  <c r="K3868" i="1" s="1"/>
  <c r="L3868" i="1" s="1"/>
  <c r="F3869" i="1"/>
  <c r="J3869" i="1" s="1"/>
  <c r="K3869" i="1" s="1"/>
  <c r="L3869" i="1" s="1"/>
  <c r="F3870" i="1"/>
  <c r="J3870" i="1" s="1"/>
  <c r="K3870" i="1" s="1"/>
  <c r="L3870" i="1" s="1"/>
  <c r="F3871" i="1"/>
  <c r="J3871" i="1" s="1"/>
  <c r="K3871" i="1" s="1"/>
  <c r="L3871" i="1" s="1"/>
  <c r="F3872" i="1"/>
  <c r="J3872" i="1" s="1"/>
  <c r="K3872" i="1" s="1"/>
  <c r="L3872" i="1" s="1"/>
  <c r="F3873" i="1"/>
  <c r="J3873" i="1" s="1"/>
  <c r="K3873" i="1" s="1"/>
  <c r="L3873" i="1" s="1"/>
  <c r="F3874" i="1"/>
  <c r="J3874" i="1" s="1"/>
  <c r="K3874" i="1" s="1"/>
  <c r="L3874" i="1" s="1"/>
  <c r="F3875" i="1"/>
  <c r="J3875" i="1" s="1"/>
  <c r="K3875" i="1" s="1"/>
  <c r="L3875" i="1" s="1"/>
  <c r="F3876" i="1"/>
  <c r="J3876" i="1" s="1"/>
  <c r="K3876" i="1" s="1"/>
  <c r="L3876" i="1" s="1"/>
  <c r="F3877" i="1"/>
  <c r="J3877" i="1" s="1"/>
  <c r="K3877" i="1" s="1"/>
  <c r="L3877" i="1" s="1"/>
  <c r="F3878" i="1"/>
  <c r="J3878" i="1" s="1"/>
  <c r="K3878" i="1" s="1"/>
  <c r="L3878" i="1" s="1"/>
  <c r="F3879" i="1"/>
  <c r="J3879" i="1" s="1"/>
  <c r="K3879" i="1" s="1"/>
  <c r="L3879" i="1" s="1"/>
  <c r="F3880" i="1"/>
  <c r="J3880" i="1" s="1"/>
  <c r="K3880" i="1" s="1"/>
  <c r="L3880" i="1" s="1"/>
  <c r="F3881" i="1"/>
  <c r="J3881" i="1" s="1"/>
  <c r="K3881" i="1" s="1"/>
  <c r="L3881" i="1" s="1"/>
  <c r="F3882" i="1"/>
  <c r="J3882" i="1" s="1"/>
  <c r="K3882" i="1" s="1"/>
  <c r="L3882" i="1" s="1"/>
  <c r="F3883" i="1"/>
  <c r="J3883" i="1" s="1"/>
  <c r="K3883" i="1" s="1"/>
  <c r="L3883" i="1" s="1"/>
  <c r="F3884" i="1"/>
  <c r="J3884" i="1" s="1"/>
  <c r="K3884" i="1" s="1"/>
  <c r="L3884" i="1" s="1"/>
  <c r="F3885" i="1"/>
  <c r="J3885" i="1" s="1"/>
  <c r="K3885" i="1" s="1"/>
  <c r="L3885" i="1" s="1"/>
  <c r="F3886" i="1"/>
  <c r="J3886" i="1" s="1"/>
  <c r="K3886" i="1" s="1"/>
  <c r="L3886" i="1" s="1"/>
  <c r="F3887" i="1"/>
  <c r="J3887" i="1" s="1"/>
  <c r="K3887" i="1" s="1"/>
  <c r="L3887" i="1" s="1"/>
  <c r="F3888" i="1"/>
  <c r="J3888" i="1" s="1"/>
  <c r="K3888" i="1" s="1"/>
  <c r="L3888" i="1" s="1"/>
  <c r="F3889" i="1"/>
  <c r="J3889" i="1" s="1"/>
  <c r="K3889" i="1" s="1"/>
  <c r="L3889" i="1" s="1"/>
  <c r="F3890" i="1"/>
  <c r="J3890" i="1" s="1"/>
  <c r="K3890" i="1" s="1"/>
  <c r="L3890" i="1" s="1"/>
  <c r="F3891" i="1"/>
  <c r="J3891" i="1" s="1"/>
  <c r="K3891" i="1" s="1"/>
  <c r="L3891" i="1" s="1"/>
  <c r="F3892" i="1"/>
  <c r="J3892" i="1" s="1"/>
  <c r="K3892" i="1" s="1"/>
  <c r="L3892" i="1" s="1"/>
  <c r="F3893" i="1"/>
  <c r="J3893" i="1" s="1"/>
  <c r="K3893" i="1" s="1"/>
  <c r="L3893" i="1" s="1"/>
  <c r="F3894" i="1"/>
  <c r="J3894" i="1"/>
  <c r="K3894" i="1"/>
  <c r="L3894" i="1" s="1"/>
  <c r="F3895" i="1"/>
  <c r="J3895" i="1"/>
  <c r="K3895" i="1" s="1"/>
  <c r="L3895" i="1" s="1"/>
  <c r="F3896" i="1"/>
  <c r="J3896" i="1"/>
  <c r="K3896" i="1" s="1"/>
  <c r="L3896" i="1" s="1"/>
  <c r="F3897" i="1"/>
  <c r="J3897" i="1"/>
  <c r="K3897" i="1" s="1"/>
  <c r="L3897" i="1" s="1"/>
  <c r="F3898" i="1"/>
  <c r="J3898" i="1"/>
  <c r="K3898" i="1" s="1"/>
  <c r="L3898" i="1" s="1"/>
  <c r="F3899" i="1"/>
  <c r="J3899" i="1"/>
  <c r="K3899" i="1" s="1"/>
  <c r="L3899" i="1" s="1"/>
  <c r="F3900" i="1"/>
  <c r="J3900" i="1"/>
  <c r="K3900" i="1" s="1"/>
  <c r="L3900" i="1" s="1"/>
  <c r="K3908" i="1"/>
  <c r="L3908" i="1" s="1"/>
  <c r="K3909" i="1"/>
  <c r="L3909" i="1" s="1"/>
  <c r="K3910" i="1"/>
  <c r="L3910" i="1" s="1"/>
  <c r="K3911" i="1"/>
  <c r="L3911" i="1" s="1"/>
  <c r="K3912" i="1"/>
  <c r="L3912" i="1" s="1"/>
  <c r="F3913" i="1"/>
  <c r="J3913" i="1" s="1"/>
  <c r="K3913" i="1" s="1"/>
  <c r="L3913" i="1" s="1"/>
  <c r="F3914" i="1"/>
  <c r="J3914" i="1" s="1"/>
  <c r="K3914" i="1" s="1"/>
  <c r="L3914" i="1" s="1"/>
  <c r="F3915" i="1"/>
  <c r="J3915" i="1" s="1"/>
  <c r="K3915" i="1" s="1"/>
  <c r="L3915" i="1" s="1"/>
  <c r="F3916" i="1"/>
  <c r="J3916" i="1"/>
  <c r="K3916" i="1" s="1"/>
  <c r="L3916" i="1" s="1"/>
  <c r="F3917" i="1"/>
  <c r="J3917" i="1" s="1"/>
  <c r="K3917" i="1" s="1"/>
  <c r="L3917" i="1" s="1"/>
  <c r="F3918" i="1"/>
  <c r="J3918" i="1" s="1"/>
  <c r="K3918" i="1" s="1"/>
  <c r="L3918" i="1" s="1"/>
  <c r="F3919" i="1"/>
  <c r="J3919" i="1" s="1"/>
  <c r="K3919" i="1" s="1"/>
  <c r="L3919" i="1" s="1"/>
  <c r="F3920" i="1"/>
  <c r="J3920" i="1" s="1"/>
  <c r="K3920" i="1" s="1"/>
  <c r="L3920" i="1" s="1"/>
  <c r="F3921" i="1"/>
  <c r="J3921" i="1" s="1"/>
  <c r="K3921" i="1" s="1"/>
  <c r="L3921" i="1" s="1"/>
  <c r="F3922" i="1"/>
  <c r="K3922" i="1"/>
  <c r="L3922" i="1" s="1"/>
  <c r="F3923" i="1"/>
  <c r="K3923" i="1"/>
  <c r="L3923" i="1" s="1"/>
  <c r="F3924" i="1"/>
  <c r="J3924" i="1" s="1"/>
  <c r="K3924" i="1" s="1"/>
  <c r="L3924" i="1" s="1"/>
  <c r="F3925" i="1"/>
  <c r="K3925" i="1" s="1"/>
  <c r="L3925" i="1" s="1"/>
  <c r="F3926" i="1"/>
  <c r="K3926" i="1" s="1"/>
  <c r="L3926" i="1" s="1"/>
  <c r="F3927" i="1"/>
  <c r="K3927" i="1" s="1"/>
  <c r="L3927" i="1" s="1"/>
  <c r="F3928" i="1"/>
  <c r="K3928" i="1"/>
  <c r="L3928" i="1" s="1"/>
  <c r="F3929" i="1"/>
  <c r="K3929" i="1"/>
  <c r="L3929" i="1" s="1"/>
  <c r="F3930" i="1"/>
  <c r="K3930" i="1"/>
  <c r="L3930" i="1" s="1"/>
  <c r="F3931" i="1"/>
  <c r="K3931" i="1"/>
  <c r="L3931" i="1" s="1"/>
  <c r="F3932" i="1"/>
  <c r="K3932" i="1"/>
  <c r="L3932" i="1" s="1"/>
  <c r="F3933" i="1"/>
  <c r="K3933" i="1"/>
  <c r="L3933" i="1" s="1"/>
  <c r="F3934" i="1"/>
  <c r="K3934" i="1"/>
  <c r="L3934" i="1" s="1"/>
  <c r="F3935" i="1"/>
  <c r="K3935" i="1"/>
  <c r="L3935" i="1" s="1"/>
  <c r="F3936" i="1"/>
  <c r="K3936" i="1"/>
  <c r="L3936" i="1" s="1"/>
  <c r="F3937" i="1"/>
  <c r="K3937" i="1"/>
  <c r="L3937" i="1" s="1"/>
  <c r="F3938" i="1"/>
  <c r="K3938" i="1"/>
  <c r="L3938" i="1" s="1"/>
  <c r="K3939" i="1"/>
  <c r="L3939" i="1" s="1"/>
  <c r="F3940" i="1"/>
  <c r="J3940" i="1" s="1"/>
  <c r="K3940" i="1" s="1"/>
  <c r="L3940" i="1" s="1"/>
  <c r="F3941" i="1"/>
  <c r="J3941" i="1" s="1"/>
  <c r="K3941" i="1" s="1"/>
  <c r="L3941" i="1" s="1"/>
  <c r="F3942" i="1"/>
  <c r="J3942" i="1" s="1"/>
  <c r="K3942" i="1" s="1"/>
  <c r="L3942" i="1" s="1"/>
  <c r="F3943" i="1"/>
  <c r="J3943" i="1" s="1"/>
  <c r="K3943" i="1" s="1"/>
  <c r="L3943" i="1" s="1"/>
  <c r="F3944" i="1"/>
  <c r="J3944" i="1" s="1"/>
  <c r="K3944" i="1" s="1"/>
  <c r="L3944" i="1" s="1"/>
  <c r="F3945" i="1"/>
  <c r="J3945" i="1" s="1"/>
  <c r="K3945" i="1" s="1"/>
  <c r="L3945" i="1" s="1"/>
  <c r="F3946" i="1"/>
  <c r="J3946" i="1" s="1"/>
  <c r="K3946" i="1" s="1"/>
  <c r="L3946" i="1" s="1"/>
  <c r="F3947" i="1"/>
  <c r="J3947" i="1" s="1"/>
  <c r="K3947" i="1" s="1"/>
  <c r="L3947" i="1" s="1"/>
  <c r="F3948" i="1"/>
  <c r="J3948" i="1" s="1"/>
  <c r="K3948" i="1" s="1"/>
  <c r="L3948" i="1" s="1"/>
  <c r="F3949" i="1"/>
  <c r="J3949" i="1" s="1"/>
  <c r="K3949" i="1" s="1"/>
  <c r="L3949" i="1" s="1"/>
  <c r="F3950" i="1"/>
  <c r="J3950" i="1" s="1"/>
  <c r="K3950" i="1"/>
  <c r="L3950" i="1" s="1"/>
  <c r="F3951" i="1"/>
  <c r="J3951" i="1" s="1"/>
  <c r="K3951" i="1" s="1"/>
  <c r="L3951" i="1" s="1"/>
  <c r="F3952" i="1"/>
  <c r="J3952" i="1" s="1"/>
  <c r="K3952" i="1" s="1"/>
  <c r="L3952" i="1" s="1"/>
  <c r="F3953" i="1"/>
  <c r="J3953" i="1" s="1"/>
  <c r="K3953" i="1" s="1"/>
  <c r="L3953" i="1" s="1"/>
  <c r="F3954" i="1"/>
  <c r="J3954" i="1" s="1"/>
  <c r="K3954" i="1" s="1"/>
  <c r="L3954" i="1" s="1"/>
  <c r="F3955" i="1"/>
  <c r="J3955" i="1" s="1"/>
  <c r="K3955" i="1" s="1"/>
  <c r="L3955" i="1" s="1"/>
  <c r="F3956" i="1"/>
  <c r="J3956" i="1" s="1"/>
  <c r="K3956" i="1" s="1"/>
  <c r="L3956" i="1" s="1"/>
  <c r="F3957" i="1"/>
  <c r="J3957" i="1" s="1"/>
  <c r="K3957" i="1" s="1"/>
  <c r="L3957" i="1" s="1"/>
  <c r="F3958" i="1"/>
  <c r="J3958" i="1" s="1"/>
  <c r="K3958" i="1"/>
  <c r="L3958" i="1" s="1"/>
  <c r="F3959" i="1"/>
  <c r="J3959" i="1" s="1"/>
  <c r="K3959" i="1" s="1"/>
  <c r="L3959" i="1" s="1"/>
  <c r="F3960" i="1"/>
  <c r="K3960" i="1"/>
  <c r="L3960" i="1" s="1"/>
  <c r="F3961" i="1"/>
  <c r="K3961" i="1"/>
  <c r="L3961" i="1" s="1"/>
  <c r="F3962" i="1"/>
  <c r="J3962" i="1" s="1"/>
  <c r="K3962" i="1" s="1"/>
  <c r="L3962" i="1" s="1"/>
  <c r="F3963" i="1"/>
  <c r="J3963" i="1" s="1"/>
  <c r="K3963" i="1" s="1"/>
  <c r="L3963" i="1" s="1"/>
  <c r="F3964" i="1"/>
  <c r="K3964" i="1"/>
  <c r="L3964" i="1" s="1"/>
  <c r="F3965" i="1"/>
  <c r="K3965" i="1"/>
  <c r="L3965" i="1" s="1"/>
  <c r="F3966" i="1"/>
  <c r="K3966" i="1"/>
  <c r="L3966" i="1" s="1"/>
  <c r="L3967" i="1"/>
  <c r="K3968" i="1"/>
  <c r="L3968" i="1" s="1"/>
  <c r="K3969" i="1"/>
  <c r="L3969" i="1" s="1"/>
  <c r="K3970" i="1"/>
  <c r="L3970" i="1" s="1"/>
  <c r="J3971" i="1"/>
  <c r="K3971" i="1" s="1"/>
  <c r="L3971" i="1" s="1"/>
  <c r="F3977" i="1"/>
  <c r="J3977" i="1" s="1"/>
  <c r="K3977" i="1"/>
  <c r="L3977" i="1" s="1"/>
  <c r="F3978" i="1"/>
  <c r="J3978" i="1" s="1"/>
  <c r="K3978" i="1" s="1"/>
  <c r="L3978" i="1" s="1"/>
  <c r="F3979" i="1"/>
  <c r="J3979" i="1" s="1"/>
  <c r="K3979" i="1" s="1"/>
  <c r="L3979" i="1" s="1"/>
  <c r="F3980" i="1"/>
  <c r="J3980" i="1" s="1"/>
  <c r="K3980" i="1" s="1"/>
  <c r="L3980" i="1" s="1"/>
  <c r="F3981" i="1"/>
  <c r="J3981" i="1" s="1"/>
  <c r="K3981" i="1" s="1"/>
  <c r="L3981" i="1" s="1"/>
  <c r="F3982" i="1"/>
  <c r="J3982" i="1" s="1"/>
  <c r="K3982" i="1" s="1"/>
  <c r="L3982" i="1" s="1"/>
  <c r="F3983" i="1"/>
  <c r="J3983" i="1" s="1"/>
  <c r="K3983" i="1" s="1"/>
  <c r="L3983" i="1" s="1"/>
  <c r="F3984" i="1"/>
  <c r="J3984" i="1" s="1"/>
  <c r="K3984" i="1" s="1"/>
  <c r="L3984" i="1" s="1"/>
  <c r="F3985" i="1"/>
  <c r="J3985" i="1" s="1"/>
  <c r="K3985" i="1" s="1"/>
  <c r="L3985" i="1" s="1"/>
  <c r="F3986" i="1"/>
  <c r="J3986" i="1" s="1"/>
  <c r="K3986" i="1" s="1"/>
  <c r="L3986" i="1" s="1"/>
  <c r="F3987" i="1"/>
  <c r="J3987" i="1" s="1"/>
  <c r="K3987" i="1" s="1"/>
  <c r="L3987" i="1" s="1"/>
  <c r="F3988" i="1"/>
  <c r="J3988" i="1" s="1"/>
  <c r="K3988" i="1" s="1"/>
  <c r="L3988" i="1" s="1"/>
  <c r="F3989" i="1"/>
  <c r="J3989" i="1" s="1"/>
  <c r="K3989" i="1" s="1"/>
  <c r="L3989" i="1" s="1"/>
  <c r="F3990" i="1"/>
  <c r="J3990" i="1" s="1"/>
  <c r="K3990" i="1"/>
  <c r="L3990" i="1" s="1"/>
  <c r="F3991" i="1"/>
  <c r="J3991" i="1" s="1"/>
  <c r="K3991" i="1" s="1"/>
  <c r="L3991" i="1" s="1"/>
  <c r="F3992" i="1"/>
  <c r="J3992" i="1" s="1"/>
  <c r="K3992" i="1" s="1"/>
  <c r="L3992" i="1" s="1"/>
  <c r="F3993" i="1"/>
  <c r="J3993" i="1" s="1"/>
  <c r="K3993" i="1" s="1"/>
  <c r="L3993" i="1" s="1"/>
  <c r="F3994" i="1"/>
  <c r="J3994" i="1" s="1"/>
  <c r="K3994" i="1" s="1"/>
  <c r="L3994" i="1" s="1"/>
  <c r="F3995" i="1"/>
  <c r="J3995" i="1" s="1"/>
  <c r="K3995" i="1" s="1"/>
  <c r="L3995" i="1" s="1"/>
  <c r="F3996" i="1"/>
  <c r="J3996" i="1" s="1"/>
  <c r="K3996" i="1" s="1"/>
  <c r="L3996" i="1" s="1"/>
  <c r="F3997" i="1"/>
  <c r="J3997" i="1" s="1"/>
  <c r="K3997" i="1" s="1"/>
  <c r="L3997" i="1" s="1"/>
  <c r="F3998" i="1"/>
  <c r="J3998" i="1" s="1"/>
  <c r="K3998" i="1" s="1"/>
  <c r="L3998" i="1" s="1"/>
  <c r="F3999" i="1"/>
  <c r="J3999" i="1" s="1"/>
  <c r="K3999" i="1" s="1"/>
  <c r="L3999" i="1" s="1"/>
  <c r="F4000" i="1"/>
  <c r="J4000" i="1" s="1"/>
  <c r="K4000" i="1" s="1"/>
  <c r="L4000" i="1" s="1"/>
  <c r="F4001" i="1"/>
  <c r="J4001" i="1" s="1"/>
  <c r="K4001" i="1" s="1"/>
  <c r="L4001" i="1" s="1"/>
  <c r="F4002" i="1"/>
  <c r="J4002" i="1" s="1"/>
  <c r="K4002" i="1" s="1"/>
  <c r="L4002" i="1" s="1"/>
  <c r="F4003" i="1"/>
  <c r="J4003" i="1" s="1"/>
  <c r="K4003" i="1" s="1"/>
  <c r="L4003" i="1" s="1"/>
  <c r="F4004" i="1"/>
  <c r="J4004" i="1" s="1"/>
  <c r="K4004" i="1" s="1"/>
  <c r="L4004" i="1" s="1"/>
  <c r="F4005" i="1"/>
  <c r="J4005" i="1" s="1"/>
  <c r="K4005" i="1" s="1"/>
  <c r="L4005" i="1" s="1"/>
  <c r="F4006" i="1"/>
  <c r="J4006" i="1" s="1"/>
  <c r="K4006" i="1" s="1"/>
  <c r="L4006" i="1" s="1"/>
  <c r="F4007" i="1"/>
  <c r="J4007" i="1" s="1"/>
  <c r="K4007" i="1" s="1"/>
  <c r="L4007" i="1" s="1"/>
  <c r="F4008" i="1"/>
  <c r="J4008" i="1" s="1"/>
  <c r="K4008" i="1" s="1"/>
  <c r="L4008" i="1" s="1"/>
  <c r="F4009" i="1"/>
  <c r="J4009" i="1" s="1"/>
  <c r="K4009" i="1" s="1"/>
  <c r="L4009" i="1" s="1"/>
  <c r="F4010" i="1"/>
  <c r="J4010" i="1" s="1"/>
  <c r="K4010" i="1" s="1"/>
  <c r="L4010" i="1" s="1"/>
  <c r="F4011" i="1"/>
  <c r="J4011" i="1" s="1"/>
  <c r="K4011" i="1" s="1"/>
  <c r="L4011" i="1" s="1"/>
  <c r="F4012" i="1"/>
  <c r="J4012" i="1" s="1"/>
  <c r="K4012" i="1" s="1"/>
  <c r="L4012" i="1" s="1"/>
  <c r="F4013" i="1"/>
  <c r="J4013" i="1" s="1"/>
  <c r="K4013" i="1" s="1"/>
  <c r="L4013" i="1" s="1"/>
  <c r="F4014" i="1"/>
  <c r="J4014" i="1" s="1"/>
  <c r="K4014" i="1" s="1"/>
  <c r="L4014" i="1" s="1"/>
  <c r="F4015" i="1"/>
  <c r="J4015" i="1" s="1"/>
  <c r="K4015" i="1" s="1"/>
  <c r="L4015" i="1" s="1"/>
  <c r="F4016" i="1"/>
  <c r="J4016" i="1" s="1"/>
  <c r="K4016" i="1" s="1"/>
  <c r="L4016" i="1" s="1"/>
  <c r="F4017" i="1"/>
  <c r="J4017" i="1" s="1"/>
  <c r="K4017" i="1" s="1"/>
  <c r="L4017" i="1" s="1"/>
  <c r="F4018" i="1"/>
  <c r="J4018" i="1" s="1"/>
  <c r="K4018" i="1" s="1"/>
  <c r="L4018" i="1" s="1"/>
  <c r="F4019" i="1"/>
  <c r="J4019" i="1" s="1"/>
  <c r="K4019" i="1" s="1"/>
  <c r="L4019" i="1" s="1"/>
  <c r="F4020" i="1"/>
  <c r="J4020" i="1" s="1"/>
  <c r="K4020" i="1" s="1"/>
  <c r="L4020" i="1" s="1"/>
  <c r="F4021" i="1"/>
  <c r="J4021" i="1" s="1"/>
  <c r="K4021" i="1" s="1"/>
  <c r="L4021" i="1" s="1"/>
  <c r="F4022" i="1"/>
  <c r="J4022" i="1" s="1"/>
  <c r="K4022" i="1" s="1"/>
  <c r="L4022" i="1" s="1"/>
  <c r="F4023" i="1"/>
  <c r="J4023" i="1" s="1"/>
  <c r="K4023" i="1" s="1"/>
  <c r="L4023" i="1" s="1"/>
  <c r="F4024" i="1"/>
  <c r="J4024" i="1" s="1"/>
  <c r="K4024" i="1" s="1"/>
  <c r="L4024" i="1" s="1"/>
  <c r="F4025" i="1"/>
  <c r="J4025" i="1" s="1"/>
  <c r="K4025" i="1" s="1"/>
  <c r="L4025" i="1" s="1"/>
  <c r="F4026" i="1"/>
  <c r="J4026" i="1" s="1"/>
  <c r="K4026" i="1" s="1"/>
  <c r="L4026" i="1" s="1"/>
  <c r="F4027" i="1"/>
  <c r="J4027" i="1" s="1"/>
  <c r="K4027" i="1" s="1"/>
  <c r="L4027" i="1" s="1"/>
  <c r="F4028" i="1"/>
  <c r="J4028" i="1" s="1"/>
  <c r="K4028" i="1" s="1"/>
  <c r="L4028" i="1" s="1"/>
  <c r="F4029" i="1"/>
  <c r="J4029" i="1" s="1"/>
  <c r="K4029" i="1" s="1"/>
  <c r="L4029" i="1" s="1"/>
  <c r="F4030" i="1"/>
  <c r="J4030" i="1" s="1"/>
  <c r="K4030" i="1" s="1"/>
  <c r="L4030" i="1" s="1"/>
  <c r="F4031" i="1"/>
  <c r="J4031" i="1" s="1"/>
  <c r="K4031" i="1" s="1"/>
  <c r="L4031" i="1" s="1"/>
  <c r="F4032" i="1"/>
  <c r="J4032" i="1" s="1"/>
  <c r="K4032" i="1" s="1"/>
  <c r="L4032" i="1" s="1"/>
  <c r="F4033" i="1"/>
  <c r="J4033" i="1" s="1"/>
  <c r="K4033" i="1" s="1"/>
  <c r="L4033" i="1" s="1"/>
  <c r="F4034" i="1"/>
  <c r="J4034" i="1" s="1"/>
  <c r="K4034" i="1" s="1"/>
  <c r="L4034" i="1" s="1"/>
  <c r="F4035" i="1"/>
  <c r="J4035" i="1" s="1"/>
  <c r="K4035" i="1" s="1"/>
  <c r="L4035" i="1" s="1"/>
  <c r="F4036" i="1"/>
  <c r="J4036" i="1" s="1"/>
  <c r="K4036" i="1" s="1"/>
  <c r="L4036" i="1" s="1"/>
  <c r="F4037" i="1"/>
  <c r="J4037" i="1" s="1"/>
  <c r="K4037" i="1" s="1"/>
  <c r="L4037" i="1" s="1"/>
  <c r="F4038" i="1"/>
  <c r="J4038" i="1" s="1"/>
  <c r="K4038" i="1" s="1"/>
  <c r="L4038" i="1" s="1"/>
  <c r="F4039" i="1"/>
  <c r="J4039" i="1" s="1"/>
  <c r="K4039" i="1" s="1"/>
  <c r="L4039" i="1" s="1"/>
  <c r="F4040" i="1"/>
  <c r="J4040" i="1" s="1"/>
  <c r="K4040" i="1" s="1"/>
  <c r="L4040" i="1" s="1"/>
  <c r="F4041" i="1"/>
  <c r="J4041" i="1" s="1"/>
  <c r="K4041" i="1" s="1"/>
  <c r="L4041" i="1" s="1"/>
  <c r="F4042" i="1"/>
  <c r="J4042" i="1" s="1"/>
  <c r="K4042" i="1" s="1"/>
  <c r="L4042" i="1" s="1"/>
  <c r="F4043" i="1"/>
  <c r="J4043" i="1" s="1"/>
  <c r="K4043" i="1" s="1"/>
  <c r="L4043" i="1" s="1"/>
  <c r="F4044" i="1"/>
  <c r="J4044" i="1" s="1"/>
  <c r="K4044" i="1" s="1"/>
  <c r="L4044" i="1" s="1"/>
  <c r="F4045" i="1"/>
  <c r="J4045" i="1" s="1"/>
  <c r="K4045" i="1" s="1"/>
  <c r="L4045" i="1" s="1"/>
  <c r="F4046" i="1"/>
  <c r="J4046" i="1" s="1"/>
  <c r="K4046" i="1" s="1"/>
  <c r="L4046" i="1" s="1"/>
  <c r="F4047" i="1"/>
  <c r="J4047" i="1" s="1"/>
  <c r="K4047" i="1" s="1"/>
  <c r="L4047" i="1" s="1"/>
  <c r="F4048" i="1"/>
  <c r="J4048" i="1" s="1"/>
  <c r="K4048" i="1" s="1"/>
  <c r="L4048" i="1" s="1"/>
  <c r="F4049" i="1"/>
  <c r="J4049" i="1" s="1"/>
  <c r="K4049" i="1" s="1"/>
  <c r="L4049" i="1" s="1"/>
  <c r="F4050" i="1"/>
  <c r="J4050" i="1" s="1"/>
  <c r="K4050" i="1" s="1"/>
  <c r="L4050" i="1" s="1"/>
  <c r="F4051" i="1"/>
  <c r="J4051" i="1" s="1"/>
  <c r="K4051" i="1" s="1"/>
  <c r="L4051" i="1" s="1"/>
  <c r="F4052" i="1"/>
  <c r="J4052" i="1" s="1"/>
  <c r="K4052" i="1" s="1"/>
  <c r="L4052" i="1" s="1"/>
  <c r="F4053" i="1"/>
  <c r="J4053" i="1" s="1"/>
  <c r="K4053" i="1" s="1"/>
  <c r="L4053" i="1" s="1"/>
  <c r="K4054" i="1"/>
  <c r="L4054" i="1" s="1"/>
  <c r="K4055" i="1"/>
  <c r="L4055" i="1" s="1"/>
  <c r="K4056" i="1"/>
  <c r="L4056" i="1" s="1"/>
  <c r="L4057" i="1"/>
  <c r="L4058" i="1"/>
  <c r="F4060" i="1"/>
  <c r="J4060" i="1" s="1"/>
  <c r="K4060" i="1" s="1"/>
  <c r="L4060" i="1" s="1"/>
  <c r="F4061" i="1"/>
  <c r="J4061" i="1" s="1"/>
  <c r="K4061" i="1" s="1"/>
  <c r="L4061" i="1" s="1"/>
  <c r="F4062" i="1"/>
  <c r="J4062" i="1" s="1"/>
  <c r="K4062" i="1" s="1"/>
  <c r="L4062" i="1" s="1"/>
  <c r="F4063" i="1"/>
  <c r="J4063" i="1" s="1"/>
  <c r="K4063" i="1" s="1"/>
  <c r="L4063" i="1" s="1"/>
  <c r="F4064" i="1"/>
  <c r="J4064" i="1" s="1"/>
  <c r="K4064" i="1" s="1"/>
  <c r="L4064" i="1" s="1"/>
  <c r="F4065" i="1"/>
  <c r="J4065" i="1" s="1"/>
  <c r="K4065" i="1" s="1"/>
  <c r="L4065" i="1" s="1"/>
  <c r="F4066" i="1"/>
  <c r="J4066" i="1" s="1"/>
  <c r="K4066" i="1" s="1"/>
  <c r="L4066" i="1" s="1"/>
  <c r="F4067" i="1"/>
  <c r="J4067" i="1" s="1"/>
  <c r="K4067" i="1" s="1"/>
  <c r="L4067" i="1" s="1"/>
  <c r="F4068" i="1"/>
  <c r="J4068" i="1" s="1"/>
  <c r="K4068" i="1" s="1"/>
  <c r="L4068" i="1" s="1"/>
  <c r="F4069" i="1"/>
  <c r="J4069" i="1" s="1"/>
  <c r="K4069" i="1" s="1"/>
  <c r="L4069" i="1" s="1"/>
  <c r="F4070" i="1"/>
  <c r="J4070" i="1" s="1"/>
  <c r="K4070" i="1" s="1"/>
  <c r="L4070" i="1" s="1"/>
  <c r="F4071" i="1"/>
  <c r="J4071" i="1" s="1"/>
  <c r="K4071" i="1" s="1"/>
  <c r="L4071" i="1" s="1"/>
  <c r="F4072" i="1"/>
  <c r="J4072" i="1" s="1"/>
  <c r="K4072" i="1" s="1"/>
  <c r="L4072" i="1" s="1"/>
  <c r="F4073" i="1"/>
  <c r="J4073" i="1" s="1"/>
  <c r="K4073" i="1" s="1"/>
  <c r="L4073" i="1" s="1"/>
  <c r="F4074" i="1"/>
  <c r="J4074" i="1" s="1"/>
  <c r="K4074" i="1" s="1"/>
  <c r="L4074" i="1" s="1"/>
  <c r="F4075" i="1"/>
  <c r="J4075" i="1" s="1"/>
  <c r="K4075" i="1" s="1"/>
  <c r="L4075" i="1" s="1"/>
  <c r="F4076" i="1"/>
  <c r="J4076" i="1" s="1"/>
  <c r="K4076" i="1" s="1"/>
  <c r="L4076" i="1" s="1"/>
  <c r="F4077" i="1"/>
  <c r="J4077" i="1" s="1"/>
  <c r="K4077" i="1" s="1"/>
  <c r="L4077" i="1" s="1"/>
  <c r="F4078" i="1"/>
  <c r="J4078" i="1" s="1"/>
  <c r="K4078" i="1" s="1"/>
  <c r="L4078" i="1" s="1"/>
  <c r="F4079" i="1"/>
  <c r="J4079" i="1" s="1"/>
  <c r="K4079" i="1" s="1"/>
  <c r="L4079" i="1" s="1"/>
  <c r="F4080" i="1"/>
  <c r="J4080" i="1" s="1"/>
  <c r="K4080" i="1" s="1"/>
  <c r="L4080" i="1" s="1"/>
  <c r="F4081" i="1"/>
  <c r="J4081" i="1" s="1"/>
  <c r="K4081" i="1" s="1"/>
  <c r="L4081" i="1" s="1"/>
  <c r="F4082" i="1"/>
  <c r="J4082" i="1" s="1"/>
  <c r="K4082" i="1" s="1"/>
  <c r="L4082" i="1" s="1"/>
  <c r="F4083" i="1"/>
  <c r="J4083" i="1" s="1"/>
  <c r="K4083" i="1" s="1"/>
  <c r="L4083" i="1" s="1"/>
  <c r="F4084" i="1"/>
  <c r="J4084" i="1" s="1"/>
  <c r="K4084" i="1" s="1"/>
  <c r="L4084" i="1" s="1"/>
  <c r="F4085" i="1"/>
  <c r="J4085" i="1" s="1"/>
  <c r="K4085" i="1" s="1"/>
  <c r="L4085" i="1" s="1"/>
  <c r="F4086" i="1"/>
  <c r="J4086" i="1" s="1"/>
  <c r="K4086" i="1" s="1"/>
  <c r="L4086" i="1" s="1"/>
  <c r="F4087" i="1"/>
  <c r="J4087" i="1" s="1"/>
  <c r="K4087" i="1" s="1"/>
  <c r="L4087" i="1" s="1"/>
  <c r="F4088" i="1"/>
  <c r="J4088" i="1" s="1"/>
  <c r="K4088" i="1" s="1"/>
  <c r="L4088" i="1" s="1"/>
  <c r="F4089" i="1"/>
  <c r="J4089" i="1" s="1"/>
  <c r="K4089" i="1" s="1"/>
  <c r="L4089" i="1" s="1"/>
  <c r="F4090" i="1"/>
  <c r="J4090" i="1" s="1"/>
  <c r="K4090" i="1" s="1"/>
  <c r="L4090" i="1" s="1"/>
  <c r="F4091" i="1"/>
  <c r="J4091" i="1" s="1"/>
  <c r="K4091" i="1" s="1"/>
  <c r="L4091" i="1" s="1"/>
  <c r="F4092" i="1"/>
  <c r="J4092" i="1" s="1"/>
  <c r="K4092" i="1" s="1"/>
  <c r="L4092" i="1" s="1"/>
  <c r="F4093" i="1"/>
  <c r="J4093" i="1" s="1"/>
  <c r="K4093" i="1" s="1"/>
  <c r="L4093" i="1" s="1"/>
  <c r="F4094" i="1"/>
  <c r="J4094" i="1" s="1"/>
  <c r="K4094" i="1" s="1"/>
  <c r="L4094" i="1" s="1"/>
  <c r="F4095" i="1"/>
  <c r="J4095" i="1" s="1"/>
  <c r="K4095" i="1" s="1"/>
  <c r="L4095" i="1" s="1"/>
  <c r="F4096" i="1"/>
  <c r="J4096" i="1" s="1"/>
  <c r="K4096" i="1" s="1"/>
  <c r="L4096" i="1" s="1"/>
  <c r="F4097" i="1"/>
  <c r="J4097" i="1" s="1"/>
  <c r="K4097" i="1" s="1"/>
  <c r="L4097" i="1" s="1"/>
  <c r="F4098" i="1"/>
  <c r="J4098" i="1" s="1"/>
  <c r="K4098" i="1" s="1"/>
  <c r="L4098" i="1" s="1"/>
  <c r="F4099" i="1"/>
  <c r="J4099" i="1" s="1"/>
  <c r="K4099" i="1" s="1"/>
  <c r="L4099" i="1" s="1"/>
  <c r="F4100" i="1"/>
  <c r="J4100" i="1" s="1"/>
  <c r="K4100" i="1" s="1"/>
  <c r="L4100" i="1" s="1"/>
  <c r="F4101" i="1"/>
  <c r="J4101" i="1" s="1"/>
  <c r="K4101" i="1" s="1"/>
  <c r="L4101" i="1" s="1"/>
  <c r="F4102" i="1"/>
  <c r="J4102" i="1" s="1"/>
  <c r="K4102" i="1" s="1"/>
  <c r="L4102" i="1" s="1"/>
  <c r="F4103" i="1"/>
  <c r="J4103" i="1" s="1"/>
  <c r="K4103" i="1" s="1"/>
  <c r="L4103" i="1" s="1"/>
  <c r="F4104" i="1"/>
  <c r="J4104" i="1" s="1"/>
  <c r="K4104" i="1" s="1"/>
  <c r="L4104" i="1" s="1"/>
  <c r="F4105" i="1"/>
  <c r="J4105" i="1" s="1"/>
  <c r="K4105" i="1" s="1"/>
  <c r="L4105" i="1" s="1"/>
  <c r="F4106" i="1"/>
  <c r="J4106" i="1" s="1"/>
  <c r="K4106" i="1" s="1"/>
  <c r="L4106" i="1" s="1"/>
  <c r="F4107" i="1"/>
  <c r="J4107" i="1" s="1"/>
  <c r="K4107" i="1" s="1"/>
  <c r="L4107" i="1" s="1"/>
  <c r="F4108" i="1"/>
  <c r="J4108" i="1" s="1"/>
  <c r="K4108" i="1" s="1"/>
  <c r="L4108" i="1" s="1"/>
  <c r="F4109" i="1"/>
  <c r="J4109" i="1" s="1"/>
  <c r="K4109" i="1" s="1"/>
  <c r="L4109" i="1" s="1"/>
  <c r="F4110" i="1"/>
  <c r="J4110" i="1" s="1"/>
  <c r="K4110" i="1" s="1"/>
  <c r="L4110" i="1" s="1"/>
  <c r="F4111" i="1"/>
  <c r="J4111" i="1" s="1"/>
  <c r="K4111" i="1" s="1"/>
  <c r="L4111" i="1" s="1"/>
  <c r="F4112" i="1"/>
  <c r="J4112" i="1" s="1"/>
  <c r="K4112" i="1" s="1"/>
  <c r="L4112" i="1" s="1"/>
  <c r="F4113" i="1"/>
  <c r="J4113" i="1" s="1"/>
  <c r="K4113" i="1" s="1"/>
  <c r="L4113" i="1" s="1"/>
  <c r="F4114" i="1"/>
  <c r="J4114" i="1" s="1"/>
  <c r="K4114" i="1" s="1"/>
  <c r="L4114" i="1" s="1"/>
  <c r="F4115" i="1"/>
  <c r="J4115" i="1" s="1"/>
  <c r="K4115" i="1" s="1"/>
  <c r="L4115" i="1" s="1"/>
  <c r="F4116" i="1"/>
  <c r="J4116" i="1" s="1"/>
  <c r="K4116" i="1" s="1"/>
  <c r="L4116" i="1" s="1"/>
  <c r="F4117" i="1"/>
  <c r="J4117" i="1" s="1"/>
  <c r="K4117" i="1" s="1"/>
  <c r="L4117" i="1" s="1"/>
  <c r="F4118" i="1"/>
  <c r="J4118" i="1" s="1"/>
  <c r="K4118" i="1" s="1"/>
  <c r="L4118" i="1" s="1"/>
  <c r="F4119" i="1"/>
  <c r="J4119" i="1" s="1"/>
  <c r="K4119" i="1" s="1"/>
  <c r="L4119" i="1" s="1"/>
  <c r="F4120" i="1"/>
  <c r="J4120" i="1" s="1"/>
  <c r="K4120" i="1" s="1"/>
  <c r="L4120" i="1" s="1"/>
  <c r="F4121" i="1"/>
  <c r="J4121" i="1" s="1"/>
  <c r="K4121" i="1" s="1"/>
  <c r="L4121" i="1" s="1"/>
  <c r="F4122" i="1"/>
  <c r="J4122" i="1" s="1"/>
  <c r="K4122" i="1" s="1"/>
  <c r="L4122" i="1" s="1"/>
  <c r="F4123" i="1"/>
  <c r="J4123" i="1" s="1"/>
  <c r="K4123" i="1" s="1"/>
  <c r="L4123" i="1" s="1"/>
  <c r="F4124" i="1"/>
  <c r="J4124" i="1" s="1"/>
  <c r="K4124" i="1" s="1"/>
  <c r="L4124" i="1" s="1"/>
  <c r="F4125" i="1"/>
  <c r="J4125" i="1" s="1"/>
  <c r="K4125" i="1" s="1"/>
  <c r="L4125" i="1" s="1"/>
  <c r="F4127" i="1"/>
  <c r="K4127" i="1"/>
  <c r="L4127" i="1" s="1"/>
  <c r="F4128" i="1"/>
  <c r="K4128" i="1"/>
  <c r="L4128" i="1" s="1"/>
  <c r="F4129" i="1"/>
  <c r="J4129" i="1" s="1"/>
  <c r="K4129" i="1" s="1"/>
  <c r="L4129" i="1" s="1"/>
  <c r="F4130" i="1"/>
  <c r="J4130" i="1" s="1"/>
  <c r="K4130" i="1" s="1"/>
  <c r="L4130" i="1" s="1"/>
  <c r="F4131" i="1"/>
  <c r="K4131" i="1"/>
  <c r="L4131" i="1" s="1"/>
  <c r="F4132" i="1"/>
  <c r="K4132" i="1"/>
  <c r="L4132" i="1" s="1"/>
  <c r="F4133" i="1"/>
  <c r="J4133" i="1" s="1"/>
  <c r="K4133" i="1" s="1"/>
  <c r="L4133" i="1" s="1"/>
  <c r="F4134" i="1"/>
  <c r="J4134" i="1" s="1"/>
  <c r="K4134" i="1" s="1"/>
  <c r="L4134" i="1" s="1"/>
  <c r="F4135" i="1"/>
  <c r="J4135" i="1" s="1"/>
  <c r="K4135" i="1" s="1"/>
  <c r="L4135" i="1" s="1"/>
  <c r="L4059" i="1" l="1"/>
  <c r="L4235" i="1"/>
  <c r="L3850" i="1"/>
  <c r="L3976" i="1"/>
  <c r="L3787" i="1"/>
  <c r="L3907" i="1"/>
  <c r="L3669" i="1"/>
  <c r="L3549" i="1"/>
  <c r="L3623" i="1"/>
  <c r="L3460" i="1"/>
  <c r="L3386" i="1"/>
  <c r="L3325" i="1"/>
  <c r="L3268" i="1"/>
  <c r="L3179" i="1"/>
  <c r="L3127" i="1"/>
  <c r="L3073" i="1"/>
  <c r="L2783" i="1"/>
  <c r="L2766" i="1"/>
  <c r="L2628" i="1"/>
  <c r="I2318" i="1" l="1"/>
  <c r="H2318" i="1"/>
  <c r="I2316" i="1"/>
  <c r="L2316" i="1" s="1"/>
  <c r="H2316" i="1"/>
  <c r="L2317" i="1"/>
  <c r="I2313" i="1" l="1"/>
  <c r="H2313" i="1"/>
  <c r="I2311" i="1" l="1"/>
  <c r="L2311" i="1" s="1"/>
  <c r="H2311" i="1"/>
  <c r="F2311" i="1"/>
  <c r="L2310" i="1" l="1"/>
  <c r="L2309" i="1"/>
  <c r="L2308" i="1"/>
  <c r="I2307" i="1" l="1"/>
  <c r="L2307" i="1" s="1"/>
  <c r="H2307" i="1"/>
  <c r="L2306" i="1"/>
  <c r="I2305" i="1"/>
  <c r="L2305" i="1" s="1"/>
  <c r="I2298" i="1"/>
  <c r="H2298" i="1"/>
  <c r="L2304" i="1"/>
  <c r="L2303" i="1"/>
  <c r="L2302" i="1"/>
  <c r="L2301" i="1"/>
  <c r="F2301" i="1"/>
  <c r="L2300" i="1" l="1"/>
  <c r="F2300" i="1"/>
  <c r="L2299" i="1" l="1"/>
  <c r="F2299" i="1"/>
  <c r="L2298" i="1" l="1"/>
  <c r="L2297" i="1"/>
  <c r="L2296" i="1"/>
  <c r="L2312" i="1" l="1"/>
  <c r="I2280" i="1"/>
  <c r="I2279" i="1"/>
  <c r="I2278" i="1"/>
  <c r="I2277" i="1"/>
  <c r="I2276" i="1"/>
  <c r="I2275" i="1"/>
  <c r="I2274" i="1"/>
  <c r="F2496" i="1"/>
  <c r="J2496" i="1" s="1"/>
  <c r="I2269" i="1"/>
  <c r="I2270" i="1"/>
  <c r="I2271" i="1"/>
  <c r="I2272" i="1"/>
  <c r="I2273" i="1"/>
  <c r="I2268" i="1"/>
  <c r="J75" i="4" l="1"/>
  <c r="J1880" i="1" l="1"/>
  <c r="K1880" i="1" s="1"/>
  <c r="L1880" i="1" s="1"/>
  <c r="J1881" i="1"/>
  <c r="K1881" i="1" s="1"/>
  <c r="L1881" i="1" s="1"/>
  <c r="K1882" i="1"/>
  <c r="L1882" i="1" s="1"/>
  <c r="J1879" i="1"/>
  <c r="K1879" i="1" s="1"/>
  <c r="L1879" i="1" s="1"/>
  <c r="J1878" i="1"/>
  <c r="K1878" i="1" s="1"/>
  <c r="I1790" i="1" l="1"/>
  <c r="I1791" i="1"/>
  <c r="I1792" i="1"/>
  <c r="I1793" i="1"/>
  <c r="I1794" i="1"/>
  <c r="I1795" i="1"/>
  <c r="I1796" i="1"/>
  <c r="I1797" i="1"/>
  <c r="I1798" i="1"/>
  <c r="I1799" i="1"/>
  <c r="I1800" i="1"/>
  <c r="I1789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722" i="1"/>
  <c r="J1568" i="1" l="1"/>
  <c r="K1568" i="1" s="1"/>
  <c r="L1568" i="1" s="1"/>
  <c r="F1574" i="1"/>
  <c r="J1574" i="1" s="1"/>
  <c r="K1574" i="1" s="1"/>
  <c r="L1574" i="1" s="1"/>
  <c r="K1573" i="1"/>
  <c r="L1573" i="1" s="1"/>
  <c r="F1572" i="1"/>
  <c r="J1572" i="1" s="1"/>
  <c r="K1572" i="1" s="1"/>
  <c r="L1572" i="1" s="1"/>
  <c r="K1571" i="1"/>
  <c r="L1571" i="1" s="1"/>
  <c r="K1570" i="1"/>
  <c r="L1570" i="1" s="1"/>
  <c r="K1569" i="1"/>
  <c r="L1569" i="1" s="1"/>
  <c r="K1567" i="1"/>
  <c r="L1567" i="1" s="1"/>
  <c r="K1566" i="1"/>
  <c r="L1566" i="1" s="1"/>
  <c r="K1565" i="1"/>
  <c r="L1565" i="1" s="1"/>
  <c r="F1564" i="1"/>
  <c r="J1564" i="1" s="1"/>
  <c r="K1564" i="1" s="1"/>
  <c r="L1564" i="1" s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XEZ1543" i="1" l="1"/>
  <c r="XEJ1543" i="1"/>
  <c r="XDT1543" i="1"/>
  <c r="XDD1543" i="1"/>
  <c r="XCN1543" i="1"/>
  <c r="XBX1543" i="1"/>
  <c r="XBH1543" i="1"/>
  <c r="XAR1543" i="1"/>
  <c r="XAB1543" i="1"/>
  <c r="WZL1543" i="1"/>
  <c r="WYV1543" i="1"/>
  <c r="WYF1543" i="1"/>
  <c r="WXP1543" i="1"/>
  <c r="WWZ1543" i="1"/>
  <c r="WWJ1543" i="1"/>
  <c r="WVT1543" i="1"/>
  <c r="WVD1543" i="1"/>
  <c r="WUN1543" i="1"/>
  <c r="WTX1543" i="1"/>
  <c r="WTH1543" i="1"/>
  <c r="WSR1543" i="1"/>
  <c r="WSB1543" i="1"/>
  <c r="WRL1543" i="1"/>
  <c r="WQV1543" i="1"/>
  <c r="WQF1543" i="1"/>
  <c r="WPP1543" i="1"/>
  <c r="WOZ1543" i="1"/>
  <c r="WOJ1543" i="1"/>
  <c r="WNT1543" i="1"/>
  <c r="WND1543" i="1"/>
  <c r="WMN1543" i="1"/>
  <c r="WLX1543" i="1"/>
  <c r="WLH1543" i="1"/>
  <c r="WKR1543" i="1"/>
  <c r="WKB1543" i="1"/>
  <c r="WJL1543" i="1"/>
  <c r="WIV1543" i="1"/>
  <c r="WIF1543" i="1"/>
  <c r="WHP1543" i="1"/>
  <c r="WGZ1543" i="1"/>
  <c r="WGJ1543" i="1"/>
  <c r="WFT1543" i="1"/>
  <c r="WFD1543" i="1"/>
  <c r="WEN1543" i="1"/>
  <c r="WDX1543" i="1"/>
  <c r="WDH1543" i="1"/>
  <c r="WCR1543" i="1"/>
  <c r="WCB1543" i="1"/>
  <c r="WBL1543" i="1"/>
  <c r="WAV1543" i="1"/>
  <c r="WAF1543" i="1"/>
  <c r="VZP1543" i="1"/>
  <c r="VYZ1543" i="1"/>
  <c r="VYJ1543" i="1"/>
  <c r="VXT1543" i="1"/>
  <c r="VXD1543" i="1"/>
  <c r="VWN1543" i="1"/>
  <c r="VVX1543" i="1"/>
  <c r="VVH1543" i="1"/>
  <c r="VUR1543" i="1"/>
  <c r="VUB1543" i="1"/>
  <c r="VTL1543" i="1"/>
  <c r="VSV1543" i="1"/>
  <c r="VSF1543" i="1"/>
  <c r="VRP1543" i="1"/>
  <c r="VQZ1543" i="1"/>
  <c r="VQJ1543" i="1"/>
  <c r="VPT1543" i="1"/>
  <c r="VPD1543" i="1"/>
  <c r="VON1543" i="1"/>
  <c r="VNX1543" i="1"/>
  <c r="VNH1543" i="1"/>
  <c r="VMR1543" i="1"/>
  <c r="VMB1543" i="1"/>
  <c r="VLL1543" i="1"/>
  <c r="VKV1543" i="1"/>
  <c r="VKF1543" i="1"/>
  <c r="VJP1543" i="1"/>
  <c r="VIZ1543" i="1"/>
  <c r="VIJ1543" i="1"/>
  <c r="VHT1543" i="1"/>
  <c r="VHD1543" i="1"/>
  <c r="VGN1543" i="1"/>
  <c r="VFX1543" i="1"/>
  <c r="VFH1543" i="1"/>
  <c r="VER1543" i="1"/>
  <c r="VEB1543" i="1"/>
  <c r="VDL1543" i="1"/>
  <c r="VCV1543" i="1"/>
  <c r="VCF1543" i="1"/>
  <c r="VBP1543" i="1"/>
  <c r="VAZ1543" i="1"/>
  <c r="VAJ1543" i="1"/>
  <c r="UZT1543" i="1"/>
  <c r="UZD1543" i="1"/>
  <c r="UYN1543" i="1"/>
  <c r="UXX1543" i="1"/>
  <c r="UXH1543" i="1"/>
  <c r="UWR1543" i="1"/>
  <c r="UWB1543" i="1"/>
  <c r="UVL1543" i="1"/>
  <c r="UUV1543" i="1"/>
  <c r="UUF1543" i="1"/>
  <c r="UTP1543" i="1"/>
  <c r="USZ1543" i="1"/>
  <c r="USJ1543" i="1"/>
  <c r="URT1543" i="1"/>
  <c r="URD1543" i="1"/>
  <c r="UQN1543" i="1"/>
  <c r="UPX1543" i="1"/>
  <c r="UPH1543" i="1"/>
  <c r="UOR1543" i="1"/>
  <c r="UOB1543" i="1"/>
  <c r="UNL1543" i="1"/>
  <c r="UMV1543" i="1"/>
  <c r="UMF1543" i="1"/>
  <c r="ULP1543" i="1"/>
  <c r="UKZ1543" i="1"/>
  <c r="UKJ1543" i="1"/>
  <c r="UJT1543" i="1"/>
  <c r="UJD1543" i="1"/>
  <c r="UIN1543" i="1"/>
  <c r="UHX1543" i="1"/>
  <c r="UHH1543" i="1"/>
  <c r="UGR1543" i="1"/>
  <c r="UGB1543" i="1"/>
  <c r="UFL1543" i="1"/>
  <c r="UEV1543" i="1"/>
  <c r="UEF1543" i="1"/>
  <c r="UDP1543" i="1"/>
  <c r="UCZ1543" i="1"/>
  <c r="UCJ1543" i="1"/>
  <c r="UBT1543" i="1"/>
  <c r="UBD1543" i="1"/>
  <c r="UAN1543" i="1"/>
  <c r="TZX1543" i="1"/>
  <c r="TZH1543" i="1"/>
  <c r="TYR1543" i="1"/>
  <c r="TYB1543" i="1"/>
  <c r="TXL1543" i="1"/>
  <c r="TWV1543" i="1"/>
  <c r="TWF1543" i="1"/>
  <c r="TVP1543" i="1"/>
  <c r="TUZ1543" i="1"/>
  <c r="TUJ1543" i="1"/>
  <c r="TTT1543" i="1"/>
  <c r="TTD1543" i="1"/>
  <c r="TSN1543" i="1"/>
  <c r="TRX1543" i="1"/>
  <c r="TRH1543" i="1"/>
  <c r="TQR1543" i="1"/>
  <c r="TQB1543" i="1"/>
  <c r="TPL1543" i="1"/>
  <c r="TOV1543" i="1"/>
  <c r="TOF1543" i="1"/>
  <c r="TNP1543" i="1"/>
  <c r="TMZ1543" i="1"/>
  <c r="TMJ1543" i="1"/>
  <c r="TLT1543" i="1"/>
  <c r="TLD1543" i="1"/>
  <c r="TKN1543" i="1"/>
  <c r="TJX1543" i="1"/>
  <c r="TJH1543" i="1"/>
  <c r="TIR1543" i="1"/>
  <c r="TIB1543" i="1"/>
  <c r="THL1543" i="1"/>
  <c r="TGV1543" i="1"/>
  <c r="TGF1543" i="1"/>
  <c r="TFP1543" i="1"/>
  <c r="TEZ1543" i="1"/>
  <c r="TEJ1543" i="1"/>
  <c r="TDT1543" i="1"/>
  <c r="TDD1543" i="1"/>
  <c r="TCN1543" i="1"/>
  <c r="TBX1543" i="1"/>
  <c r="TBH1543" i="1"/>
  <c r="TAR1543" i="1"/>
  <c r="TAB1543" i="1"/>
  <c r="SZL1543" i="1"/>
  <c r="SYV1543" i="1"/>
  <c r="SYF1543" i="1"/>
  <c r="SXP1543" i="1"/>
  <c r="SWZ1543" i="1"/>
  <c r="SWJ1543" i="1"/>
  <c r="SVT1543" i="1"/>
  <c r="SVD1543" i="1"/>
  <c r="SUN1543" i="1"/>
  <c r="STX1543" i="1"/>
  <c r="STH1543" i="1"/>
  <c r="SSR1543" i="1"/>
  <c r="SSB1543" i="1"/>
  <c r="SRL1543" i="1"/>
  <c r="SQV1543" i="1"/>
  <c r="SQF1543" i="1"/>
  <c r="SPP1543" i="1"/>
  <c r="SOZ1543" i="1"/>
  <c r="SOJ1543" i="1"/>
  <c r="SNT1543" i="1"/>
  <c r="SND1543" i="1"/>
  <c r="SMN1543" i="1"/>
  <c r="SLX1543" i="1"/>
  <c r="SLH1543" i="1"/>
  <c r="SKR1543" i="1"/>
  <c r="SKB1543" i="1"/>
  <c r="SJL1543" i="1"/>
  <c r="SIV1543" i="1"/>
  <c r="SIF1543" i="1"/>
  <c r="SHP1543" i="1"/>
  <c r="SGZ1543" i="1"/>
  <c r="SGJ1543" i="1"/>
  <c r="SFT1543" i="1"/>
  <c r="SFD1543" i="1"/>
  <c r="SEN1543" i="1"/>
  <c r="SDX1543" i="1"/>
  <c r="SDH1543" i="1"/>
  <c r="SCR1543" i="1"/>
  <c r="SCB1543" i="1"/>
  <c r="SBL1543" i="1"/>
  <c r="SAV1543" i="1"/>
  <c r="SAF1543" i="1"/>
  <c r="RZP1543" i="1"/>
  <c r="RYZ1543" i="1"/>
  <c r="RYJ1543" i="1"/>
  <c r="RXT1543" i="1"/>
  <c r="RXD1543" i="1"/>
  <c r="RWN1543" i="1"/>
  <c r="RVX1543" i="1"/>
  <c r="RVH1543" i="1"/>
  <c r="RUR1543" i="1"/>
  <c r="RUB1543" i="1"/>
  <c r="RTL1543" i="1"/>
  <c r="RSV1543" i="1"/>
  <c r="RSF1543" i="1"/>
  <c r="RRP1543" i="1"/>
  <c r="RQZ1543" i="1"/>
  <c r="RQJ1543" i="1"/>
  <c r="RPT1543" i="1"/>
  <c r="RPD1543" i="1"/>
  <c r="RON1543" i="1"/>
  <c r="RNX1543" i="1"/>
  <c r="RNH1543" i="1"/>
  <c r="RMR1543" i="1"/>
  <c r="RMB1543" i="1"/>
  <c r="RLL1543" i="1"/>
  <c r="RKV1543" i="1"/>
  <c r="RKF1543" i="1"/>
  <c r="RJP1543" i="1"/>
  <c r="RIZ1543" i="1"/>
  <c r="RIJ1543" i="1"/>
  <c r="RHT1543" i="1"/>
  <c r="RHD1543" i="1"/>
  <c r="RGN1543" i="1"/>
  <c r="RFX1543" i="1"/>
  <c r="RFH1543" i="1"/>
  <c r="RER1543" i="1"/>
  <c r="REB1543" i="1"/>
  <c r="RDL1543" i="1"/>
  <c r="RCV1543" i="1"/>
  <c r="RCF1543" i="1"/>
  <c r="RBP1543" i="1"/>
  <c r="RAZ1543" i="1"/>
  <c r="RAJ1543" i="1"/>
  <c r="QZT1543" i="1"/>
  <c r="QZD1543" i="1"/>
  <c r="QYN1543" i="1"/>
  <c r="QXX1543" i="1"/>
  <c r="QXH1543" i="1"/>
  <c r="QWR1543" i="1"/>
  <c r="QWB1543" i="1"/>
  <c r="QVL1543" i="1"/>
  <c r="QUV1543" i="1"/>
  <c r="QUF1543" i="1"/>
  <c r="QTP1543" i="1"/>
  <c r="QSZ1543" i="1"/>
  <c r="QSJ1543" i="1"/>
  <c r="QRT1543" i="1"/>
  <c r="QRD1543" i="1"/>
  <c r="QQN1543" i="1"/>
  <c r="QPX1543" i="1"/>
  <c r="QPH1543" i="1"/>
  <c r="QOR1543" i="1"/>
  <c r="QOB1543" i="1"/>
  <c r="QNL1543" i="1"/>
  <c r="QMV1543" i="1"/>
  <c r="QMF1543" i="1"/>
  <c r="QLP1543" i="1"/>
  <c r="QKZ1543" i="1"/>
  <c r="QKJ1543" i="1"/>
  <c r="QJT1543" i="1"/>
  <c r="QJD1543" i="1"/>
  <c r="QIN1543" i="1"/>
  <c r="QHX1543" i="1"/>
  <c r="QHH1543" i="1"/>
  <c r="QGR1543" i="1"/>
  <c r="QGB1543" i="1"/>
  <c r="QFL1543" i="1"/>
  <c r="QEV1543" i="1"/>
  <c r="QEF1543" i="1"/>
  <c r="QDP1543" i="1"/>
  <c r="QCZ1543" i="1"/>
  <c r="QCJ1543" i="1"/>
  <c r="QBT1543" i="1"/>
  <c r="QBD1543" i="1"/>
  <c r="QAN1543" i="1"/>
  <c r="PZX1543" i="1"/>
  <c r="PZH1543" i="1"/>
  <c r="PYR1543" i="1"/>
  <c r="PYB1543" i="1"/>
  <c r="PXL1543" i="1"/>
  <c r="PWV1543" i="1"/>
  <c r="PWF1543" i="1"/>
  <c r="PVP1543" i="1"/>
  <c r="PUZ1543" i="1"/>
  <c r="PUJ1543" i="1"/>
  <c r="PTT1543" i="1"/>
  <c r="PTD1543" i="1"/>
  <c r="PSN1543" i="1"/>
  <c r="PRX1543" i="1"/>
  <c r="PRH1543" i="1"/>
  <c r="PQR1543" i="1"/>
  <c r="PQB1543" i="1"/>
  <c r="PPL1543" i="1"/>
  <c r="POV1543" i="1"/>
  <c r="POF1543" i="1"/>
  <c r="PNP1543" i="1"/>
  <c r="PMZ1543" i="1"/>
  <c r="PMJ1543" i="1"/>
  <c r="PLT1543" i="1"/>
  <c r="PLD1543" i="1"/>
  <c r="PKN1543" i="1"/>
  <c r="PJX1543" i="1"/>
  <c r="PJH1543" i="1"/>
  <c r="PIR1543" i="1"/>
  <c r="PIB1543" i="1"/>
  <c r="PHL1543" i="1"/>
  <c r="PGV1543" i="1"/>
  <c r="PGF1543" i="1"/>
  <c r="PFP1543" i="1"/>
  <c r="PEZ1543" i="1"/>
  <c r="PEJ1543" i="1"/>
  <c r="PDT1543" i="1"/>
  <c r="PDD1543" i="1"/>
  <c r="PCN1543" i="1"/>
  <c r="PBX1543" i="1"/>
  <c r="PBH1543" i="1"/>
  <c r="PAR1543" i="1"/>
  <c r="PAB1543" i="1"/>
  <c r="OZL1543" i="1"/>
  <c r="OYV1543" i="1"/>
  <c r="OYF1543" i="1"/>
  <c r="OXP1543" i="1"/>
  <c r="OWZ1543" i="1"/>
  <c r="OWJ1543" i="1"/>
  <c r="OVT1543" i="1"/>
  <c r="OVD1543" i="1"/>
  <c r="OUN1543" i="1"/>
  <c r="OTX1543" i="1"/>
  <c r="OTH1543" i="1"/>
  <c r="OSR1543" i="1"/>
  <c r="OSB1543" i="1"/>
  <c r="ORL1543" i="1"/>
  <c r="OQV1543" i="1"/>
  <c r="OQF1543" i="1"/>
  <c r="OPP1543" i="1"/>
  <c r="OOZ1543" i="1"/>
  <c r="OOJ1543" i="1"/>
  <c r="ONT1543" i="1"/>
  <c r="OND1543" i="1"/>
  <c r="OMN1543" i="1"/>
  <c r="OLX1543" i="1"/>
  <c r="OLH1543" i="1"/>
  <c r="OKR1543" i="1"/>
  <c r="OKB1543" i="1"/>
  <c r="OJL1543" i="1"/>
  <c r="OIV1543" i="1"/>
  <c r="OIF1543" i="1"/>
  <c r="OHP1543" i="1"/>
  <c r="OGZ1543" i="1"/>
  <c r="OGJ1543" i="1"/>
  <c r="OFT1543" i="1"/>
  <c r="OFD1543" i="1"/>
  <c r="OEN1543" i="1"/>
  <c r="ODX1543" i="1"/>
  <c r="ODH1543" i="1"/>
  <c r="OCR1543" i="1"/>
  <c r="OCB1543" i="1"/>
  <c r="OBL1543" i="1"/>
  <c r="OAV1543" i="1"/>
  <c r="OAF1543" i="1"/>
  <c r="NZP1543" i="1"/>
  <c r="NYZ1543" i="1"/>
  <c r="NYJ1543" i="1"/>
  <c r="NXT1543" i="1"/>
  <c r="NXD1543" i="1"/>
  <c r="NWN1543" i="1"/>
  <c r="NVX1543" i="1"/>
  <c r="NVH1543" i="1"/>
  <c r="NUR1543" i="1"/>
  <c r="NUB1543" i="1"/>
  <c r="NTL1543" i="1"/>
  <c r="NSV1543" i="1"/>
  <c r="NSF1543" i="1"/>
  <c r="NRP1543" i="1"/>
  <c r="NQZ1543" i="1"/>
  <c r="NQJ1543" i="1"/>
  <c r="NPT1543" i="1"/>
  <c r="NPD1543" i="1"/>
  <c r="NON1543" i="1"/>
  <c r="NNX1543" i="1"/>
  <c r="NNH1543" i="1"/>
  <c r="NMR1543" i="1"/>
  <c r="NMB1543" i="1"/>
  <c r="NLL1543" i="1"/>
  <c r="NKV1543" i="1"/>
  <c r="NKF1543" i="1"/>
  <c r="NJP1543" i="1"/>
  <c r="NIZ1543" i="1"/>
  <c r="NIJ1543" i="1"/>
  <c r="NHT1543" i="1"/>
  <c r="NHD1543" i="1"/>
  <c r="NGN1543" i="1"/>
  <c r="NFX1543" i="1"/>
  <c r="NFH1543" i="1"/>
  <c r="NER1543" i="1"/>
  <c r="NEB1543" i="1"/>
  <c r="NDL1543" i="1"/>
  <c r="NCV1543" i="1"/>
  <c r="NCF1543" i="1"/>
  <c r="NBP1543" i="1"/>
  <c r="NAZ1543" i="1"/>
  <c r="NAJ1543" i="1"/>
  <c r="MZT1543" i="1"/>
  <c r="MZD1543" i="1"/>
  <c r="MYN1543" i="1"/>
  <c r="MXX1543" i="1"/>
  <c r="MXH1543" i="1"/>
  <c r="MWR1543" i="1"/>
  <c r="MWB1543" i="1"/>
  <c r="MVL1543" i="1"/>
  <c r="MUV1543" i="1"/>
  <c r="MUF1543" i="1"/>
  <c r="MTP1543" i="1"/>
  <c r="MSZ1543" i="1"/>
  <c r="MSJ1543" i="1"/>
  <c r="MRT1543" i="1"/>
  <c r="MRD1543" i="1"/>
  <c r="MQN1543" i="1"/>
  <c r="MPX1543" i="1"/>
  <c r="MPH1543" i="1"/>
  <c r="MOR1543" i="1"/>
  <c r="MOB1543" i="1"/>
  <c r="MNL1543" i="1"/>
  <c r="MMV1543" i="1"/>
  <c r="MMF1543" i="1"/>
  <c r="MLP1543" i="1"/>
  <c r="MKZ1543" i="1"/>
  <c r="MKJ1543" i="1"/>
  <c r="MJT1543" i="1"/>
  <c r="MJD1543" i="1"/>
  <c r="MIN1543" i="1"/>
  <c r="MHX1543" i="1"/>
  <c r="MHH1543" i="1"/>
  <c r="MGR1543" i="1"/>
  <c r="MGB1543" i="1"/>
  <c r="MFL1543" i="1"/>
  <c r="MEV1543" i="1"/>
  <c r="MEF1543" i="1"/>
  <c r="MDP1543" i="1"/>
  <c r="MCZ1543" i="1"/>
  <c r="MCJ1543" i="1"/>
  <c r="MBT1543" i="1"/>
  <c r="MBD1543" i="1"/>
  <c r="MAN1543" i="1"/>
  <c r="LZX1543" i="1"/>
  <c r="LZH1543" i="1"/>
  <c r="LYR1543" i="1"/>
  <c r="LYB1543" i="1"/>
  <c r="LXL1543" i="1"/>
  <c r="LWV1543" i="1"/>
  <c r="LWF1543" i="1"/>
  <c r="LVP1543" i="1"/>
  <c r="LUZ1543" i="1"/>
  <c r="LUJ1543" i="1"/>
  <c r="LTT1543" i="1"/>
  <c r="LTD1543" i="1"/>
  <c r="LSN1543" i="1"/>
  <c r="LRX1543" i="1"/>
  <c r="LRH1543" i="1"/>
  <c r="LQR1543" i="1"/>
  <c r="LQB1543" i="1"/>
  <c r="LPL1543" i="1"/>
  <c r="LOV1543" i="1"/>
  <c r="LOF1543" i="1"/>
  <c r="LNP1543" i="1"/>
  <c r="LMZ1543" i="1"/>
  <c r="LMJ1543" i="1"/>
  <c r="LLT1543" i="1"/>
  <c r="LLD1543" i="1"/>
  <c r="LKN1543" i="1"/>
  <c r="LJX1543" i="1"/>
  <c r="LJH1543" i="1"/>
  <c r="LIR1543" i="1"/>
  <c r="LIB1543" i="1"/>
  <c r="LHL1543" i="1"/>
  <c r="LGV1543" i="1"/>
  <c r="LGF1543" i="1"/>
  <c r="LFP1543" i="1"/>
  <c r="LEZ1543" i="1"/>
  <c r="LEJ1543" i="1"/>
  <c r="LDT1543" i="1"/>
  <c r="LDD1543" i="1"/>
  <c r="LCN1543" i="1"/>
  <c r="LBX1543" i="1"/>
  <c r="LBH1543" i="1"/>
  <c r="LAR1543" i="1"/>
  <c r="LAB1543" i="1"/>
  <c r="KZL1543" i="1"/>
  <c r="KYV1543" i="1"/>
  <c r="KYF1543" i="1"/>
  <c r="KXP1543" i="1"/>
  <c r="KWZ1543" i="1"/>
  <c r="KWJ1543" i="1"/>
  <c r="KVT1543" i="1"/>
  <c r="KVD1543" i="1"/>
  <c r="KUN1543" i="1"/>
  <c r="KTX1543" i="1"/>
  <c r="KTH1543" i="1"/>
  <c r="KSR1543" i="1"/>
  <c r="KSB1543" i="1"/>
  <c r="KRL1543" i="1"/>
  <c r="KQV1543" i="1"/>
  <c r="KQF1543" i="1"/>
  <c r="KPP1543" i="1"/>
  <c r="KOZ1543" i="1"/>
  <c r="KOJ1543" i="1"/>
  <c r="KNT1543" i="1"/>
  <c r="KND1543" i="1"/>
  <c r="KMN1543" i="1"/>
  <c r="KLX1543" i="1"/>
  <c r="KLH1543" i="1"/>
  <c r="KKR1543" i="1"/>
  <c r="KKB1543" i="1"/>
  <c r="KJL1543" i="1"/>
  <c r="KIV1543" i="1"/>
  <c r="KIF1543" i="1"/>
  <c r="KHP1543" i="1"/>
  <c r="KGZ1543" i="1"/>
  <c r="KGJ1543" i="1"/>
  <c r="KFT1543" i="1"/>
  <c r="KFD1543" i="1"/>
  <c r="KEN1543" i="1"/>
  <c r="KDX1543" i="1"/>
  <c r="KDH1543" i="1"/>
  <c r="KCR1543" i="1"/>
  <c r="KCB1543" i="1"/>
  <c r="KBL1543" i="1"/>
  <c r="KAV1543" i="1"/>
  <c r="KAF1543" i="1"/>
  <c r="JZP1543" i="1"/>
  <c r="JYZ1543" i="1"/>
  <c r="JYJ1543" i="1"/>
  <c r="JXT1543" i="1"/>
  <c r="JXD1543" i="1"/>
  <c r="JWN1543" i="1"/>
  <c r="JVX1543" i="1"/>
  <c r="JVH1543" i="1"/>
  <c r="JUR1543" i="1"/>
  <c r="JUB1543" i="1"/>
  <c r="JTL1543" i="1"/>
  <c r="JSV1543" i="1"/>
  <c r="JSF1543" i="1"/>
  <c r="JRP1543" i="1"/>
  <c r="JQZ1543" i="1"/>
  <c r="JQJ1543" i="1"/>
  <c r="JPT1543" i="1"/>
  <c r="JPD1543" i="1"/>
  <c r="JON1543" i="1"/>
  <c r="JNX1543" i="1"/>
  <c r="JNH1543" i="1"/>
  <c r="JMR1543" i="1"/>
  <c r="JMB1543" i="1"/>
  <c r="JLL1543" i="1"/>
  <c r="JKV1543" i="1"/>
  <c r="JKF1543" i="1"/>
  <c r="JJP1543" i="1"/>
  <c r="JIZ1543" i="1"/>
  <c r="JIJ1543" i="1"/>
  <c r="JHT1543" i="1"/>
  <c r="JHD1543" i="1"/>
  <c r="JGN1543" i="1"/>
  <c r="JFX1543" i="1"/>
  <c r="JFH1543" i="1"/>
  <c r="JER1543" i="1"/>
  <c r="JEB1543" i="1"/>
  <c r="JDL1543" i="1"/>
  <c r="JCV1543" i="1"/>
  <c r="JCF1543" i="1"/>
  <c r="JBP1543" i="1"/>
  <c r="JAZ1543" i="1"/>
  <c r="JAJ1543" i="1"/>
  <c r="IZT1543" i="1"/>
  <c r="IZD1543" i="1"/>
  <c r="IYN1543" i="1"/>
  <c r="IXX1543" i="1"/>
  <c r="IXH1543" i="1"/>
  <c r="IWR1543" i="1"/>
  <c r="IWB1543" i="1"/>
  <c r="IVL1543" i="1"/>
  <c r="IUV1543" i="1"/>
  <c r="IUF1543" i="1"/>
  <c r="ITP1543" i="1"/>
  <c r="ISZ1543" i="1"/>
  <c r="ISJ1543" i="1"/>
  <c r="IRT1543" i="1"/>
  <c r="IRD1543" i="1"/>
  <c r="IQN1543" i="1"/>
  <c r="IPX1543" i="1"/>
  <c r="IPH1543" i="1"/>
  <c r="IOR1543" i="1"/>
  <c r="IOB1543" i="1"/>
  <c r="INL1543" i="1"/>
  <c r="IMV1543" i="1"/>
  <c r="IMF1543" i="1"/>
  <c r="ILP1543" i="1"/>
  <c r="IKZ1543" i="1"/>
  <c r="IKJ1543" i="1"/>
  <c r="IJT1543" i="1"/>
  <c r="IJD1543" i="1"/>
  <c r="IIN1543" i="1"/>
  <c r="IHX1543" i="1"/>
  <c r="IHH1543" i="1"/>
  <c r="IGR1543" i="1"/>
  <c r="IGB1543" i="1"/>
  <c r="IFL1543" i="1"/>
  <c r="IEV1543" i="1"/>
  <c r="IEF1543" i="1"/>
  <c r="IDP1543" i="1"/>
  <c r="ICZ1543" i="1"/>
  <c r="ICJ1543" i="1"/>
  <c r="IBT1543" i="1"/>
  <c r="IBD1543" i="1"/>
  <c r="IAN1543" i="1"/>
  <c r="HZX1543" i="1"/>
  <c r="HZH1543" i="1"/>
  <c r="HYR1543" i="1"/>
  <c r="HYB1543" i="1"/>
  <c r="HXL1543" i="1"/>
  <c r="HWV1543" i="1"/>
  <c r="HWF1543" i="1"/>
  <c r="HVP1543" i="1"/>
  <c r="HUZ1543" i="1"/>
  <c r="HUJ1543" i="1"/>
  <c r="HTT1543" i="1"/>
  <c r="HTD1543" i="1"/>
  <c r="HSN1543" i="1"/>
  <c r="HRX1543" i="1"/>
  <c r="HRH1543" i="1"/>
  <c r="HQR1543" i="1"/>
  <c r="HQB1543" i="1"/>
  <c r="HPL1543" i="1"/>
  <c r="HOV1543" i="1"/>
  <c r="HOF1543" i="1"/>
  <c r="HNP1543" i="1"/>
  <c r="HMZ1543" i="1"/>
  <c r="HMJ1543" i="1"/>
  <c r="HLT1543" i="1"/>
  <c r="HLD1543" i="1"/>
  <c r="HKN1543" i="1"/>
  <c r="HJX1543" i="1"/>
  <c r="HJH1543" i="1"/>
  <c r="HIR1543" i="1"/>
  <c r="HIB1543" i="1"/>
  <c r="HHL1543" i="1"/>
  <c r="HGV1543" i="1"/>
  <c r="HGF1543" i="1"/>
  <c r="HFP1543" i="1"/>
  <c r="HEZ1543" i="1"/>
  <c r="HEJ1543" i="1"/>
  <c r="HDT1543" i="1"/>
  <c r="HDD1543" i="1"/>
  <c r="HCN1543" i="1"/>
  <c r="HBX1543" i="1"/>
  <c r="HBH1543" i="1"/>
  <c r="HAR1543" i="1"/>
  <c r="HAB1543" i="1"/>
  <c r="GZL1543" i="1"/>
  <c r="GYV1543" i="1"/>
  <c r="GYF1543" i="1"/>
  <c r="GXP1543" i="1"/>
  <c r="GWZ1543" i="1"/>
  <c r="GWJ1543" i="1"/>
  <c r="GVT1543" i="1"/>
  <c r="GVD1543" i="1"/>
  <c r="GUN1543" i="1"/>
  <c r="GTX1543" i="1"/>
  <c r="GTH1543" i="1"/>
  <c r="GSR1543" i="1"/>
  <c r="GSB1543" i="1"/>
  <c r="GRL1543" i="1"/>
  <c r="GQV1543" i="1"/>
  <c r="GQF1543" i="1"/>
  <c r="GPP1543" i="1"/>
  <c r="GOZ1543" i="1"/>
  <c r="GOJ1543" i="1"/>
  <c r="GNT1543" i="1"/>
  <c r="GND1543" i="1"/>
  <c r="GMN1543" i="1"/>
  <c r="GLX1543" i="1"/>
  <c r="GLH1543" i="1"/>
  <c r="GKR1543" i="1"/>
  <c r="GKB1543" i="1"/>
  <c r="GJL1543" i="1"/>
  <c r="GIV1543" i="1"/>
  <c r="GIF1543" i="1"/>
  <c r="GHP1543" i="1"/>
  <c r="GGZ1543" i="1"/>
  <c r="GGJ1543" i="1"/>
  <c r="GFT1543" i="1"/>
  <c r="GFD1543" i="1"/>
  <c r="GEN1543" i="1"/>
  <c r="GDX1543" i="1"/>
  <c r="GDH1543" i="1"/>
  <c r="GCR1543" i="1"/>
  <c r="GCB1543" i="1"/>
  <c r="GBL1543" i="1"/>
  <c r="GAV1543" i="1"/>
  <c r="GAF1543" i="1"/>
  <c r="FZP1543" i="1"/>
  <c r="FYZ1543" i="1"/>
  <c r="FYJ1543" i="1"/>
  <c r="FXT1543" i="1"/>
  <c r="FXD1543" i="1"/>
  <c r="FWN1543" i="1"/>
  <c r="FVX1543" i="1"/>
  <c r="FVH1543" i="1"/>
  <c r="FUR1543" i="1"/>
  <c r="FUB1543" i="1"/>
  <c r="FTL1543" i="1"/>
  <c r="FSV1543" i="1"/>
  <c r="FSF1543" i="1"/>
  <c r="FRP1543" i="1"/>
  <c r="FQZ1543" i="1"/>
  <c r="FQJ1543" i="1"/>
  <c r="FPT1543" i="1"/>
  <c r="FPD1543" i="1"/>
  <c r="FON1543" i="1"/>
  <c r="FNX1543" i="1"/>
  <c r="FNH1543" i="1"/>
  <c r="FMR1543" i="1"/>
  <c r="FMB1543" i="1"/>
  <c r="FLL1543" i="1"/>
  <c r="FKV1543" i="1"/>
  <c r="FKF1543" i="1"/>
  <c r="FJP1543" i="1"/>
  <c r="FIZ1543" i="1"/>
  <c r="FIJ1543" i="1"/>
  <c r="FHT1543" i="1"/>
  <c r="FHD1543" i="1"/>
  <c r="FGN1543" i="1"/>
  <c r="FFX1543" i="1"/>
  <c r="FFH1543" i="1"/>
  <c r="FER1543" i="1"/>
  <c r="FEB1543" i="1"/>
  <c r="FDL1543" i="1"/>
  <c r="FCV1543" i="1"/>
  <c r="FCF1543" i="1"/>
  <c r="FBP1543" i="1"/>
  <c r="FAZ1543" i="1"/>
  <c r="FAJ1543" i="1"/>
  <c r="EZT1543" i="1"/>
  <c r="EZD1543" i="1"/>
  <c r="EYN1543" i="1"/>
  <c r="EXX1543" i="1"/>
  <c r="EXH1543" i="1"/>
  <c r="EWR1543" i="1"/>
  <c r="EWB1543" i="1"/>
  <c r="EVL1543" i="1"/>
  <c r="EUV1543" i="1"/>
  <c r="EUF1543" i="1"/>
  <c r="ETP1543" i="1"/>
  <c r="ESZ1543" i="1"/>
  <c r="ESJ1543" i="1"/>
  <c r="ERT1543" i="1"/>
  <c r="ERD1543" i="1"/>
  <c r="EQN1543" i="1"/>
  <c r="EPX1543" i="1"/>
  <c r="EPH1543" i="1"/>
  <c r="EOR1543" i="1"/>
  <c r="EOB1543" i="1"/>
  <c r="ENL1543" i="1"/>
  <c r="EMV1543" i="1"/>
  <c r="EMF1543" i="1"/>
  <c r="ELP1543" i="1"/>
  <c r="EKZ1543" i="1"/>
  <c r="EKJ1543" i="1"/>
  <c r="EJT1543" i="1"/>
  <c r="EJD1543" i="1"/>
  <c r="EIN1543" i="1"/>
  <c r="EHX1543" i="1"/>
  <c r="EHH1543" i="1"/>
  <c r="EGR1543" i="1"/>
  <c r="EGB1543" i="1"/>
  <c r="EFL1543" i="1"/>
  <c r="EEV1543" i="1"/>
  <c r="EEF1543" i="1"/>
  <c r="EDP1543" i="1"/>
  <c r="ECZ1543" i="1"/>
  <c r="ECJ1543" i="1"/>
  <c r="EBT1543" i="1"/>
  <c r="EBD1543" i="1"/>
  <c r="EAN1543" i="1"/>
  <c r="DZX1543" i="1"/>
  <c r="DZH1543" i="1"/>
  <c r="DYR1543" i="1"/>
  <c r="DYB1543" i="1"/>
  <c r="DXL1543" i="1"/>
  <c r="DWV1543" i="1"/>
  <c r="DWF1543" i="1"/>
  <c r="DVP1543" i="1"/>
  <c r="DUZ1543" i="1"/>
  <c r="DUJ1543" i="1"/>
  <c r="DTT1543" i="1"/>
  <c r="DTD1543" i="1"/>
  <c r="DSN1543" i="1"/>
  <c r="DRX1543" i="1"/>
  <c r="DRH1543" i="1"/>
  <c r="DQR1543" i="1"/>
  <c r="DQB1543" i="1"/>
  <c r="DPL1543" i="1"/>
  <c r="DOV1543" i="1"/>
  <c r="DOF1543" i="1"/>
  <c r="DNP1543" i="1"/>
  <c r="DMZ1543" i="1"/>
  <c r="DMJ1543" i="1"/>
  <c r="DLT1543" i="1"/>
  <c r="DLD1543" i="1"/>
  <c r="DKN1543" i="1"/>
  <c r="DJX1543" i="1"/>
  <c r="DJH1543" i="1"/>
  <c r="DIR1543" i="1"/>
  <c r="DIB1543" i="1"/>
  <c r="DHL1543" i="1"/>
  <c r="DGV1543" i="1"/>
  <c r="DGF1543" i="1"/>
  <c r="DFP1543" i="1"/>
  <c r="DEZ1543" i="1"/>
  <c r="DEJ1543" i="1"/>
  <c r="DDT1543" i="1"/>
  <c r="DDD1543" i="1"/>
  <c r="DCN1543" i="1"/>
  <c r="DBX1543" i="1"/>
  <c r="DBH1543" i="1"/>
  <c r="DAR1543" i="1"/>
  <c r="DAB1543" i="1"/>
  <c r="CZL1543" i="1"/>
  <c r="CYV1543" i="1"/>
  <c r="CYF1543" i="1"/>
  <c r="CXP1543" i="1"/>
  <c r="CWZ1543" i="1"/>
  <c r="CWJ1543" i="1"/>
  <c r="CVT1543" i="1"/>
  <c r="CVD1543" i="1"/>
  <c r="CUN1543" i="1"/>
  <c r="CTX1543" i="1"/>
  <c r="CTH1543" i="1"/>
  <c r="CSR1543" i="1"/>
  <c r="CSB1543" i="1"/>
  <c r="CRL1543" i="1"/>
  <c r="CQV1543" i="1"/>
  <c r="CQF1543" i="1"/>
  <c r="CPP1543" i="1"/>
  <c r="COZ1543" i="1"/>
  <c r="COJ1543" i="1"/>
  <c r="CNT1543" i="1"/>
  <c r="CND1543" i="1"/>
  <c r="CMN1543" i="1"/>
  <c r="CLX1543" i="1"/>
  <c r="CLH1543" i="1"/>
  <c r="CKR1543" i="1"/>
  <c r="CKB1543" i="1"/>
  <c r="CJL1543" i="1"/>
  <c r="CIV1543" i="1"/>
  <c r="CIF1543" i="1"/>
  <c r="CHP1543" i="1"/>
  <c r="CGZ1543" i="1"/>
  <c r="CGJ1543" i="1"/>
  <c r="CFT1543" i="1"/>
  <c r="CFD1543" i="1"/>
  <c r="CEN1543" i="1"/>
  <c r="CDX1543" i="1"/>
  <c r="CDH1543" i="1"/>
  <c r="CCR1543" i="1"/>
  <c r="CCB1543" i="1"/>
  <c r="CBL1543" i="1"/>
  <c r="CAV1543" i="1"/>
  <c r="CAF1543" i="1"/>
  <c r="BZP1543" i="1"/>
  <c r="BYZ1543" i="1"/>
  <c r="BYJ1543" i="1"/>
  <c r="BXT1543" i="1"/>
  <c r="BXD1543" i="1"/>
  <c r="BWN1543" i="1"/>
  <c r="BVX1543" i="1"/>
  <c r="BVH1543" i="1"/>
  <c r="BUR1543" i="1"/>
  <c r="BUB1543" i="1"/>
  <c r="BTL1543" i="1"/>
  <c r="BSV1543" i="1"/>
  <c r="BSF1543" i="1"/>
  <c r="BRP1543" i="1"/>
  <c r="BQZ1543" i="1"/>
  <c r="BQJ1543" i="1"/>
  <c r="BPT1543" i="1"/>
  <c r="BPD1543" i="1"/>
  <c r="BON1543" i="1"/>
  <c r="BNX1543" i="1"/>
  <c r="BNH1543" i="1"/>
  <c r="BMR1543" i="1"/>
  <c r="BMB1543" i="1"/>
  <c r="BLL1543" i="1"/>
  <c r="BKV1543" i="1"/>
  <c r="BKF1543" i="1"/>
  <c r="BJP1543" i="1"/>
  <c r="BIZ1543" i="1"/>
  <c r="BIJ1543" i="1"/>
  <c r="BHT1543" i="1"/>
  <c r="BHD1543" i="1"/>
  <c r="BGN1543" i="1"/>
  <c r="BFX1543" i="1"/>
  <c r="BFH1543" i="1"/>
  <c r="BER1543" i="1"/>
  <c r="BEB1543" i="1"/>
  <c r="BDL1543" i="1"/>
  <c r="BCV1543" i="1"/>
  <c r="BCF1543" i="1"/>
  <c r="BBP1543" i="1"/>
  <c r="BAZ1543" i="1"/>
  <c r="BAJ1543" i="1"/>
  <c r="AZT1543" i="1"/>
  <c r="AZD1543" i="1"/>
  <c r="AYN1543" i="1"/>
  <c r="AXX1543" i="1"/>
  <c r="AXH1543" i="1"/>
  <c r="AWR1543" i="1"/>
  <c r="AWB1543" i="1"/>
  <c r="AVL1543" i="1"/>
  <c r="AUV1543" i="1"/>
  <c r="AUF1543" i="1"/>
  <c r="ATP1543" i="1"/>
  <c r="ASZ1543" i="1"/>
  <c r="ASJ1543" i="1"/>
  <c r="ART1543" i="1"/>
  <c r="ARD1543" i="1"/>
  <c r="AQN1543" i="1"/>
  <c r="APX1543" i="1"/>
  <c r="APH1543" i="1"/>
  <c r="AOR1543" i="1"/>
  <c r="AOB1543" i="1"/>
  <c r="ANL1543" i="1"/>
  <c r="AMV1543" i="1"/>
  <c r="AMF1543" i="1"/>
  <c r="ALP1543" i="1"/>
  <c r="AKZ1543" i="1"/>
  <c r="AKJ1543" i="1"/>
  <c r="AJT1543" i="1"/>
  <c r="AJD1543" i="1"/>
  <c r="AIN1543" i="1"/>
  <c r="AHX1543" i="1"/>
  <c r="AHH1543" i="1"/>
  <c r="AGR1543" i="1"/>
  <c r="AGB1543" i="1"/>
  <c r="AFL1543" i="1"/>
  <c r="AEV1543" i="1"/>
  <c r="AEF1543" i="1"/>
  <c r="ADP1543" i="1"/>
  <c r="ACZ1543" i="1"/>
  <c r="ACJ1543" i="1"/>
  <c r="ABT1543" i="1"/>
  <c r="ABD1543" i="1"/>
  <c r="AAN1543" i="1"/>
  <c r="ZX1543" i="1"/>
  <c r="ZH1543" i="1"/>
  <c r="YR1543" i="1"/>
  <c r="YB1543" i="1"/>
  <c r="XL1543" i="1"/>
  <c r="WV1543" i="1"/>
  <c r="WF1543" i="1"/>
  <c r="VP1543" i="1"/>
  <c r="UZ1543" i="1"/>
  <c r="UJ1543" i="1"/>
  <c r="TT1543" i="1"/>
  <c r="TD1543" i="1"/>
  <c r="SN1543" i="1"/>
  <c r="RX1543" i="1"/>
  <c r="RH1543" i="1"/>
  <c r="QR1543" i="1"/>
  <c r="QB1543" i="1"/>
  <c r="PL1543" i="1"/>
  <c r="OV1543" i="1"/>
  <c r="OF1543" i="1"/>
  <c r="NP1543" i="1"/>
  <c r="MZ1543" i="1"/>
  <c r="MJ1543" i="1"/>
  <c r="LT1543" i="1"/>
  <c r="LD1543" i="1"/>
  <c r="KN1543" i="1"/>
  <c r="JX1543" i="1"/>
  <c r="JH1543" i="1"/>
  <c r="IR1543" i="1"/>
  <c r="IB1543" i="1"/>
  <c r="HL1543" i="1"/>
  <c r="GV1543" i="1"/>
  <c r="GF1543" i="1"/>
  <c r="FP1543" i="1"/>
  <c r="EZ1543" i="1"/>
  <c r="EJ1543" i="1"/>
  <c r="DT1543" i="1"/>
  <c r="DD1543" i="1"/>
  <c r="CN1543" i="1"/>
  <c r="BX1543" i="1"/>
  <c r="BH1543" i="1"/>
  <c r="AR1543" i="1"/>
  <c r="AB1543" i="1"/>
  <c r="J69" i="4" l="1"/>
  <c r="J68" i="4"/>
  <c r="J67" i="4"/>
  <c r="J65" i="4"/>
  <c r="J64" i="4"/>
  <c r="J61" i="4"/>
  <c r="J60" i="4"/>
  <c r="J58" i="4"/>
  <c r="J57" i="4"/>
  <c r="K1225" i="1" l="1"/>
  <c r="L1225" i="1" s="1"/>
  <c r="J1285" i="1"/>
  <c r="K1285" i="1" s="1"/>
  <c r="L1285" i="1" s="1"/>
  <c r="J1286" i="1"/>
  <c r="K1286" i="1" s="1"/>
  <c r="L1286" i="1" s="1"/>
  <c r="J1287" i="1"/>
  <c r="K1287" i="1" s="1"/>
  <c r="L1287" i="1" s="1"/>
  <c r="J1288" i="1"/>
  <c r="K1288" i="1" s="1"/>
  <c r="L1288" i="1" s="1"/>
  <c r="J1289" i="1"/>
  <c r="K1289" i="1" s="1"/>
  <c r="L1289" i="1" s="1"/>
  <c r="J1290" i="1"/>
  <c r="K1290" i="1" s="1"/>
  <c r="L1290" i="1" s="1"/>
  <c r="J1291" i="1"/>
  <c r="K1291" i="1" s="1"/>
  <c r="L1291" i="1" s="1"/>
  <c r="J1292" i="1"/>
  <c r="K1292" i="1" s="1"/>
  <c r="L1292" i="1" s="1"/>
  <c r="J1293" i="1"/>
  <c r="K1293" i="1" s="1"/>
  <c r="L1293" i="1" s="1"/>
  <c r="J1294" i="1"/>
  <c r="K1294" i="1" s="1"/>
  <c r="L1294" i="1" s="1"/>
  <c r="J1295" i="1"/>
  <c r="K1295" i="1" s="1"/>
  <c r="L1295" i="1" s="1"/>
  <c r="J1296" i="1"/>
  <c r="K1296" i="1" s="1"/>
  <c r="L1296" i="1" s="1"/>
  <c r="J1297" i="1"/>
  <c r="K1297" i="1" s="1"/>
  <c r="L1297" i="1" s="1"/>
  <c r="J1298" i="1"/>
  <c r="K1298" i="1" s="1"/>
  <c r="L1298" i="1" s="1"/>
  <c r="J1299" i="1"/>
  <c r="K1299" i="1" s="1"/>
  <c r="L1299" i="1" s="1"/>
  <c r="J1300" i="1"/>
  <c r="K1300" i="1" s="1"/>
  <c r="L1300" i="1" s="1"/>
  <c r="J1301" i="1"/>
  <c r="K1301" i="1" s="1"/>
  <c r="L1301" i="1" s="1"/>
  <c r="J1302" i="1"/>
  <c r="K1302" i="1" s="1"/>
  <c r="L1302" i="1" s="1"/>
  <c r="J1303" i="1"/>
  <c r="K1303" i="1" s="1"/>
  <c r="L1303" i="1" s="1"/>
  <c r="J1304" i="1"/>
  <c r="K1304" i="1" s="1"/>
  <c r="L1304" i="1" s="1"/>
  <c r="J1305" i="1"/>
  <c r="K1305" i="1" s="1"/>
  <c r="L1305" i="1" s="1"/>
  <c r="K1307" i="1"/>
  <c r="L1307" i="1" s="1"/>
  <c r="K1308" i="1"/>
  <c r="L1308" i="1" s="1"/>
  <c r="K1314" i="1"/>
  <c r="L1314" i="1" s="1"/>
  <c r="K1315" i="1"/>
  <c r="L1315" i="1" s="1"/>
  <c r="K1316" i="1"/>
  <c r="L1316" i="1" s="1"/>
  <c r="K1318" i="1"/>
  <c r="L1318" i="1" s="1"/>
  <c r="K1319" i="1"/>
  <c r="L1319" i="1" s="1"/>
  <c r="J1320" i="1"/>
  <c r="K1320" i="1" s="1"/>
  <c r="L1320" i="1" s="1"/>
  <c r="J1324" i="1"/>
  <c r="K1324" i="1" s="1"/>
  <c r="L1324" i="1" s="1"/>
  <c r="J1328" i="1"/>
  <c r="K1328" i="1" s="1"/>
  <c r="L1328" i="1" s="1"/>
  <c r="J1332" i="1"/>
  <c r="K1332" i="1" s="1"/>
  <c r="L1332" i="1" s="1"/>
  <c r="J1336" i="1"/>
  <c r="K1336" i="1" s="1"/>
  <c r="L1336" i="1" s="1"/>
  <c r="J1340" i="1"/>
  <c r="K1340" i="1" s="1"/>
  <c r="L1340" i="1" s="1"/>
  <c r="J1344" i="1"/>
  <c r="K1344" i="1" s="1"/>
  <c r="L1344" i="1" s="1"/>
  <c r="J1348" i="1"/>
  <c r="K1348" i="1" s="1"/>
  <c r="L1348" i="1" s="1"/>
  <c r="J1354" i="1"/>
  <c r="K1354" i="1" s="1"/>
  <c r="L1354" i="1" s="1"/>
  <c r="J1358" i="1"/>
  <c r="K1358" i="1" s="1"/>
  <c r="L1358" i="1" s="1"/>
  <c r="J1362" i="1"/>
  <c r="K1362" i="1" s="1"/>
  <c r="L1362" i="1" s="1"/>
  <c r="J1366" i="1"/>
  <c r="K1366" i="1" s="1"/>
  <c r="L1366" i="1" s="1"/>
  <c r="J1370" i="1"/>
  <c r="K1370" i="1" s="1"/>
  <c r="L1370" i="1" s="1"/>
  <c r="J1371" i="1"/>
  <c r="K1371" i="1" s="1"/>
  <c r="L1371" i="1" s="1"/>
  <c r="J1374" i="1"/>
  <c r="K1374" i="1" s="1"/>
  <c r="L1374" i="1" s="1"/>
  <c r="J1378" i="1"/>
  <c r="K1378" i="1" s="1"/>
  <c r="L1378" i="1" s="1"/>
  <c r="J1379" i="1"/>
  <c r="K1379" i="1" s="1"/>
  <c r="L1379" i="1" s="1"/>
  <c r="J1382" i="1"/>
  <c r="K1382" i="1" s="1"/>
  <c r="L1382" i="1" s="1"/>
  <c r="J1386" i="1"/>
  <c r="K1386" i="1" s="1"/>
  <c r="L1386" i="1" s="1"/>
  <c r="J1387" i="1"/>
  <c r="K1387" i="1" s="1"/>
  <c r="L1387" i="1" s="1"/>
  <c r="J1390" i="1"/>
  <c r="K1390" i="1" s="1"/>
  <c r="L1390" i="1" s="1"/>
  <c r="J1394" i="1"/>
  <c r="K1394" i="1" s="1"/>
  <c r="L1394" i="1" s="1"/>
  <c r="J1395" i="1"/>
  <c r="K1395" i="1" s="1"/>
  <c r="L1395" i="1" s="1"/>
  <c r="J1398" i="1"/>
  <c r="K1398" i="1" s="1"/>
  <c r="L1398" i="1" s="1"/>
  <c r="J1402" i="1"/>
  <c r="K1402" i="1" s="1"/>
  <c r="L1402" i="1" s="1"/>
  <c r="J1403" i="1"/>
  <c r="K1403" i="1" s="1"/>
  <c r="L1403" i="1" s="1"/>
  <c r="J1406" i="1"/>
  <c r="K1406" i="1" s="1"/>
  <c r="L1406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L1521" i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5" i="1"/>
  <c r="L1595" i="1" s="1"/>
  <c r="L1617" i="1"/>
  <c r="L1618" i="1"/>
  <c r="L1619" i="1"/>
  <c r="L1620" i="1"/>
  <c r="L1621" i="1"/>
  <c r="L1622" i="1"/>
  <c r="L1623" i="1"/>
  <c r="K1624" i="1"/>
  <c r="L1624" i="1" s="1"/>
  <c r="K1626" i="1"/>
  <c r="L1626" i="1" s="1"/>
  <c r="K1628" i="1"/>
  <c r="L1628" i="1" s="1"/>
  <c r="K1633" i="1"/>
  <c r="L1633" i="1" s="1"/>
  <c r="K1635" i="1"/>
  <c r="L1635" i="1" s="1"/>
  <c r="K1637" i="1"/>
  <c r="L1637" i="1" s="1"/>
  <c r="K1639" i="1"/>
  <c r="L1639" i="1" s="1"/>
  <c r="K1642" i="1"/>
  <c r="L1642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4" i="1"/>
  <c r="L1804" i="1" s="1"/>
  <c r="K1805" i="1"/>
  <c r="L1805" i="1" s="1"/>
  <c r="K1806" i="1"/>
  <c r="L1806" i="1" s="1"/>
  <c r="K1807" i="1"/>
  <c r="L1807" i="1" s="1"/>
  <c r="K1883" i="1"/>
  <c r="L1883" i="1" s="1"/>
  <c r="K1884" i="1"/>
  <c r="L1884" i="1" s="1"/>
  <c r="K1885" i="1"/>
  <c r="L1885" i="1" s="1"/>
  <c r="K1886" i="1"/>
  <c r="L1886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L2313" i="1"/>
  <c r="L2314" i="1"/>
  <c r="L2315" i="1"/>
  <c r="L2318" i="1"/>
  <c r="K2496" i="1"/>
  <c r="L2496" i="1" s="1"/>
  <c r="F1210" i="1"/>
  <c r="J1210" i="1" s="1"/>
  <c r="K1210" i="1" s="1"/>
  <c r="L1210" i="1" s="1"/>
  <c r="F1211" i="1"/>
  <c r="J1211" i="1" s="1"/>
  <c r="K1211" i="1" s="1"/>
  <c r="L1211" i="1" s="1"/>
  <c r="F1212" i="1"/>
  <c r="K1212" i="1" s="1"/>
  <c r="L1212" i="1" s="1"/>
  <c r="F1213" i="1"/>
  <c r="K1213" i="1" s="1"/>
  <c r="L1213" i="1" s="1"/>
  <c r="F1214" i="1"/>
  <c r="K1214" i="1" s="1"/>
  <c r="L1214" i="1" s="1"/>
  <c r="F1215" i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F1225" i="1"/>
  <c r="J1225" i="1" s="1"/>
  <c r="F1226" i="1"/>
  <c r="J1226" i="1" s="1"/>
  <c r="K1226" i="1" s="1"/>
  <c r="L1226" i="1" s="1"/>
  <c r="F1227" i="1"/>
  <c r="J1227" i="1" s="1"/>
  <c r="K1227" i="1" s="1"/>
  <c r="L1227" i="1" s="1"/>
  <c r="F1228" i="1"/>
  <c r="J1228" i="1" s="1"/>
  <c r="K1228" i="1" s="1"/>
  <c r="L1228" i="1" s="1"/>
  <c r="F1229" i="1"/>
  <c r="J1229" i="1" s="1"/>
  <c r="K1229" i="1" s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 s="1"/>
  <c r="L1234" i="1" s="1"/>
  <c r="K1235" i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 s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K1306" i="1" s="1"/>
  <c r="L1306" i="1" s="1"/>
  <c r="F1307" i="1"/>
  <c r="F1308" i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F1315" i="1"/>
  <c r="F1316" i="1"/>
  <c r="F1317" i="1"/>
  <c r="J1317" i="1" s="1"/>
  <c r="K1317" i="1" s="1"/>
  <c r="L1317" i="1" s="1"/>
  <c r="F1318" i="1"/>
  <c r="F1319" i="1"/>
  <c r="F1320" i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F1325" i="1"/>
  <c r="J1325" i="1" s="1"/>
  <c r="K1325" i="1" s="1"/>
  <c r="L1325" i="1" s="1"/>
  <c r="F1326" i="1"/>
  <c r="J1326" i="1" s="1"/>
  <c r="K1326" i="1" s="1"/>
  <c r="L1326" i="1" s="1"/>
  <c r="F1327" i="1"/>
  <c r="J1327" i="1" s="1"/>
  <c r="K1327" i="1" s="1"/>
  <c r="L1327" i="1" s="1"/>
  <c r="F1328" i="1"/>
  <c r="F1329" i="1"/>
  <c r="J1329" i="1" s="1"/>
  <c r="K1329" i="1" s="1"/>
  <c r="L1329" i="1" s="1"/>
  <c r="F1330" i="1"/>
  <c r="J1330" i="1" s="1"/>
  <c r="K1330" i="1" s="1"/>
  <c r="L1330" i="1" s="1"/>
  <c r="F1331" i="1"/>
  <c r="J1331" i="1" s="1"/>
  <c r="K1331" i="1" s="1"/>
  <c r="L1331" i="1" s="1"/>
  <c r="F1332" i="1"/>
  <c r="F1333" i="1"/>
  <c r="J1333" i="1" s="1"/>
  <c r="K1333" i="1" s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F1341" i="1"/>
  <c r="J1341" i="1" s="1"/>
  <c r="K1341" i="1" s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F1349" i="1"/>
  <c r="J1349" i="1" s="1"/>
  <c r="K1349" i="1" s="1"/>
  <c r="L1349" i="1" s="1"/>
  <c r="F1350" i="1"/>
  <c r="J1350" i="1" s="1"/>
  <c r="K1350" i="1" s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F1371" i="1"/>
  <c r="F1372" i="1"/>
  <c r="J1372" i="1" s="1"/>
  <c r="K1372" i="1" s="1"/>
  <c r="L1372" i="1" s="1"/>
  <c r="F1373" i="1"/>
  <c r="J1373" i="1" s="1"/>
  <c r="K1373" i="1" s="1"/>
  <c r="L1373" i="1" s="1"/>
  <c r="F1374" i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F1379" i="1"/>
  <c r="F1380" i="1"/>
  <c r="J1380" i="1" s="1"/>
  <c r="K1380" i="1" s="1"/>
  <c r="L1380" i="1" s="1"/>
  <c r="F1381" i="1"/>
  <c r="J1381" i="1" s="1"/>
  <c r="K1381" i="1" s="1"/>
  <c r="L1381" i="1" s="1"/>
  <c r="F1382" i="1"/>
  <c r="F1383" i="1"/>
  <c r="J1383" i="1" s="1"/>
  <c r="K1383" i="1" s="1"/>
  <c r="L1383" i="1" s="1"/>
  <c r="F1384" i="1"/>
  <c r="J1384" i="1" s="1"/>
  <c r="K1384" i="1" s="1"/>
  <c r="L1384" i="1" s="1"/>
  <c r="F1385" i="1"/>
  <c r="J1385" i="1" s="1"/>
  <c r="K1385" i="1" s="1"/>
  <c r="L1385" i="1" s="1"/>
  <c r="F1386" i="1"/>
  <c r="F1387" i="1"/>
  <c r="F1388" i="1"/>
  <c r="J1388" i="1" s="1"/>
  <c r="K1388" i="1" s="1"/>
  <c r="L1388" i="1" s="1"/>
  <c r="F1389" i="1"/>
  <c r="J1389" i="1" s="1"/>
  <c r="K1389" i="1" s="1"/>
  <c r="L1389" i="1" s="1"/>
  <c r="F1390" i="1"/>
  <c r="F1391" i="1"/>
  <c r="J1391" i="1" s="1"/>
  <c r="K1391" i="1" s="1"/>
  <c r="L1391" i="1" s="1"/>
  <c r="F1392" i="1"/>
  <c r="J1392" i="1" s="1"/>
  <c r="K1392" i="1" s="1"/>
  <c r="L1392" i="1" s="1"/>
  <c r="F1393" i="1"/>
  <c r="J1393" i="1" s="1"/>
  <c r="K1393" i="1" s="1"/>
  <c r="L1393" i="1" s="1"/>
  <c r="F1394" i="1"/>
  <c r="F1395" i="1"/>
  <c r="F1396" i="1"/>
  <c r="J1396" i="1" s="1"/>
  <c r="K1396" i="1" s="1"/>
  <c r="L1396" i="1" s="1"/>
  <c r="F1397" i="1"/>
  <c r="J1397" i="1" s="1"/>
  <c r="K1397" i="1" s="1"/>
  <c r="L1397" i="1" s="1"/>
  <c r="F1398" i="1"/>
  <c r="F1399" i="1"/>
  <c r="J1399" i="1" s="1"/>
  <c r="K1399" i="1" s="1"/>
  <c r="L1399" i="1" s="1"/>
  <c r="F1400" i="1"/>
  <c r="J1400" i="1" s="1"/>
  <c r="K1400" i="1" s="1"/>
  <c r="L1400" i="1" s="1"/>
  <c r="F1401" i="1"/>
  <c r="J1401" i="1" s="1"/>
  <c r="K1401" i="1" s="1"/>
  <c r="L1401" i="1" s="1"/>
  <c r="F1402" i="1"/>
  <c r="F1403" i="1"/>
  <c r="F1404" i="1"/>
  <c r="J1404" i="1" s="1"/>
  <c r="K1404" i="1" s="1"/>
  <c r="L1404" i="1" s="1"/>
  <c r="F1405" i="1"/>
  <c r="J1405" i="1" s="1"/>
  <c r="K1405" i="1" s="1"/>
  <c r="L1405" i="1" s="1"/>
  <c r="F1406" i="1"/>
  <c r="F1407" i="1"/>
  <c r="J1407" i="1" s="1"/>
  <c r="K1407" i="1" s="1"/>
  <c r="L1407" i="1" s="1"/>
  <c r="F1439" i="1"/>
  <c r="F1440" i="1"/>
  <c r="F1441" i="1"/>
  <c r="F1442" i="1"/>
  <c r="J1442" i="1" s="1"/>
  <c r="K1442" i="1" s="1"/>
  <c r="L1442" i="1" s="1"/>
  <c r="F1443" i="1"/>
  <c r="J1443" i="1" s="1"/>
  <c r="K1443" i="1" s="1"/>
  <c r="L1443" i="1" s="1"/>
  <c r="F1444" i="1"/>
  <c r="J1444" i="1" s="1"/>
  <c r="K1444" i="1" s="1"/>
  <c r="L1444" i="1" s="1"/>
  <c r="F1445" i="1"/>
  <c r="J1445" i="1" s="1"/>
  <c r="K1445" i="1" s="1"/>
  <c r="L1445" i="1" s="1"/>
  <c r="J1461" i="1"/>
  <c r="K1461" i="1" s="1"/>
  <c r="L1461" i="1" s="1"/>
  <c r="J1462" i="1"/>
  <c r="K1462" i="1" s="1"/>
  <c r="L1462" i="1" s="1"/>
  <c r="J1463" i="1"/>
  <c r="K1463" i="1" s="1"/>
  <c r="L1463" i="1" s="1"/>
  <c r="J1464" i="1"/>
  <c r="K1464" i="1" s="1"/>
  <c r="L1464" i="1" s="1"/>
  <c r="J1465" i="1"/>
  <c r="K1465" i="1" s="1"/>
  <c r="L1465" i="1" s="1"/>
  <c r="J1466" i="1"/>
  <c r="K1466" i="1" s="1"/>
  <c r="L1466" i="1" s="1"/>
  <c r="J1467" i="1"/>
  <c r="K1467" i="1" s="1"/>
  <c r="L1467" i="1" s="1"/>
  <c r="J1468" i="1"/>
  <c r="K1468" i="1" s="1"/>
  <c r="L1468" i="1" s="1"/>
  <c r="J1469" i="1"/>
  <c r="K1469" i="1" s="1"/>
  <c r="L1469" i="1" s="1"/>
  <c r="J1470" i="1"/>
  <c r="K1470" i="1" s="1"/>
  <c r="L1470" i="1" s="1"/>
  <c r="J1471" i="1"/>
  <c r="K1471" i="1" s="1"/>
  <c r="L1471" i="1" s="1"/>
  <c r="J1472" i="1"/>
  <c r="K1472" i="1" s="1"/>
  <c r="L1472" i="1" s="1"/>
  <c r="J1473" i="1"/>
  <c r="K1473" i="1" s="1"/>
  <c r="L1473" i="1" s="1"/>
  <c r="J1474" i="1"/>
  <c r="K1474" i="1" s="1"/>
  <c r="L1474" i="1" s="1"/>
  <c r="J1475" i="1"/>
  <c r="K1475" i="1" s="1"/>
  <c r="L1475" i="1" s="1"/>
  <c r="J1476" i="1"/>
  <c r="K1476" i="1" s="1"/>
  <c r="L1476" i="1" s="1"/>
  <c r="J1477" i="1"/>
  <c r="K1477" i="1" s="1"/>
  <c r="L1477" i="1" s="1"/>
  <c r="J1478" i="1"/>
  <c r="K1478" i="1" s="1"/>
  <c r="L1478" i="1" s="1"/>
  <c r="J1479" i="1"/>
  <c r="K1479" i="1" s="1"/>
  <c r="L1479" i="1" s="1"/>
  <c r="J1480" i="1"/>
  <c r="K1480" i="1" s="1"/>
  <c r="L1480" i="1" s="1"/>
  <c r="J1481" i="1"/>
  <c r="K1481" i="1" s="1"/>
  <c r="L1481" i="1" s="1"/>
  <c r="J1482" i="1"/>
  <c r="K1482" i="1" s="1"/>
  <c r="L1482" i="1" s="1"/>
  <c r="J1483" i="1"/>
  <c r="K1483" i="1" s="1"/>
  <c r="L1483" i="1" s="1"/>
  <c r="J1484" i="1"/>
  <c r="K1484" i="1" s="1"/>
  <c r="L1484" i="1" s="1"/>
  <c r="J1485" i="1"/>
  <c r="K1485" i="1" s="1"/>
  <c r="L1485" i="1" s="1"/>
  <c r="J1486" i="1"/>
  <c r="K1486" i="1" s="1"/>
  <c r="L1486" i="1" s="1"/>
  <c r="J1487" i="1"/>
  <c r="K1487" i="1" s="1"/>
  <c r="L1487" i="1" s="1"/>
  <c r="J1488" i="1"/>
  <c r="K1488" i="1" s="1"/>
  <c r="L1488" i="1" s="1"/>
  <c r="J1489" i="1"/>
  <c r="K1489" i="1" s="1"/>
  <c r="L1489" i="1" s="1"/>
  <c r="J1490" i="1"/>
  <c r="K1490" i="1" s="1"/>
  <c r="L1490" i="1" s="1"/>
  <c r="J1491" i="1"/>
  <c r="K1491" i="1" s="1"/>
  <c r="L1491" i="1" s="1"/>
  <c r="J1492" i="1"/>
  <c r="K1492" i="1" s="1"/>
  <c r="L1492" i="1" s="1"/>
  <c r="J1493" i="1"/>
  <c r="K1493" i="1" s="1"/>
  <c r="L1493" i="1" s="1"/>
  <c r="J1494" i="1"/>
  <c r="K1494" i="1" s="1"/>
  <c r="L1494" i="1" s="1"/>
  <c r="F1496" i="1"/>
  <c r="J1496" i="1" s="1"/>
  <c r="K1496" i="1" s="1"/>
  <c r="L1496" i="1" s="1"/>
  <c r="F1497" i="1"/>
  <c r="J1497" i="1" s="1"/>
  <c r="K1497" i="1" s="1"/>
  <c r="L1497" i="1" s="1"/>
  <c r="F1498" i="1"/>
  <c r="J1498" i="1" s="1"/>
  <c r="K1498" i="1" s="1"/>
  <c r="L1498" i="1" s="1"/>
  <c r="F1499" i="1"/>
  <c r="J1499" i="1" s="1"/>
  <c r="K1499" i="1" s="1"/>
  <c r="L1499" i="1" s="1"/>
  <c r="F1500" i="1"/>
  <c r="J1500" i="1" s="1"/>
  <c r="K1500" i="1" s="1"/>
  <c r="L1500" i="1" s="1"/>
  <c r="F1501" i="1"/>
  <c r="J1501" i="1" s="1"/>
  <c r="K1501" i="1" s="1"/>
  <c r="L1501" i="1" s="1"/>
  <c r="F1502" i="1"/>
  <c r="J1502" i="1" s="1"/>
  <c r="K1502" i="1" s="1"/>
  <c r="L1502" i="1" s="1"/>
  <c r="F1503" i="1"/>
  <c r="J1503" i="1" s="1"/>
  <c r="K1503" i="1" s="1"/>
  <c r="L1503" i="1" s="1"/>
  <c r="F1504" i="1"/>
  <c r="J1504" i="1" s="1"/>
  <c r="K1504" i="1" s="1"/>
  <c r="L1504" i="1" s="1"/>
  <c r="F1505" i="1"/>
  <c r="J1505" i="1" s="1"/>
  <c r="K1505" i="1" s="1"/>
  <c r="L1505" i="1" s="1"/>
  <c r="F1506" i="1"/>
  <c r="J1506" i="1" s="1"/>
  <c r="K1506" i="1" s="1"/>
  <c r="L1506" i="1" s="1"/>
  <c r="F1507" i="1"/>
  <c r="J1507" i="1" s="1"/>
  <c r="K1507" i="1" s="1"/>
  <c r="L1507" i="1" s="1"/>
  <c r="F1508" i="1"/>
  <c r="J1508" i="1" s="1"/>
  <c r="K1508" i="1" s="1"/>
  <c r="L1508" i="1" s="1"/>
  <c r="F1509" i="1"/>
  <c r="J1509" i="1" s="1"/>
  <c r="K1509" i="1" s="1"/>
  <c r="L1509" i="1" s="1"/>
  <c r="F1510" i="1"/>
  <c r="J1510" i="1" s="1"/>
  <c r="K1510" i="1" s="1"/>
  <c r="L1510" i="1" s="1"/>
  <c r="F1511" i="1"/>
  <c r="J1511" i="1" s="1"/>
  <c r="K1511" i="1" s="1"/>
  <c r="L1511" i="1" s="1"/>
  <c r="F1512" i="1"/>
  <c r="J1512" i="1" s="1"/>
  <c r="K1512" i="1" s="1"/>
  <c r="L1512" i="1" s="1"/>
  <c r="F1513" i="1"/>
  <c r="J1513" i="1" s="1"/>
  <c r="K1513" i="1" s="1"/>
  <c r="L1513" i="1" s="1"/>
  <c r="F1514" i="1"/>
  <c r="J1514" i="1" s="1"/>
  <c r="K1514" i="1" s="1"/>
  <c r="L1514" i="1" s="1"/>
  <c r="F1515" i="1"/>
  <c r="J1515" i="1" s="1"/>
  <c r="K1515" i="1" s="1"/>
  <c r="L1515" i="1" s="1"/>
  <c r="F1516" i="1"/>
  <c r="J1516" i="1" s="1"/>
  <c r="K1516" i="1" s="1"/>
  <c r="L1516" i="1" s="1"/>
  <c r="F1517" i="1"/>
  <c r="J1517" i="1" s="1"/>
  <c r="K1517" i="1" s="1"/>
  <c r="L1517" i="1" s="1"/>
  <c r="F1518" i="1"/>
  <c r="J1518" i="1" s="1"/>
  <c r="K1518" i="1" s="1"/>
  <c r="L1518" i="1" s="1"/>
  <c r="F1519" i="1"/>
  <c r="J1519" i="1" s="1"/>
  <c r="K1519" i="1" s="1"/>
  <c r="L1519" i="1" s="1"/>
  <c r="F1520" i="1"/>
  <c r="J1520" i="1" s="1"/>
  <c r="K1520" i="1" s="1"/>
  <c r="L1520" i="1" s="1"/>
  <c r="F1521" i="1"/>
  <c r="J1521" i="1" s="1"/>
  <c r="F1522" i="1"/>
  <c r="J1522" i="1" s="1"/>
  <c r="K1522" i="1" s="1"/>
  <c r="L1522" i="1" s="1"/>
  <c r="F1523" i="1"/>
  <c r="J1523" i="1" s="1"/>
  <c r="K1523" i="1" s="1"/>
  <c r="L1523" i="1" s="1"/>
  <c r="F1524" i="1"/>
  <c r="J1524" i="1" s="1"/>
  <c r="K1524" i="1" s="1"/>
  <c r="L1524" i="1" s="1"/>
  <c r="F1525" i="1"/>
  <c r="J1525" i="1" s="1"/>
  <c r="K1525" i="1" s="1"/>
  <c r="L1525" i="1" s="1"/>
  <c r="F1526" i="1"/>
  <c r="J1526" i="1" s="1"/>
  <c r="K1526" i="1" s="1"/>
  <c r="L1526" i="1" s="1"/>
  <c r="F1527" i="1"/>
  <c r="J1527" i="1" s="1"/>
  <c r="K1527" i="1" s="1"/>
  <c r="L1527" i="1" s="1"/>
  <c r="F1528" i="1"/>
  <c r="J1528" i="1" s="1"/>
  <c r="K1528" i="1" s="1"/>
  <c r="L1528" i="1" s="1"/>
  <c r="F1529" i="1"/>
  <c r="J1529" i="1" s="1"/>
  <c r="K1529" i="1" s="1"/>
  <c r="L1529" i="1" s="1"/>
  <c r="F1530" i="1"/>
  <c r="J1530" i="1" s="1"/>
  <c r="K1530" i="1" s="1"/>
  <c r="L1530" i="1" s="1"/>
  <c r="F1531" i="1"/>
  <c r="J1531" i="1" s="1"/>
  <c r="K1531" i="1" s="1"/>
  <c r="L1531" i="1" s="1"/>
  <c r="F1532" i="1"/>
  <c r="J1532" i="1" s="1"/>
  <c r="K1532" i="1" s="1"/>
  <c r="L1532" i="1" s="1"/>
  <c r="F1533" i="1"/>
  <c r="J1533" i="1" s="1"/>
  <c r="K1533" i="1" s="1"/>
  <c r="L1533" i="1" s="1"/>
  <c r="F1534" i="1"/>
  <c r="J1534" i="1" s="1"/>
  <c r="K1534" i="1" s="1"/>
  <c r="L1534" i="1" s="1"/>
  <c r="F1535" i="1"/>
  <c r="J1535" i="1" s="1"/>
  <c r="K1535" i="1" s="1"/>
  <c r="L1535" i="1" s="1"/>
  <c r="F1536" i="1"/>
  <c r="J1536" i="1" s="1"/>
  <c r="K1536" i="1" s="1"/>
  <c r="L1536" i="1" s="1"/>
  <c r="F1537" i="1"/>
  <c r="J1537" i="1" s="1"/>
  <c r="K1537" i="1" s="1"/>
  <c r="L1537" i="1" s="1"/>
  <c r="F1538" i="1"/>
  <c r="J1538" i="1" s="1"/>
  <c r="K1538" i="1" s="1"/>
  <c r="L1538" i="1" s="1"/>
  <c r="J1539" i="1"/>
  <c r="K1539" i="1" s="1"/>
  <c r="L1539" i="1" s="1"/>
  <c r="K1540" i="1"/>
  <c r="L1540" i="1" s="1"/>
  <c r="F1541" i="1"/>
  <c r="J1541" i="1" s="1"/>
  <c r="K1541" i="1" s="1"/>
  <c r="L1541" i="1" s="1"/>
  <c r="F1542" i="1"/>
  <c r="J1542" i="1" s="1"/>
  <c r="K1542" i="1" s="1"/>
  <c r="L1542" i="1" s="1"/>
  <c r="F1544" i="1"/>
  <c r="J1544" i="1" s="1"/>
  <c r="K1544" i="1" s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F1575" i="1"/>
  <c r="J1575" i="1" s="1"/>
  <c r="K1575" i="1" s="1"/>
  <c r="L1575" i="1" s="1"/>
  <c r="F1576" i="1"/>
  <c r="J1576" i="1" s="1"/>
  <c r="K1576" i="1" s="1"/>
  <c r="L1576" i="1" s="1"/>
  <c r="F1577" i="1"/>
  <c r="J1577" i="1" s="1"/>
  <c r="K1577" i="1" s="1"/>
  <c r="L1577" i="1" s="1"/>
  <c r="F1578" i="1"/>
  <c r="J1578" i="1" s="1"/>
  <c r="K1578" i="1" s="1"/>
  <c r="L1578" i="1" s="1"/>
  <c r="F1579" i="1"/>
  <c r="J1579" i="1" s="1"/>
  <c r="K1579" i="1" s="1"/>
  <c r="L1579" i="1" s="1"/>
  <c r="F1594" i="1"/>
  <c r="J1594" i="1" s="1"/>
  <c r="K1594" i="1" s="1"/>
  <c r="L1594" i="1" s="1"/>
  <c r="F1596" i="1"/>
  <c r="J1596" i="1" s="1"/>
  <c r="K1596" i="1" s="1"/>
  <c r="L1596" i="1" s="1"/>
  <c r="F1597" i="1"/>
  <c r="J1597" i="1" s="1"/>
  <c r="K1597" i="1" s="1"/>
  <c r="L1597" i="1" s="1"/>
  <c r="F1598" i="1"/>
  <c r="J1598" i="1" s="1"/>
  <c r="K1598" i="1" s="1"/>
  <c r="L1598" i="1" s="1"/>
  <c r="F1599" i="1"/>
  <c r="J1599" i="1" s="1"/>
  <c r="K1599" i="1" s="1"/>
  <c r="L1599" i="1" s="1"/>
  <c r="F1600" i="1"/>
  <c r="J1600" i="1" s="1"/>
  <c r="K1600" i="1" s="1"/>
  <c r="L1600" i="1" s="1"/>
  <c r="F1601" i="1"/>
  <c r="J1601" i="1" s="1"/>
  <c r="K1601" i="1" s="1"/>
  <c r="L1601" i="1" s="1"/>
  <c r="F1602" i="1"/>
  <c r="J1602" i="1" s="1"/>
  <c r="K1602" i="1" s="1"/>
  <c r="L1602" i="1" s="1"/>
  <c r="F1603" i="1"/>
  <c r="J1603" i="1" s="1"/>
  <c r="K1603" i="1" s="1"/>
  <c r="L1603" i="1" s="1"/>
  <c r="F1604" i="1"/>
  <c r="J1604" i="1" s="1"/>
  <c r="K1604" i="1" s="1"/>
  <c r="L1604" i="1" s="1"/>
  <c r="F1605" i="1"/>
  <c r="J1605" i="1" s="1"/>
  <c r="K1605" i="1" s="1"/>
  <c r="L1605" i="1" s="1"/>
  <c r="F1606" i="1"/>
  <c r="J1606" i="1" s="1"/>
  <c r="K1606" i="1" s="1"/>
  <c r="L1606" i="1" s="1"/>
  <c r="F1607" i="1"/>
  <c r="J1607" i="1" s="1"/>
  <c r="K1607" i="1" s="1"/>
  <c r="L1607" i="1" s="1"/>
  <c r="F1608" i="1"/>
  <c r="J1608" i="1" s="1"/>
  <c r="K1608" i="1" s="1"/>
  <c r="L1608" i="1" s="1"/>
  <c r="F1609" i="1"/>
  <c r="J1609" i="1" s="1"/>
  <c r="K1609" i="1" s="1"/>
  <c r="L1609" i="1" s="1"/>
  <c r="F1610" i="1"/>
  <c r="J1610" i="1" s="1"/>
  <c r="K1610" i="1" s="1"/>
  <c r="L1610" i="1" s="1"/>
  <c r="F1611" i="1"/>
  <c r="J1611" i="1" s="1"/>
  <c r="K1611" i="1" s="1"/>
  <c r="L1611" i="1" s="1"/>
  <c r="F1612" i="1"/>
  <c r="J1612" i="1" s="1"/>
  <c r="K1612" i="1" s="1"/>
  <c r="L1612" i="1" s="1"/>
  <c r="F1613" i="1"/>
  <c r="J1613" i="1" s="1"/>
  <c r="K1613" i="1" s="1"/>
  <c r="L1613" i="1" s="1"/>
  <c r="F1614" i="1"/>
  <c r="J1614" i="1" s="1"/>
  <c r="K1614" i="1" s="1"/>
  <c r="L1614" i="1" s="1"/>
  <c r="F1615" i="1"/>
  <c r="J1615" i="1" s="1"/>
  <c r="K1615" i="1" s="1"/>
  <c r="L1615" i="1" s="1"/>
  <c r="L1616" i="1"/>
  <c r="F1617" i="1"/>
  <c r="J1617" i="1" s="1"/>
  <c r="F1619" i="1"/>
  <c r="J1619" i="1" s="1"/>
  <c r="F1621" i="1"/>
  <c r="J1621" i="1" s="1"/>
  <c r="F1622" i="1"/>
  <c r="J1622" i="1" s="1"/>
  <c r="F1623" i="1"/>
  <c r="J1623" i="1" s="1"/>
  <c r="F1625" i="1"/>
  <c r="J1625" i="1" s="1"/>
  <c r="K1625" i="1" s="1"/>
  <c r="L1625" i="1" s="1"/>
  <c r="F1627" i="1"/>
  <c r="J1627" i="1" s="1"/>
  <c r="K1627" i="1" s="1"/>
  <c r="L1627" i="1" s="1"/>
  <c r="F1629" i="1"/>
  <c r="J1629" i="1" s="1"/>
  <c r="K1629" i="1" s="1"/>
  <c r="L1629" i="1" s="1"/>
  <c r="F1630" i="1"/>
  <c r="J1630" i="1" s="1"/>
  <c r="K1630" i="1" s="1"/>
  <c r="L1630" i="1" s="1"/>
  <c r="F1631" i="1"/>
  <c r="J1631" i="1" s="1"/>
  <c r="K1631" i="1" s="1"/>
  <c r="L1631" i="1" s="1"/>
  <c r="F1632" i="1"/>
  <c r="J1632" i="1" s="1"/>
  <c r="K1632" i="1" s="1"/>
  <c r="L1632" i="1" s="1"/>
  <c r="J1634" i="1"/>
  <c r="K1634" i="1" s="1"/>
  <c r="L1634" i="1" s="1"/>
  <c r="F1636" i="1"/>
  <c r="J1636" i="1" s="1"/>
  <c r="K1636" i="1" s="1"/>
  <c r="L1636" i="1" s="1"/>
  <c r="F1638" i="1"/>
  <c r="J1638" i="1" s="1"/>
  <c r="K1638" i="1" s="1"/>
  <c r="L1638" i="1" s="1"/>
  <c r="F1640" i="1"/>
  <c r="J1640" i="1" s="1"/>
  <c r="K1640" i="1" s="1"/>
  <c r="L1640" i="1" s="1"/>
  <c r="F1641" i="1"/>
  <c r="J1641" i="1" s="1"/>
  <c r="K1641" i="1" s="1"/>
  <c r="L1641" i="1" s="1"/>
  <c r="F1643" i="1"/>
  <c r="J1643" i="1" s="1"/>
  <c r="K1643" i="1" s="1"/>
  <c r="L1643" i="1" s="1"/>
  <c r="F1644" i="1"/>
  <c r="J1644" i="1" s="1"/>
  <c r="K1644" i="1" s="1"/>
  <c r="L1644" i="1" s="1"/>
  <c r="F1645" i="1"/>
  <c r="J1645" i="1" s="1"/>
  <c r="K1645" i="1" s="1"/>
  <c r="L1645" i="1" s="1"/>
  <c r="F1646" i="1"/>
  <c r="J1646" i="1" s="1"/>
  <c r="K1646" i="1" s="1"/>
  <c r="L1646" i="1" s="1"/>
  <c r="F1647" i="1"/>
  <c r="J1647" i="1" s="1"/>
  <c r="K1647" i="1" s="1"/>
  <c r="L1647" i="1" s="1"/>
  <c r="F1648" i="1"/>
  <c r="J1648" i="1" s="1"/>
  <c r="K1648" i="1" s="1"/>
  <c r="L1648" i="1" s="1"/>
  <c r="F1649" i="1"/>
  <c r="J1649" i="1" s="1"/>
  <c r="K1649" i="1" s="1"/>
  <c r="L1649" i="1" s="1"/>
  <c r="F1650" i="1"/>
  <c r="J1650" i="1" s="1"/>
  <c r="K1650" i="1" s="1"/>
  <c r="L1650" i="1" s="1"/>
  <c r="F1651" i="1"/>
  <c r="J1651" i="1" s="1"/>
  <c r="K1651" i="1" s="1"/>
  <c r="L1651" i="1" s="1"/>
  <c r="F1652" i="1"/>
  <c r="J1652" i="1" s="1"/>
  <c r="K1652" i="1" s="1"/>
  <c r="L1652" i="1" s="1"/>
  <c r="F1653" i="1"/>
  <c r="J1653" i="1" s="1"/>
  <c r="K1653" i="1" s="1"/>
  <c r="L1653" i="1" s="1"/>
  <c r="F1654" i="1"/>
  <c r="J1654" i="1" s="1"/>
  <c r="K1654" i="1" s="1"/>
  <c r="L1654" i="1" s="1"/>
  <c r="F1655" i="1"/>
  <c r="J1655" i="1" s="1"/>
  <c r="K1655" i="1" s="1"/>
  <c r="L1655" i="1" s="1"/>
  <c r="F1656" i="1"/>
  <c r="J1656" i="1" s="1"/>
  <c r="K1656" i="1" s="1"/>
  <c r="L1656" i="1" s="1"/>
  <c r="F1657" i="1"/>
  <c r="J1657" i="1" s="1"/>
  <c r="K1657" i="1" s="1"/>
  <c r="L1657" i="1" s="1"/>
  <c r="F1658" i="1"/>
  <c r="J1658" i="1" s="1"/>
  <c r="K1658" i="1" s="1"/>
  <c r="L1658" i="1" s="1"/>
  <c r="F1659" i="1"/>
  <c r="J1659" i="1" s="1"/>
  <c r="K1659" i="1" s="1"/>
  <c r="L1659" i="1" s="1"/>
  <c r="F1660" i="1"/>
  <c r="J1660" i="1" s="1"/>
  <c r="K1660" i="1" s="1"/>
  <c r="L1660" i="1" s="1"/>
  <c r="F1661" i="1"/>
  <c r="J1661" i="1" s="1"/>
  <c r="K1661" i="1" s="1"/>
  <c r="L1661" i="1" s="1"/>
  <c r="F1662" i="1"/>
  <c r="J1662" i="1" s="1"/>
  <c r="K1662" i="1" s="1"/>
  <c r="L1662" i="1" s="1"/>
  <c r="F1663" i="1"/>
  <c r="J1663" i="1" s="1"/>
  <c r="K1663" i="1" s="1"/>
  <c r="L1663" i="1" s="1"/>
  <c r="F1664" i="1"/>
  <c r="J1664" i="1" s="1"/>
  <c r="K1664" i="1" s="1"/>
  <c r="L1664" i="1" s="1"/>
  <c r="F1665" i="1"/>
  <c r="J1665" i="1" s="1"/>
  <c r="K1665" i="1" s="1"/>
  <c r="L1665" i="1" s="1"/>
  <c r="F1666" i="1"/>
  <c r="J1666" i="1" s="1"/>
  <c r="K1666" i="1" s="1"/>
  <c r="L1666" i="1" s="1"/>
  <c r="F1667" i="1"/>
  <c r="J1667" i="1" s="1"/>
  <c r="K1667" i="1" s="1"/>
  <c r="L1667" i="1" s="1"/>
  <c r="F1668" i="1"/>
  <c r="J1668" i="1" s="1"/>
  <c r="K1668" i="1" s="1"/>
  <c r="L1668" i="1" s="1"/>
  <c r="F1669" i="1"/>
  <c r="J1669" i="1" s="1"/>
  <c r="K1669" i="1" s="1"/>
  <c r="L1669" i="1" s="1"/>
  <c r="F1670" i="1"/>
  <c r="J1670" i="1" s="1"/>
  <c r="K1670" i="1" s="1"/>
  <c r="L1670" i="1" s="1"/>
  <c r="F1671" i="1"/>
  <c r="J1671" i="1" s="1"/>
  <c r="K1671" i="1" s="1"/>
  <c r="L1671" i="1" s="1"/>
  <c r="F1672" i="1"/>
  <c r="J1672" i="1" s="1"/>
  <c r="K1672" i="1" s="1"/>
  <c r="L1672" i="1" s="1"/>
  <c r="F1673" i="1"/>
  <c r="J1673" i="1" s="1"/>
  <c r="K1673" i="1" s="1"/>
  <c r="L1673" i="1" s="1"/>
  <c r="F1674" i="1"/>
  <c r="J1674" i="1" s="1"/>
  <c r="K1674" i="1" s="1"/>
  <c r="L1674" i="1" s="1"/>
  <c r="F1675" i="1"/>
  <c r="J1675" i="1" s="1"/>
  <c r="K1675" i="1" s="1"/>
  <c r="L1675" i="1" s="1"/>
  <c r="F1676" i="1"/>
  <c r="J1676" i="1" s="1"/>
  <c r="K1676" i="1" s="1"/>
  <c r="L1676" i="1" s="1"/>
  <c r="F1677" i="1"/>
  <c r="J1677" i="1" s="1"/>
  <c r="K1677" i="1" s="1"/>
  <c r="L1677" i="1" s="1"/>
  <c r="F1678" i="1"/>
  <c r="J1678" i="1" s="1"/>
  <c r="K1678" i="1" s="1"/>
  <c r="L1678" i="1" s="1"/>
  <c r="F1679" i="1"/>
  <c r="J1679" i="1" s="1"/>
  <c r="K1679" i="1" s="1"/>
  <c r="L1679" i="1" s="1"/>
  <c r="F1680" i="1"/>
  <c r="J1680" i="1" s="1"/>
  <c r="K1680" i="1" s="1"/>
  <c r="L1680" i="1" s="1"/>
  <c r="F1681" i="1"/>
  <c r="J1681" i="1" s="1"/>
  <c r="K1681" i="1" s="1"/>
  <c r="L1681" i="1" s="1"/>
  <c r="F1682" i="1"/>
  <c r="J1682" i="1" s="1"/>
  <c r="K1682" i="1" s="1"/>
  <c r="L1682" i="1" s="1"/>
  <c r="F1683" i="1"/>
  <c r="J1683" i="1" s="1"/>
  <c r="K1683" i="1" s="1"/>
  <c r="L1683" i="1" s="1"/>
  <c r="F1684" i="1"/>
  <c r="J1684" i="1" s="1"/>
  <c r="K1684" i="1" s="1"/>
  <c r="L1684" i="1" s="1"/>
  <c r="F1685" i="1"/>
  <c r="J1685" i="1" s="1"/>
  <c r="K1685" i="1" s="1"/>
  <c r="L1685" i="1" s="1"/>
  <c r="F1686" i="1"/>
  <c r="J1686" i="1" s="1"/>
  <c r="K1686" i="1" s="1"/>
  <c r="L1686" i="1" s="1"/>
  <c r="F1687" i="1"/>
  <c r="J1687" i="1" s="1"/>
  <c r="K1687" i="1" s="1"/>
  <c r="L1687" i="1" s="1"/>
  <c r="F1688" i="1"/>
  <c r="J1688" i="1" s="1"/>
  <c r="K1688" i="1" s="1"/>
  <c r="L1688" i="1" s="1"/>
  <c r="F1689" i="1"/>
  <c r="J1689" i="1" s="1"/>
  <c r="K1689" i="1" s="1"/>
  <c r="L1689" i="1" s="1"/>
  <c r="F1690" i="1"/>
  <c r="J1690" i="1" s="1"/>
  <c r="K1690" i="1" s="1"/>
  <c r="L1690" i="1" s="1"/>
  <c r="F1691" i="1"/>
  <c r="J1691" i="1" s="1"/>
  <c r="K1691" i="1" s="1"/>
  <c r="L1691" i="1" s="1"/>
  <c r="F1692" i="1"/>
  <c r="J1692" i="1" s="1"/>
  <c r="K1692" i="1" s="1"/>
  <c r="L1692" i="1" s="1"/>
  <c r="F1693" i="1"/>
  <c r="J1693" i="1" s="1"/>
  <c r="K1693" i="1" s="1"/>
  <c r="L1693" i="1" s="1"/>
  <c r="F1694" i="1"/>
  <c r="J1694" i="1" s="1"/>
  <c r="K1694" i="1" s="1"/>
  <c r="L1694" i="1" s="1"/>
  <c r="F1695" i="1"/>
  <c r="J1695" i="1" s="1"/>
  <c r="K1695" i="1" s="1"/>
  <c r="L1695" i="1" s="1"/>
  <c r="F1696" i="1"/>
  <c r="J1696" i="1" s="1"/>
  <c r="K1696" i="1" s="1"/>
  <c r="L1696" i="1" s="1"/>
  <c r="F1697" i="1"/>
  <c r="J1697" i="1" s="1"/>
  <c r="K1697" i="1" s="1"/>
  <c r="L1697" i="1" s="1"/>
  <c r="F1698" i="1"/>
  <c r="J1698" i="1" s="1"/>
  <c r="K1698" i="1" s="1"/>
  <c r="L1698" i="1" s="1"/>
  <c r="F1699" i="1"/>
  <c r="J1699" i="1" s="1"/>
  <c r="K1699" i="1" s="1"/>
  <c r="L1699" i="1" s="1"/>
  <c r="F1700" i="1"/>
  <c r="J1700" i="1" s="1"/>
  <c r="K1700" i="1" s="1"/>
  <c r="L1700" i="1" s="1"/>
  <c r="F1701" i="1"/>
  <c r="J1701" i="1" s="1"/>
  <c r="K1701" i="1" s="1"/>
  <c r="L1701" i="1" s="1"/>
  <c r="F1702" i="1"/>
  <c r="J1702" i="1" s="1"/>
  <c r="K1702" i="1" s="1"/>
  <c r="L1702" i="1" s="1"/>
  <c r="F1703" i="1"/>
  <c r="J1703" i="1" s="1"/>
  <c r="K1703" i="1" s="1"/>
  <c r="L1703" i="1" s="1"/>
  <c r="F1704" i="1"/>
  <c r="J1704" i="1" s="1"/>
  <c r="K1704" i="1" s="1"/>
  <c r="L1704" i="1" s="1"/>
  <c r="F1705" i="1"/>
  <c r="J1705" i="1" s="1"/>
  <c r="K1705" i="1" s="1"/>
  <c r="L1705" i="1" s="1"/>
  <c r="F1706" i="1"/>
  <c r="J1706" i="1" s="1"/>
  <c r="K1706" i="1" s="1"/>
  <c r="L1706" i="1" s="1"/>
  <c r="F1707" i="1"/>
  <c r="J1707" i="1" s="1"/>
  <c r="K1707" i="1" s="1"/>
  <c r="L1707" i="1" s="1"/>
  <c r="F1708" i="1"/>
  <c r="J1708" i="1" s="1"/>
  <c r="K1708" i="1" s="1"/>
  <c r="L1708" i="1" s="1"/>
  <c r="F1709" i="1"/>
  <c r="J1709" i="1" s="1"/>
  <c r="K1709" i="1" s="1"/>
  <c r="L1709" i="1" s="1"/>
  <c r="F1710" i="1"/>
  <c r="J1710" i="1" s="1"/>
  <c r="K1710" i="1" s="1"/>
  <c r="L1710" i="1" s="1"/>
  <c r="F1711" i="1"/>
  <c r="J1711" i="1" s="1"/>
  <c r="K1711" i="1" s="1"/>
  <c r="L1711" i="1" s="1"/>
  <c r="F1712" i="1"/>
  <c r="J1712" i="1" s="1"/>
  <c r="K1712" i="1" s="1"/>
  <c r="L1712" i="1" s="1"/>
  <c r="F1713" i="1"/>
  <c r="J1713" i="1" s="1"/>
  <c r="K1713" i="1" s="1"/>
  <c r="L1713" i="1" s="1"/>
  <c r="F1714" i="1"/>
  <c r="J1714" i="1" s="1"/>
  <c r="K1714" i="1" s="1"/>
  <c r="L1714" i="1" s="1"/>
  <c r="F1715" i="1"/>
  <c r="J1715" i="1" s="1"/>
  <c r="K1715" i="1" s="1"/>
  <c r="L1715" i="1" s="1"/>
  <c r="F1716" i="1"/>
  <c r="J1716" i="1" s="1"/>
  <c r="K1716" i="1" s="1"/>
  <c r="L1716" i="1" s="1"/>
  <c r="F1717" i="1"/>
  <c r="J1717" i="1" s="1"/>
  <c r="K1717" i="1" s="1"/>
  <c r="L1717" i="1" s="1"/>
  <c r="F1718" i="1"/>
  <c r="J1718" i="1" s="1"/>
  <c r="K1718" i="1" s="1"/>
  <c r="L1718" i="1" s="1"/>
  <c r="F1719" i="1"/>
  <c r="J1719" i="1" s="1"/>
  <c r="K1719" i="1" s="1"/>
  <c r="L1719" i="1" s="1"/>
  <c r="F1720" i="1"/>
  <c r="J1720" i="1" s="1"/>
  <c r="K1720" i="1" s="1"/>
  <c r="L1720" i="1" s="1"/>
  <c r="F1722" i="1"/>
  <c r="K1722" i="1" s="1"/>
  <c r="L1722" i="1" s="1"/>
  <c r="F1723" i="1"/>
  <c r="K1723" i="1" s="1"/>
  <c r="L1723" i="1" s="1"/>
  <c r="F1724" i="1"/>
  <c r="K1724" i="1" s="1"/>
  <c r="L1724" i="1" s="1"/>
  <c r="F1725" i="1"/>
  <c r="K1725" i="1" s="1"/>
  <c r="L1725" i="1" s="1"/>
  <c r="F1726" i="1"/>
  <c r="K1726" i="1" s="1"/>
  <c r="L1726" i="1" s="1"/>
  <c r="F1727" i="1"/>
  <c r="K1727" i="1" s="1"/>
  <c r="L1727" i="1" s="1"/>
  <c r="F1728" i="1"/>
  <c r="K1728" i="1" s="1"/>
  <c r="L1728" i="1" s="1"/>
  <c r="F1729" i="1"/>
  <c r="K1729" i="1" s="1"/>
  <c r="L1729" i="1" s="1"/>
  <c r="F1730" i="1"/>
  <c r="K1730" i="1" s="1"/>
  <c r="L1730" i="1" s="1"/>
  <c r="F1731" i="1"/>
  <c r="K1731" i="1" s="1"/>
  <c r="L1731" i="1" s="1"/>
  <c r="F1732" i="1"/>
  <c r="K1732" i="1" s="1"/>
  <c r="L1732" i="1" s="1"/>
  <c r="F1733" i="1"/>
  <c r="K1733" i="1" s="1"/>
  <c r="L1733" i="1" s="1"/>
  <c r="F1734" i="1"/>
  <c r="K1734" i="1" s="1"/>
  <c r="L1734" i="1" s="1"/>
  <c r="F1735" i="1"/>
  <c r="K1735" i="1" s="1"/>
  <c r="L1735" i="1" s="1"/>
  <c r="F1736" i="1"/>
  <c r="K1736" i="1" s="1"/>
  <c r="L1736" i="1" s="1"/>
  <c r="F1737" i="1"/>
  <c r="K1737" i="1" s="1"/>
  <c r="L1737" i="1" s="1"/>
  <c r="F1738" i="1"/>
  <c r="K1738" i="1" s="1"/>
  <c r="L1738" i="1" s="1"/>
  <c r="F1739" i="1"/>
  <c r="K1739" i="1" s="1"/>
  <c r="L1739" i="1" s="1"/>
  <c r="F1740" i="1"/>
  <c r="K1740" i="1" s="1"/>
  <c r="L1740" i="1" s="1"/>
  <c r="F1741" i="1"/>
  <c r="K1741" i="1" s="1"/>
  <c r="L1741" i="1" s="1"/>
  <c r="F1742" i="1"/>
  <c r="K1742" i="1" s="1"/>
  <c r="L1742" i="1" s="1"/>
  <c r="F1743" i="1"/>
  <c r="K1743" i="1" s="1"/>
  <c r="L1743" i="1" s="1"/>
  <c r="F1744" i="1"/>
  <c r="K1744" i="1" s="1"/>
  <c r="L1744" i="1" s="1"/>
  <c r="F1745" i="1"/>
  <c r="K1745" i="1" s="1"/>
  <c r="L1745" i="1" s="1"/>
  <c r="F1746" i="1"/>
  <c r="K1746" i="1" s="1"/>
  <c r="L1746" i="1" s="1"/>
  <c r="F1747" i="1"/>
  <c r="K1747" i="1" s="1"/>
  <c r="L1747" i="1" s="1"/>
  <c r="F1748" i="1"/>
  <c r="K1748" i="1" s="1"/>
  <c r="L1748" i="1" s="1"/>
  <c r="F1749" i="1"/>
  <c r="K1749" i="1" s="1"/>
  <c r="L1749" i="1" s="1"/>
  <c r="F1750" i="1"/>
  <c r="K1750" i="1" s="1"/>
  <c r="L1750" i="1" s="1"/>
  <c r="F1751" i="1"/>
  <c r="K1751" i="1" s="1"/>
  <c r="L1751" i="1" s="1"/>
  <c r="F1752" i="1"/>
  <c r="K1752" i="1" s="1"/>
  <c r="L1752" i="1" s="1"/>
  <c r="F1753" i="1"/>
  <c r="K1753" i="1" s="1"/>
  <c r="L1753" i="1" s="1"/>
  <c r="F1754" i="1"/>
  <c r="K1754" i="1" s="1"/>
  <c r="L1754" i="1" s="1"/>
  <c r="F1755" i="1"/>
  <c r="K1755" i="1" s="1"/>
  <c r="L1755" i="1" s="1"/>
  <c r="F1756" i="1"/>
  <c r="K1756" i="1" s="1"/>
  <c r="L1756" i="1" s="1"/>
  <c r="F1757" i="1"/>
  <c r="K1757" i="1" s="1"/>
  <c r="L1757" i="1" s="1"/>
  <c r="F1758" i="1"/>
  <c r="K1758" i="1" s="1"/>
  <c r="L1758" i="1" s="1"/>
  <c r="F1759" i="1"/>
  <c r="K1759" i="1" s="1"/>
  <c r="L1759" i="1" s="1"/>
  <c r="F1760" i="1"/>
  <c r="K1760" i="1" s="1"/>
  <c r="L1760" i="1" s="1"/>
  <c r="F1761" i="1"/>
  <c r="K1761" i="1" s="1"/>
  <c r="L1761" i="1" s="1"/>
  <c r="F1762" i="1"/>
  <c r="K1762" i="1" s="1"/>
  <c r="L1762" i="1" s="1"/>
  <c r="F1763" i="1"/>
  <c r="K1763" i="1" s="1"/>
  <c r="L1763" i="1" s="1"/>
  <c r="F1764" i="1"/>
  <c r="K1764" i="1" s="1"/>
  <c r="L1764" i="1" s="1"/>
  <c r="F1765" i="1"/>
  <c r="K1765" i="1" s="1"/>
  <c r="L1765" i="1" s="1"/>
  <c r="F1766" i="1"/>
  <c r="K1766" i="1" s="1"/>
  <c r="L1766" i="1" s="1"/>
  <c r="F1767" i="1"/>
  <c r="K1767" i="1" s="1"/>
  <c r="L1767" i="1" s="1"/>
  <c r="F1768" i="1"/>
  <c r="K1768" i="1" s="1"/>
  <c r="L1768" i="1" s="1"/>
  <c r="F1769" i="1"/>
  <c r="K1769" i="1" s="1"/>
  <c r="L1769" i="1" s="1"/>
  <c r="F1770" i="1"/>
  <c r="K1770" i="1" s="1"/>
  <c r="L1770" i="1" s="1"/>
  <c r="F1771" i="1"/>
  <c r="K1771" i="1" s="1"/>
  <c r="L1771" i="1" s="1"/>
  <c r="F1772" i="1"/>
  <c r="K1772" i="1" s="1"/>
  <c r="L1772" i="1" s="1"/>
  <c r="F1773" i="1"/>
  <c r="K1773" i="1" s="1"/>
  <c r="L1773" i="1" s="1"/>
  <c r="F1774" i="1"/>
  <c r="K1774" i="1" s="1"/>
  <c r="L1774" i="1" s="1"/>
  <c r="F1775" i="1"/>
  <c r="K1775" i="1" s="1"/>
  <c r="L1775" i="1" s="1"/>
  <c r="F1776" i="1"/>
  <c r="K1776" i="1" s="1"/>
  <c r="L1776" i="1" s="1"/>
  <c r="F1777" i="1"/>
  <c r="K1777" i="1" s="1"/>
  <c r="L1777" i="1" s="1"/>
  <c r="F1778" i="1"/>
  <c r="K1778" i="1" s="1"/>
  <c r="L1778" i="1" s="1"/>
  <c r="F1779" i="1"/>
  <c r="K1779" i="1" s="1"/>
  <c r="L1779" i="1" s="1"/>
  <c r="F1780" i="1"/>
  <c r="K1780" i="1" s="1"/>
  <c r="L1780" i="1" s="1"/>
  <c r="F1781" i="1"/>
  <c r="K1781" i="1" s="1"/>
  <c r="L1781" i="1" s="1"/>
  <c r="F1782" i="1"/>
  <c r="K1782" i="1" s="1"/>
  <c r="L1782" i="1" s="1"/>
  <c r="F1783" i="1"/>
  <c r="K1783" i="1" s="1"/>
  <c r="L1783" i="1" s="1"/>
  <c r="F1784" i="1"/>
  <c r="K1784" i="1" s="1"/>
  <c r="L1784" i="1" s="1"/>
  <c r="F1785" i="1"/>
  <c r="K1785" i="1" s="1"/>
  <c r="L1785" i="1" s="1"/>
  <c r="F1786" i="1"/>
  <c r="K1786" i="1" s="1"/>
  <c r="L1786" i="1" s="1"/>
  <c r="F1787" i="1"/>
  <c r="K1787" i="1" s="1"/>
  <c r="L1787" i="1" s="1"/>
  <c r="F1788" i="1"/>
  <c r="K1788" i="1" s="1"/>
  <c r="L1788" i="1" s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J1801" i="1" s="1"/>
  <c r="K1801" i="1" s="1"/>
  <c r="L1801" i="1" s="1"/>
  <c r="F1802" i="1"/>
  <c r="J1802" i="1" s="1"/>
  <c r="K1802" i="1" s="1"/>
  <c r="L1802" i="1" s="1"/>
  <c r="F1803" i="1"/>
  <c r="J1803" i="1" s="1"/>
  <c r="K1803" i="1" s="1"/>
  <c r="L1803" i="1" s="1"/>
  <c r="J1809" i="1"/>
  <c r="K1809" i="1" s="1"/>
  <c r="L1809" i="1" s="1"/>
  <c r="J1810" i="1"/>
  <c r="K1810" i="1" s="1"/>
  <c r="L1810" i="1" s="1"/>
  <c r="J1811" i="1"/>
  <c r="K1811" i="1" s="1"/>
  <c r="L1811" i="1" s="1"/>
  <c r="J1812" i="1"/>
  <c r="K1812" i="1" s="1"/>
  <c r="L1812" i="1" s="1"/>
  <c r="J1813" i="1"/>
  <c r="K1813" i="1" s="1"/>
  <c r="L1813" i="1" s="1"/>
  <c r="J1814" i="1"/>
  <c r="K1814" i="1" s="1"/>
  <c r="L1814" i="1" s="1"/>
  <c r="J1815" i="1"/>
  <c r="K1815" i="1" s="1"/>
  <c r="L1815" i="1" s="1"/>
  <c r="J1816" i="1"/>
  <c r="K1816" i="1" s="1"/>
  <c r="L1816" i="1" s="1"/>
  <c r="J1817" i="1"/>
  <c r="K1817" i="1" s="1"/>
  <c r="L1817" i="1" s="1"/>
  <c r="J1818" i="1"/>
  <c r="K1818" i="1" s="1"/>
  <c r="L1818" i="1" s="1"/>
  <c r="J1819" i="1"/>
  <c r="K1819" i="1" s="1"/>
  <c r="L1819" i="1" s="1"/>
  <c r="J1820" i="1"/>
  <c r="K1820" i="1" s="1"/>
  <c r="L1820" i="1" s="1"/>
  <c r="J1821" i="1"/>
  <c r="K1821" i="1" s="1"/>
  <c r="L1821" i="1" s="1"/>
  <c r="J1822" i="1"/>
  <c r="K1822" i="1" s="1"/>
  <c r="L1822" i="1" s="1"/>
  <c r="J1823" i="1"/>
  <c r="K1823" i="1" s="1"/>
  <c r="L1823" i="1" s="1"/>
  <c r="J1824" i="1"/>
  <c r="K1824" i="1" s="1"/>
  <c r="L1824" i="1" s="1"/>
  <c r="J1825" i="1"/>
  <c r="K1825" i="1" s="1"/>
  <c r="L1825" i="1" s="1"/>
  <c r="J1826" i="1"/>
  <c r="K1826" i="1" s="1"/>
  <c r="L1826" i="1" s="1"/>
  <c r="J1827" i="1"/>
  <c r="K1827" i="1" s="1"/>
  <c r="L1827" i="1" s="1"/>
  <c r="J1828" i="1"/>
  <c r="K1828" i="1" s="1"/>
  <c r="L1828" i="1" s="1"/>
  <c r="J1829" i="1"/>
  <c r="K1829" i="1" s="1"/>
  <c r="L1829" i="1" s="1"/>
  <c r="J1830" i="1"/>
  <c r="K1830" i="1" s="1"/>
  <c r="L1830" i="1" s="1"/>
  <c r="J1831" i="1"/>
  <c r="K1831" i="1" s="1"/>
  <c r="L1831" i="1" s="1"/>
  <c r="J1832" i="1"/>
  <c r="K1832" i="1" s="1"/>
  <c r="L1832" i="1" s="1"/>
  <c r="J1833" i="1"/>
  <c r="K1833" i="1" s="1"/>
  <c r="L1833" i="1" s="1"/>
  <c r="J1834" i="1"/>
  <c r="K1834" i="1" s="1"/>
  <c r="L1834" i="1" s="1"/>
  <c r="J1835" i="1"/>
  <c r="K1835" i="1" s="1"/>
  <c r="L1835" i="1" s="1"/>
  <c r="J1836" i="1"/>
  <c r="K1836" i="1" s="1"/>
  <c r="L1836" i="1" s="1"/>
  <c r="J1837" i="1"/>
  <c r="K1837" i="1" s="1"/>
  <c r="L1837" i="1" s="1"/>
  <c r="J1838" i="1"/>
  <c r="K1838" i="1" s="1"/>
  <c r="L1838" i="1" s="1"/>
  <c r="J1839" i="1"/>
  <c r="K1839" i="1" s="1"/>
  <c r="L1839" i="1" s="1"/>
  <c r="J1840" i="1"/>
  <c r="K1840" i="1" s="1"/>
  <c r="L1840" i="1" s="1"/>
  <c r="J1841" i="1"/>
  <c r="K1841" i="1" s="1"/>
  <c r="L1841" i="1" s="1"/>
  <c r="J1842" i="1"/>
  <c r="K1842" i="1" s="1"/>
  <c r="L1842" i="1" s="1"/>
  <c r="J1843" i="1"/>
  <c r="K1843" i="1" s="1"/>
  <c r="L1843" i="1" s="1"/>
  <c r="J1844" i="1"/>
  <c r="K1844" i="1" s="1"/>
  <c r="L1844" i="1" s="1"/>
  <c r="J1845" i="1"/>
  <c r="K1845" i="1" s="1"/>
  <c r="L1845" i="1" s="1"/>
  <c r="J1846" i="1"/>
  <c r="K1846" i="1" s="1"/>
  <c r="L1846" i="1" s="1"/>
  <c r="J1847" i="1"/>
  <c r="K1847" i="1" s="1"/>
  <c r="L1847" i="1" s="1"/>
  <c r="J1848" i="1"/>
  <c r="K1848" i="1" s="1"/>
  <c r="L1848" i="1" s="1"/>
  <c r="J1849" i="1"/>
  <c r="K1849" i="1" s="1"/>
  <c r="L1849" i="1" s="1"/>
  <c r="J1850" i="1"/>
  <c r="K1850" i="1" s="1"/>
  <c r="L1850" i="1" s="1"/>
  <c r="K1851" i="1"/>
  <c r="L1851" i="1" s="1"/>
  <c r="K1852" i="1"/>
  <c r="L1852" i="1" s="1"/>
  <c r="K1853" i="1"/>
  <c r="L1853" i="1" s="1"/>
  <c r="K1854" i="1"/>
  <c r="L1854" i="1" s="1"/>
  <c r="F1856" i="1"/>
  <c r="J1856" i="1" s="1"/>
  <c r="K1856" i="1" s="1"/>
  <c r="L1856" i="1" s="1"/>
  <c r="F1857" i="1"/>
  <c r="J1857" i="1" s="1"/>
  <c r="K1857" i="1" s="1"/>
  <c r="L1857" i="1" s="1"/>
  <c r="F1858" i="1"/>
  <c r="J1858" i="1" s="1"/>
  <c r="K1858" i="1" s="1"/>
  <c r="L1858" i="1" s="1"/>
  <c r="F1859" i="1"/>
  <c r="J1859" i="1" s="1"/>
  <c r="K1859" i="1" s="1"/>
  <c r="L1859" i="1" s="1"/>
  <c r="F1860" i="1"/>
  <c r="J1860" i="1" s="1"/>
  <c r="K1860" i="1" s="1"/>
  <c r="L1860" i="1" s="1"/>
  <c r="F1861" i="1"/>
  <c r="J1861" i="1" s="1"/>
  <c r="K1861" i="1" s="1"/>
  <c r="L1861" i="1" s="1"/>
  <c r="F1862" i="1"/>
  <c r="J1862" i="1" s="1"/>
  <c r="K1862" i="1" s="1"/>
  <c r="L1862" i="1" s="1"/>
  <c r="F1863" i="1"/>
  <c r="J1863" i="1" s="1"/>
  <c r="K1863" i="1" s="1"/>
  <c r="L1863" i="1" s="1"/>
  <c r="F1864" i="1"/>
  <c r="J1864" i="1" s="1"/>
  <c r="K1864" i="1" s="1"/>
  <c r="L1864" i="1" s="1"/>
  <c r="F1865" i="1"/>
  <c r="J1865" i="1" s="1"/>
  <c r="K1865" i="1" s="1"/>
  <c r="L1865" i="1" s="1"/>
  <c r="F1866" i="1"/>
  <c r="J1866" i="1" s="1"/>
  <c r="K1866" i="1" s="1"/>
  <c r="L1866" i="1" s="1"/>
  <c r="F1867" i="1"/>
  <c r="J1867" i="1" s="1"/>
  <c r="K1867" i="1" s="1"/>
  <c r="L1867" i="1" s="1"/>
  <c r="F1868" i="1"/>
  <c r="J1868" i="1" s="1"/>
  <c r="K1868" i="1" s="1"/>
  <c r="L1868" i="1" s="1"/>
  <c r="F1869" i="1"/>
  <c r="J1869" i="1" s="1"/>
  <c r="K1869" i="1" s="1"/>
  <c r="L1869" i="1" s="1"/>
  <c r="F1870" i="1"/>
  <c r="J1870" i="1" s="1"/>
  <c r="K1870" i="1" s="1"/>
  <c r="L1870" i="1" s="1"/>
  <c r="F1871" i="1"/>
  <c r="J1871" i="1" s="1"/>
  <c r="K1871" i="1" s="1"/>
  <c r="L1871" i="1" s="1"/>
  <c r="F1872" i="1"/>
  <c r="J1872" i="1" s="1"/>
  <c r="K1872" i="1" s="1"/>
  <c r="L1872" i="1" s="1"/>
  <c r="F1873" i="1"/>
  <c r="J1873" i="1" s="1"/>
  <c r="K1873" i="1" s="1"/>
  <c r="L1873" i="1" s="1"/>
  <c r="F1874" i="1"/>
  <c r="J1874" i="1" s="1"/>
  <c r="K1874" i="1" s="1"/>
  <c r="L1874" i="1" s="1"/>
  <c r="J1876" i="1"/>
  <c r="K1876" i="1" s="1"/>
  <c r="L1876" i="1" s="1"/>
  <c r="J1877" i="1"/>
  <c r="K1877" i="1" s="1"/>
  <c r="L1877" i="1" s="1"/>
  <c r="L1878" i="1"/>
  <c r="F1887" i="1"/>
  <c r="J1887" i="1" s="1"/>
  <c r="K1887" i="1" s="1"/>
  <c r="L1887" i="1" s="1"/>
  <c r="F1888" i="1"/>
  <c r="J1888" i="1" s="1"/>
  <c r="K1888" i="1" s="1"/>
  <c r="L1888" i="1" s="1"/>
  <c r="F1889" i="1"/>
  <c r="J1889" i="1" s="1"/>
  <c r="K1889" i="1" s="1"/>
  <c r="L1889" i="1" s="1"/>
  <c r="F1890" i="1"/>
  <c r="J1890" i="1" s="1"/>
  <c r="K1890" i="1" s="1"/>
  <c r="L1890" i="1" s="1"/>
  <c r="F1891" i="1"/>
  <c r="J1891" i="1" s="1"/>
  <c r="K1891" i="1" s="1"/>
  <c r="L1891" i="1" s="1"/>
  <c r="F1892" i="1"/>
  <c r="J1892" i="1" s="1"/>
  <c r="K1892" i="1" s="1"/>
  <c r="L1892" i="1" s="1"/>
  <c r="F1893" i="1"/>
  <c r="J1893" i="1" s="1"/>
  <c r="K1893" i="1" s="1"/>
  <c r="L1893" i="1" s="1"/>
  <c r="F1894" i="1"/>
  <c r="J1894" i="1" s="1"/>
  <c r="K1894" i="1" s="1"/>
  <c r="L1894" i="1" s="1"/>
  <c r="F1895" i="1"/>
  <c r="J1895" i="1" s="1"/>
  <c r="K1895" i="1" s="1"/>
  <c r="L1895" i="1" s="1"/>
  <c r="F1896" i="1"/>
  <c r="J1896" i="1" s="1"/>
  <c r="K1896" i="1" s="1"/>
  <c r="L1896" i="1" s="1"/>
  <c r="F1897" i="1"/>
  <c r="J1897" i="1" s="1"/>
  <c r="K1897" i="1" s="1"/>
  <c r="L1897" i="1" s="1"/>
  <c r="F1898" i="1"/>
  <c r="J1898" i="1" s="1"/>
  <c r="K1898" i="1" s="1"/>
  <c r="L1898" i="1" s="1"/>
  <c r="F1899" i="1"/>
  <c r="J1899" i="1" s="1"/>
  <c r="K1899" i="1" s="1"/>
  <c r="L1899" i="1" s="1"/>
  <c r="F1900" i="1"/>
  <c r="J1900" i="1" s="1"/>
  <c r="K1900" i="1" s="1"/>
  <c r="L1900" i="1" s="1"/>
  <c r="F1901" i="1"/>
  <c r="J1901" i="1" s="1"/>
  <c r="K1901" i="1" s="1"/>
  <c r="L1901" i="1" s="1"/>
  <c r="F1902" i="1"/>
  <c r="J1902" i="1" s="1"/>
  <c r="K1902" i="1" s="1"/>
  <c r="L1902" i="1" s="1"/>
  <c r="F1903" i="1"/>
  <c r="J1903" i="1" s="1"/>
  <c r="K1903" i="1" s="1"/>
  <c r="L1903" i="1" s="1"/>
  <c r="F1904" i="1"/>
  <c r="J1904" i="1" s="1"/>
  <c r="K1904" i="1" s="1"/>
  <c r="L1904" i="1" s="1"/>
  <c r="F1905" i="1"/>
  <c r="J1905" i="1" s="1"/>
  <c r="K1905" i="1" s="1"/>
  <c r="L1905" i="1" s="1"/>
  <c r="F1906" i="1"/>
  <c r="J1906" i="1" s="1"/>
  <c r="K1906" i="1" s="1"/>
  <c r="L1906" i="1" s="1"/>
  <c r="F1907" i="1"/>
  <c r="J1907" i="1" s="1"/>
  <c r="K1907" i="1" s="1"/>
  <c r="L1907" i="1" s="1"/>
  <c r="F1908" i="1"/>
  <c r="J1908" i="1" s="1"/>
  <c r="K1908" i="1" s="1"/>
  <c r="L1908" i="1" s="1"/>
  <c r="F1909" i="1"/>
  <c r="J1909" i="1" s="1"/>
  <c r="K1909" i="1" s="1"/>
  <c r="L1909" i="1" s="1"/>
  <c r="F1910" i="1"/>
  <c r="J1910" i="1" s="1"/>
  <c r="K1910" i="1" s="1"/>
  <c r="L1910" i="1" s="1"/>
  <c r="F1911" i="1"/>
  <c r="J1911" i="1" s="1"/>
  <c r="K1911" i="1" s="1"/>
  <c r="L1911" i="1" s="1"/>
  <c r="F1912" i="1"/>
  <c r="J1912" i="1" s="1"/>
  <c r="K1912" i="1" s="1"/>
  <c r="L1912" i="1" s="1"/>
  <c r="F1913" i="1"/>
  <c r="J1913" i="1" s="1"/>
  <c r="K1913" i="1" s="1"/>
  <c r="L1913" i="1" s="1"/>
  <c r="F1914" i="1"/>
  <c r="J1914" i="1" s="1"/>
  <c r="K1914" i="1" s="1"/>
  <c r="L1914" i="1" s="1"/>
  <c r="F1915" i="1"/>
  <c r="J1915" i="1" s="1"/>
  <c r="K1915" i="1" s="1"/>
  <c r="L1915" i="1" s="1"/>
  <c r="F1916" i="1"/>
  <c r="J1916" i="1" s="1"/>
  <c r="K1916" i="1" s="1"/>
  <c r="L1916" i="1" s="1"/>
  <c r="F1917" i="1"/>
  <c r="J1917" i="1" s="1"/>
  <c r="K1917" i="1" s="1"/>
  <c r="L1917" i="1" s="1"/>
  <c r="F1919" i="1"/>
  <c r="J1919" i="1" s="1"/>
  <c r="K1919" i="1" s="1"/>
  <c r="L1919" i="1" s="1"/>
  <c r="F1920" i="1"/>
  <c r="J1920" i="1" s="1"/>
  <c r="K1920" i="1" s="1"/>
  <c r="L1920" i="1" s="1"/>
  <c r="F1921" i="1"/>
  <c r="J1921" i="1" s="1"/>
  <c r="K1921" i="1" s="1"/>
  <c r="L1921" i="1" s="1"/>
  <c r="F1922" i="1"/>
  <c r="J1922" i="1" s="1"/>
  <c r="K1922" i="1" s="1"/>
  <c r="L1922" i="1" s="1"/>
  <c r="F1923" i="1"/>
  <c r="J1923" i="1" s="1"/>
  <c r="K1923" i="1" s="1"/>
  <c r="L1923" i="1" s="1"/>
  <c r="F1924" i="1"/>
  <c r="J1924" i="1" s="1"/>
  <c r="K1924" i="1" s="1"/>
  <c r="L1924" i="1" s="1"/>
  <c r="F1925" i="1"/>
  <c r="J1925" i="1" s="1"/>
  <c r="K1925" i="1" s="1"/>
  <c r="L1925" i="1" s="1"/>
  <c r="F1926" i="1"/>
  <c r="J1926" i="1" s="1"/>
  <c r="K1926" i="1" s="1"/>
  <c r="L1926" i="1" s="1"/>
  <c r="F1927" i="1"/>
  <c r="J1927" i="1" s="1"/>
  <c r="K1927" i="1" s="1"/>
  <c r="L1927" i="1" s="1"/>
  <c r="F1928" i="1"/>
  <c r="J1928" i="1" s="1"/>
  <c r="K1928" i="1" s="1"/>
  <c r="L1928" i="1" s="1"/>
  <c r="F1929" i="1"/>
  <c r="J1929" i="1" s="1"/>
  <c r="K1929" i="1" s="1"/>
  <c r="L1929" i="1" s="1"/>
  <c r="F1930" i="1"/>
  <c r="J1930" i="1" s="1"/>
  <c r="K1930" i="1" s="1"/>
  <c r="L1930" i="1" s="1"/>
  <c r="F1931" i="1"/>
  <c r="J1931" i="1" s="1"/>
  <c r="K1931" i="1" s="1"/>
  <c r="L1931" i="1" s="1"/>
  <c r="F1932" i="1"/>
  <c r="J1932" i="1" s="1"/>
  <c r="K1932" i="1" s="1"/>
  <c r="L1932" i="1" s="1"/>
  <c r="F1933" i="1"/>
  <c r="J1933" i="1" s="1"/>
  <c r="K1933" i="1" s="1"/>
  <c r="L1933" i="1" s="1"/>
  <c r="F1934" i="1"/>
  <c r="J1934" i="1" s="1"/>
  <c r="K1934" i="1" s="1"/>
  <c r="L1934" i="1" s="1"/>
  <c r="F1935" i="1"/>
  <c r="J1935" i="1" s="1"/>
  <c r="K1935" i="1" s="1"/>
  <c r="L1935" i="1" s="1"/>
  <c r="F1936" i="1"/>
  <c r="J1936" i="1" s="1"/>
  <c r="K1936" i="1" s="1"/>
  <c r="L1936" i="1" s="1"/>
  <c r="F1937" i="1"/>
  <c r="J1937" i="1" s="1"/>
  <c r="K1937" i="1" s="1"/>
  <c r="L1937" i="1" s="1"/>
  <c r="F1938" i="1"/>
  <c r="J1938" i="1" s="1"/>
  <c r="K1938" i="1" s="1"/>
  <c r="L1938" i="1" s="1"/>
  <c r="F1939" i="1"/>
  <c r="J1939" i="1" s="1"/>
  <c r="K1939" i="1" s="1"/>
  <c r="L1939" i="1" s="1"/>
  <c r="F1940" i="1"/>
  <c r="J1940" i="1" s="1"/>
  <c r="K1940" i="1" s="1"/>
  <c r="L1940" i="1" s="1"/>
  <c r="F1941" i="1"/>
  <c r="J1941" i="1" s="1"/>
  <c r="K1941" i="1" s="1"/>
  <c r="L1941" i="1" s="1"/>
  <c r="F1942" i="1"/>
  <c r="J1942" i="1" s="1"/>
  <c r="K1942" i="1" s="1"/>
  <c r="L1942" i="1" s="1"/>
  <c r="F1943" i="1"/>
  <c r="J1943" i="1" s="1"/>
  <c r="K1943" i="1" s="1"/>
  <c r="L1943" i="1" s="1"/>
  <c r="F1944" i="1"/>
  <c r="J1944" i="1" s="1"/>
  <c r="K1944" i="1" s="1"/>
  <c r="L1944" i="1" s="1"/>
  <c r="F1945" i="1"/>
  <c r="J1945" i="1" s="1"/>
  <c r="K1945" i="1" s="1"/>
  <c r="L1945" i="1" s="1"/>
  <c r="F1946" i="1"/>
  <c r="J1946" i="1" s="1"/>
  <c r="K1946" i="1" s="1"/>
  <c r="L1946" i="1" s="1"/>
  <c r="F1947" i="1"/>
  <c r="J1947" i="1" s="1"/>
  <c r="K1947" i="1" s="1"/>
  <c r="L1947" i="1" s="1"/>
  <c r="F1948" i="1"/>
  <c r="J1948" i="1" s="1"/>
  <c r="K1948" i="1" s="1"/>
  <c r="L1948" i="1" s="1"/>
  <c r="F1949" i="1"/>
  <c r="J1949" i="1" s="1"/>
  <c r="K1949" i="1" s="1"/>
  <c r="L1949" i="1" s="1"/>
  <c r="F1950" i="1"/>
  <c r="J1950" i="1" s="1"/>
  <c r="K1950" i="1" s="1"/>
  <c r="L1950" i="1" s="1"/>
  <c r="F1951" i="1"/>
  <c r="J1951" i="1" s="1"/>
  <c r="K1951" i="1" s="1"/>
  <c r="L1951" i="1" s="1"/>
  <c r="F1952" i="1"/>
  <c r="J1952" i="1" s="1"/>
  <c r="K1952" i="1" s="1"/>
  <c r="L1952" i="1" s="1"/>
  <c r="F1953" i="1"/>
  <c r="J1953" i="1" s="1"/>
  <c r="K1953" i="1" s="1"/>
  <c r="L1953" i="1" s="1"/>
  <c r="F1954" i="1"/>
  <c r="J1954" i="1" s="1"/>
  <c r="K1954" i="1" s="1"/>
  <c r="L1954" i="1" s="1"/>
  <c r="F1955" i="1"/>
  <c r="J1955" i="1" s="1"/>
  <c r="K1955" i="1" s="1"/>
  <c r="L1955" i="1" s="1"/>
  <c r="F1956" i="1"/>
  <c r="J1956" i="1" s="1"/>
  <c r="K1956" i="1" s="1"/>
  <c r="L1956" i="1" s="1"/>
  <c r="F1957" i="1"/>
  <c r="J1957" i="1" s="1"/>
  <c r="K1957" i="1" s="1"/>
  <c r="L1957" i="1" s="1"/>
  <c r="F1958" i="1"/>
  <c r="J1958" i="1" s="1"/>
  <c r="K1958" i="1" s="1"/>
  <c r="L1958" i="1" s="1"/>
  <c r="F1959" i="1"/>
  <c r="J1959" i="1" s="1"/>
  <c r="K1959" i="1" s="1"/>
  <c r="L1959" i="1" s="1"/>
  <c r="F1960" i="1"/>
  <c r="J1960" i="1" s="1"/>
  <c r="K1960" i="1" s="1"/>
  <c r="L1960" i="1" s="1"/>
  <c r="F1961" i="1"/>
  <c r="J1961" i="1" s="1"/>
  <c r="K1961" i="1" s="1"/>
  <c r="L1961" i="1" s="1"/>
  <c r="F1962" i="1"/>
  <c r="J1962" i="1" s="1"/>
  <c r="K1962" i="1" s="1"/>
  <c r="L1962" i="1" s="1"/>
  <c r="F1963" i="1"/>
  <c r="J1963" i="1" s="1"/>
  <c r="K1963" i="1" s="1"/>
  <c r="L1963" i="1" s="1"/>
  <c r="F1965" i="1"/>
  <c r="J1965" i="1" s="1"/>
  <c r="K1965" i="1" s="1"/>
  <c r="L1965" i="1" s="1"/>
  <c r="F1966" i="1"/>
  <c r="J1966" i="1" s="1"/>
  <c r="K1966" i="1" s="1"/>
  <c r="L1966" i="1" s="1"/>
  <c r="F1967" i="1"/>
  <c r="J1967" i="1" s="1"/>
  <c r="K1967" i="1" s="1"/>
  <c r="L1967" i="1" s="1"/>
  <c r="F1968" i="1"/>
  <c r="J1968" i="1" s="1"/>
  <c r="K1968" i="1" s="1"/>
  <c r="L1968" i="1" s="1"/>
  <c r="F1969" i="1"/>
  <c r="J1969" i="1" s="1"/>
  <c r="K1969" i="1" s="1"/>
  <c r="L1969" i="1" s="1"/>
  <c r="F1970" i="1"/>
  <c r="J1970" i="1" s="1"/>
  <c r="K1970" i="1" s="1"/>
  <c r="L1970" i="1" s="1"/>
  <c r="F1971" i="1"/>
  <c r="J1971" i="1" s="1"/>
  <c r="K1971" i="1" s="1"/>
  <c r="L1971" i="1" s="1"/>
  <c r="F1972" i="1"/>
  <c r="J1972" i="1" s="1"/>
  <c r="K1972" i="1" s="1"/>
  <c r="L1972" i="1" s="1"/>
  <c r="F1973" i="1"/>
  <c r="J1973" i="1" s="1"/>
  <c r="K1973" i="1" s="1"/>
  <c r="L1973" i="1" s="1"/>
  <c r="F1974" i="1"/>
  <c r="J1974" i="1" s="1"/>
  <c r="K1974" i="1" s="1"/>
  <c r="L1974" i="1" s="1"/>
  <c r="F1975" i="1"/>
  <c r="J1975" i="1" s="1"/>
  <c r="K1975" i="1" s="1"/>
  <c r="L1975" i="1" s="1"/>
  <c r="F1976" i="1"/>
  <c r="J1976" i="1" s="1"/>
  <c r="K1976" i="1" s="1"/>
  <c r="L1976" i="1" s="1"/>
  <c r="F1977" i="1"/>
  <c r="J1977" i="1" s="1"/>
  <c r="K1977" i="1" s="1"/>
  <c r="L1977" i="1" s="1"/>
  <c r="F1978" i="1"/>
  <c r="J1978" i="1" s="1"/>
  <c r="K1978" i="1" s="1"/>
  <c r="L1978" i="1" s="1"/>
  <c r="F1979" i="1"/>
  <c r="J1979" i="1" s="1"/>
  <c r="K1979" i="1" s="1"/>
  <c r="L1979" i="1" s="1"/>
  <c r="F1980" i="1"/>
  <c r="J1980" i="1" s="1"/>
  <c r="K1980" i="1" s="1"/>
  <c r="L1980" i="1" s="1"/>
  <c r="F1981" i="1"/>
  <c r="J1981" i="1" s="1"/>
  <c r="K1981" i="1" s="1"/>
  <c r="L1981" i="1" s="1"/>
  <c r="F1982" i="1"/>
  <c r="J1982" i="1" s="1"/>
  <c r="K1982" i="1" s="1"/>
  <c r="L1982" i="1" s="1"/>
  <c r="F1983" i="1"/>
  <c r="J1983" i="1" s="1"/>
  <c r="K1983" i="1" s="1"/>
  <c r="L1983" i="1" s="1"/>
  <c r="F1984" i="1"/>
  <c r="J1984" i="1" s="1"/>
  <c r="K1984" i="1" s="1"/>
  <c r="L1984" i="1" s="1"/>
  <c r="F1985" i="1"/>
  <c r="J1985" i="1" s="1"/>
  <c r="K1985" i="1" s="1"/>
  <c r="L1985" i="1" s="1"/>
  <c r="F1986" i="1"/>
  <c r="J1986" i="1" s="1"/>
  <c r="K1986" i="1" s="1"/>
  <c r="L1986" i="1" s="1"/>
  <c r="F1987" i="1"/>
  <c r="J1987" i="1" s="1"/>
  <c r="K1987" i="1" s="1"/>
  <c r="L1987" i="1" s="1"/>
  <c r="F1988" i="1"/>
  <c r="J1988" i="1" s="1"/>
  <c r="K1988" i="1" s="1"/>
  <c r="L1988" i="1" s="1"/>
  <c r="F1989" i="1"/>
  <c r="J1989" i="1" s="1"/>
  <c r="K1989" i="1" s="1"/>
  <c r="L1989" i="1" s="1"/>
  <c r="F1990" i="1"/>
  <c r="J1990" i="1" s="1"/>
  <c r="K1990" i="1" s="1"/>
  <c r="L1990" i="1" s="1"/>
  <c r="F1991" i="1"/>
  <c r="J1991" i="1" s="1"/>
  <c r="K1991" i="1" s="1"/>
  <c r="L1991" i="1" s="1"/>
  <c r="F1992" i="1"/>
  <c r="J1992" i="1" s="1"/>
  <c r="K1992" i="1" s="1"/>
  <c r="L1992" i="1" s="1"/>
  <c r="F1993" i="1"/>
  <c r="J1993" i="1" s="1"/>
  <c r="K1993" i="1" s="1"/>
  <c r="L1993" i="1" s="1"/>
  <c r="F1994" i="1"/>
  <c r="J1994" i="1" s="1"/>
  <c r="K1994" i="1" s="1"/>
  <c r="L1994" i="1" s="1"/>
  <c r="F1995" i="1"/>
  <c r="J1995" i="1" s="1"/>
  <c r="K1995" i="1" s="1"/>
  <c r="L1995" i="1" s="1"/>
  <c r="F1996" i="1"/>
  <c r="J1996" i="1" s="1"/>
  <c r="K1996" i="1" s="1"/>
  <c r="L1996" i="1" s="1"/>
  <c r="F1997" i="1"/>
  <c r="J1997" i="1" s="1"/>
  <c r="K1997" i="1" s="1"/>
  <c r="L1997" i="1" s="1"/>
  <c r="F1998" i="1"/>
  <c r="J1998" i="1" s="1"/>
  <c r="K1998" i="1" s="1"/>
  <c r="L1998" i="1" s="1"/>
  <c r="F1999" i="1"/>
  <c r="J1999" i="1" s="1"/>
  <c r="K1999" i="1" s="1"/>
  <c r="L1999" i="1" s="1"/>
  <c r="F2000" i="1"/>
  <c r="J2000" i="1" s="1"/>
  <c r="K2000" i="1" s="1"/>
  <c r="L2000" i="1" s="1"/>
  <c r="F2001" i="1"/>
  <c r="J2001" i="1" s="1"/>
  <c r="K2001" i="1" s="1"/>
  <c r="L2001" i="1" s="1"/>
  <c r="F2003" i="1"/>
  <c r="J2003" i="1" s="1"/>
  <c r="K2003" i="1" s="1"/>
  <c r="L2003" i="1" s="1"/>
  <c r="F2004" i="1"/>
  <c r="J2004" i="1" s="1"/>
  <c r="K2004" i="1" s="1"/>
  <c r="L2004" i="1" s="1"/>
  <c r="F2005" i="1"/>
  <c r="J2005" i="1" s="1"/>
  <c r="K2005" i="1" s="1"/>
  <c r="L2005" i="1" s="1"/>
  <c r="F2006" i="1"/>
  <c r="J2006" i="1" s="1"/>
  <c r="K2006" i="1" s="1"/>
  <c r="L2006" i="1" s="1"/>
  <c r="F2007" i="1"/>
  <c r="J2007" i="1" s="1"/>
  <c r="K2007" i="1" s="1"/>
  <c r="L2007" i="1" s="1"/>
  <c r="F2008" i="1"/>
  <c r="J2008" i="1" s="1"/>
  <c r="K2008" i="1" s="1"/>
  <c r="L2008" i="1" s="1"/>
  <c r="F2009" i="1"/>
  <c r="J2009" i="1" s="1"/>
  <c r="K2009" i="1" s="1"/>
  <c r="L2009" i="1" s="1"/>
  <c r="F2010" i="1"/>
  <c r="J2010" i="1" s="1"/>
  <c r="K2010" i="1" s="1"/>
  <c r="L2010" i="1" s="1"/>
  <c r="F2011" i="1"/>
  <c r="J2011" i="1" s="1"/>
  <c r="K2011" i="1" s="1"/>
  <c r="L2011" i="1" s="1"/>
  <c r="F2012" i="1"/>
  <c r="J2012" i="1" s="1"/>
  <c r="K2012" i="1" s="1"/>
  <c r="L2012" i="1" s="1"/>
  <c r="F2013" i="1"/>
  <c r="J2013" i="1" s="1"/>
  <c r="K2013" i="1" s="1"/>
  <c r="L2013" i="1" s="1"/>
  <c r="F2014" i="1"/>
  <c r="J2014" i="1" s="1"/>
  <c r="K2014" i="1" s="1"/>
  <c r="L2014" i="1" s="1"/>
  <c r="F2015" i="1"/>
  <c r="J2015" i="1" s="1"/>
  <c r="K2015" i="1" s="1"/>
  <c r="L2015" i="1" s="1"/>
  <c r="F2016" i="1"/>
  <c r="J2016" i="1" s="1"/>
  <c r="K2016" i="1" s="1"/>
  <c r="L2016" i="1" s="1"/>
  <c r="F2017" i="1"/>
  <c r="J2017" i="1" s="1"/>
  <c r="K2017" i="1" s="1"/>
  <c r="L2017" i="1" s="1"/>
  <c r="F2018" i="1"/>
  <c r="J2018" i="1" s="1"/>
  <c r="K2018" i="1" s="1"/>
  <c r="L2018" i="1" s="1"/>
  <c r="F2019" i="1"/>
  <c r="J2019" i="1" s="1"/>
  <c r="K2019" i="1" s="1"/>
  <c r="L2019" i="1" s="1"/>
  <c r="F2020" i="1"/>
  <c r="J2020" i="1" s="1"/>
  <c r="K2020" i="1" s="1"/>
  <c r="L2020" i="1" s="1"/>
  <c r="F2021" i="1"/>
  <c r="J2021" i="1" s="1"/>
  <c r="K2021" i="1" s="1"/>
  <c r="L2021" i="1" s="1"/>
  <c r="F2022" i="1"/>
  <c r="J2022" i="1" s="1"/>
  <c r="K2022" i="1" s="1"/>
  <c r="L2022" i="1" s="1"/>
  <c r="F2023" i="1"/>
  <c r="J2023" i="1" s="1"/>
  <c r="K2023" i="1" s="1"/>
  <c r="L2023" i="1" s="1"/>
  <c r="F2024" i="1"/>
  <c r="J2024" i="1" s="1"/>
  <c r="K2024" i="1" s="1"/>
  <c r="L2024" i="1" s="1"/>
  <c r="F2025" i="1"/>
  <c r="J2025" i="1" s="1"/>
  <c r="K2025" i="1" s="1"/>
  <c r="L2025" i="1" s="1"/>
  <c r="F2026" i="1"/>
  <c r="J2026" i="1" s="1"/>
  <c r="K2026" i="1" s="1"/>
  <c r="L2026" i="1" s="1"/>
  <c r="F2027" i="1"/>
  <c r="J2027" i="1" s="1"/>
  <c r="K2027" i="1" s="1"/>
  <c r="L2027" i="1" s="1"/>
  <c r="F2028" i="1"/>
  <c r="J2028" i="1" s="1"/>
  <c r="K2028" i="1" s="1"/>
  <c r="L2028" i="1" s="1"/>
  <c r="K2029" i="1"/>
  <c r="L2029" i="1" s="1"/>
  <c r="K2030" i="1"/>
  <c r="L2030" i="1" s="1"/>
  <c r="F2031" i="1"/>
  <c r="J2031" i="1" s="1"/>
  <c r="K2031" i="1" s="1"/>
  <c r="L2031" i="1" s="1"/>
  <c r="F2032" i="1"/>
  <c r="J2032" i="1" s="1"/>
  <c r="K2032" i="1" s="1"/>
  <c r="L2032" i="1" s="1"/>
  <c r="F2033" i="1"/>
  <c r="J2033" i="1" s="1"/>
  <c r="K2033" i="1" s="1"/>
  <c r="L2033" i="1" s="1"/>
  <c r="F2034" i="1"/>
  <c r="J2034" i="1" s="1"/>
  <c r="K2034" i="1" s="1"/>
  <c r="L2034" i="1" s="1"/>
  <c r="F2035" i="1"/>
  <c r="J2035" i="1" s="1"/>
  <c r="K2035" i="1" s="1"/>
  <c r="L2035" i="1" s="1"/>
  <c r="F2036" i="1"/>
  <c r="J2036" i="1" s="1"/>
  <c r="K2036" i="1" s="1"/>
  <c r="L2036" i="1" s="1"/>
  <c r="F2037" i="1"/>
  <c r="J2037" i="1" s="1"/>
  <c r="K2037" i="1" s="1"/>
  <c r="L2037" i="1" s="1"/>
  <c r="F2038" i="1"/>
  <c r="J2038" i="1" s="1"/>
  <c r="K2038" i="1" s="1"/>
  <c r="L2038" i="1" s="1"/>
  <c r="F2039" i="1"/>
  <c r="J2039" i="1" s="1"/>
  <c r="K2039" i="1" s="1"/>
  <c r="L2039" i="1" s="1"/>
  <c r="F2040" i="1"/>
  <c r="J2040" i="1" s="1"/>
  <c r="K2040" i="1" s="1"/>
  <c r="L2040" i="1" s="1"/>
  <c r="F2041" i="1"/>
  <c r="J2041" i="1" s="1"/>
  <c r="K2041" i="1" s="1"/>
  <c r="L2041" i="1" s="1"/>
  <c r="F2042" i="1"/>
  <c r="J2042" i="1" s="1"/>
  <c r="K2042" i="1" s="1"/>
  <c r="L2042" i="1" s="1"/>
  <c r="F2043" i="1"/>
  <c r="J2043" i="1" s="1"/>
  <c r="K2043" i="1" s="1"/>
  <c r="L2043" i="1" s="1"/>
  <c r="F2044" i="1"/>
  <c r="J2044" i="1" s="1"/>
  <c r="K2044" i="1" s="1"/>
  <c r="L2044" i="1" s="1"/>
  <c r="F2045" i="1"/>
  <c r="J2045" i="1" s="1"/>
  <c r="K2045" i="1" s="1"/>
  <c r="L2045" i="1" s="1"/>
  <c r="F2046" i="1"/>
  <c r="J2046" i="1" s="1"/>
  <c r="K2046" i="1" s="1"/>
  <c r="L2046" i="1" s="1"/>
  <c r="F2047" i="1"/>
  <c r="J2047" i="1" s="1"/>
  <c r="K2047" i="1" s="1"/>
  <c r="L2047" i="1" s="1"/>
  <c r="F2048" i="1"/>
  <c r="J2048" i="1" s="1"/>
  <c r="K2048" i="1" s="1"/>
  <c r="L2048" i="1" s="1"/>
  <c r="F2049" i="1"/>
  <c r="J2049" i="1" s="1"/>
  <c r="K2049" i="1" s="1"/>
  <c r="L2049" i="1" s="1"/>
  <c r="F2050" i="1"/>
  <c r="J2050" i="1" s="1"/>
  <c r="K2050" i="1" s="1"/>
  <c r="L2050" i="1" s="1"/>
  <c r="F2051" i="1"/>
  <c r="J2051" i="1" s="1"/>
  <c r="K2051" i="1" s="1"/>
  <c r="L2051" i="1" s="1"/>
  <c r="F2052" i="1"/>
  <c r="J2052" i="1" s="1"/>
  <c r="K2052" i="1" s="1"/>
  <c r="L2052" i="1" s="1"/>
  <c r="F2053" i="1"/>
  <c r="J2053" i="1" s="1"/>
  <c r="K2053" i="1" s="1"/>
  <c r="L2053" i="1" s="1"/>
  <c r="F2054" i="1"/>
  <c r="J2054" i="1" s="1"/>
  <c r="K2054" i="1" s="1"/>
  <c r="L2054" i="1" s="1"/>
  <c r="F2055" i="1"/>
  <c r="J2055" i="1" s="1"/>
  <c r="K2055" i="1" s="1"/>
  <c r="L2055" i="1" s="1"/>
  <c r="F2056" i="1"/>
  <c r="J2056" i="1" s="1"/>
  <c r="K2056" i="1" s="1"/>
  <c r="L2056" i="1" s="1"/>
  <c r="F2057" i="1"/>
  <c r="J2057" i="1" s="1"/>
  <c r="K2057" i="1" s="1"/>
  <c r="L2057" i="1" s="1"/>
  <c r="F2058" i="1"/>
  <c r="J2058" i="1" s="1"/>
  <c r="K2058" i="1" s="1"/>
  <c r="L2058" i="1" s="1"/>
  <c r="F2059" i="1"/>
  <c r="J2059" i="1" s="1"/>
  <c r="K2059" i="1" s="1"/>
  <c r="L2059" i="1" s="1"/>
  <c r="F2060" i="1"/>
  <c r="J2060" i="1" s="1"/>
  <c r="K2060" i="1" s="1"/>
  <c r="L2060" i="1" s="1"/>
  <c r="F2061" i="1"/>
  <c r="J2061" i="1" s="1"/>
  <c r="K2061" i="1" s="1"/>
  <c r="L2061" i="1" s="1"/>
  <c r="F2062" i="1"/>
  <c r="J2062" i="1" s="1"/>
  <c r="K2062" i="1" s="1"/>
  <c r="L2062" i="1" s="1"/>
  <c r="F2063" i="1"/>
  <c r="J2063" i="1" s="1"/>
  <c r="K2063" i="1" s="1"/>
  <c r="L2063" i="1" s="1"/>
  <c r="F2064" i="1"/>
  <c r="J2064" i="1" s="1"/>
  <c r="K2064" i="1" s="1"/>
  <c r="L2064" i="1" s="1"/>
  <c r="F2065" i="1"/>
  <c r="J2065" i="1" s="1"/>
  <c r="K2065" i="1" s="1"/>
  <c r="L2065" i="1" s="1"/>
  <c r="F2066" i="1"/>
  <c r="J2066" i="1" s="1"/>
  <c r="K2066" i="1" s="1"/>
  <c r="L2066" i="1" s="1"/>
  <c r="F2067" i="1"/>
  <c r="J2067" i="1" s="1"/>
  <c r="K2067" i="1" s="1"/>
  <c r="L2067" i="1" s="1"/>
  <c r="F2068" i="1"/>
  <c r="J2068" i="1" s="1"/>
  <c r="K2068" i="1" s="1"/>
  <c r="L2068" i="1" s="1"/>
  <c r="F2069" i="1"/>
  <c r="J2069" i="1" s="1"/>
  <c r="K2069" i="1" s="1"/>
  <c r="L2069" i="1" s="1"/>
  <c r="F2070" i="1"/>
  <c r="J2070" i="1" s="1"/>
  <c r="K2070" i="1" s="1"/>
  <c r="L2070" i="1" s="1"/>
  <c r="F2071" i="1"/>
  <c r="J2071" i="1" s="1"/>
  <c r="K2071" i="1" s="1"/>
  <c r="L2071" i="1" s="1"/>
  <c r="F2072" i="1"/>
  <c r="J2072" i="1" s="1"/>
  <c r="K2072" i="1" s="1"/>
  <c r="L2072" i="1" s="1"/>
  <c r="F2073" i="1"/>
  <c r="J2073" i="1" s="1"/>
  <c r="K2073" i="1" s="1"/>
  <c r="L2073" i="1" s="1"/>
  <c r="F2074" i="1"/>
  <c r="J2074" i="1" s="1"/>
  <c r="K2074" i="1" s="1"/>
  <c r="L2074" i="1" s="1"/>
  <c r="F2075" i="1"/>
  <c r="J2075" i="1" s="1"/>
  <c r="K2075" i="1" s="1"/>
  <c r="L2075" i="1" s="1"/>
  <c r="F2076" i="1"/>
  <c r="J2076" i="1" s="1"/>
  <c r="K2076" i="1" s="1"/>
  <c r="L2076" i="1" s="1"/>
  <c r="F2077" i="1"/>
  <c r="J2077" i="1" s="1"/>
  <c r="K2077" i="1" s="1"/>
  <c r="L2077" i="1" s="1"/>
  <c r="F2078" i="1"/>
  <c r="J2078" i="1" s="1"/>
  <c r="K2078" i="1" s="1"/>
  <c r="L2078" i="1" s="1"/>
  <c r="F2079" i="1"/>
  <c r="J2079" i="1" s="1"/>
  <c r="K2079" i="1" s="1"/>
  <c r="L2079" i="1" s="1"/>
  <c r="F2080" i="1"/>
  <c r="J2080" i="1" s="1"/>
  <c r="K2080" i="1" s="1"/>
  <c r="L2080" i="1" s="1"/>
  <c r="F2081" i="1"/>
  <c r="J2081" i="1" s="1"/>
  <c r="K2081" i="1" s="1"/>
  <c r="L2081" i="1" s="1"/>
  <c r="F2082" i="1"/>
  <c r="J2082" i="1" s="1"/>
  <c r="K2082" i="1" s="1"/>
  <c r="L2082" i="1" s="1"/>
  <c r="F2083" i="1"/>
  <c r="J2083" i="1" s="1"/>
  <c r="K2083" i="1" s="1"/>
  <c r="L2083" i="1" s="1"/>
  <c r="F2084" i="1"/>
  <c r="J2084" i="1" s="1"/>
  <c r="K2084" i="1" s="1"/>
  <c r="L2084" i="1" s="1"/>
  <c r="F2085" i="1"/>
  <c r="J2085" i="1" s="1"/>
  <c r="K2085" i="1" s="1"/>
  <c r="L2085" i="1" s="1"/>
  <c r="F2086" i="1"/>
  <c r="J2086" i="1" s="1"/>
  <c r="K2086" i="1" s="1"/>
  <c r="L2086" i="1" s="1"/>
  <c r="F2087" i="1"/>
  <c r="J2087" i="1" s="1"/>
  <c r="K2087" i="1" s="1"/>
  <c r="L2087" i="1" s="1"/>
  <c r="F2088" i="1"/>
  <c r="J2088" i="1" s="1"/>
  <c r="K2088" i="1" s="1"/>
  <c r="L2088" i="1" s="1"/>
  <c r="F2090" i="1"/>
  <c r="J2090" i="1" s="1"/>
  <c r="K2090" i="1" s="1"/>
  <c r="L2090" i="1" s="1"/>
  <c r="F2091" i="1"/>
  <c r="J2091" i="1" s="1"/>
  <c r="K2091" i="1" s="1"/>
  <c r="L2091" i="1" s="1"/>
  <c r="F2092" i="1"/>
  <c r="J2092" i="1" s="1"/>
  <c r="K2092" i="1" s="1"/>
  <c r="L2092" i="1" s="1"/>
  <c r="F2093" i="1"/>
  <c r="J2093" i="1" s="1"/>
  <c r="K2093" i="1" s="1"/>
  <c r="L2093" i="1" s="1"/>
  <c r="F2094" i="1"/>
  <c r="J2094" i="1" s="1"/>
  <c r="K2094" i="1" s="1"/>
  <c r="L2094" i="1" s="1"/>
  <c r="F2095" i="1"/>
  <c r="J2095" i="1" s="1"/>
  <c r="K2095" i="1" s="1"/>
  <c r="L2095" i="1" s="1"/>
  <c r="F2096" i="1"/>
  <c r="J2096" i="1" s="1"/>
  <c r="K2096" i="1" s="1"/>
  <c r="L2096" i="1" s="1"/>
  <c r="F2097" i="1"/>
  <c r="J2097" i="1" s="1"/>
  <c r="K2097" i="1" s="1"/>
  <c r="L2097" i="1" s="1"/>
  <c r="F2098" i="1"/>
  <c r="J2098" i="1" s="1"/>
  <c r="K2098" i="1" s="1"/>
  <c r="L2098" i="1" s="1"/>
  <c r="F2099" i="1"/>
  <c r="J2099" i="1" s="1"/>
  <c r="K2099" i="1" s="1"/>
  <c r="L2099" i="1" s="1"/>
  <c r="F2100" i="1"/>
  <c r="J2100" i="1" s="1"/>
  <c r="K2100" i="1" s="1"/>
  <c r="L2100" i="1" s="1"/>
  <c r="F2101" i="1"/>
  <c r="J2101" i="1" s="1"/>
  <c r="K2101" i="1" s="1"/>
  <c r="L2101" i="1" s="1"/>
  <c r="F2102" i="1"/>
  <c r="J2102" i="1" s="1"/>
  <c r="K2102" i="1" s="1"/>
  <c r="L2102" i="1" s="1"/>
  <c r="F2103" i="1"/>
  <c r="J2103" i="1" s="1"/>
  <c r="K2103" i="1" s="1"/>
  <c r="L2103" i="1" s="1"/>
  <c r="F2104" i="1"/>
  <c r="J2104" i="1" s="1"/>
  <c r="K2104" i="1" s="1"/>
  <c r="L2104" i="1" s="1"/>
  <c r="F2105" i="1"/>
  <c r="J2105" i="1" s="1"/>
  <c r="K2105" i="1" s="1"/>
  <c r="L2105" i="1" s="1"/>
  <c r="F2106" i="1"/>
  <c r="J2106" i="1" s="1"/>
  <c r="K2106" i="1" s="1"/>
  <c r="L2106" i="1" s="1"/>
  <c r="F2107" i="1"/>
  <c r="J2107" i="1" s="1"/>
  <c r="K2107" i="1" s="1"/>
  <c r="L2107" i="1" s="1"/>
  <c r="F2108" i="1"/>
  <c r="J2108" i="1" s="1"/>
  <c r="K2108" i="1" s="1"/>
  <c r="L2108" i="1" s="1"/>
  <c r="F2109" i="1"/>
  <c r="J2109" i="1" s="1"/>
  <c r="K2109" i="1" s="1"/>
  <c r="L2109" i="1" s="1"/>
  <c r="F2110" i="1"/>
  <c r="J2110" i="1" s="1"/>
  <c r="K2110" i="1" s="1"/>
  <c r="L2110" i="1" s="1"/>
  <c r="F2111" i="1"/>
  <c r="J2111" i="1" s="1"/>
  <c r="K2111" i="1" s="1"/>
  <c r="L2111" i="1" s="1"/>
  <c r="F2112" i="1"/>
  <c r="J2112" i="1" s="1"/>
  <c r="K2112" i="1" s="1"/>
  <c r="L2112" i="1" s="1"/>
  <c r="F2113" i="1"/>
  <c r="J2113" i="1" s="1"/>
  <c r="K2113" i="1" s="1"/>
  <c r="L2113" i="1" s="1"/>
  <c r="F2114" i="1"/>
  <c r="J2114" i="1" s="1"/>
  <c r="K2114" i="1" s="1"/>
  <c r="L2114" i="1" s="1"/>
  <c r="F2115" i="1"/>
  <c r="J2115" i="1" s="1"/>
  <c r="K2115" i="1" s="1"/>
  <c r="L2115" i="1" s="1"/>
  <c r="F2116" i="1"/>
  <c r="J2116" i="1" s="1"/>
  <c r="K2116" i="1" s="1"/>
  <c r="L2116" i="1" s="1"/>
  <c r="F2117" i="1"/>
  <c r="J2117" i="1" s="1"/>
  <c r="K2117" i="1" s="1"/>
  <c r="L2117" i="1" s="1"/>
  <c r="F2118" i="1"/>
  <c r="J2118" i="1" s="1"/>
  <c r="K2118" i="1" s="1"/>
  <c r="L2118" i="1" s="1"/>
  <c r="F2119" i="1"/>
  <c r="J2119" i="1" s="1"/>
  <c r="K2119" i="1" s="1"/>
  <c r="L2119" i="1" s="1"/>
  <c r="F2120" i="1"/>
  <c r="J2120" i="1" s="1"/>
  <c r="K2120" i="1" s="1"/>
  <c r="L2120" i="1" s="1"/>
  <c r="F2121" i="1"/>
  <c r="J2121" i="1" s="1"/>
  <c r="K2121" i="1" s="1"/>
  <c r="L2121" i="1" s="1"/>
  <c r="F2122" i="1"/>
  <c r="J2122" i="1" s="1"/>
  <c r="K2122" i="1" s="1"/>
  <c r="L2122" i="1" s="1"/>
  <c r="F2123" i="1"/>
  <c r="J2123" i="1" s="1"/>
  <c r="K2123" i="1" s="1"/>
  <c r="L2123" i="1" s="1"/>
  <c r="F2124" i="1"/>
  <c r="J2124" i="1" s="1"/>
  <c r="K2124" i="1" s="1"/>
  <c r="L2124" i="1" s="1"/>
  <c r="F2125" i="1"/>
  <c r="J2125" i="1" s="1"/>
  <c r="K2125" i="1" s="1"/>
  <c r="L2125" i="1" s="1"/>
  <c r="F2126" i="1"/>
  <c r="J2126" i="1" s="1"/>
  <c r="K2126" i="1" s="1"/>
  <c r="L2126" i="1" s="1"/>
  <c r="F2127" i="1"/>
  <c r="J2127" i="1" s="1"/>
  <c r="K2127" i="1" s="1"/>
  <c r="L2127" i="1" s="1"/>
  <c r="F2128" i="1"/>
  <c r="J2128" i="1" s="1"/>
  <c r="K2128" i="1" s="1"/>
  <c r="L2128" i="1" s="1"/>
  <c r="F2129" i="1"/>
  <c r="J2129" i="1" s="1"/>
  <c r="K2129" i="1" s="1"/>
  <c r="L2129" i="1" s="1"/>
  <c r="F2130" i="1"/>
  <c r="J2130" i="1" s="1"/>
  <c r="K2130" i="1" s="1"/>
  <c r="L2130" i="1" s="1"/>
  <c r="F2131" i="1"/>
  <c r="J2131" i="1" s="1"/>
  <c r="K2131" i="1" s="1"/>
  <c r="L2131" i="1" s="1"/>
  <c r="F2132" i="1"/>
  <c r="J2132" i="1" s="1"/>
  <c r="K2132" i="1" s="1"/>
  <c r="L2132" i="1" s="1"/>
  <c r="F2133" i="1"/>
  <c r="J2133" i="1" s="1"/>
  <c r="K2133" i="1" s="1"/>
  <c r="L2133" i="1" s="1"/>
  <c r="F2134" i="1"/>
  <c r="J2134" i="1" s="1"/>
  <c r="K2134" i="1" s="1"/>
  <c r="L2134" i="1" s="1"/>
  <c r="F2135" i="1"/>
  <c r="J2135" i="1" s="1"/>
  <c r="K2135" i="1" s="1"/>
  <c r="L2135" i="1" s="1"/>
  <c r="F2136" i="1"/>
  <c r="J2136" i="1" s="1"/>
  <c r="K2136" i="1" s="1"/>
  <c r="L2136" i="1" s="1"/>
  <c r="F2138" i="1"/>
  <c r="J2138" i="1" s="1"/>
  <c r="K2138" i="1" s="1"/>
  <c r="L2138" i="1" s="1"/>
  <c r="F2139" i="1"/>
  <c r="J2139" i="1" s="1"/>
  <c r="K2139" i="1" s="1"/>
  <c r="L2139" i="1" s="1"/>
  <c r="F2140" i="1"/>
  <c r="J2140" i="1" s="1"/>
  <c r="K2140" i="1" s="1"/>
  <c r="L2140" i="1" s="1"/>
  <c r="F2141" i="1"/>
  <c r="J2141" i="1" s="1"/>
  <c r="K2141" i="1" s="1"/>
  <c r="L2141" i="1" s="1"/>
  <c r="F2142" i="1"/>
  <c r="J2142" i="1" s="1"/>
  <c r="K2142" i="1" s="1"/>
  <c r="L2142" i="1" s="1"/>
  <c r="F2143" i="1"/>
  <c r="J2143" i="1" s="1"/>
  <c r="K2143" i="1" s="1"/>
  <c r="L2143" i="1" s="1"/>
  <c r="F2144" i="1"/>
  <c r="J2144" i="1" s="1"/>
  <c r="K2144" i="1" s="1"/>
  <c r="L2144" i="1" s="1"/>
  <c r="F2145" i="1"/>
  <c r="J2145" i="1" s="1"/>
  <c r="K2145" i="1" s="1"/>
  <c r="L2145" i="1" s="1"/>
  <c r="F2146" i="1"/>
  <c r="J2146" i="1" s="1"/>
  <c r="K2146" i="1" s="1"/>
  <c r="L2146" i="1" s="1"/>
  <c r="F2147" i="1"/>
  <c r="J2147" i="1" s="1"/>
  <c r="K2147" i="1" s="1"/>
  <c r="L2147" i="1" s="1"/>
  <c r="F2148" i="1"/>
  <c r="J2148" i="1" s="1"/>
  <c r="K2148" i="1" s="1"/>
  <c r="L2148" i="1" s="1"/>
  <c r="F2149" i="1"/>
  <c r="J2149" i="1" s="1"/>
  <c r="K2149" i="1" s="1"/>
  <c r="L2149" i="1" s="1"/>
  <c r="F2150" i="1"/>
  <c r="J2150" i="1" s="1"/>
  <c r="K2150" i="1" s="1"/>
  <c r="L2150" i="1" s="1"/>
  <c r="F2151" i="1"/>
  <c r="J2151" i="1" s="1"/>
  <c r="K2151" i="1" s="1"/>
  <c r="L2151" i="1" s="1"/>
  <c r="F2152" i="1"/>
  <c r="J2152" i="1" s="1"/>
  <c r="K2152" i="1" s="1"/>
  <c r="L2152" i="1" s="1"/>
  <c r="F2153" i="1"/>
  <c r="J2153" i="1" s="1"/>
  <c r="K2153" i="1" s="1"/>
  <c r="L2153" i="1" s="1"/>
  <c r="F2154" i="1"/>
  <c r="J2154" i="1" s="1"/>
  <c r="K2154" i="1" s="1"/>
  <c r="L2154" i="1" s="1"/>
  <c r="F2155" i="1"/>
  <c r="J2155" i="1" s="1"/>
  <c r="K2155" i="1" s="1"/>
  <c r="L2155" i="1" s="1"/>
  <c r="F2156" i="1"/>
  <c r="J2156" i="1" s="1"/>
  <c r="K2156" i="1" s="1"/>
  <c r="L2156" i="1" s="1"/>
  <c r="F2157" i="1"/>
  <c r="J2157" i="1" s="1"/>
  <c r="K2157" i="1" s="1"/>
  <c r="L2157" i="1" s="1"/>
  <c r="F2158" i="1"/>
  <c r="J2158" i="1" s="1"/>
  <c r="K2158" i="1" s="1"/>
  <c r="L2158" i="1" s="1"/>
  <c r="F2159" i="1"/>
  <c r="J2159" i="1" s="1"/>
  <c r="K2159" i="1" s="1"/>
  <c r="L2159" i="1" s="1"/>
  <c r="F2160" i="1"/>
  <c r="J2160" i="1" s="1"/>
  <c r="K2160" i="1" s="1"/>
  <c r="L2160" i="1" s="1"/>
  <c r="F2161" i="1"/>
  <c r="J2161" i="1" s="1"/>
  <c r="K2161" i="1" s="1"/>
  <c r="L2161" i="1" s="1"/>
  <c r="F2162" i="1"/>
  <c r="J2162" i="1" s="1"/>
  <c r="K2162" i="1" s="1"/>
  <c r="L2162" i="1" s="1"/>
  <c r="F2163" i="1"/>
  <c r="J2163" i="1" s="1"/>
  <c r="K2163" i="1" s="1"/>
  <c r="L2163" i="1" s="1"/>
  <c r="F2164" i="1"/>
  <c r="J2164" i="1" s="1"/>
  <c r="K2164" i="1" s="1"/>
  <c r="L2164" i="1" s="1"/>
  <c r="F2165" i="1"/>
  <c r="J2165" i="1" s="1"/>
  <c r="K2165" i="1" s="1"/>
  <c r="L2165" i="1" s="1"/>
  <c r="F2166" i="1"/>
  <c r="J2166" i="1" s="1"/>
  <c r="K2166" i="1" s="1"/>
  <c r="L2166" i="1" s="1"/>
  <c r="F2167" i="1"/>
  <c r="J2167" i="1" s="1"/>
  <c r="K2167" i="1" s="1"/>
  <c r="L2167" i="1" s="1"/>
  <c r="F2168" i="1"/>
  <c r="J2168" i="1" s="1"/>
  <c r="K2168" i="1" s="1"/>
  <c r="L2168" i="1" s="1"/>
  <c r="F2169" i="1"/>
  <c r="J2169" i="1" s="1"/>
  <c r="K2169" i="1" s="1"/>
  <c r="L2169" i="1" s="1"/>
  <c r="F2170" i="1"/>
  <c r="J2170" i="1" s="1"/>
  <c r="K2170" i="1" s="1"/>
  <c r="L2170" i="1" s="1"/>
  <c r="F2171" i="1"/>
  <c r="J2171" i="1" s="1"/>
  <c r="K2171" i="1" s="1"/>
  <c r="L2171" i="1" s="1"/>
  <c r="F2172" i="1"/>
  <c r="J2172" i="1" s="1"/>
  <c r="K2172" i="1" s="1"/>
  <c r="L2172" i="1" s="1"/>
  <c r="F2173" i="1"/>
  <c r="J2173" i="1" s="1"/>
  <c r="K2173" i="1" s="1"/>
  <c r="L2173" i="1" s="1"/>
  <c r="F2174" i="1"/>
  <c r="J2174" i="1" s="1"/>
  <c r="K2174" i="1" s="1"/>
  <c r="L2174" i="1" s="1"/>
  <c r="F2175" i="1"/>
  <c r="J2175" i="1" s="1"/>
  <c r="K2175" i="1" s="1"/>
  <c r="L2175" i="1" s="1"/>
  <c r="F2176" i="1"/>
  <c r="J2176" i="1" s="1"/>
  <c r="K2176" i="1" s="1"/>
  <c r="L2176" i="1" s="1"/>
  <c r="F2177" i="1"/>
  <c r="J2177" i="1" s="1"/>
  <c r="K2177" i="1" s="1"/>
  <c r="L2177" i="1" s="1"/>
  <c r="F2178" i="1"/>
  <c r="J2178" i="1" s="1"/>
  <c r="K2178" i="1" s="1"/>
  <c r="L2178" i="1" s="1"/>
  <c r="F2179" i="1"/>
  <c r="J2179" i="1" s="1"/>
  <c r="K2179" i="1" s="1"/>
  <c r="L2179" i="1" s="1"/>
  <c r="F2180" i="1"/>
  <c r="J2180" i="1" s="1"/>
  <c r="K2180" i="1" s="1"/>
  <c r="L2180" i="1" s="1"/>
  <c r="F2181" i="1"/>
  <c r="J2181" i="1" s="1"/>
  <c r="K2181" i="1" s="1"/>
  <c r="L2181" i="1" s="1"/>
  <c r="F2182" i="1"/>
  <c r="J2182" i="1" s="1"/>
  <c r="K2182" i="1" s="1"/>
  <c r="L2182" i="1" s="1"/>
  <c r="F2183" i="1"/>
  <c r="J2183" i="1" s="1"/>
  <c r="K2183" i="1" s="1"/>
  <c r="L2183" i="1" s="1"/>
  <c r="F2184" i="1"/>
  <c r="J2184" i="1" s="1"/>
  <c r="K2184" i="1" s="1"/>
  <c r="L2184" i="1" s="1"/>
  <c r="F2185" i="1"/>
  <c r="J2185" i="1" s="1"/>
  <c r="K2185" i="1" s="1"/>
  <c r="L2185" i="1" s="1"/>
  <c r="F2186" i="1"/>
  <c r="J2186" i="1" s="1"/>
  <c r="K2186" i="1" s="1"/>
  <c r="L2186" i="1" s="1"/>
  <c r="F2187" i="1"/>
  <c r="J2187" i="1" s="1"/>
  <c r="K2187" i="1" s="1"/>
  <c r="L2187" i="1" s="1"/>
  <c r="F2188" i="1"/>
  <c r="J2188" i="1" s="1"/>
  <c r="K2188" i="1" s="1"/>
  <c r="L2188" i="1" s="1"/>
  <c r="F2189" i="1"/>
  <c r="J2189" i="1" s="1"/>
  <c r="K2189" i="1" s="1"/>
  <c r="L2189" i="1" s="1"/>
  <c r="F2190" i="1"/>
  <c r="J2190" i="1" s="1"/>
  <c r="K2190" i="1" s="1"/>
  <c r="L2190" i="1" s="1"/>
  <c r="F2191" i="1"/>
  <c r="J2191" i="1" s="1"/>
  <c r="K2191" i="1" s="1"/>
  <c r="L2191" i="1" s="1"/>
  <c r="F2192" i="1"/>
  <c r="J2192" i="1" s="1"/>
  <c r="K2192" i="1" s="1"/>
  <c r="L2192" i="1" s="1"/>
  <c r="F2193" i="1"/>
  <c r="J2193" i="1" s="1"/>
  <c r="K2193" i="1" s="1"/>
  <c r="L2193" i="1" s="1"/>
  <c r="F2194" i="1"/>
  <c r="J2194" i="1" s="1"/>
  <c r="K2194" i="1" s="1"/>
  <c r="L2194" i="1" s="1"/>
  <c r="F2195" i="1"/>
  <c r="J2195" i="1" s="1"/>
  <c r="K2195" i="1" s="1"/>
  <c r="L2195" i="1" s="1"/>
  <c r="F2196" i="1"/>
  <c r="J2196" i="1" s="1"/>
  <c r="K2196" i="1" s="1"/>
  <c r="L2196" i="1" s="1"/>
  <c r="F2197" i="1"/>
  <c r="J2197" i="1" s="1"/>
  <c r="K2197" i="1" s="1"/>
  <c r="L2197" i="1" s="1"/>
  <c r="F2198" i="1"/>
  <c r="J2198" i="1" s="1"/>
  <c r="K2198" i="1" s="1"/>
  <c r="L2198" i="1" s="1"/>
  <c r="F2199" i="1"/>
  <c r="J2199" i="1" s="1"/>
  <c r="K2199" i="1" s="1"/>
  <c r="L2199" i="1" s="1"/>
  <c r="F2200" i="1"/>
  <c r="J2200" i="1" s="1"/>
  <c r="K2200" i="1" s="1"/>
  <c r="L2200" i="1" s="1"/>
  <c r="F2201" i="1"/>
  <c r="J2201" i="1" s="1"/>
  <c r="K2201" i="1" s="1"/>
  <c r="L2201" i="1" s="1"/>
  <c r="F2202" i="1"/>
  <c r="J2202" i="1" s="1"/>
  <c r="K2202" i="1" s="1"/>
  <c r="L2202" i="1" s="1"/>
  <c r="F2203" i="1"/>
  <c r="J2203" i="1" s="1"/>
  <c r="K2203" i="1" s="1"/>
  <c r="L2203" i="1" s="1"/>
  <c r="F2204" i="1"/>
  <c r="J2204" i="1" s="1"/>
  <c r="K2204" i="1" s="1"/>
  <c r="L2204" i="1" s="1"/>
  <c r="F2205" i="1"/>
  <c r="J2205" i="1" s="1"/>
  <c r="K2205" i="1" s="1"/>
  <c r="L2205" i="1" s="1"/>
  <c r="F2206" i="1"/>
  <c r="J2206" i="1" s="1"/>
  <c r="K2206" i="1" s="1"/>
  <c r="L2206" i="1" s="1"/>
  <c r="F2207" i="1"/>
  <c r="J2207" i="1" s="1"/>
  <c r="K2207" i="1" s="1"/>
  <c r="L2207" i="1" s="1"/>
  <c r="F2208" i="1"/>
  <c r="J2208" i="1" s="1"/>
  <c r="K2208" i="1" s="1"/>
  <c r="L2208" i="1" s="1"/>
  <c r="F2209" i="1"/>
  <c r="J2209" i="1" s="1"/>
  <c r="K2209" i="1" s="1"/>
  <c r="L2209" i="1" s="1"/>
  <c r="F2210" i="1"/>
  <c r="J2210" i="1" s="1"/>
  <c r="K2210" i="1" s="1"/>
  <c r="L2210" i="1" s="1"/>
  <c r="F2211" i="1"/>
  <c r="J2211" i="1" s="1"/>
  <c r="K2211" i="1" s="1"/>
  <c r="L2211" i="1" s="1"/>
  <c r="F2212" i="1"/>
  <c r="J2212" i="1" s="1"/>
  <c r="K2212" i="1" s="1"/>
  <c r="L2212" i="1" s="1"/>
  <c r="F2213" i="1"/>
  <c r="J2213" i="1" s="1"/>
  <c r="K2213" i="1" s="1"/>
  <c r="L2213" i="1" s="1"/>
  <c r="F2214" i="1"/>
  <c r="J2214" i="1" s="1"/>
  <c r="K2214" i="1" s="1"/>
  <c r="L2214" i="1" s="1"/>
  <c r="F2215" i="1"/>
  <c r="J2215" i="1" s="1"/>
  <c r="K2215" i="1" s="1"/>
  <c r="L2215" i="1" s="1"/>
  <c r="F2216" i="1"/>
  <c r="J2216" i="1" s="1"/>
  <c r="K2216" i="1" s="1"/>
  <c r="L2216" i="1" s="1"/>
  <c r="F2217" i="1"/>
  <c r="J2217" i="1" s="1"/>
  <c r="K2217" i="1" s="1"/>
  <c r="L2217" i="1" s="1"/>
  <c r="F2218" i="1"/>
  <c r="J2218" i="1" s="1"/>
  <c r="K2218" i="1" s="1"/>
  <c r="L2218" i="1" s="1"/>
  <c r="F2219" i="1"/>
  <c r="J2219" i="1" s="1"/>
  <c r="K2219" i="1" s="1"/>
  <c r="L2219" i="1" s="1"/>
  <c r="F2220" i="1"/>
  <c r="J2220" i="1" s="1"/>
  <c r="K2220" i="1" s="1"/>
  <c r="L2220" i="1" s="1"/>
  <c r="F2221" i="1"/>
  <c r="J2221" i="1" s="1"/>
  <c r="K2221" i="1" s="1"/>
  <c r="L2221" i="1" s="1"/>
  <c r="F2222" i="1"/>
  <c r="J2222" i="1" s="1"/>
  <c r="K2222" i="1" s="1"/>
  <c r="L2222" i="1" s="1"/>
  <c r="F2223" i="1"/>
  <c r="J2223" i="1" s="1"/>
  <c r="K2223" i="1" s="1"/>
  <c r="L2223" i="1" s="1"/>
  <c r="F2224" i="1"/>
  <c r="J2224" i="1" s="1"/>
  <c r="K2224" i="1" s="1"/>
  <c r="L2224" i="1" s="1"/>
  <c r="F2225" i="1"/>
  <c r="J2225" i="1" s="1"/>
  <c r="K2225" i="1" s="1"/>
  <c r="L2225" i="1" s="1"/>
  <c r="F2226" i="1"/>
  <c r="J2226" i="1" s="1"/>
  <c r="K2226" i="1" s="1"/>
  <c r="L2226" i="1" s="1"/>
  <c r="F2227" i="1"/>
  <c r="J2227" i="1" s="1"/>
  <c r="K2227" i="1" s="1"/>
  <c r="L2227" i="1" s="1"/>
  <c r="F2228" i="1"/>
  <c r="J2228" i="1" s="1"/>
  <c r="K2228" i="1" s="1"/>
  <c r="L2228" i="1" s="1"/>
  <c r="F2229" i="1"/>
  <c r="J2229" i="1" s="1"/>
  <c r="K2229" i="1" s="1"/>
  <c r="L2229" i="1" s="1"/>
  <c r="F2230" i="1"/>
  <c r="J2230" i="1" s="1"/>
  <c r="K2230" i="1" s="1"/>
  <c r="L2230" i="1" s="1"/>
  <c r="F2231" i="1"/>
  <c r="J2231" i="1" s="1"/>
  <c r="K2231" i="1" s="1"/>
  <c r="L2231" i="1" s="1"/>
  <c r="F2232" i="1"/>
  <c r="J2232" i="1" s="1"/>
  <c r="K2232" i="1" s="1"/>
  <c r="L2232" i="1" s="1"/>
  <c r="F2233" i="1"/>
  <c r="J2233" i="1" s="1"/>
  <c r="K2233" i="1" s="1"/>
  <c r="L2233" i="1" s="1"/>
  <c r="F2234" i="1"/>
  <c r="J2234" i="1" s="1"/>
  <c r="K2234" i="1" s="1"/>
  <c r="L2234" i="1" s="1"/>
  <c r="F2235" i="1"/>
  <c r="J2235" i="1" s="1"/>
  <c r="K2235" i="1" s="1"/>
  <c r="L2235" i="1" s="1"/>
  <c r="F2236" i="1"/>
  <c r="J2236" i="1" s="1"/>
  <c r="K2236" i="1" s="1"/>
  <c r="L2236" i="1" s="1"/>
  <c r="F2237" i="1"/>
  <c r="J2237" i="1" s="1"/>
  <c r="K2237" i="1" s="1"/>
  <c r="L2237" i="1" s="1"/>
  <c r="F2238" i="1"/>
  <c r="J2238" i="1" s="1"/>
  <c r="K2238" i="1" s="1"/>
  <c r="L2238" i="1" s="1"/>
  <c r="J2240" i="1"/>
  <c r="K2240" i="1" s="1"/>
  <c r="L2240" i="1" s="1"/>
  <c r="J2241" i="1"/>
  <c r="K2241" i="1" s="1"/>
  <c r="L2241" i="1" s="1"/>
  <c r="J2242" i="1"/>
  <c r="K2242" i="1" s="1"/>
  <c r="L2242" i="1" s="1"/>
  <c r="J2243" i="1"/>
  <c r="K2243" i="1" s="1"/>
  <c r="L2243" i="1" s="1"/>
  <c r="F2244" i="1"/>
  <c r="J2244" i="1" s="1"/>
  <c r="K2244" i="1" s="1"/>
  <c r="L2244" i="1" s="1"/>
  <c r="F2245" i="1"/>
  <c r="J2245" i="1" s="1"/>
  <c r="K2245" i="1" s="1"/>
  <c r="L2245" i="1" s="1"/>
  <c r="F2246" i="1"/>
  <c r="J2246" i="1" s="1"/>
  <c r="K2246" i="1" s="1"/>
  <c r="L2246" i="1" s="1"/>
  <c r="F2247" i="1"/>
  <c r="J2247" i="1" s="1"/>
  <c r="K2247" i="1" s="1"/>
  <c r="L2247" i="1" s="1"/>
  <c r="F2248" i="1"/>
  <c r="J2248" i="1" s="1"/>
  <c r="K2248" i="1" s="1"/>
  <c r="L2248" i="1" s="1"/>
  <c r="F2249" i="1"/>
  <c r="J2249" i="1" s="1"/>
  <c r="K2249" i="1" s="1"/>
  <c r="L2249" i="1" s="1"/>
  <c r="F2250" i="1"/>
  <c r="J2250" i="1" s="1"/>
  <c r="K2250" i="1" s="1"/>
  <c r="L2250" i="1" s="1"/>
  <c r="F2251" i="1"/>
  <c r="J2251" i="1" s="1"/>
  <c r="K2251" i="1" s="1"/>
  <c r="L2251" i="1" s="1"/>
  <c r="F2252" i="1"/>
  <c r="J2252" i="1" s="1"/>
  <c r="K2252" i="1" s="1"/>
  <c r="L2252" i="1" s="1"/>
  <c r="F2253" i="1"/>
  <c r="J2253" i="1" s="1"/>
  <c r="K2253" i="1" s="1"/>
  <c r="L2253" i="1" s="1"/>
  <c r="F2254" i="1"/>
  <c r="J2254" i="1" s="1"/>
  <c r="K2254" i="1" s="1"/>
  <c r="L2254" i="1" s="1"/>
  <c r="F2255" i="1"/>
  <c r="J2255" i="1" s="1"/>
  <c r="K2255" i="1" s="1"/>
  <c r="L2255" i="1" s="1"/>
  <c r="F2256" i="1"/>
  <c r="J2256" i="1" s="1"/>
  <c r="K2256" i="1" s="1"/>
  <c r="L2256" i="1" s="1"/>
  <c r="F2257" i="1"/>
  <c r="J2257" i="1" s="1"/>
  <c r="K2257" i="1" s="1"/>
  <c r="L2257" i="1" s="1"/>
  <c r="F2258" i="1"/>
  <c r="J2258" i="1" s="1"/>
  <c r="K2258" i="1" s="1"/>
  <c r="L2258" i="1" s="1"/>
  <c r="F2259" i="1"/>
  <c r="J2259" i="1" s="1"/>
  <c r="K2259" i="1" s="1"/>
  <c r="L2259" i="1" s="1"/>
  <c r="F2260" i="1"/>
  <c r="J2260" i="1" s="1"/>
  <c r="K2260" i="1" s="1"/>
  <c r="L2260" i="1" s="1"/>
  <c r="F2261" i="1"/>
  <c r="J2261" i="1" s="1"/>
  <c r="K2261" i="1" s="1"/>
  <c r="L2261" i="1" s="1"/>
  <c r="F2262" i="1"/>
  <c r="J2262" i="1" s="1"/>
  <c r="K2262" i="1" s="1"/>
  <c r="L2262" i="1" s="1"/>
  <c r="F2263" i="1"/>
  <c r="J2263" i="1" s="1"/>
  <c r="K2263" i="1" s="1"/>
  <c r="L2263" i="1" s="1"/>
  <c r="F2264" i="1"/>
  <c r="J2264" i="1" s="1"/>
  <c r="K2264" i="1" s="1"/>
  <c r="L2264" i="1" s="1"/>
  <c r="F2265" i="1"/>
  <c r="J2265" i="1" s="1"/>
  <c r="K2265" i="1" s="1"/>
  <c r="L2265" i="1" s="1"/>
  <c r="F2266" i="1"/>
  <c r="J2266" i="1" s="1"/>
  <c r="K2266" i="1" s="1"/>
  <c r="L2266" i="1" s="1"/>
  <c r="F2267" i="1"/>
  <c r="J2267" i="1" s="1"/>
  <c r="K2267" i="1" s="1"/>
  <c r="L2267" i="1" s="1"/>
  <c r="F2268" i="1"/>
  <c r="J2268" i="1" s="1"/>
  <c r="K2268" i="1" s="1"/>
  <c r="L2268" i="1" s="1"/>
  <c r="F2269" i="1"/>
  <c r="J2269" i="1" s="1"/>
  <c r="K2269" i="1" s="1"/>
  <c r="L2269" i="1" s="1"/>
  <c r="F2270" i="1"/>
  <c r="J2270" i="1" s="1"/>
  <c r="K2270" i="1" s="1"/>
  <c r="L2270" i="1" s="1"/>
  <c r="F2271" i="1"/>
  <c r="J2271" i="1" s="1"/>
  <c r="K2271" i="1" s="1"/>
  <c r="L2271" i="1" s="1"/>
  <c r="F2272" i="1"/>
  <c r="J2272" i="1" s="1"/>
  <c r="K2272" i="1" s="1"/>
  <c r="L2272" i="1" s="1"/>
  <c r="F2273" i="1"/>
  <c r="J2273" i="1" s="1"/>
  <c r="K2273" i="1" s="1"/>
  <c r="L2273" i="1" s="1"/>
  <c r="F2284" i="1"/>
  <c r="J2284" i="1" s="1"/>
  <c r="K2284" i="1" s="1"/>
  <c r="L2284" i="1" s="1"/>
  <c r="F2285" i="1"/>
  <c r="J2285" i="1" s="1"/>
  <c r="K2285" i="1" s="1"/>
  <c r="L2285" i="1" s="1"/>
  <c r="F2286" i="1"/>
  <c r="J2286" i="1" s="1"/>
  <c r="K2286" i="1" s="1"/>
  <c r="L2286" i="1" s="1"/>
  <c r="F2287" i="1"/>
  <c r="J2287" i="1" s="1"/>
  <c r="K2287" i="1" s="1"/>
  <c r="L2287" i="1" s="1"/>
  <c r="F2288" i="1"/>
  <c r="J2288" i="1" s="1"/>
  <c r="K2288" i="1" s="1"/>
  <c r="L2288" i="1" s="1"/>
  <c r="F2289" i="1"/>
  <c r="J2289" i="1" s="1"/>
  <c r="K2289" i="1" s="1"/>
  <c r="L2289" i="1" s="1"/>
  <c r="F2290" i="1"/>
  <c r="J2290" i="1" s="1"/>
  <c r="K2290" i="1" s="1"/>
  <c r="L2290" i="1" s="1"/>
  <c r="F2291" i="1"/>
  <c r="J2291" i="1" s="1"/>
  <c r="K2291" i="1" s="1"/>
  <c r="L2291" i="1" s="1"/>
  <c r="F2292" i="1"/>
  <c r="J2292" i="1" s="1"/>
  <c r="K2292" i="1" s="1"/>
  <c r="L2292" i="1" s="1"/>
  <c r="F2293" i="1"/>
  <c r="J2293" i="1" s="1"/>
  <c r="K2293" i="1" s="1"/>
  <c r="L2293" i="1" s="1"/>
  <c r="K2294" i="1"/>
  <c r="L2294" i="1" s="1"/>
  <c r="F2319" i="1"/>
  <c r="J2319" i="1" s="1"/>
  <c r="K2319" i="1" s="1"/>
  <c r="L2319" i="1" s="1"/>
  <c r="F2320" i="1"/>
  <c r="J2320" i="1" s="1"/>
  <c r="K2320" i="1" s="1"/>
  <c r="L2320" i="1" s="1"/>
  <c r="F2321" i="1"/>
  <c r="J2321" i="1" s="1"/>
  <c r="K2321" i="1" s="1"/>
  <c r="L2321" i="1" s="1"/>
  <c r="F2322" i="1"/>
  <c r="J2322" i="1" s="1"/>
  <c r="K2322" i="1" s="1"/>
  <c r="L2322" i="1" s="1"/>
  <c r="F2323" i="1"/>
  <c r="J2323" i="1" s="1"/>
  <c r="K2323" i="1" s="1"/>
  <c r="L2323" i="1" s="1"/>
  <c r="F2324" i="1"/>
  <c r="J2324" i="1" s="1"/>
  <c r="K2324" i="1" s="1"/>
  <c r="L2324" i="1" s="1"/>
  <c r="F2325" i="1"/>
  <c r="J2325" i="1" s="1"/>
  <c r="K2325" i="1" s="1"/>
  <c r="L2325" i="1" s="1"/>
  <c r="F2326" i="1"/>
  <c r="J2326" i="1" s="1"/>
  <c r="K2326" i="1" s="1"/>
  <c r="L2326" i="1" s="1"/>
  <c r="F2327" i="1"/>
  <c r="J2327" i="1" s="1"/>
  <c r="K2327" i="1" s="1"/>
  <c r="L2327" i="1" s="1"/>
  <c r="F2328" i="1"/>
  <c r="J2328" i="1" s="1"/>
  <c r="K2328" i="1" s="1"/>
  <c r="L2328" i="1" s="1"/>
  <c r="F2329" i="1"/>
  <c r="J2329" i="1" s="1"/>
  <c r="K2329" i="1" s="1"/>
  <c r="L2329" i="1" s="1"/>
  <c r="F2330" i="1"/>
  <c r="J2330" i="1" s="1"/>
  <c r="K2330" i="1" s="1"/>
  <c r="L2330" i="1" s="1"/>
  <c r="F2331" i="1"/>
  <c r="J2331" i="1" s="1"/>
  <c r="K2331" i="1" s="1"/>
  <c r="L2331" i="1" s="1"/>
  <c r="F2332" i="1"/>
  <c r="J2332" i="1" s="1"/>
  <c r="K2332" i="1" s="1"/>
  <c r="L2332" i="1" s="1"/>
  <c r="F2333" i="1"/>
  <c r="J2333" i="1" s="1"/>
  <c r="K2333" i="1" s="1"/>
  <c r="L2333" i="1" s="1"/>
  <c r="F2334" i="1"/>
  <c r="J2334" i="1" s="1"/>
  <c r="K2334" i="1" s="1"/>
  <c r="L2334" i="1" s="1"/>
  <c r="F2335" i="1"/>
  <c r="J2335" i="1" s="1"/>
  <c r="K2335" i="1" s="1"/>
  <c r="L2335" i="1" s="1"/>
  <c r="F2336" i="1"/>
  <c r="J2336" i="1" s="1"/>
  <c r="K2336" i="1" s="1"/>
  <c r="L2336" i="1" s="1"/>
  <c r="F2337" i="1"/>
  <c r="J2337" i="1" s="1"/>
  <c r="K2337" i="1" s="1"/>
  <c r="L2337" i="1" s="1"/>
  <c r="F2338" i="1"/>
  <c r="J2338" i="1" s="1"/>
  <c r="K2338" i="1" s="1"/>
  <c r="L2338" i="1" s="1"/>
  <c r="F2339" i="1"/>
  <c r="J2339" i="1" s="1"/>
  <c r="K2339" i="1" s="1"/>
  <c r="L2339" i="1" s="1"/>
  <c r="F2340" i="1"/>
  <c r="J2340" i="1" s="1"/>
  <c r="K2340" i="1" s="1"/>
  <c r="L2340" i="1" s="1"/>
  <c r="F2341" i="1"/>
  <c r="J2341" i="1" s="1"/>
  <c r="K2341" i="1" s="1"/>
  <c r="L2341" i="1" s="1"/>
  <c r="F2342" i="1"/>
  <c r="J2342" i="1" s="1"/>
  <c r="K2342" i="1" s="1"/>
  <c r="L2342" i="1" s="1"/>
  <c r="F2343" i="1"/>
  <c r="J2343" i="1" s="1"/>
  <c r="K2343" i="1" s="1"/>
  <c r="L2343" i="1" s="1"/>
  <c r="F2344" i="1"/>
  <c r="J2344" i="1" s="1"/>
  <c r="K2344" i="1" s="1"/>
  <c r="L2344" i="1" s="1"/>
  <c r="F2345" i="1"/>
  <c r="J2345" i="1" s="1"/>
  <c r="K2345" i="1" s="1"/>
  <c r="L2345" i="1" s="1"/>
  <c r="F2346" i="1"/>
  <c r="J2346" i="1" s="1"/>
  <c r="K2346" i="1" s="1"/>
  <c r="L2346" i="1" s="1"/>
  <c r="F2347" i="1"/>
  <c r="J2347" i="1" s="1"/>
  <c r="K2347" i="1" s="1"/>
  <c r="L2347" i="1" s="1"/>
  <c r="F2348" i="1"/>
  <c r="J2348" i="1" s="1"/>
  <c r="K2348" i="1" s="1"/>
  <c r="L2348" i="1" s="1"/>
  <c r="F2349" i="1"/>
  <c r="J2349" i="1" s="1"/>
  <c r="K2349" i="1" s="1"/>
  <c r="L2349" i="1" s="1"/>
  <c r="F2350" i="1"/>
  <c r="J2350" i="1" s="1"/>
  <c r="K2350" i="1" s="1"/>
  <c r="L2350" i="1" s="1"/>
  <c r="F2351" i="1"/>
  <c r="J2351" i="1" s="1"/>
  <c r="K2351" i="1" s="1"/>
  <c r="L2351" i="1" s="1"/>
  <c r="F2352" i="1"/>
  <c r="J2352" i="1" s="1"/>
  <c r="K2352" i="1" s="1"/>
  <c r="L2352" i="1" s="1"/>
  <c r="F2353" i="1"/>
  <c r="J2353" i="1" s="1"/>
  <c r="K2353" i="1" s="1"/>
  <c r="L2353" i="1" s="1"/>
  <c r="F2354" i="1"/>
  <c r="J2354" i="1" s="1"/>
  <c r="K2354" i="1" s="1"/>
  <c r="L2354" i="1" s="1"/>
  <c r="F2355" i="1"/>
  <c r="J2355" i="1" s="1"/>
  <c r="K2355" i="1" s="1"/>
  <c r="L2355" i="1" s="1"/>
  <c r="F2356" i="1"/>
  <c r="J2356" i="1" s="1"/>
  <c r="K2356" i="1" s="1"/>
  <c r="L2356" i="1" s="1"/>
  <c r="F2357" i="1"/>
  <c r="J2357" i="1" s="1"/>
  <c r="K2357" i="1" s="1"/>
  <c r="L2357" i="1" s="1"/>
  <c r="F2358" i="1"/>
  <c r="J2358" i="1" s="1"/>
  <c r="K2358" i="1" s="1"/>
  <c r="L2358" i="1" s="1"/>
  <c r="F2359" i="1"/>
  <c r="J2359" i="1" s="1"/>
  <c r="K2359" i="1" s="1"/>
  <c r="L2359" i="1" s="1"/>
  <c r="F2360" i="1"/>
  <c r="J2360" i="1" s="1"/>
  <c r="K2360" i="1" s="1"/>
  <c r="L2360" i="1" s="1"/>
  <c r="F2361" i="1"/>
  <c r="J2361" i="1" s="1"/>
  <c r="K2361" i="1" s="1"/>
  <c r="L2361" i="1" s="1"/>
  <c r="F2362" i="1"/>
  <c r="J2362" i="1" s="1"/>
  <c r="K2362" i="1" s="1"/>
  <c r="L2362" i="1" s="1"/>
  <c r="F2363" i="1"/>
  <c r="J2363" i="1" s="1"/>
  <c r="K2363" i="1" s="1"/>
  <c r="L2363" i="1" s="1"/>
  <c r="F2364" i="1"/>
  <c r="J2364" i="1" s="1"/>
  <c r="K2364" i="1" s="1"/>
  <c r="L2364" i="1" s="1"/>
  <c r="F2365" i="1"/>
  <c r="J2365" i="1" s="1"/>
  <c r="K2365" i="1" s="1"/>
  <c r="L2365" i="1" s="1"/>
  <c r="F2366" i="1"/>
  <c r="J2366" i="1" s="1"/>
  <c r="K2366" i="1" s="1"/>
  <c r="L2366" i="1" s="1"/>
  <c r="F2367" i="1"/>
  <c r="J2367" i="1" s="1"/>
  <c r="K2367" i="1" s="1"/>
  <c r="L2367" i="1" s="1"/>
  <c r="F2368" i="1"/>
  <c r="J2368" i="1" s="1"/>
  <c r="K2368" i="1" s="1"/>
  <c r="L2368" i="1" s="1"/>
  <c r="F2369" i="1"/>
  <c r="J2369" i="1" s="1"/>
  <c r="K2369" i="1" s="1"/>
  <c r="L2369" i="1" s="1"/>
  <c r="F2370" i="1"/>
  <c r="J2370" i="1" s="1"/>
  <c r="K2370" i="1" s="1"/>
  <c r="L2370" i="1" s="1"/>
  <c r="F2371" i="1"/>
  <c r="J2371" i="1" s="1"/>
  <c r="K2371" i="1" s="1"/>
  <c r="L2371" i="1" s="1"/>
  <c r="F2372" i="1"/>
  <c r="J2372" i="1" s="1"/>
  <c r="K2372" i="1" s="1"/>
  <c r="L2372" i="1" s="1"/>
  <c r="F2373" i="1"/>
  <c r="J2373" i="1" s="1"/>
  <c r="K2373" i="1" s="1"/>
  <c r="L2373" i="1" s="1"/>
  <c r="F2374" i="1"/>
  <c r="J2374" i="1" s="1"/>
  <c r="K2374" i="1" s="1"/>
  <c r="L2374" i="1" s="1"/>
  <c r="F2375" i="1"/>
  <c r="J2375" i="1" s="1"/>
  <c r="K2375" i="1" s="1"/>
  <c r="L2375" i="1" s="1"/>
  <c r="K2376" i="1"/>
  <c r="L2376" i="1" s="1"/>
  <c r="F2378" i="1"/>
  <c r="J2378" i="1" s="1"/>
  <c r="K2378" i="1" s="1"/>
  <c r="L2378" i="1" s="1"/>
  <c r="F2379" i="1"/>
  <c r="J2379" i="1" s="1"/>
  <c r="K2379" i="1" s="1"/>
  <c r="L2379" i="1" s="1"/>
  <c r="F2380" i="1"/>
  <c r="J2380" i="1" s="1"/>
  <c r="K2380" i="1" s="1"/>
  <c r="L2380" i="1" s="1"/>
  <c r="F2381" i="1"/>
  <c r="J2381" i="1" s="1"/>
  <c r="K2381" i="1" s="1"/>
  <c r="L2381" i="1" s="1"/>
  <c r="F2382" i="1"/>
  <c r="J2382" i="1" s="1"/>
  <c r="K2382" i="1" s="1"/>
  <c r="L2382" i="1" s="1"/>
  <c r="F2383" i="1"/>
  <c r="J2383" i="1" s="1"/>
  <c r="K2383" i="1" s="1"/>
  <c r="L2383" i="1" s="1"/>
  <c r="F2384" i="1"/>
  <c r="J2384" i="1" s="1"/>
  <c r="K2384" i="1" s="1"/>
  <c r="L2384" i="1" s="1"/>
  <c r="F2385" i="1"/>
  <c r="J2385" i="1" s="1"/>
  <c r="K2385" i="1" s="1"/>
  <c r="L2385" i="1" s="1"/>
  <c r="F2386" i="1"/>
  <c r="J2386" i="1" s="1"/>
  <c r="K2386" i="1" s="1"/>
  <c r="L2386" i="1" s="1"/>
  <c r="F2387" i="1"/>
  <c r="J2387" i="1" s="1"/>
  <c r="K2387" i="1" s="1"/>
  <c r="L2387" i="1" s="1"/>
  <c r="F2388" i="1"/>
  <c r="J2388" i="1" s="1"/>
  <c r="K2388" i="1" s="1"/>
  <c r="L2388" i="1" s="1"/>
  <c r="F2389" i="1"/>
  <c r="J2389" i="1" s="1"/>
  <c r="K2389" i="1" s="1"/>
  <c r="L2389" i="1" s="1"/>
  <c r="F2390" i="1"/>
  <c r="J2390" i="1" s="1"/>
  <c r="K2390" i="1" s="1"/>
  <c r="L2390" i="1" s="1"/>
  <c r="F2391" i="1"/>
  <c r="J2391" i="1" s="1"/>
  <c r="K2391" i="1" s="1"/>
  <c r="L2391" i="1" s="1"/>
  <c r="F2392" i="1"/>
  <c r="J2392" i="1" s="1"/>
  <c r="K2392" i="1" s="1"/>
  <c r="L2392" i="1" s="1"/>
  <c r="F2393" i="1"/>
  <c r="J2393" i="1" s="1"/>
  <c r="K2393" i="1" s="1"/>
  <c r="L2393" i="1" s="1"/>
  <c r="F2412" i="1"/>
  <c r="J2412" i="1" s="1"/>
  <c r="K2412" i="1" s="1"/>
  <c r="L2412" i="1" s="1"/>
  <c r="F2413" i="1"/>
  <c r="J2413" i="1" s="1"/>
  <c r="K2413" i="1" s="1"/>
  <c r="L2413" i="1" s="1"/>
  <c r="F2414" i="1"/>
  <c r="J2414" i="1" s="1"/>
  <c r="K2414" i="1" s="1"/>
  <c r="L2414" i="1" s="1"/>
  <c r="F2415" i="1"/>
  <c r="J2415" i="1" s="1"/>
  <c r="K2415" i="1" s="1"/>
  <c r="L2415" i="1" s="1"/>
  <c r="F2416" i="1"/>
  <c r="J2416" i="1" s="1"/>
  <c r="K2416" i="1" s="1"/>
  <c r="L2416" i="1" s="1"/>
  <c r="F2417" i="1"/>
  <c r="J2417" i="1" s="1"/>
  <c r="K2417" i="1" s="1"/>
  <c r="L2417" i="1" s="1"/>
  <c r="F2418" i="1"/>
  <c r="J2418" i="1" s="1"/>
  <c r="K2418" i="1" s="1"/>
  <c r="L2418" i="1" s="1"/>
  <c r="F2419" i="1"/>
  <c r="J2419" i="1" s="1"/>
  <c r="K2419" i="1" s="1"/>
  <c r="L2419" i="1" s="1"/>
  <c r="F2420" i="1"/>
  <c r="J2420" i="1" s="1"/>
  <c r="K2420" i="1" s="1"/>
  <c r="L2420" i="1" s="1"/>
  <c r="F2421" i="1"/>
  <c r="J2421" i="1" s="1"/>
  <c r="K2421" i="1" s="1"/>
  <c r="L2421" i="1" s="1"/>
  <c r="F2422" i="1"/>
  <c r="J2422" i="1" s="1"/>
  <c r="K2422" i="1" s="1"/>
  <c r="L2422" i="1" s="1"/>
  <c r="F2423" i="1"/>
  <c r="J2423" i="1" s="1"/>
  <c r="K2423" i="1" s="1"/>
  <c r="L2423" i="1" s="1"/>
  <c r="F2424" i="1"/>
  <c r="J2424" i="1" s="1"/>
  <c r="K2424" i="1" s="1"/>
  <c r="L2424" i="1" s="1"/>
  <c r="F2425" i="1"/>
  <c r="J2425" i="1" s="1"/>
  <c r="K2425" i="1" s="1"/>
  <c r="L2425" i="1" s="1"/>
  <c r="F2426" i="1"/>
  <c r="J2426" i="1" s="1"/>
  <c r="K2426" i="1" s="1"/>
  <c r="L2426" i="1" s="1"/>
  <c r="F2427" i="1"/>
  <c r="J2427" i="1" s="1"/>
  <c r="K2427" i="1" s="1"/>
  <c r="L2427" i="1" s="1"/>
  <c r="F2428" i="1"/>
  <c r="J2428" i="1" s="1"/>
  <c r="K2428" i="1" s="1"/>
  <c r="L2428" i="1" s="1"/>
  <c r="F2429" i="1"/>
  <c r="J2429" i="1" s="1"/>
  <c r="K2429" i="1" s="1"/>
  <c r="L2429" i="1" s="1"/>
  <c r="F2430" i="1"/>
  <c r="J2430" i="1" s="1"/>
  <c r="K2430" i="1" s="1"/>
  <c r="L2430" i="1" s="1"/>
  <c r="F2431" i="1"/>
  <c r="J2431" i="1" s="1"/>
  <c r="K2431" i="1" s="1"/>
  <c r="L2431" i="1" s="1"/>
  <c r="F2432" i="1"/>
  <c r="J2432" i="1" s="1"/>
  <c r="K2432" i="1" s="1"/>
  <c r="L2432" i="1" s="1"/>
  <c r="F2433" i="1"/>
  <c r="J2433" i="1" s="1"/>
  <c r="K2433" i="1" s="1"/>
  <c r="L2433" i="1" s="1"/>
  <c r="F2434" i="1"/>
  <c r="J2434" i="1" s="1"/>
  <c r="K2434" i="1" s="1"/>
  <c r="L2434" i="1" s="1"/>
  <c r="F2435" i="1"/>
  <c r="J2435" i="1" s="1"/>
  <c r="K2435" i="1" s="1"/>
  <c r="L2435" i="1" s="1"/>
  <c r="F2436" i="1"/>
  <c r="J2436" i="1" s="1"/>
  <c r="K2436" i="1" s="1"/>
  <c r="L2436" i="1" s="1"/>
  <c r="F2437" i="1"/>
  <c r="J2437" i="1" s="1"/>
  <c r="K2437" i="1" s="1"/>
  <c r="L2437" i="1" s="1"/>
  <c r="F2438" i="1"/>
  <c r="J2438" i="1" s="1"/>
  <c r="K2438" i="1" s="1"/>
  <c r="L2438" i="1" s="1"/>
  <c r="F2439" i="1"/>
  <c r="J2439" i="1" s="1"/>
  <c r="K2439" i="1" s="1"/>
  <c r="L2439" i="1" s="1"/>
  <c r="F2440" i="1"/>
  <c r="J2440" i="1" s="1"/>
  <c r="K2440" i="1" s="1"/>
  <c r="L2440" i="1" s="1"/>
  <c r="F2441" i="1"/>
  <c r="J2441" i="1" s="1"/>
  <c r="K2441" i="1" s="1"/>
  <c r="L2441" i="1" s="1"/>
  <c r="F2442" i="1"/>
  <c r="J2442" i="1" s="1"/>
  <c r="K2442" i="1" s="1"/>
  <c r="L2442" i="1" s="1"/>
  <c r="F2443" i="1"/>
  <c r="J2443" i="1" s="1"/>
  <c r="K2443" i="1" s="1"/>
  <c r="L2443" i="1" s="1"/>
  <c r="F2444" i="1"/>
  <c r="J2444" i="1" s="1"/>
  <c r="K2444" i="1" s="1"/>
  <c r="L2444" i="1" s="1"/>
  <c r="F2445" i="1"/>
  <c r="J2445" i="1" s="1"/>
  <c r="K2445" i="1" s="1"/>
  <c r="L2445" i="1" s="1"/>
  <c r="F2446" i="1"/>
  <c r="J2446" i="1" s="1"/>
  <c r="K2446" i="1" s="1"/>
  <c r="L2446" i="1" s="1"/>
  <c r="F2447" i="1"/>
  <c r="J2447" i="1" s="1"/>
  <c r="K2447" i="1" s="1"/>
  <c r="L2447" i="1" s="1"/>
  <c r="F2448" i="1"/>
  <c r="J2448" i="1" s="1"/>
  <c r="K2448" i="1" s="1"/>
  <c r="L2448" i="1" s="1"/>
  <c r="F2449" i="1"/>
  <c r="J2449" i="1" s="1"/>
  <c r="K2449" i="1" s="1"/>
  <c r="L2449" i="1" s="1"/>
  <c r="F2450" i="1"/>
  <c r="J2450" i="1" s="1"/>
  <c r="K2450" i="1" s="1"/>
  <c r="L2450" i="1" s="1"/>
  <c r="F2451" i="1"/>
  <c r="J2451" i="1" s="1"/>
  <c r="K2451" i="1" s="1"/>
  <c r="L2451" i="1" s="1"/>
  <c r="F2452" i="1"/>
  <c r="J2452" i="1" s="1"/>
  <c r="K2452" i="1" s="1"/>
  <c r="L2452" i="1" s="1"/>
  <c r="F2453" i="1"/>
  <c r="J2453" i="1" s="1"/>
  <c r="K2453" i="1" s="1"/>
  <c r="L2453" i="1" s="1"/>
  <c r="F2454" i="1"/>
  <c r="J2454" i="1" s="1"/>
  <c r="K2454" i="1" s="1"/>
  <c r="L2454" i="1" s="1"/>
  <c r="F2455" i="1"/>
  <c r="J2455" i="1" s="1"/>
  <c r="K2455" i="1" s="1"/>
  <c r="L2455" i="1" s="1"/>
  <c r="F2456" i="1"/>
  <c r="J2456" i="1" s="1"/>
  <c r="K2456" i="1" s="1"/>
  <c r="L2456" i="1" s="1"/>
  <c r="F2457" i="1"/>
  <c r="J2457" i="1" s="1"/>
  <c r="K2457" i="1" s="1"/>
  <c r="L2457" i="1" s="1"/>
  <c r="F2458" i="1"/>
  <c r="J2458" i="1" s="1"/>
  <c r="K2458" i="1" s="1"/>
  <c r="L2458" i="1" s="1"/>
  <c r="F2459" i="1"/>
  <c r="J2459" i="1" s="1"/>
  <c r="K2459" i="1" s="1"/>
  <c r="L2459" i="1" s="1"/>
  <c r="F2460" i="1"/>
  <c r="J2460" i="1" s="1"/>
  <c r="K2460" i="1" s="1"/>
  <c r="L2460" i="1" s="1"/>
  <c r="F2461" i="1"/>
  <c r="J2461" i="1" s="1"/>
  <c r="K2461" i="1" s="1"/>
  <c r="L2461" i="1" s="1"/>
  <c r="F2462" i="1"/>
  <c r="J2462" i="1" s="1"/>
  <c r="K2462" i="1" s="1"/>
  <c r="L2462" i="1" s="1"/>
  <c r="F2463" i="1"/>
  <c r="J2463" i="1" s="1"/>
  <c r="K2463" i="1" s="1"/>
  <c r="L2463" i="1" s="1"/>
  <c r="F2464" i="1"/>
  <c r="J2464" i="1" s="1"/>
  <c r="K2464" i="1" s="1"/>
  <c r="L2464" i="1" s="1"/>
  <c r="F2465" i="1"/>
  <c r="J2465" i="1" s="1"/>
  <c r="K2465" i="1" s="1"/>
  <c r="L2465" i="1" s="1"/>
  <c r="F2466" i="1"/>
  <c r="J2466" i="1" s="1"/>
  <c r="K2466" i="1" s="1"/>
  <c r="L2466" i="1" s="1"/>
  <c r="F2467" i="1"/>
  <c r="J2467" i="1" s="1"/>
  <c r="K2467" i="1" s="1"/>
  <c r="L2467" i="1" s="1"/>
  <c r="F2468" i="1"/>
  <c r="J2468" i="1" s="1"/>
  <c r="K2468" i="1" s="1"/>
  <c r="L2468" i="1" s="1"/>
  <c r="F2469" i="1"/>
  <c r="J2469" i="1" s="1"/>
  <c r="K2469" i="1" s="1"/>
  <c r="L2469" i="1" s="1"/>
  <c r="F2470" i="1"/>
  <c r="J2470" i="1" s="1"/>
  <c r="K2470" i="1" s="1"/>
  <c r="L2470" i="1" s="1"/>
  <c r="F2471" i="1"/>
  <c r="J2471" i="1" s="1"/>
  <c r="K2471" i="1" s="1"/>
  <c r="L2471" i="1" s="1"/>
  <c r="F2472" i="1"/>
  <c r="J2472" i="1" s="1"/>
  <c r="K2472" i="1" s="1"/>
  <c r="L2472" i="1" s="1"/>
  <c r="F2473" i="1"/>
  <c r="J2473" i="1" s="1"/>
  <c r="K2473" i="1" s="1"/>
  <c r="L2473" i="1" s="1"/>
  <c r="F2474" i="1"/>
  <c r="J2474" i="1" s="1"/>
  <c r="K2474" i="1" s="1"/>
  <c r="L2474" i="1" s="1"/>
  <c r="F2475" i="1"/>
  <c r="J2475" i="1" s="1"/>
  <c r="K2475" i="1" s="1"/>
  <c r="L2475" i="1" s="1"/>
  <c r="F2476" i="1"/>
  <c r="J2476" i="1" s="1"/>
  <c r="K2476" i="1" s="1"/>
  <c r="L2476" i="1" s="1"/>
  <c r="F2477" i="1"/>
  <c r="J2477" i="1" s="1"/>
  <c r="K2477" i="1" s="1"/>
  <c r="L2477" i="1" s="1"/>
  <c r="F2478" i="1"/>
  <c r="J2478" i="1" s="1"/>
  <c r="K2478" i="1" s="1"/>
  <c r="L2478" i="1" s="1"/>
  <c r="F2479" i="1"/>
  <c r="J2479" i="1" s="1"/>
  <c r="K2479" i="1" s="1"/>
  <c r="L2479" i="1" s="1"/>
  <c r="F2480" i="1"/>
  <c r="J2480" i="1" s="1"/>
  <c r="K2480" i="1" s="1"/>
  <c r="L2480" i="1" s="1"/>
  <c r="F2481" i="1"/>
  <c r="J2481" i="1" s="1"/>
  <c r="K2481" i="1" s="1"/>
  <c r="L2481" i="1" s="1"/>
  <c r="F2482" i="1"/>
  <c r="J2482" i="1" s="1"/>
  <c r="K2482" i="1" s="1"/>
  <c r="L2482" i="1" s="1"/>
  <c r="F2483" i="1"/>
  <c r="J2483" i="1" s="1"/>
  <c r="K2483" i="1" s="1"/>
  <c r="L2483" i="1" s="1"/>
  <c r="F2484" i="1"/>
  <c r="J2484" i="1" s="1"/>
  <c r="K2484" i="1" s="1"/>
  <c r="L2484" i="1" s="1"/>
  <c r="F2485" i="1"/>
  <c r="J2485" i="1" s="1"/>
  <c r="K2485" i="1" s="1"/>
  <c r="L2485" i="1" s="1"/>
  <c r="F2486" i="1"/>
  <c r="J2486" i="1" s="1"/>
  <c r="K2486" i="1" s="1"/>
  <c r="L2486" i="1" s="1"/>
  <c r="F2487" i="1"/>
  <c r="J2487" i="1" s="1"/>
  <c r="K2487" i="1" s="1"/>
  <c r="L2487" i="1" s="1"/>
  <c r="F2488" i="1"/>
  <c r="J2488" i="1" s="1"/>
  <c r="K2488" i="1" s="1"/>
  <c r="L2488" i="1" s="1"/>
  <c r="F2489" i="1"/>
  <c r="J2489" i="1" s="1"/>
  <c r="K2489" i="1" s="1"/>
  <c r="L2489" i="1" s="1"/>
  <c r="F2490" i="1"/>
  <c r="J2490" i="1" s="1"/>
  <c r="K2490" i="1" s="1"/>
  <c r="L2490" i="1" s="1"/>
  <c r="F2491" i="1"/>
  <c r="J2491" i="1" s="1"/>
  <c r="K2491" i="1" s="1"/>
  <c r="L2491" i="1" s="1"/>
  <c r="F2492" i="1"/>
  <c r="J2492" i="1" s="1"/>
  <c r="K2492" i="1" s="1"/>
  <c r="L2492" i="1" s="1"/>
  <c r="F2494" i="1"/>
  <c r="J2494" i="1" s="1"/>
  <c r="K2494" i="1" s="1"/>
  <c r="L2494" i="1" s="1"/>
  <c r="F2495" i="1"/>
  <c r="J2495" i="1" s="1"/>
  <c r="K2495" i="1" s="1"/>
  <c r="L2495" i="1" s="1"/>
  <c r="L2537" i="1" l="1"/>
  <c r="L2411" i="1"/>
  <c r="L2377" i="1"/>
  <c r="L2493" i="1"/>
  <c r="L2295" i="1"/>
  <c r="L2137" i="1"/>
  <c r="L2239" i="1"/>
  <c r="L2002" i="1"/>
  <c r="L2089" i="1"/>
  <c r="L1964" i="1"/>
  <c r="L1918" i="1"/>
  <c r="L1855" i="1"/>
  <c r="L1721" i="1"/>
  <c r="L1875" i="1"/>
  <c r="L1808" i="1"/>
  <c r="L1460" i="1"/>
  <c r="L1543" i="1"/>
  <c r="L1495" i="1"/>
  <c r="J1097" i="1"/>
  <c r="J1098" i="1"/>
  <c r="J1099" i="1"/>
  <c r="J1100" i="1"/>
  <c r="J1101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3" i="1"/>
  <c r="K1173" i="1" s="1"/>
  <c r="L1173" i="1" s="1"/>
  <c r="F1174" i="1"/>
  <c r="K1174" i="1" s="1"/>
  <c r="L1174" i="1" s="1"/>
  <c r="F1175" i="1"/>
  <c r="J1175" i="1" s="1"/>
  <c r="K1175" i="1" s="1"/>
  <c r="L1175" i="1" s="1"/>
  <c r="F1176" i="1"/>
  <c r="J1176" i="1" s="1"/>
  <c r="K1176" i="1" s="1"/>
  <c r="L1176" i="1" s="1"/>
  <c r="F1177" i="1"/>
  <c r="J1177" i="1" s="1"/>
  <c r="K1177" i="1" s="1"/>
  <c r="L1177" i="1" s="1"/>
  <c r="F1178" i="1"/>
  <c r="J1178" i="1" s="1"/>
  <c r="K1178" i="1" s="1"/>
  <c r="L1178" i="1" s="1"/>
  <c r="F1179" i="1"/>
  <c r="J1179" i="1" s="1"/>
  <c r="K1179" i="1" s="1"/>
  <c r="L1179" i="1" s="1"/>
  <c r="F1180" i="1"/>
  <c r="J1180" i="1" s="1"/>
  <c r="K1180" i="1" s="1"/>
  <c r="L1180" i="1" s="1"/>
  <c r="F1181" i="1"/>
  <c r="J1181" i="1" s="1"/>
  <c r="K1181" i="1" s="1"/>
  <c r="L1181" i="1" s="1"/>
  <c r="F1182" i="1"/>
  <c r="J1182" i="1" s="1"/>
  <c r="K1182" i="1" s="1"/>
  <c r="L1182" i="1" s="1"/>
  <c r="F1183" i="1"/>
  <c r="J1183" i="1" s="1"/>
  <c r="K1183" i="1" s="1"/>
  <c r="L1183" i="1" s="1"/>
  <c r="F1184" i="1"/>
  <c r="J1184" i="1" s="1"/>
  <c r="K1184" i="1" s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 s="1"/>
  <c r="L1189" i="1" s="1"/>
  <c r="F1190" i="1"/>
  <c r="J1190" i="1" s="1"/>
  <c r="K1190" i="1" s="1"/>
  <c r="L1190" i="1" s="1"/>
  <c r="F1191" i="1"/>
  <c r="J1191" i="1" s="1"/>
  <c r="K1191" i="1" s="1"/>
  <c r="L1191" i="1" s="1"/>
  <c r="F1192" i="1"/>
  <c r="J1192" i="1" s="1"/>
  <c r="K1192" i="1" s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J1196" i="1" s="1"/>
  <c r="K1196" i="1" s="1"/>
  <c r="L1196" i="1" s="1"/>
  <c r="F1197" i="1"/>
  <c r="J1197" i="1" s="1"/>
  <c r="K1197" i="1" s="1"/>
  <c r="L1197" i="1" s="1"/>
  <c r="F1198" i="1"/>
  <c r="J1198" i="1" s="1"/>
  <c r="K1198" i="1" s="1"/>
  <c r="L1198" i="1" s="1"/>
  <c r="F1199" i="1"/>
  <c r="J1199" i="1" s="1"/>
  <c r="K1199" i="1" s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 s="1"/>
  <c r="L1208" i="1" s="1"/>
  <c r="F1209" i="1"/>
  <c r="J1209" i="1" s="1"/>
  <c r="K1209" i="1" s="1"/>
  <c r="L1209" i="1" s="1"/>
  <c r="K1170" i="1" l="1"/>
  <c r="L1170" i="1" s="1"/>
  <c r="K1166" i="1"/>
  <c r="L1166" i="1" s="1"/>
  <c r="K1162" i="1"/>
  <c r="L1162" i="1" s="1"/>
  <c r="K1168" i="1"/>
  <c r="L1168" i="1" s="1"/>
  <c r="K1164" i="1"/>
  <c r="L1164" i="1" s="1"/>
  <c r="K1160" i="1"/>
  <c r="L1160" i="1" s="1"/>
  <c r="K1171" i="1"/>
  <c r="L1171" i="1" s="1"/>
  <c r="K1169" i="1"/>
  <c r="L1169" i="1" s="1"/>
  <c r="K1167" i="1"/>
  <c r="L1167" i="1" s="1"/>
  <c r="K1165" i="1"/>
  <c r="L1165" i="1" s="1"/>
  <c r="K1163" i="1"/>
  <c r="L1163" i="1" s="1"/>
  <c r="K1161" i="1"/>
  <c r="L1161" i="1" s="1"/>
  <c r="K1159" i="1"/>
  <c r="L1159" i="1" s="1"/>
  <c r="L1284" i="1"/>
  <c r="K1030" i="1"/>
  <c r="L1030" i="1" s="1"/>
  <c r="K1029" i="1"/>
  <c r="L1029" i="1" s="1"/>
  <c r="K1028" i="1"/>
  <c r="L1028" i="1" s="1"/>
  <c r="K1027" i="1"/>
  <c r="L1027" i="1" s="1"/>
  <c r="K1026" i="1"/>
  <c r="L1026" i="1" s="1"/>
  <c r="K1025" i="1"/>
  <c r="L1025" i="1" s="1"/>
  <c r="K1024" i="1"/>
  <c r="L1024" i="1" s="1"/>
  <c r="K1023" i="1"/>
  <c r="L1023" i="1" s="1"/>
  <c r="K1022" i="1"/>
  <c r="L1022" i="1" s="1"/>
  <c r="K1021" i="1"/>
  <c r="L1021" i="1" s="1"/>
  <c r="K1020" i="1"/>
  <c r="L1020" i="1" s="1"/>
  <c r="K1019" i="1"/>
  <c r="L1019" i="1" s="1"/>
  <c r="K1018" i="1"/>
  <c r="L1018" i="1" s="1"/>
  <c r="K1017" i="1"/>
  <c r="L1017" i="1" s="1"/>
  <c r="K1016" i="1"/>
  <c r="L1016" i="1" s="1"/>
  <c r="K1015" i="1"/>
  <c r="L1015" i="1" s="1"/>
  <c r="K1014" i="1"/>
  <c r="L1014" i="1" s="1"/>
  <c r="K1013" i="1"/>
  <c r="L1013" i="1" s="1"/>
  <c r="K1012" i="1"/>
  <c r="L1012" i="1" s="1"/>
  <c r="K1011" i="1"/>
  <c r="L1011" i="1" s="1"/>
  <c r="K1010" i="1"/>
  <c r="L1010" i="1" s="1"/>
  <c r="K1009" i="1"/>
  <c r="L1009" i="1" s="1"/>
  <c r="K1008" i="1"/>
  <c r="L1008" i="1" s="1"/>
  <c r="K1007" i="1"/>
  <c r="L1007" i="1" s="1"/>
  <c r="K1006" i="1"/>
  <c r="L1006" i="1" s="1"/>
  <c r="K1005" i="1"/>
  <c r="L1005" i="1" s="1"/>
  <c r="K1004" i="1"/>
  <c r="L1004" i="1" s="1"/>
  <c r="K1003" i="1"/>
  <c r="L1003" i="1" s="1"/>
  <c r="K1002" i="1"/>
  <c r="L1002" i="1" s="1"/>
  <c r="K1001" i="1"/>
  <c r="L1001" i="1" s="1"/>
  <c r="K1000" i="1"/>
  <c r="L1000" i="1" s="1"/>
  <c r="K999" i="1"/>
  <c r="L999" i="1" s="1"/>
  <c r="K998" i="1"/>
  <c r="L998" i="1" s="1"/>
  <c r="K997" i="1"/>
  <c r="L997" i="1" s="1"/>
  <c r="J49" i="4" l="1"/>
  <c r="J10" i="4" l="1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50" i="4"/>
  <c r="J51" i="4"/>
  <c r="J52" i="4"/>
  <c r="J53" i="4"/>
  <c r="J54" i="4"/>
  <c r="J55" i="4"/>
  <c r="J56" i="4"/>
  <c r="J59" i="4"/>
  <c r="J62" i="4"/>
  <c r="J63" i="4"/>
  <c r="J66" i="4"/>
  <c r="J70" i="4"/>
  <c r="J71" i="4"/>
  <c r="J72" i="4"/>
  <c r="J73" i="4"/>
  <c r="J74" i="4"/>
  <c r="J76" i="4"/>
  <c r="J77" i="4"/>
  <c r="J78" i="4"/>
  <c r="J79" i="4"/>
  <c r="J80" i="4"/>
  <c r="J81" i="4"/>
  <c r="J82" i="4"/>
  <c r="J83" i="4"/>
  <c r="J84" i="4"/>
  <c r="J9" i="4"/>
  <c r="J2" i="4"/>
  <c r="F1158" i="1" l="1"/>
  <c r="I510" i="1" l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00" i="1"/>
  <c r="I501" i="1"/>
  <c r="I502" i="1"/>
  <c r="I503" i="1"/>
  <c r="I504" i="1"/>
  <c r="I505" i="1"/>
  <c r="I506" i="1"/>
  <c r="I507" i="1"/>
  <c r="I508" i="1"/>
  <c r="I509" i="1"/>
  <c r="I499" i="1"/>
  <c r="F275" i="1" l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J292" i="1"/>
  <c r="K292" i="1" s="1"/>
  <c r="L292" i="1" s="1"/>
  <c r="J293" i="1"/>
  <c r="K293" i="1" s="1"/>
  <c r="L293" i="1" s="1"/>
  <c r="J294" i="1"/>
  <c r="K294" i="1" s="1"/>
  <c r="L294" i="1" s="1"/>
  <c r="J295" i="1"/>
  <c r="K295" i="1" s="1"/>
  <c r="L295" i="1" s="1"/>
  <c r="J296" i="1"/>
  <c r="K296" i="1" s="1"/>
  <c r="L296" i="1" s="1"/>
  <c r="J297" i="1"/>
  <c r="K297" i="1" s="1"/>
  <c r="L297" i="1" s="1"/>
  <c r="J298" i="1"/>
  <c r="K298" i="1" s="1"/>
  <c r="L298" i="1" s="1"/>
  <c r="J299" i="1"/>
  <c r="K299" i="1" s="1"/>
  <c r="L299" i="1" s="1"/>
  <c r="J300" i="1"/>
  <c r="K300" i="1" s="1"/>
  <c r="L300" i="1" s="1"/>
  <c r="J301" i="1"/>
  <c r="K301" i="1" s="1"/>
  <c r="L301" i="1" s="1"/>
  <c r="J302" i="1"/>
  <c r="K302" i="1" s="1"/>
  <c r="L302" i="1" s="1"/>
  <c r="J303" i="1"/>
  <c r="K303" i="1" s="1"/>
  <c r="L303" i="1" s="1"/>
  <c r="J304" i="1"/>
  <c r="K304" i="1" s="1"/>
  <c r="L304" i="1" s="1"/>
  <c r="J305" i="1"/>
  <c r="K305" i="1" s="1"/>
  <c r="L305" i="1" s="1"/>
  <c r="J306" i="1"/>
  <c r="K306" i="1" s="1"/>
  <c r="L306" i="1" s="1"/>
  <c r="J307" i="1"/>
  <c r="K307" i="1"/>
  <c r="L307" i="1" s="1"/>
  <c r="J308" i="1"/>
  <c r="K308" i="1" s="1"/>
  <c r="L308" i="1" s="1"/>
  <c r="J309" i="1"/>
  <c r="K309" i="1" s="1"/>
  <c r="L309" i="1" s="1"/>
  <c r="J310" i="1"/>
  <c r="K310" i="1" s="1"/>
  <c r="L310" i="1" s="1"/>
  <c r="J311" i="1"/>
  <c r="K311" i="1" s="1"/>
  <c r="L311" i="1" s="1"/>
  <c r="J312" i="1"/>
  <c r="K312" i="1" s="1"/>
  <c r="L312" i="1" s="1"/>
  <c r="J313" i="1"/>
  <c r="K313" i="1" s="1"/>
  <c r="L313" i="1" s="1"/>
  <c r="J314" i="1"/>
  <c r="K314" i="1" s="1"/>
  <c r="L314" i="1" s="1"/>
  <c r="J315" i="1"/>
  <c r="K315" i="1" s="1"/>
  <c r="L315" i="1" s="1"/>
  <c r="J316" i="1"/>
  <c r="K316" i="1" s="1"/>
  <c r="L316" i="1" s="1"/>
  <c r="J317" i="1"/>
  <c r="K317" i="1" s="1"/>
  <c r="L317" i="1" s="1"/>
  <c r="J318" i="1"/>
  <c r="K318" i="1" s="1"/>
  <c r="L318" i="1" s="1"/>
  <c r="J319" i="1"/>
  <c r="K319" i="1" s="1"/>
  <c r="L319" i="1" s="1"/>
  <c r="J320" i="1"/>
  <c r="K320" i="1" s="1"/>
  <c r="L320" i="1" s="1"/>
  <c r="J321" i="1"/>
  <c r="K321" i="1" s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J343" i="1"/>
  <c r="K343" i="1" s="1"/>
  <c r="L343" i="1" s="1"/>
  <c r="J344" i="1"/>
  <c r="K344" i="1" s="1"/>
  <c r="L344" i="1" s="1"/>
  <c r="J345" i="1"/>
  <c r="K345" i="1" s="1"/>
  <c r="L345" i="1" s="1"/>
  <c r="J346" i="1"/>
  <c r="K346" i="1" s="1"/>
  <c r="L346" i="1" s="1"/>
  <c r="J347" i="1"/>
  <c r="K347" i="1" s="1"/>
  <c r="L347" i="1" s="1"/>
  <c r="J348" i="1"/>
  <c r="K348" i="1" s="1"/>
  <c r="L348" i="1" s="1"/>
  <c r="J349" i="1"/>
  <c r="K349" i="1" s="1"/>
  <c r="L349" i="1" s="1"/>
  <c r="J350" i="1"/>
  <c r="K350" i="1" s="1"/>
  <c r="L350" i="1" s="1"/>
  <c r="J351" i="1"/>
  <c r="K351" i="1" s="1"/>
  <c r="L351" i="1" s="1"/>
  <c r="J352" i="1"/>
  <c r="K352" i="1" s="1"/>
  <c r="L352" i="1" s="1"/>
  <c r="J353" i="1"/>
  <c r="K353" i="1" s="1"/>
  <c r="L353" i="1" s="1"/>
  <c r="J354" i="1"/>
  <c r="K354" i="1" s="1"/>
  <c r="L354" i="1" s="1"/>
  <c r="J355" i="1"/>
  <c r="K355" i="1" s="1"/>
  <c r="L355" i="1" s="1"/>
  <c r="J356" i="1"/>
  <c r="K356" i="1" s="1"/>
  <c r="L356" i="1" s="1"/>
  <c r="J357" i="1"/>
  <c r="K357" i="1" s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J363" i="1"/>
  <c r="K363" i="1" s="1"/>
  <c r="L363" i="1" s="1"/>
  <c r="J364" i="1"/>
  <c r="K364" i="1" s="1"/>
  <c r="L364" i="1" s="1"/>
  <c r="J365" i="1"/>
  <c r="K365" i="1" s="1"/>
  <c r="L365" i="1" s="1"/>
  <c r="J366" i="1"/>
  <c r="K366" i="1" s="1"/>
  <c r="L366" i="1" s="1"/>
  <c r="J367" i="1"/>
  <c r="K367" i="1" s="1"/>
  <c r="L367" i="1" s="1"/>
  <c r="J368" i="1"/>
  <c r="K368" i="1" s="1"/>
  <c r="L368" i="1" s="1"/>
  <c r="J369" i="1"/>
  <c r="K369" i="1" s="1"/>
  <c r="L369" i="1" s="1"/>
  <c r="J370" i="1"/>
  <c r="K370" i="1" s="1"/>
  <c r="L370" i="1" s="1"/>
  <c r="J371" i="1"/>
  <c r="K371" i="1" s="1"/>
  <c r="L371" i="1" s="1"/>
  <c r="J372" i="1"/>
  <c r="K372" i="1" s="1"/>
  <c r="L372" i="1" s="1"/>
  <c r="J373" i="1"/>
  <c r="K373" i="1" s="1"/>
  <c r="L373" i="1" s="1"/>
  <c r="J374" i="1"/>
  <c r="K374" i="1" s="1"/>
  <c r="L374" i="1" s="1"/>
  <c r="J375" i="1"/>
  <c r="K375" i="1" s="1"/>
  <c r="L375" i="1" s="1"/>
  <c r="J376" i="1"/>
  <c r="K376" i="1" s="1"/>
  <c r="L376" i="1" s="1"/>
  <c r="J377" i="1"/>
  <c r="K377" i="1" s="1"/>
  <c r="L377" i="1" s="1"/>
  <c r="J378" i="1"/>
  <c r="K378" i="1" s="1"/>
  <c r="L378" i="1" s="1"/>
  <c r="J379" i="1"/>
  <c r="K379" i="1" s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J385" i="1"/>
  <c r="K385" i="1" s="1"/>
  <c r="L385" i="1" s="1"/>
  <c r="J386" i="1"/>
  <c r="K386" i="1" s="1"/>
  <c r="L386" i="1" s="1"/>
  <c r="J387" i="1"/>
  <c r="K387" i="1" s="1"/>
  <c r="L387" i="1" s="1"/>
  <c r="J388" i="1"/>
  <c r="K388" i="1" s="1"/>
  <c r="L388" i="1" s="1"/>
  <c r="J389" i="1"/>
  <c r="K389" i="1" s="1"/>
  <c r="L389" i="1" s="1"/>
  <c r="J390" i="1"/>
  <c r="K390" i="1" s="1"/>
  <c r="L390" i="1" s="1"/>
  <c r="J391" i="1"/>
  <c r="K391" i="1" s="1"/>
  <c r="L391" i="1" s="1"/>
  <c r="J392" i="1"/>
  <c r="K392" i="1" s="1"/>
  <c r="L392" i="1" s="1"/>
  <c r="J393" i="1"/>
  <c r="K393" i="1" s="1"/>
  <c r="L393" i="1" s="1"/>
  <c r="J394" i="1"/>
  <c r="K394" i="1" s="1"/>
  <c r="L394" i="1" s="1"/>
  <c r="J395" i="1"/>
  <c r="K395" i="1" s="1"/>
  <c r="L395" i="1" s="1"/>
  <c r="J396" i="1"/>
  <c r="K396" i="1" s="1"/>
  <c r="L396" i="1" s="1"/>
  <c r="K397" i="1"/>
  <c r="L397" i="1" s="1"/>
  <c r="J398" i="1"/>
  <c r="K398" i="1" s="1"/>
  <c r="L398" i="1" s="1"/>
  <c r="J399" i="1"/>
  <c r="K399" i="1" s="1"/>
  <c r="L399" i="1" s="1"/>
  <c r="J400" i="1"/>
  <c r="K400" i="1" s="1"/>
  <c r="L400" i="1" s="1"/>
  <c r="J401" i="1"/>
  <c r="K401" i="1" s="1"/>
  <c r="L401" i="1" s="1"/>
  <c r="J402" i="1"/>
  <c r="K402" i="1" s="1"/>
  <c r="L402" i="1" s="1"/>
  <c r="J403" i="1"/>
  <c r="K403" i="1" s="1"/>
  <c r="L403" i="1" s="1"/>
  <c r="J404" i="1"/>
  <c r="K404" i="1" s="1"/>
  <c r="L404" i="1" s="1"/>
  <c r="J405" i="1"/>
  <c r="K405" i="1" s="1"/>
  <c r="L405" i="1" s="1"/>
  <c r="J406" i="1"/>
  <c r="K406" i="1" s="1"/>
  <c r="L406" i="1" s="1"/>
  <c r="J407" i="1"/>
  <c r="K407" i="1" s="1"/>
  <c r="L407" i="1" s="1"/>
  <c r="J408" i="1"/>
  <c r="K408" i="1" s="1"/>
  <c r="L408" i="1" s="1"/>
  <c r="J409" i="1"/>
  <c r="K409" i="1" s="1"/>
  <c r="L409" i="1" s="1"/>
  <c r="J410" i="1"/>
  <c r="K410" i="1" s="1"/>
  <c r="L410" i="1" s="1"/>
  <c r="J411" i="1"/>
  <c r="K411" i="1" s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J427" i="1"/>
  <c r="K427" i="1" s="1"/>
  <c r="L427" i="1" s="1"/>
  <c r="J428" i="1"/>
  <c r="K428" i="1" s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J435" i="1"/>
  <c r="K435" i="1" s="1"/>
  <c r="L435" i="1" s="1"/>
  <c r="J436" i="1"/>
  <c r="K436" i="1" s="1"/>
  <c r="L436" i="1" s="1"/>
  <c r="J437" i="1"/>
  <c r="K437" i="1" s="1"/>
  <c r="L437" i="1" s="1"/>
  <c r="J438" i="1"/>
  <c r="K438" i="1" s="1"/>
  <c r="L438" i="1" s="1"/>
  <c r="J439" i="1"/>
  <c r="K439" i="1" s="1"/>
  <c r="L439" i="1" s="1"/>
  <c r="J440" i="1"/>
  <c r="K440" i="1" s="1"/>
  <c r="L440" i="1" s="1"/>
  <c r="J441" i="1"/>
  <c r="K441" i="1" s="1"/>
  <c r="L441" i="1" s="1"/>
  <c r="J442" i="1"/>
  <c r="K442" i="1" s="1"/>
  <c r="L442" i="1" s="1"/>
  <c r="J443" i="1"/>
  <c r="K443" i="1" s="1"/>
  <c r="L443" i="1" s="1"/>
  <c r="J444" i="1"/>
  <c r="K444" i="1" s="1"/>
  <c r="L444" i="1" s="1"/>
  <c r="J445" i="1"/>
  <c r="K445" i="1" s="1"/>
  <c r="L445" i="1" s="1"/>
  <c r="J446" i="1"/>
  <c r="K446" i="1" s="1"/>
  <c r="L446" i="1" s="1"/>
  <c r="J447" i="1"/>
  <c r="K447" i="1" s="1"/>
  <c r="L447" i="1" s="1"/>
  <c r="J448" i="1"/>
  <c r="K448" i="1" s="1"/>
  <c r="L448" i="1" s="1"/>
  <c r="J449" i="1"/>
  <c r="K449" i="1" s="1"/>
  <c r="L449" i="1" s="1"/>
  <c r="J450" i="1"/>
  <c r="K450" i="1" s="1"/>
  <c r="L450" i="1" s="1"/>
  <c r="J451" i="1"/>
  <c r="K451" i="1" s="1"/>
  <c r="L451" i="1" s="1"/>
  <c r="J452" i="1"/>
  <c r="K452" i="1" s="1"/>
  <c r="L452" i="1" s="1"/>
  <c r="K453" i="1"/>
  <c r="L453" i="1" s="1"/>
  <c r="J454" i="1"/>
  <c r="K454" i="1" s="1"/>
  <c r="L454" i="1" s="1"/>
  <c r="J455" i="1"/>
  <c r="K455" i="1" s="1"/>
  <c r="L455" i="1" s="1"/>
  <c r="J456" i="1"/>
  <c r="K456" i="1" s="1"/>
  <c r="L456" i="1" s="1"/>
  <c r="J457" i="1"/>
  <c r="K457" i="1" s="1"/>
  <c r="L457" i="1" s="1"/>
  <c r="J458" i="1"/>
  <c r="K458" i="1" s="1"/>
  <c r="L458" i="1" s="1"/>
  <c r="J459" i="1"/>
  <c r="K459" i="1" s="1"/>
  <c r="L459" i="1" s="1"/>
  <c r="J460" i="1"/>
  <c r="K460" i="1" s="1"/>
  <c r="L460" i="1" s="1"/>
  <c r="J461" i="1"/>
  <c r="K461" i="1" s="1"/>
  <c r="L461" i="1" s="1"/>
  <c r="J462" i="1"/>
  <c r="K462" i="1" s="1"/>
  <c r="L462" i="1" s="1"/>
  <c r="J463" i="1"/>
  <c r="K463" i="1" s="1"/>
  <c r="L463" i="1" s="1"/>
  <c r="J464" i="1"/>
  <c r="K464" i="1" s="1"/>
  <c r="L464" i="1" s="1"/>
  <c r="J466" i="1"/>
  <c r="K466" i="1" s="1"/>
  <c r="L466" i="1" s="1"/>
  <c r="J467" i="1"/>
  <c r="K467" i="1" s="1"/>
  <c r="L467" i="1" s="1"/>
  <c r="J468" i="1"/>
  <c r="K468" i="1" s="1"/>
  <c r="L468" i="1" s="1"/>
  <c r="J469" i="1"/>
  <c r="K469" i="1" s="1"/>
  <c r="L469" i="1" s="1"/>
  <c r="J470" i="1"/>
  <c r="K470" i="1" s="1"/>
  <c r="L470" i="1" s="1"/>
  <c r="J471" i="1"/>
  <c r="K471" i="1" s="1"/>
  <c r="L471" i="1" s="1"/>
  <c r="J472" i="1"/>
  <c r="K472" i="1" s="1"/>
  <c r="L472" i="1" s="1"/>
  <c r="J473" i="1"/>
  <c r="K473" i="1" s="1"/>
  <c r="L473" i="1" s="1"/>
  <c r="J474" i="1"/>
  <c r="K474" i="1" s="1"/>
  <c r="L474" i="1" s="1"/>
  <c r="J475" i="1"/>
  <c r="K475" i="1" s="1"/>
  <c r="L475" i="1" s="1"/>
  <c r="J476" i="1"/>
  <c r="K476" i="1" s="1"/>
  <c r="L476" i="1" s="1"/>
  <c r="J477" i="1"/>
  <c r="K477" i="1" s="1"/>
  <c r="L477" i="1" s="1"/>
  <c r="J478" i="1"/>
  <c r="K478" i="1" s="1"/>
  <c r="L478" i="1" s="1"/>
  <c r="J479" i="1"/>
  <c r="K479" i="1" s="1"/>
  <c r="L479" i="1" s="1"/>
  <c r="J480" i="1"/>
  <c r="K480" i="1" s="1"/>
  <c r="L480" i="1" s="1"/>
  <c r="J481" i="1"/>
  <c r="K481" i="1" s="1"/>
  <c r="L481" i="1" s="1"/>
  <c r="J482" i="1"/>
  <c r="K482" i="1" s="1"/>
  <c r="L482" i="1" s="1"/>
  <c r="J483" i="1"/>
  <c r="K483" i="1" s="1"/>
  <c r="L483" i="1" s="1"/>
  <c r="J484" i="1"/>
  <c r="K484" i="1" s="1"/>
  <c r="L484" i="1" s="1"/>
  <c r="J485" i="1"/>
  <c r="K485" i="1" s="1"/>
  <c r="L485" i="1" s="1"/>
  <c r="J486" i="1"/>
  <c r="K486" i="1" s="1"/>
  <c r="L486" i="1" s="1"/>
  <c r="J487" i="1"/>
  <c r="K487" i="1" s="1"/>
  <c r="L487" i="1" s="1"/>
  <c r="K488" i="1"/>
  <c r="L488" i="1" s="1"/>
  <c r="K489" i="1"/>
  <c r="L489" i="1" s="1"/>
  <c r="J490" i="1"/>
  <c r="K490" i="1" s="1"/>
  <c r="L490" i="1" s="1"/>
  <c r="J491" i="1"/>
  <c r="K491" i="1" s="1"/>
  <c r="L491" i="1" s="1"/>
  <c r="J492" i="1"/>
  <c r="K492" i="1" s="1"/>
  <c r="L492" i="1" s="1"/>
  <c r="J493" i="1"/>
  <c r="K493" i="1" s="1"/>
  <c r="L493" i="1" s="1"/>
  <c r="J494" i="1"/>
  <c r="K494" i="1" s="1"/>
  <c r="L494" i="1" s="1"/>
  <c r="J495" i="1"/>
  <c r="K495" i="1" s="1"/>
  <c r="L495" i="1" s="1"/>
  <c r="J496" i="1"/>
  <c r="K496" i="1" s="1"/>
  <c r="L496" i="1" s="1"/>
  <c r="J497" i="1"/>
  <c r="K497" i="1" s="1"/>
  <c r="L497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K515" i="1" s="1"/>
  <c r="L515" i="1" s="1"/>
  <c r="F516" i="1"/>
  <c r="J516" i="1" s="1"/>
  <c r="K516" i="1" s="1"/>
  <c r="L516" i="1" s="1"/>
  <c r="F517" i="1"/>
  <c r="K517" i="1" s="1"/>
  <c r="L517" i="1" s="1"/>
  <c r="F518" i="1"/>
  <c r="J518" i="1" s="1"/>
  <c r="K518" i="1" s="1"/>
  <c r="L518" i="1" s="1"/>
  <c r="F519" i="1"/>
  <c r="J519" i="1" s="1"/>
  <c r="K519" i="1" s="1"/>
  <c r="L519" i="1" s="1"/>
  <c r="F520" i="1"/>
  <c r="J520" i="1" s="1"/>
  <c r="K520" i="1" s="1"/>
  <c r="L520" i="1" s="1"/>
  <c r="F521" i="1"/>
  <c r="J521" i="1" s="1"/>
  <c r="K521" i="1" s="1"/>
  <c r="L521" i="1" s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F543" i="1"/>
  <c r="J543" i="1" s="1"/>
  <c r="K543" i="1" s="1"/>
  <c r="L543" i="1" s="1"/>
  <c r="F544" i="1"/>
  <c r="J544" i="1" s="1"/>
  <c r="K544" i="1" s="1"/>
  <c r="L544" i="1" s="1"/>
  <c r="F545" i="1"/>
  <c r="J545" i="1" s="1"/>
  <c r="K545" i="1" s="1"/>
  <c r="L545" i="1" s="1"/>
  <c r="F546" i="1"/>
  <c r="J546" i="1" s="1"/>
  <c r="K546" i="1" s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F550" i="1"/>
  <c r="J550" i="1" s="1"/>
  <c r="K550" i="1" s="1"/>
  <c r="L550" i="1" s="1"/>
  <c r="F551" i="1"/>
  <c r="J551" i="1" s="1"/>
  <c r="K551" i="1" s="1"/>
  <c r="L551" i="1" s="1"/>
  <c r="F552" i="1"/>
  <c r="J552" i="1" s="1"/>
  <c r="K552" i="1" s="1"/>
  <c r="L552" i="1" s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/>
  <c r="K573" i="1" s="1"/>
  <c r="L573" i="1" s="1"/>
  <c r="F574" i="1"/>
  <c r="J574" i="1"/>
  <c r="K574" i="1" s="1"/>
  <c r="L574" i="1" s="1"/>
  <c r="F575" i="1"/>
  <c r="J575" i="1"/>
  <c r="K575" i="1" s="1"/>
  <c r="L575" i="1" s="1"/>
  <c r="F576" i="1"/>
  <c r="J576" i="1"/>
  <c r="K576" i="1" s="1"/>
  <c r="L576" i="1" s="1"/>
  <c r="F577" i="1"/>
  <c r="J577" i="1"/>
  <c r="K577" i="1" s="1"/>
  <c r="L577" i="1" s="1"/>
  <c r="F578" i="1"/>
  <c r="J578" i="1"/>
  <c r="K578" i="1" s="1"/>
  <c r="L578" i="1" s="1"/>
  <c r="F579" i="1"/>
  <c r="J579" i="1"/>
  <c r="K579" i="1" s="1"/>
  <c r="L579" i="1" s="1"/>
  <c r="F580" i="1"/>
  <c r="J580" i="1"/>
  <c r="K580" i="1" s="1"/>
  <c r="L580" i="1" s="1"/>
  <c r="F581" i="1"/>
  <c r="J581" i="1"/>
  <c r="K581" i="1" s="1"/>
  <c r="L581" i="1" s="1"/>
  <c r="F582" i="1"/>
  <c r="J582" i="1"/>
  <c r="K582" i="1" s="1"/>
  <c r="L582" i="1" s="1"/>
  <c r="F583" i="1"/>
  <c r="J583" i="1" s="1"/>
  <c r="K583" i="1" s="1"/>
  <c r="L583" i="1" s="1"/>
  <c r="F584" i="1"/>
  <c r="J584" i="1"/>
  <c r="K584" i="1" s="1"/>
  <c r="L584" i="1" s="1"/>
  <c r="F585" i="1"/>
  <c r="J585" i="1"/>
  <c r="K585" i="1" s="1"/>
  <c r="L585" i="1" s="1"/>
  <c r="F586" i="1"/>
  <c r="J586" i="1"/>
  <c r="K586" i="1" s="1"/>
  <c r="L586" i="1" s="1"/>
  <c r="F587" i="1"/>
  <c r="J587" i="1"/>
  <c r="K587" i="1" s="1"/>
  <c r="L587" i="1" s="1"/>
  <c r="F589" i="1"/>
  <c r="K589" i="1"/>
  <c r="L589" i="1" s="1"/>
  <c r="F590" i="1"/>
  <c r="K590" i="1"/>
  <c r="L590" i="1" s="1"/>
  <c r="F591" i="1"/>
  <c r="K591" i="1"/>
  <c r="L591" i="1" s="1"/>
  <c r="F592" i="1"/>
  <c r="K592" i="1"/>
  <c r="L592" i="1" s="1"/>
  <c r="F593" i="1"/>
  <c r="K593" i="1"/>
  <c r="L593" i="1" s="1"/>
  <c r="F594" i="1"/>
  <c r="K594" i="1"/>
  <c r="L594" i="1" s="1"/>
  <c r="F595" i="1"/>
  <c r="K595" i="1"/>
  <c r="L595" i="1" s="1"/>
  <c r="F596" i="1"/>
  <c r="K596" i="1"/>
  <c r="L596" i="1" s="1"/>
  <c r="F597" i="1"/>
  <c r="K597" i="1"/>
  <c r="L597" i="1" s="1"/>
  <c r="F598" i="1"/>
  <c r="K598" i="1"/>
  <c r="L598" i="1" s="1"/>
  <c r="F599" i="1"/>
  <c r="K599" i="1"/>
  <c r="L599" i="1" s="1"/>
  <c r="F600" i="1"/>
  <c r="K600" i="1"/>
  <c r="L600" i="1" s="1"/>
  <c r="F601" i="1"/>
  <c r="K601" i="1"/>
  <c r="L601" i="1" s="1"/>
  <c r="F602" i="1"/>
  <c r="K602" i="1"/>
  <c r="L602" i="1" s="1"/>
  <c r="K603" i="1"/>
  <c r="L603" i="1" s="1"/>
  <c r="K604" i="1"/>
  <c r="L604" i="1" s="1"/>
  <c r="K605" i="1"/>
  <c r="L605" i="1" s="1"/>
  <c r="K606" i="1"/>
  <c r="L606" i="1" s="1"/>
  <c r="F607" i="1"/>
  <c r="K607" i="1"/>
  <c r="L607" i="1" s="1"/>
  <c r="F608" i="1"/>
  <c r="K608" i="1"/>
  <c r="L608" i="1" s="1"/>
  <c r="F609" i="1"/>
  <c r="K609" i="1"/>
  <c r="L609" i="1" s="1"/>
  <c r="F610" i="1"/>
  <c r="K610" i="1"/>
  <c r="L610" i="1" s="1"/>
  <c r="K611" i="1"/>
  <c r="L611" i="1" s="1"/>
  <c r="F612" i="1"/>
  <c r="K612" i="1"/>
  <c r="L612" i="1" s="1"/>
  <c r="J613" i="1"/>
  <c r="K613" i="1" s="1"/>
  <c r="L613" i="1" s="1"/>
  <c r="J614" i="1"/>
  <c r="K614" i="1" s="1"/>
  <c r="L614" i="1" s="1"/>
  <c r="J615" i="1"/>
  <c r="K615" i="1" s="1"/>
  <c r="L615" i="1" s="1"/>
  <c r="J616" i="1"/>
  <c r="K616" i="1" s="1"/>
  <c r="L616" i="1" s="1"/>
  <c r="J617" i="1"/>
  <c r="K617" i="1" s="1"/>
  <c r="L617" i="1" s="1"/>
  <c r="J618" i="1"/>
  <c r="K618" i="1" s="1"/>
  <c r="L618" i="1" s="1"/>
  <c r="J619" i="1"/>
  <c r="K619" i="1" s="1"/>
  <c r="L619" i="1" s="1"/>
  <c r="J620" i="1"/>
  <c r="K620" i="1" s="1"/>
  <c r="L620" i="1" s="1"/>
  <c r="J621" i="1"/>
  <c r="K621" i="1" s="1"/>
  <c r="L621" i="1" s="1"/>
  <c r="J622" i="1"/>
  <c r="K622" i="1" s="1"/>
  <c r="L622" i="1" s="1"/>
  <c r="J623" i="1"/>
  <c r="K623" i="1" s="1"/>
  <c r="L623" i="1" s="1"/>
  <c r="J624" i="1"/>
  <c r="K624" i="1" s="1"/>
  <c r="L624" i="1" s="1"/>
  <c r="J625" i="1"/>
  <c r="K625" i="1" s="1"/>
  <c r="L625" i="1" s="1"/>
  <c r="J626" i="1"/>
  <c r="K626" i="1" s="1"/>
  <c r="L626" i="1" s="1"/>
  <c r="J627" i="1"/>
  <c r="K627" i="1" s="1"/>
  <c r="L627" i="1" s="1"/>
  <c r="J628" i="1"/>
  <c r="K628" i="1" s="1"/>
  <c r="L628" i="1" s="1"/>
  <c r="J629" i="1"/>
  <c r="K629" i="1" s="1"/>
  <c r="L629" i="1" s="1"/>
  <c r="J630" i="1"/>
  <c r="K630" i="1" s="1"/>
  <c r="L630" i="1" s="1"/>
  <c r="J631" i="1"/>
  <c r="K631" i="1" s="1"/>
  <c r="L631" i="1" s="1"/>
  <c r="J632" i="1"/>
  <c r="K632" i="1" s="1"/>
  <c r="L632" i="1" s="1"/>
  <c r="K633" i="1"/>
  <c r="L633" i="1" s="1"/>
  <c r="J634" i="1"/>
  <c r="K634" i="1" s="1"/>
  <c r="L634" i="1" s="1"/>
  <c r="J635" i="1"/>
  <c r="K635" i="1" s="1"/>
  <c r="L635" i="1" s="1"/>
  <c r="J636" i="1"/>
  <c r="K636" i="1" s="1"/>
  <c r="L636" i="1" s="1"/>
  <c r="J637" i="1"/>
  <c r="K637" i="1" s="1"/>
  <c r="L637" i="1" s="1"/>
  <c r="J638" i="1"/>
  <c r="K638" i="1" s="1"/>
  <c r="L638" i="1" s="1"/>
  <c r="K639" i="1"/>
  <c r="L639" i="1" s="1"/>
  <c r="K640" i="1"/>
  <c r="L640" i="1" s="1"/>
  <c r="K641" i="1"/>
  <c r="L641" i="1" s="1"/>
  <c r="J642" i="1"/>
  <c r="K642" i="1" s="1"/>
  <c r="L642" i="1" s="1"/>
  <c r="J643" i="1"/>
  <c r="K643" i="1" s="1"/>
  <c r="L643" i="1" s="1"/>
  <c r="J644" i="1"/>
  <c r="K644" i="1" s="1"/>
  <c r="L644" i="1" s="1"/>
  <c r="J645" i="1"/>
  <c r="K645" i="1" s="1"/>
  <c r="L645" i="1" s="1"/>
  <c r="J646" i="1"/>
  <c r="K646" i="1" s="1"/>
  <c r="L646" i="1" s="1"/>
  <c r="J647" i="1"/>
  <c r="K647" i="1" s="1"/>
  <c r="L647" i="1" s="1"/>
  <c r="J648" i="1"/>
  <c r="K648" i="1" s="1"/>
  <c r="L648" i="1" s="1"/>
  <c r="J649" i="1"/>
  <c r="K649" i="1" s="1"/>
  <c r="L649" i="1" s="1"/>
  <c r="J650" i="1"/>
  <c r="K650" i="1" s="1"/>
  <c r="L650" i="1" s="1"/>
  <c r="J651" i="1"/>
  <c r="K651" i="1" s="1"/>
  <c r="L651" i="1" s="1"/>
  <c r="J652" i="1"/>
  <c r="K652" i="1" s="1"/>
  <c r="L652" i="1" s="1"/>
  <c r="J653" i="1"/>
  <c r="K653" i="1" s="1"/>
  <c r="L653" i="1" s="1"/>
  <c r="J654" i="1"/>
  <c r="K654" i="1" s="1"/>
  <c r="L654" i="1" s="1"/>
  <c r="J655" i="1"/>
  <c r="K655" i="1" s="1"/>
  <c r="L655" i="1" s="1"/>
  <c r="J656" i="1"/>
  <c r="K656" i="1" s="1"/>
  <c r="L656" i="1" s="1"/>
  <c r="J657" i="1"/>
  <c r="K657" i="1" s="1"/>
  <c r="L657" i="1" s="1"/>
  <c r="J658" i="1"/>
  <c r="K658" i="1" s="1"/>
  <c r="L658" i="1" s="1"/>
  <c r="J659" i="1"/>
  <c r="K659" i="1" s="1"/>
  <c r="L659" i="1" s="1"/>
  <c r="J660" i="1"/>
  <c r="K660" i="1" s="1"/>
  <c r="L660" i="1" s="1"/>
  <c r="J661" i="1"/>
  <c r="K661" i="1" s="1"/>
  <c r="L661" i="1" s="1"/>
  <c r="J662" i="1"/>
  <c r="K662" i="1" s="1"/>
  <c r="L662" i="1" s="1"/>
  <c r="J663" i="1"/>
  <c r="K663" i="1" s="1"/>
  <c r="L663" i="1" s="1"/>
  <c r="J664" i="1"/>
  <c r="K664" i="1" s="1"/>
  <c r="L664" i="1" s="1"/>
  <c r="J665" i="1"/>
  <c r="K665" i="1" s="1"/>
  <c r="L665" i="1" s="1"/>
  <c r="J666" i="1"/>
  <c r="K666" i="1" s="1"/>
  <c r="L666" i="1" s="1"/>
  <c r="J667" i="1"/>
  <c r="K667" i="1" s="1"/>
  <c r="L667" i="1" s="1"/>
  <c r="J668" i="1"/>
  <c r="K668" i="1" s="1"/>
  <c r="L668" i="1" s="1"/>
  <c r="J669" i="1"/>
  <c r="K669" i="1" s="1"/>
  <c r="L669" i="1" s="1"/>
  <c r="J670" i="1"/>
  <c r="K670" i="1" s="1"/>
  <c r="L670" i="1" s="1"/>
  <c r="J671" i="1"/>
  <c r="K671" i="1" s="1"/>
  <c r="L671" i="1" s="1"/>
  <c r="J672" i="1"/>
  <c r="K672" i="1" s="1"/>
  <c r="L672" i="1" s="1"/>
  <c r="J673" i="1"/>
  <c r="K673" i="1" s="1"/>
  <c r="L673" i="1" s="1"/>
  <c r="J674" i="1"/>
  <c r="K674" i="1" s="1"/>
  <c r="L674" i="1" s="1"/>
  <c r="J675" i="1"/>
  <c r="K675" i="1" s="1"/>
  <c r="L675" i="1" s="1"/>
  <c r="J676" i="1"/>
  <c r="K676" i="1" s="1"/>
  <c r="L676" i="1" s="1"/>
  <c r="J677" i="1"/>
  <c r="K677" i="1" s="1"/>
  <c r="L677" i="1" s="1"/>
  <c r="J678" i="1"/>
  <c r="K678" i="1" s="1"/>
  <c r="L678" i="1" s="1"/>
  <c r="J679" i="1"/>
  <c r="K679" i="1" s="1"/>
  <c r="L679" i="1" s="1"/>
  <c r="J680" i="1"/>
  <c r="K680" i="1" s="1"/>
  <c r="L680" i="1" s="1"/>
  <c r="J681" i="1"/>
  <c r="K681" i="1" s="1"/>
  <c r="L681" i="1" s="1"/>
  <c r="J682" i="1"/>
  <c r="K682" i="1" s="1"/>
  <c r="L682" i="1" s="1"/>
  <c r="J683" i="1"/>
  <c r="K683" i="1" s="1"/>
  <c r="L683" i="1" s="1"/>
  <c r="J684" i="1"/>
  <c r="K684" i="1" s="1"/>
  <c r="L684" i="1" s="1"/>
  <c r="J685" i="1"/>
  <c r="K685" i="1" s="1"/>
  <c r="L685" i="1" s="1"/>
  <c r="J686" i="1"/>
  <c r="K686" i="1" s="1"/>
  <c r="L686" i="1" s="1"/>
  <c r="J687" i="1"/>
  <c r="K687" i="1" s="1"/>
  <c r="L687" i="1" s="1"/>
  <c r="J688" i="1"/>
  <c r="K688" i="1" s="1"/>
  <c r="L688" i="1" s="1"/>
  <c r="K689" i="1"/>
  <c r="L689" i="1" s="1"/>
  <c r="K690" i="1"/>
  <c r="L690" i="1" s="1"/>
  <c r="K691" i="1"/>
  <c r="L691" i="1" s="1"/>
  <c r="J692" i="1"/>
  <c r="K692" i="1" s="1"/>
  <c r="L692" i="1" s="1"/>
  <c r="K693" i="1"/>
  <c r="L693" i="1" s="1"/>
  <c r="J694" i="1"/>
  <c r="K694" i="1" s="1"/>
  <c r="L694" i="1" s="1"/>
  <c r="J695" i="1"/>
  <c r="K695" i="1" s="1"/>
  <c r="L695" i="1" s="1"/>
  <c r="J696" i="1"/>
  <c r="K696" i="1" s="1"/>
  <c r="L696" i="1" s="1"/>
  <c r="J697" i="1"/>
  <c r="K697" i="1" s="1"/>
  <c r="L697" i="1" s="1"/>
  <c r="J698" i="1"/>
  <c r="K698" i="1" s="1"/>
  <c r="L698" i="1" s="1"/>
  <c r="J699" i="1"/>
  <c r="K699" i="1" s="1"/>
  <c r="L699" i="1" s="1"/>
  <c r="J700" i="1"/>
  <c r="K700" i="1" s="1"/>
  <c r="L700" i="1" s="1"/>
  <c r="J701" i="1"/>
  <c r="K701" i="1" s="1"/>
  <c r="L701" i="1" s="1"/>
  <c r="J702" i="1"/>
  <c r="K702" i="1" s="1"/>
  <c r="L702" i="1" s="1"/>
  <c r="F704" i="1"/>
  <c r="J704" i="1" s="1"/>
  <c r="K704" i="1" s="1"/>
  <c r="L704" i="1" s="1"/>
  <c r="F705" i="1"/>
  <c r="K705" i="1" s="1"/>
  <c r="L705" i="1" s="1"/>
  <c r="F706" i="1"/>
  <c r="J706" i="1" s="1"/>
  <c r="K706" i="1" s="1"/>
  <c r="L706" i="1" s="1"/>
  <c r="J707" i="1"/>
  <c r="K707" i="1" s="1"/>
  <c r="L707" i="1" s="1"/>
  <c r="J708" i="1"/>
  <c r="K708" i="1" s="1"/>
  <c r="L708" i="1" s="1"/>
  <c r="F709" i="1"/>
  <c r="J709" i="1" s="1"/>
  <c r="K709" i="1" s="1"/>
  <c r="L709" i="1" s="1"/>
  <c r="F710" i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J719" i="1" s="1"/>
  <c r="K719" i="1" s="1"/>
  <c r="L719" i="1" s="1"/>
  <c r="F720" i="1"/>
  <c r="J720" i="1" s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J737" i="1" s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K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K746" i="1" s="1"/>
  <c r="L746" i="1" s="1"/>
  <c r="F747" i="1"/>
  <c r="K747" i="1" s="1"/>
  <c r="L747" i="1" s="1"/>
  <c r="F748" i="1"/>
  <c r="K748" i="1" s="1"/>
  <c r="L748" i="1" s="1"/>
  <c r="F749" i="1"/>
  <c r="K749" i="1" s="1"/>
  <c r="L749" i="1" s="1"/>
  <c r="J751" i="1"/>
  <c r="K751" i="1" s="1"/>
  <c r="L751" i="1" s="1"/>
  <c r="J752" i="1"/>
  <c r="K752" i="1" s="1"/>
  <c r="L752" i="1" s="1"/>
  <c r="J753" i="1"/>
  <c r="K753" i="1" s="1"/>
  <c r="L753" i="1" s="1"/>
  <c r="J754" i="1"/>
  <c r="K754" i="1" s="1"/>
  <c r="L754" i="1" s="1"/>
  <c r="J755" i="1"/>
  <c r="K755" i="1" s="1"/>
  <c r="L755" i="1" s="1"/>
  <c r="J756" i="1"/>
  <c r="K756" i="1" s="1"/>
  <c r="L756" i="1" s="1"/>
  <c r="J757" i="1"/>
  <c r="K757" i="1" s="1"/>
  <c r="L757" i="1" s="1"/>
  <c r="J758" i="1"/>
  <c r="K758" i="1" s="1"/>
  <c r="L758" i="1" s="1"/>
  <c r="J759" i="1"/>
  <c r="K759" i="1" s="1"/>
  <c r="L759" i="1" s="1"/>
  <c r="J760" i="1"/>
  <c r="K760" i="1" s="1"/>
  <c r="L760" i="1" s="1"/>
  <c r="J761" i="1"/>
  <c r="K761" i="1" s="1"/>
  <c r="L761" i="1" s="1"/>
  <c r="J762" i="1"/>
  <c r="K762" i="1" s="1"/>
  <c r="L762" i="1" s="1"/>
  <c r="J763" i="1"/>
  <c r="K763" i="1" s="1"/>
  <c r="L763" i="1" s="1"/>
  <c r="J764" i="1"/>
  <c r="K764" i="1" s="1"/>
  <c r="L764" i="1" s="1"/>
  <c r="J765" i="1"/>
  <c r="K765" i="1" s="1"/>
  <c r="L765" i="1" s="1"/>
  <c r="J766" i="1"/>
  <c r="K766" i="1" s="1"/>
  <c r="L766" i="1" s="1"/>
  <c r="J767" i="1"/>
  <c r="K767" i="1" s="1"/>
  <c r="L767" i="1" s="1"/>
  <c r="J768" i="1"/>
  <c r="K768" i="1" s="1"/>
  <c r="L768" i="1" s="1"/>
  <c r="J769" i="1"/>
  <c r="K769" i="1" s="1"/>
  <c r="L769" i="1" s="1"/>
  <c r="J770" i="1"/>
  <c r="K770" i="1" s="1"/>
  <c r="L770" i="1" s="1"/>
  <c r="J771" i="1"/>
  <c r="K771" i="1" s="1"/>
  <c r="L771" i="1" s="1"/>
  <c r="J772" i="1"/>
  <c r="K772" i="1" s="1"/>
  <c r="L772" i="1" s="1"/>
  <c r="J773" i="1"/>
  <c r="K773" i="1" s="1"/>
  <c r="L773" i="1" s="1"/>
  <c r="J774" i="1"/>
  <c r="K774" i="1" s="1"/>
  <c r="L774" i="1" s="1"/>
  <c r="J775" i="1"/>
  <c r="K775" i="1" s="1"/>
  <c r="L775" i="1" s="1"/>
  <c r="J776" i="1"/>
  <c r="K776" i="1" s="1"/>
  <c r="L776" i="1" s="1"/>
  <c r="J777" i="1"/>
  <c r="K777" i="1" s="1"/>
  <c r="L777" i="1" s="1"/>
  <c r="J778" i="1"/>
  <c r="K778" i="1" s="1"/>
  <c r="L778" i="1" s="1"/>
  <c r="J779" i="1"/>
  <c r="K779" i="1" s="1"/>
  <c r="L779" i="1" s="1"/>
  <c r="J780" i="1"/>
  <c r="K780" i="1" s="1"/>
  <c r="L780" i="1" s="1"/>
  <c r="J781" i="1"/>
  <c r="K781" i="1" s="1"/>
  <c r="L781" i="1" s="1"/>
  <c r="J782" i="1"/>
  <c r="K782" i="1" s="1"/>
  <c r="L782" i="1" s="1"/>
  <c r="J783" i="1"/>
  <c r="K783" i="1" s="1"/>
  <c r="L783" i="1" s="1"/>
  <c r="J784" i="1"/>
  <c r="K784" i="1" s="1"/>
  <c r="L784" i="1" s="1"/>
  <c r="J785" i="1"/>
  <c r="K785" i="1" s="1"/>
  <c r="L785" i="1" s="1"/>
  <c r="J786" i="1"/>
  <c r="K786" i="1" s="1"/>
  <c r="L786" i="1" s="1"/>
  <c r="J787" i="1"/>
  <c r="K787" i="1" s="1"/>
  <c r="L787" i="1" s="1"/>
  <c r="J788" i="1"/>
  <c r="K788" i="1" s="1"/>
  <c r="L788" i="1" s="1"/>
  <c r="J789" i="1"/>
  <c r="K789" i="1" s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J799" i="1"/>
  <c r="K799" i="1" s="1"/>
  <c r="L799" i="1" s="1"/>
  <c r="J800" i="1"/>
  <c r="K800" i="1" s="1"/>
  <c r="L800" i="1" s="1"/>
  <c r="J801" i="1"/>
  <c r="K801" i="1" s="1"/>
  <c r="L801" i="1" s="1"/>
  <c r="J802" i="1"/>
  <c r="K802" i="1" s="1"/>
  <c r="L802" i="1" s="1"/>
  <c r="J803" i="1"/>
  <c r="K803" i="1" s="1"/>
  <c r="L803" i="1" s="1"/>
  <c r="J804" i="1"/>
  <c r="K804" i="1" s="1"/>
  <c r="L804" i="1" s="1"/>
  <c r="J805" i="1"/>
  <c r="K805" i="1" s="1"/>
  <c r="L805" i="1" s="1"/>
  <c r="J806" i="1"/>
  <c r="K806" i="1" s="1"/>
  <c r="L806" i="1" s="1"/>
  <c r="J807" i="1"/>
  <c r="K807" i="1" s="1"/>
  <c r="L807" i="1" s="1"/>
  <c r="J808" i="1"/>
  <c r="K808" i="1" s="1"/>
  <c r="L808" i="1" s="1"/>
  <c r="J809" i="1"/>
  <c r="K809" i="1" s="1"/>
  <c r="L809" i="1" s="1"/>
  <c r="J810" i="1"/>
  <c r="K810" i="1" s="1"/>
  <c r="L810" i="1" s="1"/>
  <c r="J811" i="1"/>
  <c r="K811" i="1" s="1"/>
  <c r="L811" i="1" s="1"/>
  <c r="J812" i="1"/>
  <c r="K812" i="1" s="1"/>
  <c r="L812" i="1" s="1"/>
  <c r="J813" i="1"/>
  <c r="K813" i="1" s="1"/>
  <c r="L813" i="1" s="1"/>
  <c r="J814" i="1"/>
  <c r="K814" i="1" s="1"/>
  <c r="L814" i="1" s="1"/>
  <c r="J815" i="1"/>
  <c r="K815" i="1" s="1"/>
  <c r="L815" i="1" s="1"/>
  <c r="J816" i="1"/>
  <c r="K816" i="1" s="1"/>
  <c r="L816" i="1" s="1"/>
  <c r="J817" i="1"/>
  <c r="K817" i="1" s="1"/>
  <c r="L817" i="1" s="1"/>
  <c r="J818" i="1"/>
  <c r="K818" i="1" s="1"/>
  <c r="L818" i="1" s="1"/>
  <c r="J819" i="1"/>
  <c r="K819" i="1" s="1"/>
  <c r="L819" i="1" s="1"/>
  <c r="J820" i="1"/>
  <c r="K820" i="1" s="1"/>
  <c r="L820" i="1" s="1"/>
  <c r="K822" i="1"/>
  <c r="L822" i="1" s="1"/>
  <c r="K823" i="1"/>
  <c r="L823" i="1" s="1"/>
  <c r="K824" i="1"/>
  <c r="L824" i="1" s="1"/>
  <c r="K825" i="1"/>
  <c r="L825" i="1" s="1"/>
  <c r="K826" i="1"/>
  <c r="L826" i="1" s="1"/>
  <c r="J827" i="1"/>
  <c r="K827" i="1" s="1"/>
  <c r="L827" i="1" s="1"/>
  <c r="J828" i="1"/>
  <c r="K828" i="1" s="1"/>
  <c r="L828" i="1" s="1"/>
  <c r="J829" i="1"/>
  <c r="K829" i="1" s="1"/>
  <c r="L829" i="1" s="1"/>
  <c r="J830" i="1"/>
  <c r="K830" i="1" s="1"/>
  <c r="L830" i="1" s="1"/>
  <c r="J831" i="1"/>
  <c r="K831" i="1" s="1"/>
  <c r="L831" i="1" s="1"/>
  <c r="J832" i="1"/>
  <c r="K832" i="1" s="1"/>
  <c r="L832" i="1" s="1"/>
  <c r="J833" i="1"/>
  <c r="K833" i="1" s="1"/>
  <c r="L833" i="1" s="1"/>
  <c r="J834" i="1"/>
  <c r="K834" i="1" s="1"/>
  <c r="L834" i="1" s="1"/>
  <c r="J835" i="1"/>
  <c r="K835" i="1" s="1"/>
  <c r="L835" i="1" s="1"/>
  <c r="J836" i="1"/>
  <c r="K836" i="1" s="1"/>
  <c r="L836" i="1" s="1"/>
  <c r="J837" i="1"/>
  <c r="K837" i="1" s="1"/>
  <c r="L837" i="1" s="1"/>
  <c r="J838" i="1"/>
  <c r="K838" i="1" s="1"/>
  <c r="L838" i="1" s="1"/>
  <c r="J839" i="1"/>
  <c r="K839" i="1" s="1"/>
  <c r="L839" i="1" s="1"/>
  <c r="J840" i="1"/>
  <c r="K840" i="1" s="1"/>
  <c r="L840" i="1" s="1"/>
  <c r="J841" i="1"/>
  <c r="K841" i="1" s="1"/>
  <c r="L841" i="1" s="1"/>
  <c r="J842" i="1"/>
  <c r="K842" i="1" s="1"/>
  <c r="L842" i="1" s="1"/>
  <c r="J843" i="1"/>
  <c r="K843" i="1" s="1"/>
  <c r="L843" i="1" s="1"/>
  <c r="J844" i="1"/>
  <c r="K844" i="1" s="1"/>
  <c r="L844" i="1" s="1"/>
  <c r="J845" i="1"/>
  <c r="K845" i="1" s="1"/>
  <c r="L845" i="1" s="1"/>
  <c r="J846" i="1"/>
  <c r="K846" i="1" s="1"/>
  <c r="L846" i="1" s="1"/>
  <c r="J847" i="1"/>
  <c r="K847" i="1" s="1"/>
  <c r="L847" i="1" s="1"/>
  <c r="J848" i="1"/>
  <c r="K848" i="1" s="1"/>
  <c r="L848" i="1" s="1"/>
  <c r="J849" i="1"/>
  <c r="K849" i="1" s="1"/>
  <c r="L849" i="1" s="1"/>
  <c r="J850" i="1"/>
  <c r="K850" i="1" s="1"/>
  <c r="L850" i="1" s="1"/>
  <c r="J851" i="1"/>
  <c r="K851" i="1" s="1"/>
  <c r="L851" i="1" s="1"/>
  <c r="J852" i="1"/>
  <c r="K852" i="1" s="1"/>
  <c r="L852" i="1" s="1"/>
  <c r="J853" i="1"/>
  <c r="K853" i="1" s="1"/>
  <c r="L853" i="1" s="1"/>
  <c r="J854" i="1"/>
  <c r="K854" i="1" s="1"/>
  <c r="L854" i="1" s="1"/>
  <c r="J855" i="1"/>
  <c r="K855" i="1" s="1"/>
  <c r="L855" i="1" s="1"/>
  <c r="J856" i="1"/>
  <c r="K856" i="1" s="1"/>
  <c r="L856" i="1" s="1"/>
  <c r="J857" i="1"/>
  <c r="K857" i="1" s="1"/>
  <c r="L857" i="1" s="1"/>
  <c r="J858" i="1"/>
  <c r="K858" i="1" s="1"/>
  <c r="L858" i="1" s="1"/>
  <c r="J859" i="1"/>
  <c r="K859" i="1" s="1"/>
  <c r="L859" i="1" s="1"/>
  <c r="J860" i="1"/>
  <c r="K860" i="1" s="1"/>
  <c r="L860" i="1" s="1"/>
  <c r="J861" i="1"/>
  <c r="K861" i="1" s="1"/>
  <c r="L861" i="1" s="1"/>
  <c r="J862" i="1"/>
  <c r="K862" i="1" s="1"/>
  <c r="L862" i="1" s="1"/>
  <c r="J863" i="1"/>
  <c r="K863" i="1" s="1"/>
  <c r="L863" i="1" s="1"/>
  <c r="J864" i="1"/>
  <c r="K864" i="1" s="1"/>
  <c r="L864" i="1" s="1"/>
  <c r="J865" i="1"/>
  <c r="K865" i="1" s="1"/>
  <c r="L865" i="1" s="1"/>
  <c r="J866" i="1"/>
  <c r="K866" i="1" s="1"/>
  <c r="L866" i="1" s="1"/>
  <c r="J867" i="1"/>
  <c r="K867" i="1" s="1"/>
  <c r="L867" i="1" s="1"/>
  <c r="J868" i="1"/>
  <c r="K868" i="1" s="1"/>
  <c r="L868" i="1" s="1"/>
  <c r="J869" i="1"/>
  <c r="K869" i="1" s="1"/>
  <c r="L869" i="1" s="1"/>
  <c r="J870" i="1"/>
  <c r="K870" i="1" s="1"/>
  <c r="L870" i="1" s="1"/>
  <c r="J871" i="1"/>
  <c r="K871" i="1" s="1"/>
  <c r="L871" i="1" s="1"/>
  <c r="J872" i="1"/>
  <c r="K872" i="1" s="1"/>
  <c r="L872" i="1" s="1"/>
  <c r="J873" i="1"/>
  <c r="K873" i="1" s="1"/>
  <c r="L873" i="1" s="1"/>
  <c r="J874" i="1"/>
  <c r="K874" i="1" s="1"/>
  <c r="L874" i="1" s="1"/>
  <c r="J875" i="1"/>
  <c r="K875" i="1" s="1"/>
  <c r="L875" i="1" s="1"/>
  <c r="J876" i="1"/>
  <c r="K876" i="1" s="1"/>
  <c r="L876" i="1" s="1"/>
  <c r="J877" i="1"/>
  <c r="K877" i="1" s="1"/>
  <c r="L877" i="1" s="1"/>
  <c r="J878" i="1"/>
  <c r="K878" i="1" s="1"/>
  <c r="L878" i="1" s="1"/>
  <c r="J879" i="1"/>
  <c r="K879" i="1" s="1"/>
  <c r="L879" i="1" s="1"/>
  <c r="J880" i="1"/>
  <c r="K880" i="1" s="1"/>
  <c r="L880" i="1" s="1"/>
  <c r="J881" i="1"/>
  <c r="K881" i="1" s="1"/>
  <c r="L881" i="1" s="1"/>
  <c r="J882" i="1"/>
  <c r="K882" i="1" s="1"/>
  <c r="L882" i="1" s="1"/>
  <c r="J883" i="1"/>
  <c r="K883" i="1" s="1"/>
  <c r="L883" i="1" s="1"/>
  <c r="J884" i="1"/>
  <c r="K884" i="1" s="1"/>
  <c r="L884" i="1" s="1"/>
  <c r="J885" i="1"/>
  <c r="K885" i="1" s="1"/>
  <c r="L885" i="1" s="1"/>
  <c r="F887" i="1"/>
  <c r="J887" i="1"/>
  <c r="K887" i="1" s="1"/>
  <c r="L887" i="1" s="1"/>
  <c r="F888" i="1"/>
  <c r="J888" i="1"/>
  <c r="K888" i="1" s="1"/>
  <c r="L888" i="1" s="1"/>
  <c r="F889" i="1"/>
  <c r="J889" i="1"/>
  <c r="K889" i="1" s="1"/>
  <c r="L889" i="1" s="1"/>
  <c r="F890" i="1"/>
  <c r="J890" i="1"/>
  <c r="K890" i="1" s="1"/>
  <c r="L890" i="1" s="1"/>
  <c r="F891" i="1"/>
  <c r="J891" i="1"/>
  <c r="K891" i="1" s="1"/>
  <c r="L891" i="1" s="1"/>
  <c r="F892" i="1"/>
  <c r="J892" i="1"/>
  <c r="K892" i="1" s="1"/>
  <c r="L892" i="1" s="1"/>
  <c r="F893" i="1"/>
  <c r="J893" i="1" s="1"/>
  <c r="K893" i="1" s="1"/>
  <c r="L893" i="1" s="1"/>
  <c r="F894" i="1"/>
  <c r="J894" i="1"/>
  <c r="K894" i="1" s="1"/>
  <c r="L894" i="1" s="1"/>
  <c r="F895" i="1"/>
  <c r="J895" i="1"/>
  <c r="K895" i="1" s="1"/>
  <c r="L895" i="1" s="1"/>
  <c r="F896" i="1"/>
  <c r="J896" i="1"/>
  <c r="K896" i="1" s="1"/>
  <c r="L896" i="1" s="1"/>
  <c r="F897" i="1"/>
  <c r="J897" i="1"/>
  <c r="K897" i="1" s="1"/>
  <c r="L897" i="1" s="1"/>
  <c r="F898" i="1"/>
  <c r="J898" i="1"/>
  <c r="K898" i="1" s="1"/>
  <c r="L898" i="1" s="1"/>
  <c r="F899" i="1"/>
  <c r="J899" i="1"/>
  <c r="K899" i="1" s="1"/>
  <c r="L899" i="1" s="1"/>
  <c r="F900" i="1"/>
  <c r="J900" i="1" s="1"/>
  <c r="K900" i="1" s="1"/>
  <c r="L900" i="1" s="1"/>
  <c r="F901" i="1"/>
  <c r="J901" i="1" s="1"/>
  <c r="K901" i="1" s="1"/>
  <c r="L901" i="1" s="1"/>
  <c r="F902" i="1"/>
  <c r="J902" i="1"/>
  <c r="K902" i="1" s="1"/>
  <c r="L902" i="1" s="1"/>
  <c r="F903" i="1"/>
  <c r="J903" i="1"/>
  <c r="K903" i="1" s="1"/>
  <c r="L903" i="1" s="1"/>
  <c r="F904" i="1"/>
  <c r="J904" i="1"/>
  <c r="K904" i="1" s="1"/>
  <c r="L904" i="1" s="1"/>
  <c r="F905" i="1"/>
  <c r="J905" i="1"/>
  <c r="K905" i="1" s="1"/>
  <c r="L905" i="1" s="1"/>
  <c r="F906" i="1"/>
  <c r="J906" i="1"/>
  <c r="K906" i="1" s="1"/>
  <c r="L906" i="1" s="1"/>
  <c r="F907" i="1"/>
  <c r="J907" i="1"/>
  <c r="K907" i="1" s="1"/>
  <c r="L907" i="1" s="1"/>
  <c r="F908" i="1"/>
  <c r="J908" i="1"/>
  <c r="K908" i="1" s="1"/>
  <c r="L908" i="1" s="1"/>
  <c r="F909" i="1"/>
  <c r="J909" i="1"/>
  <c r="K909" i="1" s="1"/>
  <c r="L909" i="1" s="1"/>
  <c r="F910" i="1"/>
  <c r="J910" i="1"/>
  <c r="K910" i="1" s="1"/>
  <c r="L910" i="1" s="1"/>
  <c r="F911" i="1"/>
  <c r="J911" i="1"/>
  <c r="K911" i="1" s="1"/>
  <c r="L911" i="1" s="1"/>
  <c r="F912" i="1"/>
  <c r="J912" i="1"/>
  <c r="K912" i="1" s="1"/>
  <c r="L912" i="1" s="1"/>
  <c r="F913" i="1"/>
  <c r="J913" i="1"/>
  <c r="K913" i="1" s="1"/>
  <c r="L913" i="1" s="1"/>
  <c r="F914" i="1"/>
  <c r="J914" i="1"/>
  <c r="K914" i="1" s="1"/>
  <c r="L914" i="1" s="1"/>
  <c r="F915" i="1"/>
  <c r="J915" i="1"/>
  <c r="K915" i="1" s="1"/>
  <c r="L915" i="1" s="1"/>
  <c r="F916" i="1"/>
  <c r="J916" i="1" s="1"/>
  <c r="K916" i="1" s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F937" i="1"/>
  <c r="K937" i="1"/>
  <c r="L937" i="1" s="1"/>
  <c r="F938" i="1"/>
  <c r="K938" i="1"/>
  <c r="L938" i="1" s="1"/>
  <c r="F939" i="1"/>
  <c r="K939" i="1"/>
  <c r="L939" i="1" s="1"/>
  <c r="F940" i="1"/>
  <c r="K940" i="1"/>
  <c r="L940" i="1" s="1"/>
  <c r="F941" i="1"/>
  <c r="K941" i="1"/>
  <c r="L941" i="1" s="1"/>
  <c r="F942" i="1"/>
  <c r="K942" i="1"/>
  <c r="L942" i="1" s="1"/>
  <c r="F943" i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F951" i="1"/>
  <c r="K951" i="1"/>
  <c r="L951" i="1" s="1"/>
  <c r="F952" i="1"/>
  <c r="K952" i="1"/>
  <c r="L952" i="1" s="1"/>
  <c r="F953" i="1"/>
  <c r="K953" i="1"/>
  <c r="L953" i="1" s="1"/>
  <c r="F954" i="1"/>
  <c r="K954" i="1"/>
  <c r="L954" i="1" s="1"/>
  <c r="F955" i="1"/>
  <c r="K955" i="1"/>
  <c r="L955" i="1" s="1"/>
  <c r="F956" i="1"/>
  <c r="J956" i="1"/>
  <c r="K956" i="1" s="1"/>
  <c r="L956" i="1" s="1"/>
  <c r="F957" i="1"/>
  <c r="J957" i="1"/>
  <c r="K957" i="1" s="1"/>
  <c r="L957" i="1" s="1"/>
  <c r="F958" i="1"/>
  <c r="J958" i="1"/>
  <c r="K958" i="1" s="1"/>
  <c r="L958" i="1" s="1"/>
  <c r="F959" i="1"/>
  <c r="J959" i="1"/>
  <c r="K959" i="1" s="1"/>
  <c r="L959" i="1" s="1"/>
  <c r="F960" i="1"/>
  <c r="J960" i="1"/>
  <c r="K960" i="1" s="1"/>
  <c r="L960" i="1" s="1"/>
  <c r="F961" i="1"/>
  <c r="J961" i="1"/>
  <c r="K961" i="1" s="1"/>
  <c r="L961" i="1" s="1"/>
  <c r="F962" i="1"/>
  <c r="J962" i="1"/>
  <c r="K962" i="1" s="1"/>
  <c r="L962" i="1" s="1"/>
  <c r="F963" i="1"/>
  <c r="J963" i="1"/>
  <c r="K963" i="1" s="1"/>
  <c r="L963" i="1" s="1"/>
  <c r="F964" i="1"/>
  <c r="J964" i="1"/>
  <c r="K964" i="1" s="1"/>
  <c r="L964" i="1" s="1"/>
  <c r="F965" i="1"/>
  <c r="J965" i="1"/>
  <c r="K965" i="1" s="1"/>
  <c r="L965" i="1" s="1"/>
  <c r="F966" i="1"/>
  <c r="J966" i="1"/>
  <c r="K966" i="1" s="1"/>
  <c r="L966" i="1" s="1"/>
  <c r="F967" i="1"/>
  <c r="J967" i="1"/>
  <c r="K967" i="1" s="1"/>
  <c r="L967" i="1" s="1"/>
  <c r="F968" i="1"/>
  <c r="J968" i="1"/>
  <c r="K968" i="1" s="1"/>
  <c r="L968" i="1" s="1"/>
  <c r="F969" i="1"/>
  <c r="J969" i="1"/>
  <c r="K969" i="1" s="1"/>
  <c r="L969" i="1" s="1"/>
  <c r="J970" i="1"/>
  <c r="K970" i="1" s="1"/>
  <c r="L970" i="1" s="1"/>
  <c r="J971" i="1"/>
  <c r="K971" i="1" s="1"/>
  <c r="L971" i="1" s="1"/>
  <c r="J972" i="1"/>
  <c r="K972" i="1" s="1"/>
  <c r="L972" i="1" s="1"/>
  <c r="J973" i="1"/>
  <c r="K973" i="1" s="1"/>
  <c r="L973" i="1" s="1"/>
  <c r="J974" i="1"/>
  <c r="K974" i="1" s="1"/>
  <c r="L974" i="1" s="1"/>
  <c r="J975" i="1"/>
  <c r="K975" i="1" s="1"/>
  <c r="L975" i="1" s="1"/>
  <c r="K976" i="1"/>
  <c r="L976" i="1" s="1"/>
  <c r="K977" i="1"/>
  <c r="L977" i="1" s="1"/>
  <c r="K978" i="1"/>
  <c r="L978" i="1" s="1"/>
  <c r="F979" i="1"/>
  <c r="K979" i="1"/>
  <c r="L979" i="1" s="1"/>
  <c r="F980" i="1"/>
  <c r="K980" i="1"/>
  <c r="L980" i="1" s="1"/>
  <c r="F981" i="1"/>
  <c r="K981" i="1"/>
  <c r="L981" i="1" s="1"/>
  <c r="F982" i="1"/>
  <c r="K982" i="1"/>
  <c r="L982" i="1" s="1"/>
  <c r="F983" i="1"/>
  <c r="K983" i="1"/>
  <c r="L983" i="1" s="1"/>
  <c r="K984" i="1"/>
  <c r="L984" i="1" s="1"/>
  <c r="K985" i="1"/>
  <c r="L985" i="1" s="1"/>
  <c r="K986" i="1"/>
  <c r="L986" i="1" s="1"/>
  <c r="K987" i="1"/>
  <c r="L987" i="1" s="1"/>
  <c r="F988" i="1"/>
  <c r="K988" i="1"/>
  <c r="L988" i="1" s="1"/>
  <c r="F990" i="1"/>
  <c r="J990" i="1" s="1"/>
  <c r="K990" i="1" s="1"/>
  <c r="L990" i="1" s="1"/>
  <c r="K991" i="1"/>
  <c r="L991" i="1" s="1"/>
  <c r="K992" i="1"/>
  <c r="L992" i="1" s="1"/>
  <c r="F993" i="1"/>
  <c r="J993" i="1" s="1"/>
  <c r="K993" i="1" s="1"/>
  <c r="L993" i="1" s="1"/>
  <c r="K994" i="1"/>
  <c r="L994" i="1" s="1"/>
  <c r="K995" i="1"/>
  <c r="L995" i="1" s="1"/>
  <c r="K1031" i="1"/>
  <c r="L1031" i="1" s="1"/>
  <c r="F1032" i="1"/>
  <c r="K1032" i="1"/>
  <c r="L1032" i="1" s="1"/>
  <c r="K1033" i="1"/>
  <c r="L1033" i="1" s="1"/>
  <c r="F1034" i="1"/>
  <c r="K1034" i="1"/>
  <c r="L1034" i="1" s="1"/>
  <c r="K1035" i="1"/>
  <c r="L1035" i="1" s="1"/>
  <c r="F1036" i="1"/>
  <c r="K1036" i="1"/>
  <c r="L1036" i="1" s="1"/>
  <c r="K1037" i="1"/>
  <c r="L1037" i="1" s="1"/>
  <c r="F1038" i="1"/>
  <c r="K1038" i="1"/>
  <c r="L1038" i="1" s="1"/>
  <c r="F1039" i="1"/>
  <c r="K1039" i="1"/>
  <c r="L1039" i="1" s="1"/>
  <c r="K1040" i="1"/>
  <c r="L1040" i="1" s="1"/>
  <c r="F1041" i="1"/>
  <c r="K1041" i="1"/>
  <c r="L1041" i="1" s="1"/>
  <c r="K1042" i="1"/>
  <c r="L1042" i="1" s="1"/>
  <c r="F1043" i="1"/>
  <c r="K1043" i="1"/>
  <c r="L1043" i="1" s="1"/>
  <c r="F1044" i="1"/>
  <c r="K1044" i="1"/>
  <c r="L1044" i="1" s="1"/>
  <c r="F1045" i="1"/>
  <c r="J1045" i="1" s="1"/>
  <c r="K1045" i="1" s="1"/>
  <c r="L1045" i="1" s="1"/>
  <c r="F1046" i="1"/>
  <c r="K1046" i="1"/>
  <c r="L1046" i="1" s="1"/>
  <c r="F1047" i="1"/>
  <c r="J1047" i="1" s="1"/>
  <c r="K1047" i="1" s="1"/>
  <c r="L1047" i="1" s="1"/>
  <c r="F1048" i="1"/>
  <c r="J1048" i="1" s="1"/>
  <c r="K1048" i="1" s="1"/>
  <c r="L1048" i="1" s="1"/>
  <c r="K1049" i="1"/>
  <c r="L1049" i="1" s="1"/>
  <c r="F1050" i="1"/>
  <c r="K1050" i="1"/>
  <c r="L1050" i="1" s="1"/>
  <c r="F1051" i="1"/>
  <c r="K1051" i="1"/>
  <c r="L1051" i="1" s="1"/>
  <c r="K1052" i="1"/>
  <c r="L1052" i="1" s="1"/>
  <c r="F1053" i="1"/>
  <c r="K1053" i="1"/>
  <c r="L1053" i="1" s="1"/>
  <c r="F1054" i="1"/>
  <c r="K1054" i="1"/>
  <c r="L1054" i="1" s="1"/>
  <c r="K1055" i="1"/>
  <c r="L1055" i="1" s="1"/>
  <c r="F1056" i="1"/>
  <c r="K1056" i="1"/>
  <c r="L1056" i="1" s="1"/>
  <c r="K1057" i="1"/>
  <c r="L1057" i="1" s="1"/>
  <c r="F1058" i="1"/>
  <c r="K1058" i="1"/>
  <c r="L1058" i="1" s="1"/>
  <c r="K1059" i="1"/>
  <c r="L1059" i="1" s="1"/>
  <c r="F1060" i="1"/>
  <c r="K1060" i="1"/>
  <c r="L1060" i="1" s="1"/>
  <c r="K1061" i="1"/>
  <c r="L1061" i="1" s="1"/>
  <c r="F1062" i="1"/>
  <c r="K1062" i="1"/>
  <c r="L1062" i="1" s="1"/>
  <c r="K1063" i="1"/>
  <c r="L1063" i="1" s="1"/>
  <c r="F1064" i="1"/>
  <c r="K1064" i="1"/>
  <c r="L1064" i="1" s="1"/>
  <c r="F1065" i="1"/>
  <c r="K1065" i="1"/>
  <c r="L1065" i="1" s="1"/>
  <c r="F1066" i="1"/>
  <c r="J1066" i="1" s="1"/>
  <c r="K1066" i="1" s="1"/>
  <c r="L1066" i="1" s="1"/>
  <c r="F1067" i="1"/>
  <c r="K1067" i="1"/>
  <c r="L1067" i="1" s="1"/>
  <c r="F1068" i="1"/>
  <c r="K1068" i="1"/>
  <c r="L1068" i="1" s="1"/>
  <c r="F1069" i="1"/>
  <c r="K1069" i="1"/>
  <c r="L1069" i="1" s="1"/>
  <c r="F1070" i="1"/>
  <c r="J1070" i="1" s="1"/>
  <c r="K1070" i="1" s="1"/>
  <c r="L1070" i="1" s="1"/>
  <c r="F1071" i="1"/>
  <c r="K1071" i="1"/>
  <c r="L1071" i="1" s="1"/>
  <c r="F1072" i="1"/>
  <c r="K1072" i="1"/>
  <c r="L1072" i="1" s="1"/>
  <c r="F1073" i="1"/>
  <c r="K1073" i="1"/>
  <c r="L1073" i="1" s="1"/>
  <c r="F1074" i="1"/>
  <c r="J1074" i="1" s="1"/>
  <c r="K1074" i="1" s="1"/>
  <c r="L1074" i="1" s="1"/>
  <c r="F1075" i="1"/>
  <c r="K1075" i="1"/>
  <c r="L1075" i="1" s="1"/>
  <c r="F1076" i="1"/>
  <c r="K1076" i="1"/>
  <c r="L1076" i="1" s="1"/>
  <c r="F1077" i="1"/>
  <c r="K1077" i="1"/>
  <c r="L1077" i="1" s="1"/>
  <c r="F1078" i="1"/>
  <c r="J1078" i="1" s="1"/>
  <c r="K1078" i="1" s="1"/>
  <c r="L1078" i="1" s="1"/>
  <c r="F1079" i="1"/>
  <c r="K1079" i="1"/>
  <c r="L1079" i="1" s="1"/>
  <c r="F1080" i="1"/>
  <c r="K1080" i="1"/>
  <c r="L1080" i="1" s="1"/>
  <c r="F1081" i="1"/>
  <c r="K1081" i="1" s="1"/>
  <c r="L1081" i="1" s="1"/>
  <c r="F1082" i="1"/>
  <c r="K1082" i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K1086" i="1"/>
  <c r="L1086" i="1" s="1"/>
  <c r="F1087" i="1"/>
  <c r="K1087" i="1"/>
  <c r="L1087" i="1" s="1"/>
  <c r="F1088" i="1"/>
  <c r="F1089" i="1"/>
  <c r="K1089" i="1"/>
  <c r="L1089" i="1" s="1"/>
  <c r="F1090" i="1"/>
  <c r="K1090" i="1"/>
  <c r="L1090" i="1" s="1"/>
  <c r="F1091" i="1"/>
  <c r="K1091" i="1"/>
  <c r="L1091" i="1" s="1"/>
  <c r="F1092" i="1"/>
  <c r="K1092" i="1"/>
  <c r="L1092" i="1" s="1"/>
  <c r="F1093" i="1"/>
  <c r="K1093" i="1"/>
  <c r="L1093" i="1" s="1"/>
  <c r="F1094" i="1"/>
  <c r="K1094" i="1"/>
  <c r="L1094" i="1" s="1"/>
  <c r="F1095" i="1"/>
  <c r="K1095" i="1"/>
  <c r="L1095" i="1" s="1"/>
  <c r="F1096" i="1"/>
  <c r="K1096" i="1"/>
  <c r="L1096" i="1" s="1"/>
  <c r="F1097" i="1"/>
  <c r="K1097" i="1"/>
  <c r="L1097" i="1" s="1"/>
  <c r="F1098" i="1"/>
  <c r="K1098" i="1"/>
  <c r="L1098" i="1" s="1"/>
  <c r="F1099" i="1"/>
  <c r="K1099" i="1"/>
  <c r="L1099" i="1" s="1"/>
  <c r="F1100" i="1"/>
  <c r="K1100" i="1"/>
  <c r="L1100" i="1" s="1"/>
  <c r="F1101" i="1"/>
  <c r="K1101" i="1"/>
  <c r="L1101" i="1" s="1"/>
  <c r="F1102" i="1"/>
  <c r="K1102" i="1" s="1"/>
  <c r="L1102" i="1" s="1"/>
  <c r="F1103" i="1"/>
  <c r="K1103" i="1"/>
  <c r="L1103" i="1" s="1"/>
  <c r="F1104" i="1"/>
  <c r="K1104" i="1"/>
  <c r="L1104" i="1" s="1"/>
  <c r="F1105" i="1"/>
  <c r="K1105" i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 s="1"/>
  <c r="L1109" i="1" s="1"/>
  <c r="F1110" i="1"/>
  <c r="K1110" i="1" s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F1135" i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K1158" i="1"/>
  <c r="L1158" i="1" s="1"/>
  <c r="L996" i="1" l="1"/>
  <c r="J1088" i="1"/>
  <c r="K1088" i="1" s="1"/>
  <c r="L1088" i="1" s="1"/>
  <c r="L1172" i="1" s="1"/>
  <c r="L989" i="1"/>
  <c r="L886" i="1"/>
  <c r="L750" i="1"/>
  <c r="L821" i="1"/>
  <c r="L703" i="1"/>
  <c r="L588" i="1"/>
  <c r="L498" i="1"/>
  <c r="L465" i="1"/>
  <c r="L33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75" i="1"/>
  <c r="J8" i="4" l="1"/>
  <c r="L133" i="1" l="1"/>
  <c r="L148" i="1"/>
  <c r="L157" i="1"/>
  <c r="L161" i="1"/>
  <c r="L170" i="1"/>
  <c r="J88" i="1"/>
  <c r="K88" i="1" s="1"/>
  <c r="L88" i="1" s="1"/>
  <c r="J90" i="1"/>
  <c r="K90" i="1" s="1"/>
  <c r="L90" i="1" s="1"/>
  <c r="J92" i="1"/>
  <c r="K92" i="1" s="1"/>
  <c r="L92" i="1" s="1"/>
  <c r="J94" i="1"/>
  <c r="K94" i="1" s="1"/>
  <c r="L94" i="1" s="1"/>
  <c r="J96" i="1"/>
  <c r="K96" i="1" s="1"/>
  <c r="L96" i="1" s="1"/>
  <c r="J98" i="1"/>
  <c r="K98" i="1" s="1"/>
  <c r="L98" i="1" s="1"/>
  <c r="J100" i="1"/>
  <c r="K100" i="1" s="1"/>
  <c r="L100" i="1" s="1"/>
  <c r="J102" i="1"/>
  <c r="K102" i="1" s="1"/>
  <c r="L102" i="1" s="1"/>
  <c r="J104" i="1"/>
  <c r="K104" i="1" s="1"/>
  <c r="L104" i="1" s="1"/>
  <c r="J106" i="1"/>
  <c r="K106" i="1" s="1"/>
  <c r="L106" i="1" s="1"/>
  <c r="J108" i="1"/>
  <c r="K108" i="1" s="1"/>
  <c r="L108" i="1" s="1"/>
  <c r="J110" i="1"/>
  <c r="K110" i="1" s="1"/>
  <c r="L110" i="1" s="1"/>
  <c r="J112" i="1"/>
  <c r="K112" i="1" s="1"/>
  <c r="L112" i="1" s="1"/>
  <c r="K114" i="1"/>
  <c r="L114" i="1" s="1"/>
  <c r="K116" i="1"/>
  <c r="L116" i="1" s="1"/>
  <c r="J196" i="1"/>
  <c r="K196" i="1" s="1"/>
  <c r="L196" i="1" s="1"/>
  <c r="J197" i="1"/>
  <c r="K197" i="1" s="1"/>
  <c r="L197" i="1" s="1"/>
  <c r="J198" i="1"/>
  <c r="K198" i="1" s="1"/>
  <c r="L198" i="1" s="1"/>
  <c r="J199" i="1"/>
  <c r="K199" i="1" s="1"/>
  <c r="L199" i="1" s="1"/>
  <c r="J200" i="1"/>
  <c r="K200" i="1" s="1"/>
  <c r="L200" i="1" s="1"/>
  <c r="J201" i="1"/>
  <c r="K201" i="1" s="1"/>
  <c r="L201" i="1" s="1"/>
  <c r="J202" i="1"/>
  <c r="K202" i="1" s="1"/>
  <c r="L202" i="1" s="1"/>
  <c r="J204" i="1"/>
  <c r="K204" i="1" s="1"/>
  <c r="L204" i="1" s="1"/>
  <c r="J211" i="1"/>
  <c r="K211" i="1" s="1"/>
  <c r="L211" i="1" s="1"/>
  <c r="J212" i="1"/>
  <c r="K212" i="1" s="1"/>
  <c r="L212" i="1" s="1"/>
  <c r="J213" i="1"/>
  <c r="K213" i="1" s="1"/>
  <c r="L213" i="1" s="1"/>
  <c r="J214" i="1"/>
  <c r="K214" i="1" s="1"/>
  <c r="L214" i="1" s="1"/>
  <c r="J215" i="1"/>
  <c r="K215" i="1" s="1"/>
  <c r="L215" i="1" s="1"/>
  <c r="J217" i="1"/>
  <c r="K217" i="1" s="1"/>
  <c r="L217" i="1" s="1"/>
  <c r="J218" i="1"/>
  <c r="K218" i="1" s="1"/>
  <c r="L218" i="1" s="1"/>
  <c r="J219" i="1"/>
  <c r="K219" i="1" s="1"/>
  <c r="L219" i="1" s="1"/>
  <c r="J220" i="1"/>
  <c r="K220" i="1" s="1"/>
  <c r="L220" i="1" s="1"/>
  <c r="J221" i="1"/>
  <c r="K221" i="1" s="1"/>
  <c r="L221" i="1" s="1"/>
  <c r="J222" i="1"/>
  <c r="K222" i="1" s="1"/>
  <c r="L222" i="1" s="1"/>
  <c r="J223" i="1"/>
  <c r="K223" i="1" s="1"/>
  <c r="L223" i="1" s="1"/>
  <c r="J224" i="1"/>
  <c r="K224" i="1" s="1"/>
  <c r="L224" i="1" s="1"/>
  <c r="F67" i="1"/>
  <c r="J67" i="1" s="1"/>
  <c r="K67" i="1" s="1"/>
  <c r="L67" i="1" s="1"/>
  <c r="F68" i="1"/>
  <c r="J68" i="1" s="1"/>
  <c r="K68" i="1" s="1"/>
  <c r="L68" i="1" s="1"/>
  <c r="F69" i="1"/>
  <c r="J69" i="1" s="1"/>
  <c r="K69" i="1" s="1"/>
  <c r="L69" i="1" s="1"/>
  <c r="F70" i="1"/>
  <c r="J70" i="1" s="1"/>
  <c r="K70" i="1" s="1"/>
  <c r="L70" i="1" s="1"/>
  <c r="F71" i="1"/>
  <c r="J71" i="1" s="1"/>
  <c r="K71" i="1" s="1"/>
  <c r="L71" i="1" s="1"/>
  <c r="F72" i="1"/>
  <c r="J72" i="1" s="1"/>
  <c r="K72" i="1" s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F89" i="1"/>
  <c r="J89" i="1" s="1"/>
  <c r="K89" i="1" s="1"/>
  <c r="L89" i="1" s="1"/>
  <c r="F90" i="1"/>
  <c r="F91" i="1"/>
  <c r="J91" i="1" s="1"/>
  <c r="K91" i="1" s="1"/>
  <c r="L91" i="1" s="1"/>
  <c r="F92" i="1"/>
  <c r="F93" i="1"/>
  <c r="J93" i="1" s="1"/>
  <c r="K93" i="1" s="1"/>
  <c r="L93" i="1" s="1"/>
  <c r="F94" i="1"/>
  <c r="F95" i="1"/>
  <c r="J95" i="1" s="1"/>
  <c r="K95" i="1" s="1"/>
  <c r="L95" i="1" s="1"/>
  <c r="F96" i="1"/>
  <c r="F97" i="1"/>
  <c r="J97" i="1" s="1"/>
  <c r="K97" i="1" s="1"/>
  <c r="L97" i="1" s="1"/>
  <c r="F98" i="1"/>
  <c r="F99" i="1"/>
  <c r="J99" i="1" s="1"/>
  <c r="K99" i="1" s="1"/>
  <c r="L99" i="1" s="1"/>
  <c r="F100" i="1"/>
  <c r="F101" i="1"/>
  <c r="J101" i="1" s="1"/>
  <c r="K101" i="1" s="1"/>
  <c r="L101" i="1" s="1"/>
  <c r="F102" i="1"/>
  <c r="F103" i="1"/>
  <c r="J103" i="1" s="1"/>
  <c r="K103" i="1" s="1"/>
  <c r="L103" i="1" s="1"/>
  <c r="F104" i="1"/>
  <c r="F105" i="1"/>
  <c r="J105" i="1" s="1"/>
  <c r="K105" i="1" s="1"/>
  <c r="L105" i="1" s="1"/>
  <c r="F106" i="1"/>
  <c r="F107" i="1"/>
  <c r="J107" i="1" s="1"/>
  <c r="K107" i="1" s="1"/>
  <c r="L107" i="1" s="1"/>
  <c r="F108" i="1"/>
  <c r="F109" i="1"/>
  <c r="J109" i="1" s="1"/>
  <c r="K109" i="1" s="1"/>
  <c r="L109" i="1" s="1"/>
  <c r="F110" i="1"/>
  <c r="F111" i="1"/>
  <c r="J111" i="1" s="1"/>
  <c r="K111" i="1" s="1"/>
  <c r="L111" i="1" s="1"/>
  <c r="F112" i="1"/>
  <c r="F113" i="1"/>
  <c r="K113" i="1" s="1"/>
  <c r="L113" i="1" s="1"/>
  <c r="F114" i="1"/>
  <c r="F115" i="1"/>
  <c r="K115" i="1" s="1"/>
  <c r="L115" i="1" s="1"/>
  <c r="F116" i="1"/>
  <c r="F118" i="1"/>
  <c r="J118" i="1" s="1"/>
  <c r="K118" i="1" s="1"/>
  <c r="L118" i="1" s="1"/>
  <c r="F119" i="1"/>
  <c r="J119" i="1" s="1"/>
  <c r="K119" i="1" s="1"/>
  <c r="L119" i="1" s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J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J140" i="1" s="1"/>
  <c r="K140" i="1" s="1"/>
  <c r="L140" i="1" s="1"/>
  <c r="K141" i="1"/>
  <c r="L141" i="1" s="1"/>
  <c r="F142" i="1"/>
  <c r="J142" i="1" s="1"/>
  <c r="K142" i="1" s="1"/>
  <c r="L142" i="1" s="1"/>
  <c r="F143" i="1"/>
  <c r="J143" i="1" s="1"/>
  <c r="K143" i="1" s="1"/>
  <c r="L143" i="1" s="1"/>
  <c r="F144" i="1"/>
  <c r="J144" i="1" s="1"/>
  <c r="K144" i="1" s="1"/>
  <c r="L144" i="1" s="1"/>
  <c r="F145" i="1"/>
  <c r="J145" i="1" s="1"/>
  <c r="K145" i="1" s="1"/>
  <c r="L145" i="1" s="1"/>
  <c r="F146" i="1"/>
  <c r="J146" i="1" s="1"/>
  <c r="K146" i="1" s="1"/>
  <c r="L146" i="1" s="1"/>
  <c r="F147" i="1"/>
  <c r="J147" i="1" s="1"/>
  <c r="K147" i="1" s="1"/>
  <c r="L147" i="1" s="1"/>
  <c r="F148" i="1"/>
  <c r="J148" i="1" s="1"/>
  <c r="F149" i="1"/>
  <c r="J149" i="1" s="1"/>
  <c r="K149" i="1" s="1"/>
  <c r="L149" i="1" s="1"/>
  <c r="F150" i="1"/>
  <c r="J150" i="1" s="1"/>
  <c r="K150" i="1" s="1"/>
  <c r="L150" i="1" s="1"/>
  <c r="F151" i="1"/>
  <c r="J151" i="1" s="1"/>
  <c r="K151" i="1" s="1"/>
  <c r="L151" i="1" s="1"/>
  <c r="F152" i="1"/>
  <c r="J152" i="1" s="1"/>
  <c r="K152" i="1" s="1"/>
  <c r="L152" i="1" s="1"/>
  <c r="K153" i="1"/>
  <c r="L153" i="1" s="1"/>
  <c r="F154" i="1"/>
  <c r="J154" i="1" s="1"/>
  <c r="K154" i="1" s="1"/>
  <c r="L154" i="1" s="1"/>
  <c r="K155" i="1"/>
  <c r="L155" i="1" s="1"/>
  <c r="K156" i="1"/>
  <c r="L156" i="1" s="1"/>
  <c r="F157" i="1"/>
  <c r="J157" i="1" s="1"/>
  <c r="F158" i="1"/>
  <c r="J158" i="1" s="1"/>
  <c r="K158" i="1" s="1"/>
  <c r="L158" i="1" s="1"/>
  <c r="F159" i="1"/>
  <c r="J159" i="1" s="1"/>
  <c r="K159" i="1" s="1"/>
  <c r="L159" i="1" s="1"/>
  <c r="K160" i="1"/>
  <c r="L160" i="1" s="1"/>
  <c r="F161" i="1"/>
  <c r="J161" i="1" s="1"/>
  <c r="F162" i="1"/>
  <c r="J162" i="1" s="1"/>
  <c r="K162" i="1" s="1"/>
  <c r="L162" i="1" s="1"/>
  <c r="F163" i="1"/>
  <c r="J163" i="1" s="1"/>
  <c r="K163" i="1" s="1"/>
  <c r="L163" i="1" s="1"/>
  <c r="F164" i="1"/>
  <c r="J164" i="1" s="1"/>
  <c r="K164" i="1" s="1"/>
  <c r="L164" i="1" s="1"/>
  <c r="F165" i="1"/>
  <c r="J165" i="1" s="1"/>
  <c r="K165" i="1" s="1"/>
  <c r="L165" i="1" s="1"/>
  <c r="F166" i="1"/>
  <c r="J166" i="1" s="1"/>
  <c r="K166" i="1" s="1"/>
  <c r="L166" i="1" s="1"/>
  <c r="F167" i="1"/>
  <c r="J167" i="1" s="1"/>
  <c r="K167" i="1" s="1"/>
  <c r="L167" i="1" s="1"/>
  <c r="F168" i="1"/>
  <c r="J168" i="1" s="1"/>
  <c r="K168" i="1" s="1"/>
  <c r="L168" i="1" s="1"/>
  <c r="F169" i="1"/>
  <c r="J169" i="1" s="1"/>
  <c r="K169" i="1" s="1"/>
  <c r="L169" i="1" s="1"/>
  <c r="F170" i="1"/>
  <c r="J170" i="1" s="1"/>
  <c r="F171" i="1"/>
  <c r="J171" i="1" s="1"/>
  <c r="K171" i="1" s="1"/>
  <c r="L171" i="1" s="1"/>
  <c r="F172" i="1"/>
  <c r="J172" i="1" s="1"/>
  <c r="K172" i="1" s="1"/>
  <c r="L172" i="1" s="1"/>
  <c r="F173" i="1"/>
  <c r="J173" i="1" s="1"/>
  <c r="K173" i="1" s="1"/>
  <c r="L173" i="1" s="1"/>
  <c r="F175" i="1"/>
  <c r="J175" i="1" s="1"/>
  <c r="K175" i="1" s="1"/>
  <c r="L175" i="1" s="1"/>
  <c r="F176" i="1"/>
  <c r="J176" i="1" s="1"/>
  <c r="K176" i="1" s="1"/>
  <c r="L176" i="1" s="1"/>
  <c r="F177" i="1"/>
  <c r="J177" i="1" s="1"/>
  <c r="K177" i="1" s="1"/>
  <c r="L177" i="1" s="1"/>
  <c r="F178" i="1"/>
  <c r="J178" i="1" s="1"/>
  <c r="K178" i="1" s="1"/>
  <c r="L178" i="1" s="1"/>
  <c r="F179" i="1"/>
  <c r="J179" i="1" s="1"/>
  <c r="K179" i="1" s="1"/>
  <c r="L179" i="1" s="1"/>
  <c r="F180" i="1"/>
  <c r="J180" i="1" s="1"/>
  <c r="K180" i="1" s="1"/>
  <c r="L180" i="1" s="1"/>
  <c r="F181" i="1"/>
  <c r="J181" i="1" s="1"/>
  <c r="K181" i="1" s="1"/>
  <c r="L181" i="1" s="1"/>
  <c r="F182" i="1"/>
  <c r="J182" i="1" s="1"/>
  <c r="K182" i="1" s="1"/>
  <c r="L182" i="1" s="1"/>
  <c r="F183" i="1"/>
  <c r="J183" i="1" s="1"/>
  <c r="K183" i="1" s="1"/>
  <c r="L183" i="1" s="1"/>
  <c r="F184" i="1"/>
  <c r="J184" i="1" s="1"/>
  <c r="K184" i="1" s="1"/>
  <c r="L184" i="1" s="1"/>
  <c r="F185" i="1"/>
  <c r="J185" i="1" s="1"/>
  <c r="K185" i="1" s="1"/>
  <c r="L185" i="1" s="1"/>
  <c r="F186" i="1"/>
  <c r="J186" i="1" s="1"/>
  <c r="K186" i="1" s="1"/>
  <c r="L186" i="1" s="1"/>
  <c r="F187" i="1"/>
  <c r="J187" i="1" s="1"/>
  <c r="K187" i="1" s="1"/>
  <c r="L187" i="1" s="1"/>
  <c r="F188" i="1"/>
  <c r="J188" i="1" s="1"/>
  <c r="K188" i="1" s="1"/>
  <c r="L188" i="1" s="1"/>
  <c r="F189" i="1"/>
  <c r="J189" i="1" s="1"/>
  <c r="K189" i="1" s="1"/>
  <c r="L189" i="1" s="1"/>
  <c r="F190" i="1"/>
  <c r="J190" i="1" s="1"/>
  <c r="K190" i="1" s="1"/>
  <c r="L190" i="1" s="1"/>
  <c r="F191" i="1"/>
  <c r="J191" i="1" s="1"/>
  <c r="K191" i="1" s="1"/>
  <c r="L191" i="1" s="1"/>
  <c r="F192" i="1"/>
  <c r="J192" i="1" s="1"/>
  <c r="K192" i="1" s="1"/>
  <c r="L192" i="1" s="1"/>
  <c r="F193" i="1"/>
  <c r="J193" i="1" s="1"/>
  <c r="K193" i="1" s="1"/>
  <c r="L193" i="1" s="1"/>
  <c r="F194" i="1"/>
  <c r="J194" i="1" s="1"/>
  <c r="K194" i="1" s="1"/>
  <c r="L194" i="1" s="1"/>
  <c r="F195" i="1"/>
  <c r="J195" i="1" s="1"/>
  <c r="K195" i="1" s="1"/>
  <c r="L195" i="1" s="1"/>
  <c r="F196" i="1"/>
  <c r="F197" i="1"/>
  <c r="F198" i="1"/>
  <c r="F199" i="1"/>
  <c r="F200" i="1"/>
  <c r="F201" i="1"/>
  <c r="F202" i="1"/>
  <c r="F203" i="1"/>
  <c r="J203" i="1" s="1"/>
  <c r="K203" i="1" s="1"/>
  <c r="L203" i="1" s="1"/>
  <c r="F204" i="1"/>
  <c r="F205" i="1"/>
  <c r="J205" i="1" s="1"/>
  <c r="K205" i="1" s="1"/>
  <c r="L205" i="1" s="1"/>
  <c r="F206" i="1"/>
  <c r="J206" i="1" s="1"/>
  <c r="K206" i="1" s="1"/>
  <c r="L206" i="1" s="1"/>
  <c r="F207" i="1"/>
  <c r="J207" i="1" s="1"/>
  <c r="K207" i="1" s="1"/>
  <c r="L207" i="1" s="1"/>
  <c r="F208" i="1"/>
  <c r="J208" i="1" s="1"/>
  <c r="K208" i="1" s="1"/>
  <c r="L208" i="1" s="1"/>
  <c r="F209" i="1"/>
  <c r="J209" i="1" s="1"/>
  <c r="K209" i="1" s="1"/>
  <c r="L209" i="1" s="1"/>
  <c r="F210" i="1"/>
  <c r="J210" i="1" s="1"/>
  <c r="K210" i="1" s="1"/>
  <c r="L210" i="1" s="1"/>
  <c r="F211" i="1"/>
  <c r="F212" i="1"/>
  <c r="F213" i="1"/>
  <c r="F214" i="1"/>
  <c r="F215" i="1"/>
  <c r="F216" i="1"/>
  <c r="J216" i="1" s="1"/>
  <c r="K216" i="1" s="1"/>
  <c r="L216" i="1" s="1"/>
  <c r="F217" i="1"/>
  <c r="F218" i="1"/>
  <c r="F219" i="1"/>
  <c r="F220" i="1"/>
  <c r="F221" i="1"/>
  <c r="F222" i="1"/>
  <c r="F223" i="1"/>
  <c r="F224" i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66" i="1"/>
  <c r="J66" i="1" s="1"/>
  <c r="K66" i="1" s="1"/>
  <c r="L66" i="1" s="1"/>
  <c r="F65" i="1"/>
  <c r="J65" i="1" s="1"/>
  <c r="K65" i="1" s="1"/>
  <c r="L65" i="1" s="1"/>
  <c r="F64" i="1"/>
  <c r="J64" i="1" s="1"/>
  <c r="K64" i="1" s="1"/>
  <c r="L64" i="1" s="1"/>
  <c r="L117" i="1" l="1"/>
  <c r="K247" i="1"/>
  <c r="L247" i="1" s="1"/>
  <c r="L291" i="1" s="1"/>
  <c r="L174" i="1"/>
  <c r="F3" i="1"/>
  <c r="J3" i="1"/>
  <c r="K3" i="1" s="1"/>
  <c r="L3" i="1" s="1"/>
  <c r="F4" i="1"/>
  <c r="J4" i="1"/>
  <c r="K4" i="1" s="1"/>
  <c r="L4" i="1" s="1"/>
  <c r="F5" i="1"/>
  <c r="J5" i="1"/>
  <c r="K5" i="1" s="1"/>
  <c r="L5" i="1" s="1"/>
  <c r="F6" i="1"/>
  <c r="J6" i="1"/>
  <c r="K6" i="1" s="1"/>
  <c r="L6" i="1" s="1"/>
  <c r="F7" i="1"/>
  <c r="J7" i="1"/>
  <c r="K7" i="1" s="1"/>
  <c r="L7" i="1" s="1"/>
  <c r="F8" i="1"/>
  <c r="J8" i="1"/>
  <c r="K8" i="1" s="1"/>
  <c r="L8" i="1" s="1"/>
  <c r="F9" i="1"/>
  <c r="J9" i="1"/>
  <c r="K9" i="1" s="1"/>
  <c r="L9" i="1" s="1"/>
  <c r="F10" i="1"/>
  <c r="J10" i="1"/>
  <c r="K10" i="1" s="1"/>
  <c r="L10" i="1" s="1"/>
  <c r="F11" i="1"/>
  <c r="J11" i="1"/>
  <c r="K11" i="1" s="1"/>
  <c r="L11" i="1" s="1"/>
  <c r="F12" i="1"/>
  <c r="K12" i="1"/>
  <c r="L12" i="1" s="1"/>
  <c r="F13" i="1"/>
  <c r="J13" i="1"/>
  <c r="K13" i="1" s="1"/>
  <c r="L13" i="1" s="1"/>
  <c r="F14" i="1"/>
  <c r="J14" i="1"/>
  <c r="K14" i="1" s="1"/>
  <c r="L14" i="1" s="1"/>
  <c r="F15" i="1"/>
  <c r="J15" i="1"/>
  <c r="K15" i="1" s="1"/>
  <c r="L15" i="1" s="1"/>
  <c r="F16" i="1"/>
  <c r="J16" i="1"/>
  <c r="K16" i="1" s="1"/>
  <c r="L16" i="1" s="1"/>
  <c r="F17" i="1"/>
  <c r="J17" i="1"/>
  <c r="K17" i="1" s="1"/>
  <c r="L17" i="1" s="1"/>
  <c r="F18" i="1"/>
  <c r="J18" i="1"/>
  <c r="K18" i="1" s="1"/>
  <c r="L18" i="1" s="1"/>
  <c r="F19" i="1"/>
  <c r="J19" i="1"/>
  <c r="K19" i="1" s="1"/>
  <c r="L19" i="1" s="1"/>
  <c r="F20" i="1"/>
  <c r="J20" i="1"/>
  <c r="K20" i="1" s="1"/>
  <c r="L20" i="1" s="1"/>
  <c r="F21" i="1"/>
  <c r="J21" i="1"/>
  <c r="K21" i="1" s="1"/>
  <c r="L21" i="1" s="1"/>
  <c r="F22" i="1"/>
  <c r="J22" i="1"/>
  <c r="K22" i="1" s="1"/>
  <c r="L22" i="1" s="1"/>
  <c r="F23" i="1"/>
  <c r="J23" i="1"/>
  <c r="K23" i="1" s="1"/>
  <c r="L23" i="1" s="1"/>
  <c r="F24" i="1"/>
  <c r="J24" i="1"/>
  <c r="K24" i="1" s="1"/>
  <c r="L24" i="1" s="1"/>
  <c r="F25" i="1"/>
  <c r="J25" i="1"/>
  <c r="K25" i="1" s="1"/>
  <c r="L25" i="1" s="1"/>
  <c r="F26" i="1"/>
  <c r="J26" i="1"/>
  <c r="K26" i="1" s="1"/>
  <c r="L26" i="1" s="1"/>
  <c r="F27" i="1"/>
  <c r="J27" i="1"/>
  <c r="K27" i="1" s="1"/>
  <c r="L27" i="1" s="1"/>
  <c r="F28" i="1"/>
  <c r="J28" i="1"/>
  <c r="K28" i="1" s="1"/>
  <c r="L28" i="1" s="1"/>
  <c r="F29" i="1"/>
  <c r="J29" i="1"/>
  <c r="K29" i="1" s="1"/>
  <c r="L29" i="1" s="1"/>
  <c r="F30" i="1"/>
  <c r="J30" i="1"/>
  <c r="K30" i="1" s="1"/>
  <c r="L30" i="1" s="1"/>
  <c r="F31" i="1"/>
  <c r="J31" i="1"/>
  <c r="K31" i="1" s="1"/>
  <c r="L31" i="1" s="1"/>
  <c r="F32" i="1"/>
  <c r="J32" i="1"/>
  <c r="K32" i="1" s="1"/>
  <c r="L32" i="1" s="1"/>
  <c r="F33" i="1"/>
  <c r="J33" i="1"/>
  <c r="K33" i="1" s="1"/>
  <c r="L33" i="1" s="1"/>
  <c r="F34" i="1"/>
  <c r="J34" i="1"/>
  <c r="K34" i="1" s="1"/>
  <c r="L34" i="1" s="1"/>
  <c r="F35" i="1"/>
  <c r="J35" i="1"/>
  <c r="K35" i="1" s="1"/>
  <c r="L35" i="1" s="1"/>
  <c r="F36" i="1"/>
  <c r="J36" i="1"/>
  <c r="K36" i="1" s="1"/>
  <c r="L36" i="1" s="1"/>
  <c r="F37" i="1"/>
  <c r="J37" i="1"/>
  <c r="K37" i="1" s="1"/>
  <c r="L37" i="1" s="1"/>
  <c r="F38" i="1"/>
  <c r="J38" i="1"/>
  <c r="K38" i="1" s="1"/>
  <c r="L38" i="1" s="1"/>
  <c r="F39" i="1"/>
  <c r="J39" i="1"/>
  <c r="K39" i="1" s="1"/>
  <c r="L39" i="1" s="1"/>
  <c r="F40" i="1"/>
  <c r="J40" i="1"/>
  <c r="K40" i="1" s="1"/>
  <c r="L40" i="1" s="1"/>
  <c r="F41" i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K48" i="1"/>
  <c r="L48" i="1" s="1"/>
  <c r="K49" i="1"/>
  <c r="L49" i="1" s="1"/>
  <c r="F50" i="1"/>
  <c r="K50" i="1"/>
  <c r="L50" i="1" s="1"/>
  <c r="F51" i="1"/>
  <c r="K51" i="1"/>
  <c r="L51" i="1" s="1"/>
  <c r="F52" i="1"/>
  <c r="K52" i="1"/>
  <c r="L52" i="1" s="1"/>
  <c r="F53" i="1"/>
  <c r="J53" i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K57" i="1"/>
  <c r="L57" i="1" s="1"/>
  <c r="F58" i="1"/>
  <c r="K58" i="1"/>
  <c r="L58" i="1" s="1"/>
  <c r="F59" i="1"/>
  <c r="K59" i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J5" i="4"/>
  <c r="J3" i="4"/>
  <c r="J4" i="4"/>
  <c r="J6" i="4"/>
  <c r="J7" i="4"/>
  <c r="L63" i="1" l="1"/>
</calcChain>
</file>

<file path=xl/sharedStrings.xml><?xml version="1.0" encoding="utf-8"?>
<sst xmlns="http://schemas.openxmlformats.org/spreadsheetml/2006/main" count="25347" uniqueCount="1653">
  <si>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</si>
  <si>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</si>
  <si>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</si>
  <si>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</si>
  <si>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</si>
  <si>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</si>
  <si>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</si>
  <si>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</si>
  <si>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</si>
  <si>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Total Utilization </t>
  </si>
  <si>
    <t xml:space="preserve"> Condition </t>
  </si>
  <si>
    <t xml:space="preserve"> Comments </t>
  </si>
  <si>
    <t>Shipping Location</t>
  </si>
  <si>
    <t>Year</t>
  </si>
  <si>
    <t>CASING</t>
  </si>
  <si>
    <t>TUBING</t>
  </si>
  <si>
    <t>YELLOW</t>
  </si>
  <si>
    <t>OCTG UTILIZATION TRACKER</t>
  </si>
  <si>
    <t xml:space="preserve"> MT Price/ Meter </t>
  </si>
  <si>
    <t>100/06-06-068-09-W6</t>
  </si>
  <si>
    <t>05-35-075-06-W6</t>
  </si>
  <si>
    <t>14-01-068-06-W6</t>
  </si>
  <si>
    <t>102/01-23-38-08-W5</t>
  </si>
  <si>
    <t>07-31-078-08-W6</t>
  </si>
  <si>
    <t>06-30-064-01-W6</t>
  </si>
  <si>
    <t>08-02-064-02-W6</t>
  </si>
  <si>
    <t>01-02-064-02-W6</t>
  </si>
  <si>
    <t>16-06-078-09-W6</t>
  </si>
  <si>
    <t>07-28-010-18-W4</t>
  </si>
  <si>
    <t>TUBOSCOPE BROOKS</t>
  </si>
  <si>
    <t>10-19-096-10-W6</t>
  </si>
  <si>
    <t>TUBOSCOPE YARD</t>
  </si>
  <si>
    <t>08-30-078-09-W6</t>
  </si>
  <si>
    <t>09-32-046-25W4</t>
  </si>
  <si>
    <t>TUBOSCOPE YARD PROVOST</t>
  </si>
  <si>
    <t>15-35-059-18-W5</t>
  </si>
  <si>
    <t>3D-36-55-4</t>
  </si>
  <si>
    <t>BROOKS</t>
  </si>
  <si>
    <t>Blue</t>
  </si>
  <si>
    <t>J55</t>
  </si>
  <si>
    <t>L80</t>
  </si>
  <si>
    <t>End of November 17th</t>
  </si>
  <si>
    <t xml:space="preserve">Release # </t>
  </si>
  <si>
    <t xml:space="preserve">Wall </t>
  </si>
  <si>
    <t>Coating</t>
  </si>
  <si>
    <t>Joints</t>
  </si>
  <si>
    <t>Price / Meter</t>
  </si>
  <si>
    <t>Total Utilization $</t>
  </si>
  <si>
    <t>Comments</t>
  </si>
  <si>
    <t>YJ</t>
  </si>
  <si>
    <t>08-09-018-25w3m</t>
  </si>
  <si>
    <t>Grande Prairie</t>
  </si>
  <si>
    <t>Red Deer</t>
  </si>
  <si>
    <t>Brooks</t>
  </si>
  <si>
    <t>Provost</t>
  </si>
  <si>
    <t>Edmonton</t>
  </si>
  <si>
    <t>Bonnyville</t>
  </si>
  <si>
    <t>New</t>
  </si>
  <si>
    <t>7-8-65-6w4m</t>
  </si>
  <si>
    <t>14-12-63-9w4m</t>
  </si>
  <si>
    <t>2-9-55-4w4m</t>
  </si>
  <si>
    <t>4-33-56-4w4m</t>
  </si>
  <si>
    <t>13-27-56-4w4m</t>
  </si>
  <si>
    <t>8-11-58-6w4m</t>
  </si>
  <si>
    <t>4-13-55-3w4m</t>
  </si>
  <si>
    <t>11-30-65-5w4m</t>
  </si>
  <si>
    <t>14-36-60-4w4m</t>
  </si>
  <si>
    <t>13-5-61-3w4m</t>
  </si>
  <si>
    <t>14-13-56-4w4m</t>
  </si>
  <si>
    <t>8-26-55-1w4m</t>
  </si>
  <si>
    <t>01-03-39-07-W5</t>
  </si>
  <si>
    <t>01-29-066-24-W5</t>
  </si>
  <si>
    <t>7B/6-61-3W4</t>
  </si>
  <si>
    <t>102/09-12-19-14-W4</t>
  </si>
  <si>
    <t>08-20-077-09-W6</t>
  </si>
  <si>
    <t>14-03-067-13-W6</t>
  </si>
  <si>
    <t>End of November 24th</t>
  </si>
  <si>
    <t>STOCK C/O TUBOSCOPE 9ST</t>
  </si>
  <si>
    <t>13-04-040-28w4m</t>
  </si>
  <si>
    <t>PR0013</t>
  </si>
  <si>
    <t>24-G-W, 24-H</t>
  </si>
  <si>
    <t>03-29-078-09-W6</t>
  </si>
  <si>
    <t>6-5 PAD</t>
  </si>
  <si>
    <t>CNRL</t>
  </si>
  <si>
    <t>STOCK C/O TUBOSCOPE 9ST (MATERIALS MANAGEMENT)</t>
  </si>
  <si>
    <t>PRIMROSE</t>
  </si>
  <si>
    <t>06-30-39-07-W5</t>
  </si>
  <si>
    <t>FISHING LAKE</t>
  </si>
  <si>
    <t>14-12-077-10-W6</t>
  </si>
  <si>
    <t>DOUBLE PLUGGED</t>
  </si>
  <si>
    <t>06-30-039-07W5 AFE: WO174716</t>
  </si>
  <si>
    <t>RED DEER</t>
  </si>
  <si>
    <t>BEARING PICK UP UNKNOWN LOCATION</t>
  </si>
  <si>
    <t>TUBOSCOPE GRANDE PRAIRIE</t>
  </si>
  <si>
    <t>BLUE</t>
  </si>
  <si>
    <t>RED</t>
  </si>
  <si>
    <t>K55</t>
  </si>
  <si>
    <t xml:space="preserve">End of December 1st </t>
  </si>
  <si>
    <t>12-31-12-13</t>
  </si>
  <si>
    <t>15-19-10-18</t>
  </si>
  <si>
    <t>3-24-7-16</t>
  </si>
  <si>
    <t>8-13-12-14</t>
  </si>
  <si>
    <t>15-20-11-13</t>
  </si>
  <si>
    <t>102/14-21-12-3</t>
  </si>
  <si>
    <t>13-35-10-16</t>
  </si>
  <si>
    <t>103/9-17-7-16</t>
  </si>
  <si>
    <t>C12</t>
  </si>
  <si>
    <t>102/9-17-7-16</t>
  </si>
  <si>
    <t>02/8-29-9-16</t>
  </si>
  <si>
    <t>2-22-11-11</t>
  </si>
  <si>
    <t>C.H.S.</t>
  </si>
  <si>
    <t>CJCSM</t>
  </si>
  <si>
    <t>15-19-2-29 W1M</t>
  </si>
  <si>
    <t>3C7-4-3-30 W1M</t>
  </si>
  <si>
    <t>4-14-5-4 W2M</t>
  </si>
  <si>
    <t>3-7-4-33 W1M</t>
  </si>
  <si>
    <t>3D6-6-8-10 W2M</t>
  </si>
  <si>
    <t>7B4-6-5-3 W2M</t>
  </si>
  <si>
    <t>9-16-2-29 W1M</t>
  </si>
  <si>
    <t>15-31-2-30 W1M</t>
  </si>
  <si>
    <t>13-9-2-29 W1M</t>
  </si>
  <si>
    <t>16-25-5-4 W2M</t>
  </si>
  <si>
    <t>8B2-14-10-8 W2M</t>
  </si>
  <si>
    <t>3-30-2-28 W1M</t>
  </si>
  <si>
    <t>3-30-4-18 W2M</t>
  </si>
  <si>
    <t>9-25-2-29 W1M</t>
  </si>
  <si>
    <t>14-1-67-3 W4M</t>
  </si>
  <si>
    <t>13-26-7-8 W2M</t>
  </si>
  <si>
    <t>Estevan</t>
  </si>
  <si>
    <t>NEW</t>
  </si>
  <si>
    <t>4-5-63-8w4m</t>
  </si>
  <si>
    <t>15-36-55-5w4m</t>
  </si>
  <si>
    <t>13-30-65-5w4m</t>
  </si>
  <si>
    <t>9-33-11-13w4m</t>
  </si>
  <si>
    <t>102/5-26-11-11w4m</t>
  </si>
  <si>
    <t>1-31-18-13w4m</t>
  </si>
  <si>
    <t>1-30-34-13w4m</t>
  </si>
  <si>
    <t>7-27-27-12w4m</t>
  </si>
  <si>
    <t>102/2-7-28-18w4m</t>
  </si>
  <si>
    <t>4-2-28-18w4m</t>
  </si>
  <si>
    <t>11-19-27-17w4m</t>
  </si>
  <si>
    <t>15-33-11-13w4m</t>
  </si>
  <si>
    <t>100/13-22-14-16w4m</t>
  </si>
  <si>
    <t>14-19-24-15w4m</t>
  </si>
  <si>
    <t>100/16-28-065-02-W6</t>
  </si>
  <si>
    <t>04-22-078-10-W6</t>
  </si>
  <si>
    <t>7-8-65-6</t>
  </si>
  <si>
    <t>16-02-39-08-W5</t>
  </si>
  <si>
    <t>TANGLE FLAGS</t>
  </si>
  <si>
    <t>CHARLOTTE YARD</t>
  </si>
  <si>
    <t>3HZ 12-25-055-02W4 AFE: WO174750</t>
  </si>
  <si>
    <t>07-32-073-11-W6</t>
  </si>
  <si>
    <t>13-29-064-02-W6</t>
  </si>
  <si>
    <t>WOLF LAKE</t>
  </si>
  <si>
    <t>102/06-09-026-12-W4</t>
  </si>
  <si>
    <t>04-10-072-26-W5</t>
  </si>
  <si>
    <t>NEW WELL COMPLETIONS</t>
  </si>
  <si>
    <t>T-BAR 1 PIPEYARD</t>
  </si>
  <si>
    <t xml:space="preserve">End of December 8th </t>
  </si>
  <si>
    <t>PUP JOINTS</t>
  </si>
  <si>
    <t>01-33-066-24-W5</t>
  </si>
  <si>
    <t>13-13-077-11-W6</t>
  </si>
  <si>
    <t>102/07-06-069-21-W5</t>
  </si>
  <si>
    <t>02-17-018-10-W4</t>
  </si>
  <si>
    <t>12-25-055-02W4</t>
  </si>
  <si>
    <t>NOV TUBOSCOPE YARD</t>
  </si>
  <si>
    <t>100/09-12-019-14-W4</t>
  </si>
  <si>
    <t>FENIKS</t>
  </si>
  <si>
    <t>16-12-078-11-W6</t>
  </si>
  <si>
    <t xml:space="preserve">End of December 15th </t>
  </si>
  <si>
    <t>12-01-074-08-W4 CNRL KIRBY LAYDOWN YARD</t>
  </si>
  <si>
    <t>102/16-22-064-02-W6</t>
  </si>
  <si>
    <t>02-27-38-07-W5</t>
  </si>
  <si>
    <t>08-01-079-09-W6</t>
  </si>
  <si>
    <t>05-32-078-08-W6</t>
  </si>
  <si>
    <t>02-05-073-25-W5</t>
  </si>
  <si>
    <t>FROG LAKE</t>
  </si>
  <si>
    <t>16 36 60 05</t>
  </si>
  <si>
    <t>SEIBERT YARD</t>
  </si>
  <si>
    <t>08-33-078-08-W6</t>
  </si>
  <si>
    <t>ELK POINT YARD</t>
  </si>
  <si>
    <t>102/12-25-007-17-W4</t>
  </si>
  <si>
    <t>102/13-33-078-08-W6</t>
  </si>
  <si>
    <t>100/06-10-072-05/03</t>
  </si>
  <si>
    <t>BEARING</t>
  </si>
  <si>
    <t>FENIK'S YARD IN BROOKS AB</t>
  </si>
  <si>
    <t>NISKU COATING PLANT</t>
  </si>
  <si>
    <t>P110</t>
  </si>
  <si>
    <t xml:space="preserve">End of December 30th </t>
  </si>
  <si>
    <t>FROG LAKE YARD SLIM HOLE</t>
  </si>
  <si>
    <t>101/06-20-004-25-W3</t>
  </si>
  <si>
    <t>100/02-12-018-13-W4</t>
  </si>
  <si>
    <t>07-20-079-22-W5</t>
  </si>
  <si>
    <t>KIRBY 1-6-78W4</t>
  </si>
  <si>
    <t>SEIBERT LAKE YARD</t>
  </si>
  <si>
    <t>102/10-32-009-17-W4</t>
  </si>
  <si>
    <t>102/04-18-009-16-W4</t>
  </si>
  <si>
    <t>End of January 5th</t>
  </si>
  <si>
    <t>7-16-2-29 W1M</t>
  </si>
  <si>
    <t>13-12-3-2 W2M</t>
  </si>
  <si>
    <t>3-19-4-5 W2M</t>
  </si>
  <si>
    <t>7-6-6-2 W2M</t>
  </si>
  <si>
    <t>5-16-2-29 W1M</t>
  </si>
  <si>
    <t>13-5/15-6-2-29 W1M</t>
  </si>
  <si>
    <t>C1-31-7-8 W2M</t>
  </si>
  <si>
    <t>14-14-2-14 W2M</t>
  </si>
  <si>
    <t>2C13-36-8-11 W2M</t>
  </si>
  <si>
    <t>7-19/5-19-2-29 W1M</t>
  </si>
  <si>
    <t>13-8-2-29 W1M</t>
  </si>
  <si>
    <t>Dec 4 / 2017</t>
  </si>
  <si>
    <t>Dec 7 / 2017</t>
  </si>
  <si>
    <t>Dec 8 / 2017</t>
  </si>
  <si>
    <t>Dec 11 / 2017</t>
  </si>
  <si>
    <t>Dec 12 / 2017</t>
  </si>
  <si>
    <t>Dec 14 / 2017</t>
  </si>
  <si>
    <t>Dec 15 / 2017</t>
  </si>
  <si>
    <t>Dec 18 / 2017</t>
  </si>
  <si>
    <t>Dec 19 / 2017</t>
  </si>
  <si>
    <t>Dec 21 / 2017</t>
  </si>
  <si>
    <t>Taber</t>
  </si>
  <si>
    <t>WO174579</t>
  </si>
  <si>
    <t>AB176667</t>
  </si>
  <si>
    <t>AB176462</t>
  </si>
  <si>
    <t>WO174449</t>
  </si>
  <si>
    <t>WO174877</t>
  </si>
  <si>
    <t>WO174885</t>
  </si>
  <si>
    <t>02/16-15-12-13</t>
  </si>
  <si>
    <t>13-23-11-11</t>
  </si>
  <si>
    <t>1-2-8-15</t>
  </si>
  <si>
    <t>11-7-6-16</t>
  </si>
  <si>
    <t>102/1-7-11-16</t>
  </si>
  <si>
    <t>11-5-10-17</t>
  </si>
  <si>
    <t>04/3-1-1-16</t>
  </si>
  <si>
    <t>5-1-7-16</t>
  </si>
  <si>
    <t>7-35-10-18</t>
  </si>
  <si>
    <t>103/1-8-9-16</t>
  </si>
  <si>
    <t>5-21-7-16</t>
  </si>
  <si>
    <t>5-23-10-17</t>
  </si>
  <si>
    <t>103/1-5-10-17</t>
  </si>
  <si>
    <t>6-21-12-13</t>
  </si>
  <si>
    <t>12-15-12-13</t>
  </si>
  <si>
    <t>103/12-25-12-14</t>
  </si>
  <si>
    <t>10-11-67-5w4m</t>
  </si>
  <si>
    <t>10-4-75-8w4m</t>
  </si>
  <si>
    <t>12-26-049-18W5 AFE: WO174767</t>
  </si>
  <si>
    <t>FENIKS TRUCKING BROOKS</t>
  </si>
  <si>
    <t>PRIMROSE YARD</t>
  </si>
  <si>
    <t>100/11-29-073-06-W6</t>
  </si>
  <si>
    <t>FROG LAKE YARD</t>
  </si>
  <si>
    <t>102/02-09-077-07-W6</t>
  </si>
  <si>
    <t>100/11-29-079-22-W5</t>
  </si>
  <si>
    <t>KIRBY</t>
  </si>
  <si>
    <t>102/15-13-020-12-W4</t>
  </si>
  <si>
    <t>CHARLOTTE LAKE YARD</t>
  </si>
  <si>
    <t>NORTH TANGLE FLAGS</t>
  </si>
  <si>
    <t>12-36-39-08-W5</t>
  </si>
  <si>
    <t>End of January 13th</t>
  </si>
  <si>
    <t>6-11-85-7w4m</t>
  </si>
  <si>
    <t>7-5-75-8w4m</t>
  </si>
  <si>
    <t>7-28-62-8w4m</t>
  </si>
  <si>
    <t>14-25-55-2w4m</t>
  </si>
  <si>
    <t>10-29-57-6w4m</t>
  </si>
  <si>
    <t>4-2-65-6w4m</t>
  </si>
  <si>
    <t>6-7-67-3w4m</t>
  </si>
  <si>
    <t>4-19-67-3w4m</t>
  </si>
  <si>
    <t>16-36-60-5w4m</t>
  </si>
  <si>
    <t>9-5-61-3w4m</t>
  </si>
  <si>
    <t>9-5-75-8w4m</t>
  </si>
  <si>
    <t>100/02-20-015-10-W4</t>
  </si>
  <si>
    <t>4-5-63-8</t>
  </si>
  <si>
    <t>03-33-078-08-W6</t>
  </si>
  <si>
    <t>14-28-078-08-W6</t>
  </si>
  <si>
    <t>100/16-03-064-02-W6</t>
  </si>
  <si>
    <t>105/04-09-010-17-W4</t>
  </si>
  <si>
    <t>100/05-22-087-07-W6</t>
  </si>
  <si>
    <t>16-31-078-08-W6</t>
  </si>
  <si>
    <t>06-33-072-08-W6</t>
  </si>
  <si>
    <t>100/13-17-015-10-W4</t>
  </si>
  <si>
    <t>103-09-31-078-08-W6</t>
  </si>
  <si>
    <t>NEW WELL COMPLETEIONS</t>
  </si>
  <si>
    <t>PRIMROSE/WOLF LAKE</t>
  </si>
  <si>
    <t>08-29-087-07-W6</t>
  </si>
  <si>
    <t>102/06-30-39-07-W5</t>
  </si>
  <si>
    <t>End of January 20th</t>
  </si>
  <si>
    <t>Lloydminster</t>
  </si>
  <si>
    <t>100/08-02-086-12-W6</t>
  </si>
  <si>
    <t>13-26-074-07-W6</t>
  </si>
  <si>
    <t>CHARLOTTE</t>
  </si>
  <si>
    <t>16-24-078-02-W6</t>
  </si>
  <si>
    <t>CORRECTION TO INVENTORY</t>
  </si>
  <si>
    <t>10-31-017-12-W4</t>
  </si>
  <si>
    <t>PRODUCTION PLUS</t>
  </si>
  <si>
    <t>UNKNOWN</t>
  </si>
  <si>
    <t>13-10-078-01-W6</t>
  </si>
  <si>
    <t>102/10-12-067-10-W6</t>
  </si>
  <si>
    <t>End of January 27th</t>
  </si>
  <si>
    <t>02-26-052-22W5 AFE: WO181024</t>
  </si>
  <si>
    <t>12-39-07-09-W5</t>
  </si>
  <si>
    <t>102/16-28-014-10-W4</t>
  </si>
  <si>
    <t>CHARLOTTE AREA</t>
  </si>
  <si>
    <t>102/12-30-017-12-W4</t>
  </si>
  <si>
    <t>08-01-075-09-W4 AFE: AB176907 D503</t>
  </si>
  <si>
    <t>ARGUS MACHINE</t>
  </si>
  <si>
    <t>102/15-06-012-13-W4</t>
  </si>
  <si>
    <t>100/10-14-028-19-W4</t>
  </si>
  <si>
    <t>12-11-097-08-W6</t>
  </si>
  <si>
    <t>16-05-073-09-W6</t>
  </si>
  <si>
    <t>End of February 3rd</t>
  </si>
  <si>
    <t>H5-23-081-19-W6</t>
  </si>
  <si>
    <t>04-36-068-07-W6</t>
  </si>
  <si>
    <t>D-77-A/94-G-10</t>
  </si>
  <si>
    <t>103/12-29-009-16-W4</t>
  </si>
  <si>
    <t>16-21-073-10-W6</t>
  </si>
  <si>
    <t>04-30-097-03-W6</t>
  </si>
  <si>
    <t>03-35-097-08-W6</t>
  </si>
  <si>
    <t>KCNOPCIK-16-21-73-10 W6</t>
  </si>
  <si>
    <t>100/11-18-015-10-W4</t>
  </si>
  <si>
    <t>End of February 10th</t>
  </si>
  <si>
    <t>PR005</t>
  </si>
  <si>
    <t>Date</t>
  </si>
  <si>
    <t>Coating Price</t>
  </si>
  <si>
    <t>UBRAIII</t>
  </si>
  <si>
    <t>PR009</t>
  </si>
  <si>
    <t>Kirby North</t>
  </si>
  <si>
    <t>PR0007</t>
  </si>
  <si>
    <t>PR0012 A</t>
  </si>
  <si>
    <t>PR0012 B</t>
  </si>
  <si>
    <t>UBRA</t>
  </si>
  <si>
    <t>02-30-09-16W4M</t>
  </si>
  <si>
    <t>06-21-12-13W4M</t>
  </si>
  <si>
    <t>ULTRAFBE</t>
  </si>
  <si>
    <t>13-26-067-05W6M</t>
  </si>
  <si>
    <t>c-76-c/93-I-16</t>
  </si>
  <si>
    <t>11-26-067-05w6m</t>
  </si>
  <si>
    <t>100/01-33-072-08w6m</t>
  </si>
  <si>
    <t>07-27-082-21w4m</t>
  </si>
  <si>
    <t>Insul-8</t>
  </si>
  <si>
    <t>01-06-070-08w6m</t>
  </si>
  <si>
    <t>11347 B</t>
  </si>
  <si>
    <t>Ultra FBE</t>
  </si>
  <si>
    <t>05-27-069-09w6m</t>
  </si>
  <si>
    <t>11347 A</t>
  </si>
  <si>
    <t>3-29-52-24w3m</t>
  </si>
  <si>
    <t>YJ2K</t>
  </si>
  <si>
    <t>11-14-52-25w3m</t>
  </si>
  <si>
    <t>16-36-051-25w3m</t>
  </si>
  <si>
    <t>06-06-085-17w6m</t>
  </si>
  <si>
    <t xml:space="preserve">End of February 12th </t>
  </si>
  <si>
    <t>102/4-18-9-16w4m</t>
  </si>
  <si>
    <t>100/15-15-15-10w4m</t>
  </si>
  <si>
    <t>100/15-31-012-15w4m</t>
  </si>
  <si>
    <t>102/1-36-12-14w4m</t>
  </si>
  <si>
    <t>13-6-13-12w4m</t>
  </si>
  <si>
    <t>100/8-36-18-12w4m</t>
  </si>
  <si>
    <t>100/7-8-18-10w4m</t>
  </si>
  <si>
    <t>100/14-27-12-13w4m</t>
  </si>
  <si>
    <t>103/7-4-26-12w4m</t>
  </si>
  <si>
    <t>102/6-6-15-7w4m</t>
  </si>
  <si>
    <t>103/13-27-17-12w4m</t>
  </si>
  <si>
    <t>10-14-28-19w4m</t>
  </si>
  <si>
    <t>10-31-17-12w4m</t>
  </si>
  <si>
    <t>6-8-14-15w4m</t>
  </si>
  <si>
    <t>6-20-25-12w4m</t>
  </si>
  <si>
    <t>14-33-25-19w4m</t>
  </si>
  <si>
    <t>100/16-8-26-19w4m</t>
  </si>
  <si>
    <t>100/5-25-11-11w4m</t>
  </si>
  <si>
    <t>9-12-16-14w4m</t>
  </si>
  <si>
    <t>NA</t>
  </si>
  <si>
    <t>16-27-16-15w4m</t>
  </si>
  <si>
    <t>8-29-13-15w4m</t>
  </si>
  <si>
    <t>2-9-9-17w4m</t>
  </si>
  <si>
    <t>11-28-74-9w4m</t>
  </si>
  <si>
    <t>102/8-22-74-10w4m</t>
  </si>
  <si>
    <t>13-5-75-8w4m</t>
  </si>
  <si>
    <t>15-21-73-7w4m</t>
  </si>
  <si>
    <t>3A-93 PRIMROSE</t>
  </si>
  <si>
    <t>105/11-1-67-3W4M</t>
  </si>
  <si>
    <t>1-6-75-8W4M</t>
  </si>
  <si>
    <t>1-6-75-8-W4M</t>
  </si>
  <si>
    <t>10-4-75-8W4M</t>
  </si>
  <si>
    <t>SUPERIOR NISKU</t>
  </si>
  <si>
    <t>Top Boys Bonnyville</t>
  </si>
  <si>
    <t xml:space="preserve">97142, 97143, 97166, 97169, </t>
  </si>
  <si>
    <t>RGL Leduc</t>
  </si>
  <si>
    <t xml:space="preserve">97169, 97166, 97184, 97182, </t>
  </si>
  <si>
    <t>PS80</t>
  </si>
  <si>
    <t>102/10-32-9-17w4m</t>
  </si>
  <si>
    <t>102/2-9-9-17w4m</t>
  </si>
  <si>
    <t>105/4-9-10-17w4m</t>
  </si>
  <si>
    <t>c11-30-47-27w3</t>
  </si>
  <si>
    <t>191/5-11-40-26w3</t>
  </si>
  <si>
    <t>3d3-20-40-25w3</t>
  </si>
  <si>
    <t>1b3-20-52-24w3</t>
  </si>
  <si>
    <t>3-36-51-24w3</t>
  </si>
  <si>
    <t>a10-26-51-23w3</t>
  </si>
  <si>
    <t>121/9-18-48-21w3</t>
  </si>
  <si>
    <t>a16-26-51-23w3</t>
  </si>
  <si>
    <t>13b-29-54-4w4</t>
  </si>
  <si>
    <t>3a9-27-39-24w3</t>
  </si>
  <si>
    <t>4a3-26-50-26w3</t>
  </si>
  <si>
    <t>4c12-24-47-23w3</t>
  </si>
  <si>
    <t>2A15-14-40-26w3</t>
  </si>
  <si>
    <t>3a5-19-40-25w3</t>
  </si>
  <si>
    <t>7a4-20-40-25w3</t>
  </si>
  <si>
    <t>1b7-6-40-26w3</t>
  </si>
  <si>
    <t>PGP-251475</t>
  </si>
  <si>
    <t>PGP-251502</t>
  </si>
  <si>
    <t>PGP-251501</t>
  </si>
  <si>
    <t>PGP-251146</t>
  </si>
  <si>
    <t>PGP-251134</t>
  </si>
  <si>
    <t>PGP-251474 C1</t>
  </si>
  <si>
    <t>PGP-251076</t>
  </si>
  <si>
    <t>PGP-251075</t>
  </si>
  <si>
    <t>PGP-251074</t>
  </si>
  <si>
    <t>PGP-251485</t>
  </si>
  <si>
    <t>KIRBY LAYDOWN YARD</t>
  </si>
  <si>
    <t>08-06-85-08W4</t>
  </si>
  <si>
    <t>07-15-85-07W4</t>
  </si>
  <si>
    <t xml:space="preserve">PRIMROSE (PAW)  LAYDOWN </t>
  </si>
  <si>
    <t xml:space="preserve">PRIMEROSE PAW LAYDOWN </t>
  </si>
  <si>
    <t xml:space="preserve">CNRL HZ SEPTIMUS </t>
  </si>
  <si>
    <t>End of February 16th</t>
  </si>
  <si>
    <t>H40</t>
  </si>
  <si>
    <t>15-9-2-29w1m</t>
  </si>
  <si>
    <t>6-9-2-29w1m</t>
  </si>
  <si>
    <t>Sask</t>
  </si>
  <si>
    <t>E80</t>
  </si>
  <si>
    <t>4-8-75-8w4m</t>
  </si>
  <si>
    <t>5-24-74-9w4m</t>
  </si>
  <si>
    <t>3-24-74-9w4m</t>
  </si>
  <si>
    <t>4-12-74-9w4m</t>
  </si>
  <si>
    <t>13-15-73-6w4m</t>
  </si>
  <si>
    <t>1-36-73-8w4m</t>
  </si>
  <si>
    <t>12-35-73-8w4m</t>
  </si>
  <si>
    <t>10-35-73-8w4m</t>
  </si>
  <si>
    <t>8-35-73-8w4m</t>
  </si>
  <si>
    <t>3-11-65-6w4m</t>
  </si>
  <si>
    <t>13-19-67-3w4m</t>
  </si>
  <si>
    <t>12-26-68-4w4m</t>
  </si>
  <si>
    <t>12-25-68-4w4m</t>
  </si>
  <si>
    <t>4-36-68-4w4m</t>
  </si>
  <si>
    <t>7-25-68-4w4m</t>
  </si>
  <si>
    <t>10-6-66-5w4m</t>
  </si>
  <si>
    <t>16-25-73-8w4m</t>
  </si>
  <si>
    <t>13-30-73-7w4m</t>
  </si>
  <si>
    <t>14-30-73-7w4m</t>
  </si>
  <si>
    <t>6-20-73-7w4m</t>
  </si>
  <si>
    <t>End of February 24th</t>
  </si>
  <si>
    <t>6-12-75-9w4m</t>
  </si>
  <si>
    <t>9-2-75-9w4m</t>
  </si>
  <si>
    <t>8-24-75-4w4m</t>
  </si>
  <si>
    <t>15-23-74-8w4m</t>
  </si>
  <si>
    <t>5-36-73-8w4m</t>
  </si>
  <si>
    <t>6-32-54-4w4m</t>
  </si>
  <si>
    <t>15-29-54-4w4m</t>
  </si>
  <si>
    <t>7-8-73-6w4m</t>
  </si>
  <si>
    <t>10-8-73-6w4m</t>
  </si>
  <si>
    <t>3-8-73-6w4m</t>
  </si>
  <si>
    <t>1-8-73-6w4m</t>
  </si>
  <si>
    <t>5-17-73-6w4m</t>
  </si>
  <si>
    <t>16-6-73-6w4m</t>
  </si>
  <si>
    <t>5-8-73-6w4m</t>
  </si>
  <si>
    <t>103/2-9-9-17w4m</t>
  </si>
  <si>
    <t>5-9-9-17w4m</t>
  </si>
  <si>
    <t>103/2-22-9-17w4m</t>
  </si>
  <si>
    <t>CHARLOTTE LAKE AREA</t>
  </si>
  <si>
    <t>SENLACK</t>
  </si>
  <si>
    <t>04-26-38-07-W4</t>
  </si>
  <si>
    <t>100/16-29-080-03-W6</t>
  </si>
  <si>
    <t>NIPISI YARD</t>
  </si>
  <si>
    <t>11-02-078-10-W6</t>
  </si>
  <si>
    <t>6-2-85-19 W6</t>
  </si>
  <si>
    <t>102/08-16-076-08-W6</t>
  </si>
  <si>
    <t>100/02-17-015-10-W4</t>
  </si>
  <si>
    <t>102/16-29-012-13-W4</t>
  </si>
  <si>
    <t>100/12-12-019-14-W4</t>
  </si>
  <si>
    <t>TBA</t>
  </si>
  <si>
    <t>100/16-22-32-25-W4</t>
  </si>
  <si>
    <t>WEEKEND LOAD</t>
  </si>
  <si>
    <t>6-10-79-12 W6 for slim hole 6-4-76-11 W6 for CGR</t>
  </si>
  <si>
    <t>100/06-22-013-15-W4</t>
  </si>
  <si>
    <t>07-23-36-03-w5</t>
  </si>
  <si>
    <t>STOCK C/O TUBOSCOPE</t>
  </si>
  <si>
    <t>100/07-30-019-13-w4</t>
  </si>
  <si>
    <t>01-17-076-08-W6</t>
  </si>
  <si>
    <t>10-08-099-08-W6</t>
  </si>
  <si>
    <t>End of March 3rd</t>
  </si>
  <si>
    <t>100/3-30-44-2-W5</t>
  </si>
  <si>
    <t>01-01-079-09-W6</t>
  </si>
  <si>
    <t>100/13-29-012-13-W4</t>
  </si>
  <si>
    <t>16-36-078-09-W6</t>
  </si>
  <si>
    <t>01-03-067-24-W5</t>
  </si>
  <si>
    <t>05-20-073-09-W6</t>
  </si>
  <si>
    <t>103/01-30-019-13-w4</t>
  </si>
  <si>
    <t>12-10-026-12-W4</t>
  </si>
  <si>
    <t xml:space="preserve">End of March 10th </t>
  </si>
  <si>
    <t>100/11-18-15-10w4m</t>
  </si>
  <si>
    <t>11-34-26-18w4m</t>
  </si>
  <si>
    <t>4-4-26-12w4m</t>
  </si>
  <si>
    <t>100/75-25-12-14w4m</t>
  </si>
  <si>
    <t>102/14-1-13-16w4m</t>
  </si>
  <si>
    <t>2-5-13-15w4m</t>
  </si>
  <si>
    <t>100/6-2-22-9w4m</t>
  </si>
  <si>
    <t>102/7-32-11-13w4m</t>
  </si>
  <si>
    <t>102/11-7-12-13w4m</t>
  </si>
  <si>
    <t>2-2-20-10w4m</t>
  </si>
  <si>
    <t>1-22-18-13w3m</t>
  </si>
  <si>
    <t>100/12-10-15-10w4m</t>
  </si>
  <si>
    <t>12-32-25-12w4m</t>
  </si>
  <si>
    <t>12-10-28-18w4m</t>
  </si>
  <si>
    <t>2-2-20-12w4m</t>
  </si>
  <si>
    <t>102/16-22-9-17w4m</t>
  </si>
  <si>
    <t>102/5-9-9-17w4m</t>
  </si>
  <si>
    <t>PGP-252240C1</t>
  </si>
  <si>
    <t>PGP-252241C1</t>
  </si>
  <si>
    <t>PGP-252239C1</t>
  </si>
  <si>
    <t>12-01-74-08w4m</t>
  </si>
  <si>
    <t>09-17-061-09-W6</t>
  </si>
  <si>
    <t>102/06-32-078-08-W6</t>
  </si>
  <si>
    <t>103/16-32-078-08-W6</t>
  </si>
  <si>
    <t>03-074-026-12-W4</t>
  </si>
  <si>
    <t>SEIBERT</t>
  </si>
  <si>
    <t>102/02-30-019-13-W4</t>
  </si>
  <si>
    <t>100/01-01-015-17-W4</t>
  </si>
  <si>
    <t>MOOSE HILLS</t>
  </si>
  <si>
    <t>TABER YARD</t>
  </si>
  <si>
    <t>Leduc AB</t>
  </si>
  <si>
    <t>103/1-22-75-10w4m</t>
  </si>
  <si>
    <t>10-21-73-7w4m</t>
  </si>
  <si>
    <t>2-4-75-8-w4m</t>
  </si>
  <si>
    <t>113/14-4-66-5w4m</t>
  </si>
  <si>
    <t>2A-24</t>
  </si>
  <si>
    <t>6B-25</t>
  </si>
  <si>
    <t>8C-53</t>
  </si>
  <si>
    <t>7A-95</t>
  </si>
  <si>
    <t>1A-23-PRIMROSE</t>
  </si>
  <si>
    <t>110/15-28-73-7W4M</t>
  </si>
  <si>
    <t>109/15-28-73-7W4M</t>
  </si>
  <si>
    <t>113/14-4-66-5W4M</t>
  </si>
  <si>
    <t>10-16-80-22W4M</t>
  </si>
  <si>
    <t>6-12-81-23W4M</t>
  </si>
  <si>
    <t>2-27-81-23W4M</t>
  </si>
  <si>
    <t xml:space="preserve">End of March 17th </t>
  </si>
  <si>
    <t>FBE</t>
  </si>
  <si>
    <t>PR0012D</t>
  </si>
  <si>
    <t>PR0012C</t>
  </si>
  <si>
    <t>PR0012</t>
  </si>
  <si>
    <t>UBSE</t>
  </si>
  <si>
    <t>PR0014</t>
  </si>
  <si>
    <t>09-02-081-23w4m</t>
  </si>
  <si>
    <t>13-26-067-05w6m</t>
  </si>
  <si>
    <t>15-09-039-21W4M</t>
  </si>
  <si>
    <t>10-21-019-10W4M</t>
  </si>
  <si>
    <t>13-23-020-12W4M</t>
  </si>
  <si>
    <t>08-09-018-25W3M</t>
  </si>
  <si>
    <t>04-16-055-05W4M</t>
  </si>
  <si>
    <t>09-20-067-05W6M</t>
  </si>
  <si>
    <t>01-33-072-08W6M</t>
  </si>
  <si>
    <t>16-31-020-24W3M</t>
  </si>
  <si>
    <t>11395 REV.2</t>
  </si>
  <si>
    <t>13-12-040-26W3M</t>
  </si>
  <si>
    <t>14-16-081-18W6M</t>
  </si>
  <si>
    <t xml:space="preserve">End of March 26th </t>
  </si>
  <si>
    <t xml:space="preserve">End of March 23rd </t>
  </si>
  <si>
    <t>10D-24-60-6W4 40 JTS 15B-24-60-6W4 57 JTS</t>
  </si>
  <si>
    <t>10-17-078-01-W6</t>
  </si>
  <si>
    <t>100/08-11-080-03-W6</t>
  </si>
  <si>
    <t>12-28-087-07-W6</t>
  </si>
  <si>
    <t>08-11-069-22-W5</t>
  </si>
  <si>
    <t>102/14-10-068-06-W6</t>
  </si>
  <si>
    <t xml:space="preserve">End of March 30th </t>
  </si>
  <si>
    <t>1-22-18-13 W4</t>
  </si>
  <si>
    <t>102/5-9-9-17 W4</t>
  </si>
  <si>
    <t>12-10-28-18 W4</t>
  </si>
  <si>
    <t>1002/11-26-11-11 W4</t>
  </si>
  <si>
    <t>12-32-25-12 W4</t>
  </si>
  <si>
    <t>100/6-2-22-9 W4</t>
  </si>
  <si>
    <t>2-2-20-12 W4</t>
  </si>
  <si>
    <t>2-2-20-10 W4</t>
  </si>
  <si>
    <t>100/11-18-15-10 W4</t>
  </si>
  <si>
    <t>2-5-13-15 W4</t>
  </si>
  <si>
    <t>103/2-22-9-17 W4</t>
  </si>
  <si>
    <t>102/14-1-13-16 W4</t>
  </si>
  <si>
    <t>102/16-22-9-17 W4</t>
  </si>
  <si>
    <t>12-29-9-16 W4</t>
  </si>
  <si>
    <t>100/5-25-12-14 W4</t>
  </si>
  <si>
    <t>100/13-22-14-16 W4</t>
  </si>
  <si>
    <t>RS181079</t>
  </si>
  <si>
    <t>WO181492</t>
  </si>
  <si>
    <t>WO181422</t>
  </si>
  <si>
    <t>WO181433</t>
  </si>
  <si>
    <t>WO181413</t>
  </si>
  <si>
    <t>WO181685</t>
  </si>
  <si>
    <t>Feniks</t>
  </si>
  <si>
    <t>3-11-79-9w6m</t>
  </si>
  <si>
    <t>100/1-35-72-9w6m</t>
  </si>
  <si>
    <t>102/5-35-67-5w6m</t>
  </si>
  <si>
    <t>6-12-81-23W4</t>
  </si>
  <si>
    <t>6-9-80-22W4</t>
  </si>
  <si>
    <t>15-28-80-22W4 PAD</t>
  </si>
  <si>
    <t>20..09</t>
  </si>
  <si>
    <t>9-13-73-25W4 PAD</t>
  </si>
  <si>
    <t>14-6-73-6W4</t>
  </si>
  <si>
    <t>4-18-73-6W4</t>
  </si>
  <si>
    <t>5-16-73-6W$</t>
  </si>
  <si>
    <t>15-8-73-6W4</t>
  </si>
  <si>
    <t>13-8-73-6W4</t>
  </si>
  <si>
    <t>5-36-73-8W4</t>
  </si>
  <si>
    <t>12-24-74-9W4</t>
  </si>
  <si>
    <t>4-8-61-4w4m</t>
  </si>
  <si>
    <t>4-2-65-6W4 Pad</t>
  </si>
  <si>
    <t>5-8-66-5w4m</t>
  </si>
  <si>
    <t>8-35-57-6W4</t>
  </si>
  <si>
    <t>12-1-56-5W4</t>
  </si>
  <si>
    <t>5-4-55-5W4</t>
  </si>
  <si>
    <t>9-22-73-7W4</t>
  </si>
  <si>
    <t>6-13-74-9w4m</t>
  </si>
  <si>
    <t>13-13-74-9w4m</t>
  </si>
  <si>
    <t>2-36-73-8w4m</t>
  </si>
  <si>
    <t>4-36-73-8W4</t>
  </si>
  <si>
    <t>7-36-73-8W4</t>
  </si>
  <si>
    <t>5-35-73-8W4</t>
  </si>
  <si>
    <t>10-34-73-8W4</t>
  </si>
  <si>
    <t>7-34-73-8W4</t>
  </si>
  <si>
    <t>13-5-73-6W4</t>
  </si>
  <si>
    <t>12-15-73-6W4</t>
  </si>
  <si>
    <t>8-34-73-8W4</t>
  </si>
  <si>
    <t>9-34-73-8W4</t>
  </si>
  <si>
    <t>SETBERT LAKE YARD</t>
  </si>
  <si>
    <t>08-31-068-21-W5</t>
  </si>
  <si>
    <t>04-14-076-10-W6</t>
  </si>
  <si>
    <t>07-18-066-04-W6</t>
  </si>
  <si>
    <t>16-14-064-02-W6</t>
  </si>
  <si>
    <t>07-31-075-07-W6</t>
  </si>
  <si>
    <t>13-32-066-04-W6</t>
  </si>
  <si>
    <t>102/01-31-068-21-W5</t>
  </si>
  <si>
    <t>SEIBERT LAKE PIPE YARD</t>
  </si>
  <si>
    <t>08-20-39-07-w5</t>
  </si>
  <si>
    <t>100/05-07-020-11-W4</t>
  </si>
  <si>
    <t>FROG LAKE PIPE YARD</t>
  </si>
  <si>
    <t>100/08-18-027-17-W4</t>
  </si>
  <si>
    <t>14-03-0663-03-W6</t>
  </si>
  <si>
    <t>10C-6 @ 61JTS 11D-6 @ 50JTS 12A-6 @ 45JTS 13A-6 @ 67JTS 14C-6 @ 77JTS</t>
  </si>
  <si>
    <t>08-31-065-03-W6 AFE: WO182064</t>
  </si>
  <si>
    <t>180020, 180021, 180022, 180019</t>
  </si>
  <si>
    <t>UNKNOWN, BEARING PICK UP</t>
  </si>
  <si>
    <t>5B-15-2-29 W1M</t>
  </si>
  <si>
    <t>16-8-2-3 W2M</t>
  </si>
  <si>
    <t>7-18-4-5 W2M</t>
  </si>
  <si>
    <t>15-26-3-4 W2M</t>
  </si>
  <si>
    <t>12-9-2-29 W1M</t>
  </si>
  <si>
    <t>9D13-13/2C8-24-2-2 W2M</t>
  </si>
  <si>
    <t>5D13-13/1C14-24-2-2 W2M</t>
  </si>
  <si>
    <t>1D13-13/3A1-24-2-2 W2M</t>
  </si>
  <si>
    <t>6-10/8-10-2-29 W1M</t>
  </si>
  <si>
    <t>March 7 / 2018</t>
  </si>
  <si>
    <t>March 12 / 2018</t>
  </si>
  <si>
    <t>March 13 / 2018</t>
  </si>
  <si>
    <t>March 14 / 2018</t>
  </si>
  <si>
    <t>March 20 / 2018</t>
  </si>
  <si>
    <t>March 24 / 2018</t>
  </si>
  <si>
    <t>March 28 / 2018</t>
  </si>
  <si>
    <t xml:space="preserve">March 1 / 2018 </t>
  </si>
  <si>
    <t>6-29-073-07W4m</t>
  </si>
  <si>
    <t>02-04-075-08w4m</t>
  </si>
  <si>
    <t>13-17-047-24w3m</t>
  </si>
  <si>
    <t>11-34-068-04w4m</t>
  </si>
  <si>
    <t>TN-80SS</t>
  </si>
  <si>
    <t>05-35-067-05w6m</t>
  </si>
  <si>
    <t xml:space="preserve">End of April 13 </t>
  </si>
  <si>
    <t>100/09-11-081-23-W4</t>
  </si>
  <si>
    <t>T-BAR 1</t>
  </si>
  <si>
    <t>TUBOSCOPE/SUPERIOR</t>
  </si>
  <si>
    <t>TUBOSCOPE / SUPERIOR</t>
  </si>
  <si>
    <t>End of April 20th</t>
  </si>
  <si>
    <t>End of April 27th</t>
  </si>
  <si>
    <t>9-36-26-18 W4</t>
  </si>
  <si>
    <t>104/16-36-14-8 W4</t>
  </si>
  <si>
    <t>16-21-29-11 W4</t>
  </si>
  <si>
    <t>100/13-35-19-12 W4</t>
  </si>
  <si>
    <t>D11</t>
  </si>
  <si>
    <t>B12</t>
  </si>
  <si>
    <t>PGP-253314</t>
  </si>
  <si>
    <t>PGP-253313</t>
  </si>
  <si>
    <t>01-06-70-08W6</t>
  </si>
  <si>
    <t>4-17-55-9</t>
  </si>
  <si>
    <t>14-33-65-5w4m</t>
  </si>
  <si>
    <t>C-18-H/94-A-14</t>
  </si>
  <si>
    <t>15-11-040-26W3M/103</t>
  </si>
  <si>
    <t>05-21-073-07W4M</t>
  </si>
  <si>
    <t>100/10-18-018-10-W4</t>
  </si>
  <si>
    <t>103/06-02-020-12-W4</t>
  </si>
  <si>
    <t>100/07-24-018-13-W4</t>
  </si>
  <si>
    <t>End of May 4th</t>
  </si>
  <si>
    <t>102/01-17-018-10-W4</t>
  </si>
  <si>
    <t>102/16-19-018-10-W4</t>
  </si>
  <si>
    <t>102/10-08-018-10-W4</t>
  </si>
  <si>
    <t>100/05-08-012-13-W4</t>
  </si>
  <si>
    <t>102/15-31-078-08-W6</t>
  </si>
  <si>
    <t>81 @ 1C-2-65-6W4 53 @ 1A-3-65-6W4 58 @ 3A-2-65-6W4 45 @ 4A-2-65-6W4</t>
  </si>
  <si>
    <t>41 @ 5B-2-62-6W4 60 @ 8B-2-65-6W4 66 @ 9A-3-65-6W4 79 @ 2A-3-65-6W4</t>
  </si>
  <si>
    <t>End of May 11th</t>
  </si>
  <si>
    <t>ESTEVAN SK</t>
  </si>
  <si>
    <t>103/07-15-020-12-W4</t>
  </si>
  <si>
    <t>100/03-11-018-10-W4</t>
  </si>
  <si>
    <t>07-35-078-08-W6</t>
  </si>
  <si>
    <t>16-29-078-08-W6</t>
  </si>
  <si>
    <t>11-33-078-08-W6</t>
  </si>
  <si>
    <t>102/10-34-014-10-W4</t>
  </si>
  <si>
    <t>14-31-078-08-W6</t>
  </si>
  <si>
    <t>06-32-078-08-W6</t>
  </si>
  <si>
    <t>118/12-20-73-7w4 (4.5)</t>
  </si>
  <si>
    <t>9A2-3-65-6W4 (93)</t>
  </si>
  <si>
    <t>4A-11-65-6W4 (44)</t>
  </si>
  <si>
    <t>End of May 18th</t>
  </si>
  <si>
    <t>Bare</t>
  </si>
  <si>
    <t>5-8-66-5w5m</t>
  </si>
  <si>
    <t>06-27-035-17w4m</t>
  </si>
  <si>
    <t>01-33-072-08w6m</t>
  </si>
  <si>
    <t>08-13-073-25w4m</t>
  </si>
  <si>
    <t xml:space="preserve">End of May 25th </t>
  </si>
  <si>
    <t>102/04-36-078-09-W6</t>
  </si>
  <si>
    <t>100/13-35-019-12-W4</t>
  </si>
  <si>
    <t>10A2-2-65-6W4 (79)</t>
  </si>
  <si>
    <t>13A-2-65-6W4 (54)</t>
  </si>
  <si>
    <t>16A-3-65-6W4 (65)</t>
  </si>
  <si>
    <t>11A-2-65-6W4 (81)</t>
  </si>
  <si>
    <t>14A-2-65-6W4 (53)</t>
  </si>
  <si>
    <t>D5-65-6W4 (84)</t>
  </si>
  <si>
    <t>12-36-078-09-W6</t>
  </si>
  <si>
    <t>02-05-073-11-W6</t>
  </si>
  <si>
    <t>SUPERIOR</t>
  </si>
  <si>
    <t>06-34-078-08-W6</t>
  </si>
  <si>
    <t>8-22-38-7-W5</t>
  </si>
  <si>
    <t>YARD STOCK</t>
  </si>
  <si>
    <t>Lloyd</t>
  </si>
  <si>
    <t>End of May 25th</t>
  </si>
  <si>
    <t>06-27-075-06-W6</t>
  </si>
  <si>
    <t>MOOSE HILLS YARD</t>
  </si>
  <si>
    <t>05-05-079-08-W6 AFE: WO181734 P230</t>
  </si>
  <si>
    <t>02-28-027-17-W4</t>
  </si>
  <si>
    <t>102/09-14-018-13-W4</t>
  </si>
  <si>
    <t>02-01-079-09-W6</t>
  </si>
  <si>
    <t>102/03-14-27-18-W4</t>
  </si>
  <si>
    <t>10-16-077-07-W6</t>
  </si>
  <si>
    <t>03-18-087-03-W6</t>
  </si>
  <si>
    <t>12-15-077-07-W6</t>
  </si>
  <si>
    <t>103/13-36-019-15-W4</t>
  </si>
  <si>
    <t>End of June 2nd</t>
  </si>
  <si>
    <t>NOV TUBOSCOPE</t>
  </si>
  <si>
    <t>03-30-073-09-W6</t>
  </si>
  <si>
    <t>10-06-069-21</t>
  </si>
  <si>
    <t>SEIBERT PIPE YARD</t>
  </si>
  <si>
    <t>02-04-26-12-W4</t>
  </si>
  <si>
    <t>03-13-076-08-W6</t>
  </si>
  <si>
    <t>13-35-019-12-W4</t>
  </si>
  <si>
    <t>100/08-14-32-25-W4</t>
  </si>
  <si>
    <t>End of June 8th</t>
  </si>
  <si>
    <t>102/01-04-087-23w4</t>
  </si>
  <si>
    <t>105/05-28-086-23W4</t>
  </si>
  <si>
    <t>103/11-31-086-23W4</t>
  </si>
  <si>
    <t>106/05-04-087-23W4</t>
  </si>
  <si>
    <t>100/02-09-87-23-W4</t>
  </si>
  <si>
    <t>102/2-2-82-23w4</t>
  </si>
  <si>
    <t>102/16-04-87-23-W4</t>
  </si>
  <si>
    <t>100/15-04-087-23w4</t>
  </si>
  <si>
    <t>103/10-31-086-23w4</t>
  </si>
  <si>
    <t>100/09-19-086-23w4</t>
  </si>
  <si>
    <t>103/15-30-086-23w4</t>
  </si>
  <si>
    <t>105/13-28-086-23w4</t>
  </si>
  <si>
    <t>102/15-04-087-23w4</t>
  </si>
  <si>
    <t>100/03-10-087-23w4</t>
  </si>
  <si>
    <t>Woodenhouse</t>
  </si>
  <si>
    <t>WO182168</t>
  </si>
  <si>
    <t>WO181858</t>
  </si>
  <si>
    <t>WO181857</t>
  </si>
  <si>
    <t>WO181852</t>
  </si>
  <si>
    <t>WO181856</t>
  </si>
  <si>
    <t>103/16-31-082-19W4</t>
  </si>
  <si>
    <t>100/04-27-081-23W4</t>
  </si>
  <si>
    <t>100/03-16-081-22W4</t>
  </si>
  <si>
    <t>102/07-08-080-22W4</t>
  </si>
  <si>
    <t>102/06-27-082-22W4</t>
  </si>
  <si>
    <t>102/12-07-080-21W4</t>
  </si>
  <si>
    <t>100/12-31-080-22W4</t>
  </si>
  <si>
    <t>103/01-05-081-22W4</t>
  </si>
  <si>
    <t>106/02-04-083-19w4</t>
  </si>
  <si>
    <t>100/09-11-081-23w4</t>
  </si>
  <si>
    <t>SM496907</t>
  </si>
  <si>
    <t>SM496801</t>
  </si>
  <si>
    <t>SM496036</t>
  </si>
  <si>
    <t>SM493654</t>
  </si>
  <si>
    <t>SM495812</t>
  </si>
  <si>
    <t>SM495803</t>
  </si>
  <si>
    <t>D-11-C/94-H-2</t>
  </si>
  <si>
    <t>102/03-16-079-12W6M</t>
  </si>
  <si>
    <t>B-5-22-81-18</t>
  </si>
  <si>
    <t>D-83-H-94-H-1</t>
  </si>
  <si>
    <t>11-I-94-B-7</t>
  </si>
  <si>
    <t>D-8-I</t>
  </si>
  <si>
    <t>FSJ</t>
  </si>
  <si>
    <t>100/1-7-66-5W4M</t>
  </si>
  <si>
    <t>112/15-8-66-5W4M</t>
  </si>
  <si>
    <t>14-6-66-5W4M</t>
  </si>
  <si>
    <t>A3I-106/5-22-73-7W4M</t>
  </si>
  <si>
    <t>100/16-5-66-5W4M</t>
  </si>
  <si>
    <t>5-21-073-07W4M</t>
  </si>
  <si>
    <t>10-04-075-08W4M</t>
  </si>
  <si>
    <t>13-17-047-24W3M</t>
  </si>
  <si>
    <t>02-36-39-08-W5</t>
  </si>
  <si>
    <t>04-07-069-21-W5</t>
  </si>
  <si>
    <t>07-04-073-08-W6</t>
  </si>
  <si>
    <t>102/16-03-072-04-W6</t>
  </si>
  <si>
    <t>12-14-028-11-W4</t>
  </si>
  <si>
    <t>02-26-072-08-W6</t>
  </si>
  <si>
    <t>16-15-073-11-W6</t>
  </si>
  <si>
    <t>tubo yard code</t>
  </si>
  <si>
    <t>JUNE 2018 RECONCILIATION</t>
  </si>
  <si>
    <t>REC</t>
  </si>
  <si>
    <t xml:space="preserve">CASING </t>
  </si>
  <si>
    <t>48 JTS WERE SENT TO ARGUS TO BE REPAIRED- THIS IS NOT UTILIZATION</t>
  </si>
  <si>
    <t xml:space="preserve">2018 JUNE RECONCILIATION </t>
  </si>
  <si>
    <t>PRICE WAS ENTERED IN WRONG - SHOULD BE 178.03/M, NOT 120.6/M</t>
  </si>
  <si>
    <t>CASING UTILIZATION WAS NOT CAPTURED FROM MARCH-JUNE</t>
  </si>
  <si>
    <t>11-4-75-8W4- NOT CAPTURED</t>
  </si>
  <si>
    <t>1-7-49-27W3 NOT CAPTURED</t>
  </si>
  <si>
    <t xml:space="preserve">WOLF LAKE - NOT CAPTURED </t>
  </si>
  <si>
    <t>60399, 59826, 59568, 59485, 59484, 59378, 59302, 59301</t>
  </si>
  <si>
    <t>KIRBY, 11/11-20-73-7W4, 103/1-22-74-10W4, 11-28-74-9W4, 11-28-74-9W4, 102/8-22-74-10W4, 13-5-75-8W4- NOT CAPTURED</t>
  </si>
  <si>
    <t>59864, 59865, 59866, 60728</t>
  </si>
  <si>
    <t>KIRBY, 103/15-11-40-2W3-NOT CAPTURED</t>
  </si>
  <si>
    <t>113/14-4-66-5W4 NOT CAPTURED</t>
  </si>
  <si>
    <t>NOT CAPTURED FROM MARCH TO JUNE</t>
  </si>
  <si>
    <t>59762, 59763, 59832, 59833, 59879, 59880, 59929, 59945, 59991, 60122, 60123, 60201, 60236, 60327, 60328, 60472</t>
  </si>
  <si>
    <t>PGP-252241, PGP-252239</t>
  </si>
  <si>
    <t>12-01-74-8W4-WAS MISSED IN FEB</t>
  </si>
  <si>
    <t>8-6-85-8W4 MISSED IN FEB</t>
  </si>
  <si>
    <t>7-15-85-7W4 MISSED IN FEB</t>
  </si>
  <si>
    <t xml:space="preserve">MILLERS </t>
  </si>
  <si>
    <t>KIRBY NORTH - NOT CAPTURED</t>
  </si>
  <si>
    <t xml:space="preserve">Nisku </t>
  </si>
  <si>
    <t>60787, 60788, 60801</t>
  </si>
  <si>
    <t>WEST BRITTNELL, 1-18-47-24W3</t>
  </si>
  <si>
    <t>16-18-47-24W3</t>
  </si>
  <si>
    <t>5812, 5813</t>
  </si>
  <si>
    <t>12-17-60-20W5</t>
  </si>
  <si>
    <t>102/11-30-38-7-W5</t>
  </si>
  <si>
    <t>103/8-11-058-05W4M</t>
  </si>
  <si>
    <t>12-04-057-10W4</t>
  </si>
  <si>
    <t>16-22-065-03-W6</t>
  </si>
  <si>
    <t>12-35-072-08-W6</t>
  </si>
  <si>
    <t>102/1-25-38-8-W5</t>
  </si>
  <si>
    <t>100/12-30-38-07-W5</t>
  </si>
  <si>
    <t>16-15-73-11-W6</t>
  </si>
  <si>
    <t>Reconciliation</t>
  </si>
  <si>
    <t>End of June 21st</t>
  </si>
  <si>
    <t>End of June 15th</t>
  </si>
  <si>
    <t>100/04-29-017-12-W4</t>
  </si>
  <si>
    <t>16-10-40-8-W5</t>
  </si>
  <si>
    <t>04-33-078-08-W6</t>
  </si>
  <si>
    <t>16-10-40-08-W5</t>
  </si>
  <si>
    <t>4A-26 PRIMROSE</t>
  </si>
  <si>
    <t xml:space="preserve">BONNVILLE WELDING </t>
  </si>
  <si>
    <t>BRINTNELL</t>
  </si>
  <si>
    <t>4-7-47-22W3</t>
  </si>
  <si>
    <t>5A-23 PRIMROSE</t>
  </si>
  <si>
    <t xml:space="preserve"> CASING </t>
  </si>
  <si>
    <t>KN04 10-3-75-8</t>
  </si>
  <si>
    <t>LEDUC</t>
  </si>
  <si>
    <t>KN04 7-3-75-8</t>
  </si>
  <si>
    <t>End of June 30th</t>
  </si>
  <si>
    <t>13-11-069-22-W5</t>
  </si>
  <si>
    <t>16-28-065-02-W6</t>
  </si>
  <si>
    <t>01-05-056-03-W6</t>
  </si>
  <si>
    <t>100/15-21-018-13-W4</t>
  </si>
  <si>
    <t>8C-24-63-9</t>
  </si>
  <si>
    <t>100/04-34-014-10-W4</t>
  </si>
  <si>
    <t>4-33-78-8-W6</t>
  </si>
  <si>
    <t>04-19-069-05-W6</t>
  </si>
  <si>
    <t>End of July 7th 2018</t>
  </si>
  <si>
    <t>09-01-081-04-W6</t>
  </si>
  <si>
    <t>102/08-26-072-05-W6</t>
  </si>
  <si>
    <t>08-33-37-07-W5</t>
  </si>
  <si>
    <t>16-33-065-03-W6 AFE-WO182560 P226</t>
  </si>
  <si>
    <t>102/08-12-069-22 AFE-80070565</t>
  </si>
  <si>
    <t>5D 24</t>
  </si>
  <si>
    <t>8D 23</t>
  </si>
  <si>
    <t>9A-23</t>
  </si>
  <si>
    <t>12A 24</t>
  </si>
  <si>
    <t>3-31-72-10W5</t>
  </si>
  <si>
    <t>End of July 12th 2018</t>
  </si>
  <si>
    <t>60991-60996</t>
  </si>
  <si>
    <t>1-33-72-8W6</t>
  </si>
  <si>
    <t>11-34-68-4W4</t>
  </si>
  <si>
    <t>1-17-59-4W4</t>
  </si>
  <si>
    <t>13B 24</t>
  </si>
  <si>
    <t>100/09-34-019-12-W4</t>
  </si>
  <si>
    <t>08-05-42-06-W5</t>
  </si>
  <si>
    <t>07-16-065-08-W6</t>
  </si>
  <si>
    <t>102/05-01-026-12-W4</t>
  </si>
  <si>
    <t>04-14-072-03-W6</t>
  </si>
  <si>
    <t>02-29-087-07-W6</t>
  </si>
  <si>
    <t>102/04-31-075-07-W6</t>
  </si>
  <si>
    <t>16-09-065-08-W6</t>
  </si>
  <si>
    <t>06-33-087-07-W6</t>
  </si>
  <si>
    <t>16-15-086-21-W6</t>
  </si>
  <si>
    <t>06-29-072-03-W6</t>
  </si>
  <si>
    <t>02/16-09-068-06-W6</t>
  </si>
  <si>
    <t>103/10-20-25-12-W4</t>
  </si>
  <si>
    <t>End of July 18th 2018</t>
  </si>
  <si>
    <t>12-10-73-11W6</t>
  </si>
  <si>
    <t>8-14-059-04W4</t>
  </si>
  <si>
    <t>102/04-23-015-16-W4</t>
  </si>
  <si>
    <t>12-5-58-5</t>
  </si>
  <si>
    <t>11-5-58-5</t>
  </si>
  <si>
    <t>04-15-079-12-W6</t>
  </si>
  <si>
    <t>13-5-58-5</t>
  </si>
  <si>
    <t>16-6-58-5</t>
  </si>
  <si>
    <t>100/04-33-017-12-W4</t>
  </si>
  <si>
    <t>8-6-59-4</t>
  </si>
  <si>
    <t>11-6-59-4</t>
  </si>
  <si>
    <t>7-6-59-4</t>
  </si>
  <si>
    <t>15-6-9-4</t>
  </si>
  <si>
    <t>End of July 25th 2018</t>
  </si>
  <si>
    <t>SM497512</t>
  </si>
  <si>
    <t>RIG</t>
  </si>
  <si>
    <t>Fort St. John</t>
  </si>
  <si>
    <t>SM497500</t>
  </si>
  <si>
    <t>5-22-81-18W6M</t>
  </si>
  <si>
    <t>SM497497</t>
  </si>
  <si>
    <t>SM497478</t>
  </si>
  <si>
    <t>SM497483</t>
  </si>
  <si>
    <t>SM497470</t>
  </si>
  <si>
    <t>SM497340</t>
  </si>
  <si>
    <t>SM497433</t>
  </si>
  <si>
    <t>04-19-084-16W6M</t>
  </si>
  <si>
    <t>SM497424</t>
  </si>
  <si>
    <t>16-15-76-10W6M</t>
  </si>
  <si>
    <t>SM497407</t>
  </si>
  <si>
    <t>13-35-86-25W6M</t>
  </si>
  <si>
    <t>SM497321</t>
  </si>
  <si>
    <t>6-29-75-9W6M</t>
  </si>
  <si>
    <t>SM497345</t>
  </si>
  <si>
    <t>15-25-084-19W6M</t>
  </si>
  <si>
    <t>SM497282</t>
  </si>
  <si>
    <t>15-25-84-19</t>
  </si>
  <si>
    <t>SM497244</t>
  </si>
  <si>
    <t>6-22-84-18W6M</t>
  </si>
  <si>
    <t>SM496971</t>
  </si>
  <si>
    <t>D-41-14-94-A-15</t>
  </si>
  <si>
    <t>SM496969</t>
  </si>
  <si>
    <t>End of August 2nd 2018</t>
  </si>
  <si>
    <t>101/2-27-53-27W3</t>
  </si>
  <si>
    <t>101/2-34-53-27W3</t>
  </si>
  <si>
    <t xml:space="preserve">TUBING </t>
  </si>
  <si>
    <t>9-11-81-23W4</t>
  </si>
  <si>
    <t>2-34-53-27W3</t>
  </si>
  <si>
    <t>104-3-27-53-27W3</t>
  </si>
  <si>
    <t>End of August 16th 2018</t>
  </si>
  <si>
    <t>14-20-39-07-W5</t>
  </si>
  <si>
    <t>05-06-079-08-W6</t>
  </si>
  <si>
    <t>100/06-31-078-08-W6</t>
  </si>
  <si>
    <t>102/07-36-078-09</t>
  </si>
  <si>
    <t>100/05-33-078-08</t>
  </si>
  <si>
    <t>8A-67</t>
  </si>
  <si>
    <t>100/01-21-013-16-W4</t>
  </si>
  <si>
    <t>04-21-016-12-W4</t>
  </si>
  <si>
    <t>102/13-22-072-08-W6</t>
  </si>
  <si>
    <t>13-11-080-03-W6F</t>
  </si>
  <si>
    <t>180197/ 180196/ 180195/ 180194/ 180193/ 180192/ 180191</t>
  </si>
  <si>
    <t>104/06-29-007-16-W4</t>
  </si>
  <si>
    <t>16-27-086-21-W6</t>
  </si>
  <si>
    <t>102/12-31-078-08-W6</t>
  </si>
  <si>
    <t>ERROR</t>
  </si>
  <si>
    <t>102/11-04-41-10-W5</t>
  </si>
  <si>
    <t>09-04-44-22-W4</t>
  </si>
  <si>
    <t>06-09-075-09-W6</t>
  </si>
  <si>
    <t>10C-21-62-8W4</t>
  </si>
  <si>
    <t>14C-21-62-8W4</t>
  </si>
  <si>
    <t>16C-21-62-8W4</t>
  </si>
  <si>
    <t>2B-28-62-8W4</t>
  </si>
  <si>
    <t>1C-28-62-8W4</t>
  </si>
  <si>
    <t>61 @ 7B-28-62-8W4 52 @ 3C-28-62-8W4</t>
  </si>
  <si>
    <t>100/04-32-011-13-W4</t>
  </si>
  <si>
    <t>01-25-38-08-W5</t>
  </si>
  <si>
    <t>.</t>
  </si>
  <si>
    <t>LEHTBRIDGE INDUSTRIES LTD 3305 16 AVE N LETHBRIDGE AB</t>
  </si>
  <si>
    <t>100/09-11-081-23W4</t>
  </si>
  <si>
    <t>05-17-077-09-W6</t>
  </si>
  <si>
    <t>06-13-076-10-W6</t>
  </si>
  <si>
    <t>102/08-31-31-16-W4</t>
  </si>
  <si>
    <t>16A-11-58-6W4,7A-11-58-6W4</t>
  </si>
  <si>
    <t>102/01-02-69-22-W5</t>
  </si>
  <si>
    <t>OTHER</t>
  </si>
  <si>
    <t>End of August 22nd 2018</t>
  </si>
  <si>
    <t>13-15-079-12-W6</t>
  </si>
  <si>
    <t>102/11-25-072-10-W6</t>
  </si>
  <si>
    <t>10-01-058-23-W5 AFE: WO182976</t>
  </si>
  <si>
    <t>End of September 1st 2018</t>
  </si>
  <si>
    <t xml:space="preserve">correction </t>
  </si>
  <si>
    <t>9-9-79-12W6</t>
  </si>
  <si>
    <t>14-13-72-11W6</t>
  </si>
  <si>
    <t>4-19-73-10W6</t>
  </si>
  <si>
    <t>10-1-58-23W5</t>
  </si>
  <si>
    <t>2-30-7-8W2</t>
  </si>
  <si>
    <t>3-5-72-8W6</t>
  </si>
  <si>
    <t>49 TO 12D-33-63-4 78 TO 1D-3-3-63-5 62 TO 4D-3-2-63-5</t>
  </si>
  <si>
    <t>End of September 9th 2018</t>
  </si>
  <si>
    <t>8-14-59-4W4</t>
  </si>
  <si>
    <t>Nisku</t>
  </si>
  <si>
    <t>13-9-74-9W6</t>
  </si>
  <si>
    <t>7-1-75-9 KN05</t>
  </si>
  <si>
    <t>SM498754</t>
  </si>
  <si>
    <t>B-97-H/94A-13</t>
  </si>
  <si>
    <t>SM498521</t>
  </si>
  <si>
    <t>SM498572</t>
  </si>
  <si>
    <t>SM498445</t>
  </si>
  <si>
    <t>4-23-084-18w6m</t>
  </si>
  <si>
    <t>SM498415</t>
  </si>
  <si>
    <t>SM498447</t>
  </si>
  <si>
    <t>SM498136</t>
  </si>
  <si>
    <t>100/08-21-85-20w6m</t>
  </si>
  <si>
    <t>SM497892</t>
  </si>
  <si>
    <t>200-C-12G-94-A14</t>
  </si>
  <si>
    <t>SM497880</t>
  </si>
  <si>
    <t>SM497850</t>
  </si>
  <si>
    <t>SM497835</t>
  </si>
  <si>
    <t>B-5A-94/A-14</t>
  </si>
  <si>
    <t>SM496113</t>
  </si>
  <si>
    <t>FROM E11 TO D5</t>
  </si>
  <si>
    <t>8-27-10-18</t>
  </si>
  <si>
    <t>FROM C10 TO C5</t>
  </si>
  <si>
    <t>FROM D10 TO C10</t>
  </si>
  <si>
    <t>FROM E9 TO D7</t>
  </si>
  <si>
    <t>FROM D12 TO C9</t>
  </si>
  <si>
    <t>100/2-30-7-16</t>
  </si>
  <si>
    <t>13-35-10-11</t>
  </si>
  <si>
    <t>FROM C8 TO B4</t>
  </si>
  <si>
    <t>FROM C13 TO D14</t>
  </si>
  <si>
    <t>FROM C11 TO C14</t>
  </si>
  <si>
    <t>FROM D8 TO C11</t>
  </si>
  <si>
    <t>FROM D8 TO C14</t>
  </si>
  <si>
    <t>103/7-14-10-17</t>
  </si>
  <si>
    <t>105/3-1-11-16</t>
  </si>
  <si>
    <t>10-14-10-17</t>
  </si>
  <si>
    <t>100/9-11-081-23-W4 AFE: WH19994043</t>
  </si>
  <si>
    <t>N/A</t>
  </si>
  <si>
    <t>09-35-072-09-W6</t>
  </si>
  <si>
    <t>15-13-072-26-W5</t>
  </si>
  <si>
    <t>103/3-3-18-16 w4</t>
  </si>
  <si>
    <t>100/12-26-20-12 W4</t>
  </si>
  <si>
    <t>7-32-26-20 W4</t>
  </si>
  <si>
    <t>102/2-17-18-10 W4</t>
  </si>
  <si>
    <t>14-18-15-16 W4</t>
  </si>
  <si>
    <t>102/8-2-13-15 W4</t>
  </si>
  <si>
    <t>102/3-4-15-7 W4</t>
  </si>
  <si>
    <t>15-29-17-12 W4</t>
  </si>
  <si>
    <t>4-13-12-14 W4</t>
  </si>
  <si>
    <t>104/11-16-7-16 W4</t>
  </si>
  <si>
    <t>04-32-17-12 W4</t>
  </si>
  <si>
    <t>6-29-18-13 W4</t>
  </si>
  <si>
    <t>15-28-14-10 W4</t>
  </si>
  <si>
    <t>100/-9-19-8-16 W4</t>
  </si>
  <si>
    <t>9-29-17-10W4</t>
  </si>
  <si>
    <t>102/13-1-11-16 W4</t>
  </si>
  <si>
    <t>102/10-28-18-13 W4</t>
  </si>
  <si>
    <t>9-27-17-10 W4</t>
  </si>
  <si>
    <t>6-9-26-18 W4</t>
  </si>
  <si>
    <t>13-36-10-16 W4</t>
  </si>
  <si>
    <t>12-30-17-14 W4</t>
  </si>
  <si>
    <t>End of September 13th 2018</t>
  </si>
  <si>
    <t>August 1 / 2018</t>
  </si>
  <si>
    <t>August 2 / 2018</t>
  </si>
  <si>
    <t>August 7 / 2018</t>
  </si>
  <si>
    <t>August 8 / 2018</t>
  </si>
  <si>
    <t>August 9 / 2018</t>
  </si>
  <si>
    <t>August 12 / 2018</t>
  </si>
  <si>
    <t>August 13 / 2018</t>
  </si>
  <si>
    <t>August 15 / 2018</t>
  </si>
  <si>
    <t>August 16 / 2018</t>
  </si>
  <si>
    <t>August 17 / 2018</t>
  </si>
  <si>
    <t>August 23 / 2018</t>
  </si>
  <si>
    <t>August 27 / 2018</t>
  </si>
  <si>
    <t>August 28 / 2018</t>
  </si>
  <si>
    <t>August 30 / 2018</t>
  </si>
  <si>
    <t>1-23/7-23-5-4 W2M</t>
  </si>
  <si>
    <t>15-10/14-11-2-29 W1M</t>
  </si>
  <si>
    <t>2-15/8-15-5-4 W2M</t>
  </si>
  <si>
    <t>102/8-36-3-4 W2M</t>
  </si>
  <si>
    <t>15-24/13-24-2-29 W1M</t>
  </si>
  <si>
    <t>101/1-36-3-4 W2M</t>
  </si>
  <si>
    <t>11-7-3-1 W2M</t>
  </si>
  <si>
    <t>4A8-5/4B11-4-10-8 W2M</t>
  </si>
  <si>
    <t>102/9-36-3-4 W2M</t>
  </si>
  <si>
    <t>1D13-13-2-2 W2M</t>
  </si>
  <si>
    <t>101/9-36-3-4 W2M</t>
  </si>
  <si>
    <t>101/16-36-3-4 W2M</t>
  </si>
  <si>
    <t>13-21-7-8 W2M</t>
  </si>
  <si>
    <t>15-10-2-29 W1M</t>
  </si>
  <si>
    <t>100/08-31-018-13-W4</t>
  </si>
  <si>
    <t>BONNYVILLE AREA</t>
  </si>
  <si>
    <t>ELK POINT PIPE YARD</t>
  </si>
  <si>
    <t>ELK POINT</t>
  </si>
  <si>
    <t>100/04-35-072-09-W6</t>
  </si>
  <si>
    <t>10-19-068-07-W6</t>
  </si>
  <si>
    <t>102/04-18-38-07-W5</t>
  </si>
  <si>
    <t>5-18-13-14W4</t>
  </si>
  <si>
    <t>NISKU</t>
  </si>
  <si>
    <t>KN05</t>
  </si>
  <si>
    <t>End of September 23rd 2018</t>
  </si>
  <si>
    <t>1-6-13-15W4</t>
  </si>
  <si>
    <t>15-16-2-29W1</t>
  </si>
  <si>
    <t>D-46-A/94-A-15</t>
  </si>
  <si>
    <t>KN02</t>
  </si>
  <si>
    <t>113/10-01-075-09W4</t>
  </si>
  <si>
    <t>112/10-1-75-9W4</t>
  </si>
  <si>
    <t>100/15-30-072-07-W6</t>
  </si>
  <si>
    <t>WABESCA</t>
  </si>
  <si>
    <t>PONOKA</t>
  </si>
  <si>
    <t>7C-1-61-5 38 JOINTS 10B-1-64-5 44 JOINTS</t>
  </si>
  <si>
    <t>CHARLOTTE LAKE</t>
  </si>
  <si>
    <t>End of September 30th 2018</t>
  </si>
  <si>
    <t xml:space="preserve">WHITE </t>
  </si>
  <si>
    <t>16-32-71-26W5</t>
  </si>
  <si>
    <t>15-16-002-29W1</t>
  </si>
  <si>
    <t>01-09-009-17W4</t>
  </si>
  <si>
    <t>2-9-2-29W1</t>
  </si>
  <si>
    <t>02/01-09-009-17W4</t>
  </si>
  <si>
    <t>5-7-98-7-W6</t>
  </si>
  <si>
    <t>12-13-072-26-W5</t>
  </si>
  <si>
    <t>100/06-30-036-25-W4</t>
  </si>
  <si>
    <t>05-07-098-07-W6</t>
  </si>
  <si>
    <t>100/04-16-072-08-W6</t>
  </si>
  <si>
    <t>103/07-16-079-12-W6</t>
  </si>
  <si>
    <t>SHIPOUT</t>
  </si>
  <si>
    <t>6B-23-63-4W4M</t>
  </si>
  <si>
    <t>04-36-076-09-W6</t>
  </si>
  <si>
    <t>10-25-38-08-W5</t>
  </si>
  <si>
    <t>End of October 7th 2018</t>
  </si>
  <si>
    <t>SM499397</t>
  </si>
  <si>
    <t>A-90-I/94-B-16</t>
  </si>
  <si>
    <t>SM499337</t>
  </si>
  <si>
    <t>PJ A-21-G/94-A-15</t>
  </si>
  <si>
    <t>SM499280</t>
  </si>
  <si>
    <t>B-77-C/94-A-16B</t>
  </si>
  <si>
    <t>SM499240</t>
  </si>
  <si>
    <t>SM499101</t>
  </si>
  <si>
    <t>D-A97-B/94-AH3</t>
  </si>
  <si>
    <t>SM499014</t>
  </si>
  <si>
    <t>16-6-85-18w6m</t>
  </si>
  <si>
    <t>SM498974</t>
  </si>
  <si>
    <t>100/16-27-86-21w6m</t>
  </si>
  <si>
    <t>SM498960</t>
  </si>
  <si>
    <t>15-13-72-26w5m</t>
  </si>
  <si>
    <t>SM498879</t>
  </si>
  <si>
    <t>100/13-29-076-08w6m</t>
  </si>
  <si>
    <t>SM498838</t>
  </si>
  <si>
    <t>TBD</t>
  </si>
  <si>
    <t>SM498812</t>
  </si>
  <si>
    <t>B-53-H/94-A-15</t>
  </si>
  <si>
    <t>13-13-2-2 W2M</t>
  </si>
  <si>
    <t>2B5-6-8-11 W2M</t>
  </si>
  <si>
    <t>PolycoreTubulars-BowIsland</t>
  </si>
  <si>
    <t>2-30-7-8 W2M</t>
  </si>
  <si>
    <t>5-7-4-5 W2M</t>
  </si>
  <si>
    <t>4B12-36-7-11 W2M</t>
  </si>
  <si>
    <t>7-15-4-5 W2M</t>
  </si>
  <si>
    <t>4-30-2-28 W1M</t>
  </si>
  <si>
    <t>11-27-3-4 W2M</t>
  </si>
  <si>
    <t>6-30/14-30-2-28 W1M</t>
  </si>
  <si>
    <t>1-14-10-8 W2M</t>
  </si>
  <si>
    <t>11-25/3-25-2-29 W1M</t>
  </si>
  <si>
    <t>16-1-6-3 W2M</t>
  </si>
  <si>
    <t>7-16/1-16-2-29 W1M</t>
  </si>
  <si>
    <t>102/1-20-4-3 W2M</t>
  </si>
  <si>
    <t>100/13-33-10-16 W4</t>
  </si>
  <si>
    <t>13-14-19-21 W4</t>
  </si>
  <si>
    <t>11-14-19-21 W4</t>
  </si>
  <si>
    <t>7-33-25-12 W4</t>
  </si>
  <si>
    <t>104/14-9-18-10 W4</t>
  </si>
  <si>
    <t>2-24-19-21 W4</t>
  </si>
  <si>
    <t>7-5-10-17- W4</t>
  </si>
  <si>
    <t>T#18806</t>
  </si>
  <si>
    <t>T#18871</t>
  </si>
  <si>
    <t>T#18873</t>
  </si>
  <si>
    <t>T#18888</t>
  </si>
  <si>
    <t>T#18889</t>
  </si>
  <si>
    <t>T#18891</t>
  </si>
  <si>
    <t>T#18977</t>
  </si>
  <si>
    <t>T#18980</t>
  </si>
  <si>
    <t>T#19028</t>
  </si>
  <si>
    <t>Sept 5 / 2018</t>
  </si>
  <si>
    <t>Sept 6 / 2018</t>
  </si>
  <si>
    <t>Sept 8 / 2018</t>
  </si>
  <si>
    <t>Sept 9 / 2018</t>
  </si>
  <si>
    <t>Sept 10 / 2018</t>
  </si>
  <si>
    <t>Sept 11 / 2018</t>
  </si>
  <si>
    <t>Sept 13 / 2018</t>
  </si>
  <si>
    <t>Sept 14 / 2018</t>
  </si>
  <si>
    <t>Sept 17 / 2018</t>
  </si>
  <si>
    <t>Sept 18 / 2018</t>
  </si>
  <si>
    <t>Sept 19 / 2018</t>
  </si>
  <si>
    <t>Sept 20 / 2018</t>
  </si>
  <si>
    <t>Sept 23 / 2018</t>
  </si>
  <si>
    <t>Sept 25 / 2018</t>
  </si>
  <si>
    <t>3DO</t>
  </si>
  <si>
    <t>5DO</t>
  </si>
  <si>
    <t>14DO</t>
  </si>
  <si>
    <t>17DO</t>
  </si>
  <si>
    <t>BERT</t>
  </si>
  <si>
    <t>26DO</t>
  </si>
  <si>
    <t>28DO</t>
  </si>
  <si>
    <t>8-23-28-19</t>
  </si>
  <si>
    <t>102/12-33-10-16</t>
  </si>
  <si>
    <t>102/4-2-13-14</t>
  </si>
  <si>
    <t>100/16-35-9-17</t>
  </si>
  <si>
    <t>100/15-9-7-16</t>
  </si>
  <si>
    <t>100/12-21-7-16</t>
  </si>
  <si>
    <t>100/7-6-14-16</t>
  </si>
  <si>
    <t>6-16-13-19</t>
  </si>
  <si>
    <t>102/5-32-11-13</t>
  </si>
  <si>
    <t>8-5-10-17</t>
  </si>
  <si>
    <t>102/7-36-12-14</t>
  </si>
  <si>
    <t>102/12-6-12-16</t>
  </si>
  <si>
    <t>100/02-04-019-22-W4</t>
  </si>
  <si>
    <t>OUT OF YARD</t>
  </si>
  <si>
    <t>102/15-03-066-03-W6</t>
  </si>
  <si>
    <t>13-09-081-18-W6</t>
  </si>
  <si>
    <t>End of October 14th 2018</t>
  </si>
  <si>
    <t>Scotford</t>
  </si>
  <si>
    <t>CASING UTILIZATION WAS NOT CAPTURED FROM SCOTFORD JAN - OCT</t>
  </si>
  <si>
    <t xml:space="preserve">2018 OCT RECONCILIATION </t>
  </si>
  <si>
    <t>15-4-2-29W3</t>
  </si>
  <si>
    <t>15-4-66-3W6</t>
  </si>
  <si>
    <t>10-22-36-03-W4</t>
  </si>
  <si>
    <t>102/11-19-076-07-W6</t>
  </si>
  <si>
    <t>102/16-22-64-02-W6</t>
  </si>
  <si>
    <t>PRIMROSE NORTH AREA 4</t>
  </si>
  <si>
    <t>04-16-077-07-W6</t>
  </si>
  <si>
    <t>102/9-03-56-6W4 AFE: AB1861221</t>
  </si>
  <si>
    <t>03-25-38-07-W5</t>
  </si>
  <si>
    <t>100/05-16-44-24-W4</t>
  </si>
  <si>
    <t>End of October 21st 2018</t>
  </si>
  <si>
    <t>Nipisi Yard</t>
  </si>
  <si>
    <t>WH19994042</t>
  </si>
  <si>
    <t>NEW - Slotted</t>
  </si>
  <si>
    <t>102/16-022-064-02-W6</t>
  </si>
  <si>
    <t>102/01-09-081-18-W6</t>
  </si>
  <si>
    <t>100/06-28-087-07-W6</t>
  </si>
  <si>
    <t>102/03-20-45-21-w4</t>
  </si>
  <si>
    <t>14-30-075-05-W6</t>
  </si>
  <si>
    <t>14-27-072-08-W6</t>
  </si>
  <si>
    <t>103/15-20-25-12-W4</t>
  </si>
  <si>
    <t>02-18-096-09-W6</t>
  </si>
  <si>
    <t>INSPECTED VARIOUS TK-99 PUP JTS FREE OF CHARGE</t>
  </si>
  <si>
    <t>End of October 28th 2018</t>
  </si>
  <si>
    <t>SM500084</t>
  </si>
  <si>
    <t>Steve Gordon</t>
  </si>
  <si>
    <t>SM500055</t>
  </si>
  <si>
    <t>A-14-A/94-A-15W6M</t>
  </si>
  <si>
    <t>SM500054</t>
  </si>
  <si>
    <t>C-18-14/94-A-13</t>
  </si>
  <si>
    <t>SM500038</t>
  </si>
  <si>
    <t>C-83-K/93-P-4</t>
  </si>
  <si>
    <t>SM499780</t>
  </si>
  <si>
    <t>Location</t>
  </si>
  <si>
    <t>SM499912</t>
  </si>
  <si>
    <t>C-18-H/94-A-13</t>
  </si>
  <si>
    <t>SM499890</t>
  </si>
  <si>
    <t>SM499878</t>
  </si>
  <si>
    <t>Mike</t>
  </si>
  <si>
    <t>SM499861</t>
  </si>
  <si>
    <t>SM499821</t>
  </si>
  <si>
    <t>B-A32-H/94-A-13</t>
  </si>
  <si>
    <t>SM499743</t>
  </si>
  <si>
    <t>SM499737</t>
  </si>
  <si>
    <t>6-32-84-18w6m</t>
  </si>
  <si>
    <t>SM499683</t>
  </si>
  <si>
    <t>102/16-32-71-26w5m</t>
  </si>
  <si>
    <t>SM499681</t>
  </si>
  <si>
    <t>SM499605</t>
  </si>
  <si>
    <t>12-34-72-8w6m</t>
  </si>
  <si>
    <t>SM498606</t>
  </si>
  <si>
    <t>04-36-084-18w6m</t>
  </si>
  <si>
    <t>SM499590</t>
  </si>
  <si>
    <t>16-15-86-21w6m</t>
  </si>
  <si>
    <t>SM498477</t>
  </si>
  <si>
    <t>B11-23-084-04-18W6M</t>
  </si>
  <si>
    <t>SM499076</t>
  </si>
  <si>
    <t>SM499257</t>
  </si>
  <si>
    <t>Roy Craft</t>
  </si>
  <si>
    <t>SM499466</t>
  </si>
  <si>
    <t>D-71-D/94-A16</t>
  </si>
  <si>
    <t>SM499032</t>
  </si>
  <si>
    <t>SM499034</t>
  </si>
  <si>
    <t>SM499037</t>
  </si>
  <si>
    <t>SM499434</t>
  </si>
  <si>
    <t>1-34-3-4 W2M</t>
  </si>
  <si>
    <t>3-33-4-5 W2M</t>
  </si>
  <si>
    <t>5A4-35-2-30 W1M</t>
  </si>
  <si>
    <t>16-5-6-33 W1M</t>
  </si>
  <si>
    <t>11-16-2-29 W1M</t>
  </si>
  <si>
    <t>1B11-16-2-29 W1M</t>
  </si>
  <si>
    <t>9-5-6-33 W1M</t>
  </si>
  <si>
    <t>100/5-16-2-29 W1M</t>
  </si>
  <si>
    <t>101/1-20-4-3 W2M</t>
  </si>
  <si>
    <t>4C-16-2-29 W1M</t>
  </si>
  <si>
    <t>1-30-7-8 W2M</t>
  </si>
  <si>
    <t>100/15-16-2-29 W1M</t>
  </si>
  <si>
    <t>15B-16-2-29 W1M</t>
  </si>
  <si>
    <t>100/15-4-2-29 W1M</t>
  </si>
  <si>
    <t>13-17-4-5 W2M</t>
  </si>
  <si>
    <t>October 1 / 2018</t>
  </si>
  <si>
    <t>October 9 / 2018</t>
  </si>
  <si>
    <t>October 10 / 2018</t>
  </si>
  <si>
    <t>October 11 / 2018</t>
  </si>
  <si>
    <t>October 13 / 2018</t>
  </si>
  <si>
    <t>October 15 / 2018</t>
  </si>
  <si>
    <t>October 16 / 2018</t>
  </si>
  <si>
    <t>October 17 / 2018</t>
  </si>
  <si>
    <t>October 19 / 2018</t>
  </si>
  <si>
    <t>October 22 / 2018</t>
  </si>
  <si>
    <t>October 23 / 2018</t>
  </si>
  <si>
    <t>October 24 / 2018</t>
  </si>
  <si>
    <t>October 27 / 2018</t>
  </si>
  <si>
    <t>October 31 / 2018</t>
  </si>
  <si>
    <t>100/1-9-12-13</t>
  </si>
  <si>
    <t>5-18-13-14</t>
  </si>
  <si>
    <t>1-6-13-15</t>
  </si>
  <si>
    <t>1-5-19-20</t>
  </si>
  <si>
    <t>1-5-9-22</t>
  </si>
  <si>
    <t>102/5-10-9-17</t>
  </si>
  <si>
    <t>100/9-9-14-16</t>
  </si>
  <si>
    <t>16-7-11-16</t>
  </si>
  <si>
    <t>100/11-32-11-13</t>
  </si>
  <si>
    <t>100/9-12-10-17</t>
  </si>
  <si>
    <t>14-24-10-17</t>
  </si>
  <si>
    <t>100/6-10-9-17</t>
  </si>
  <si>
    <t>6-9-14-16</t>
  </si>
  <si>
    <t>100/6-25-10-17</t>
  </si>
  <si>
    <t>2-12-18-13</t>
  </si>
  <si>
    <t>100/16-12-14-16</t>
  </si>
  <si>
    <t>14-29-9-16</t>
  </si>
  <si>
    <t>100/14-7-10-16</t>
  </si>
  <si>
    <t>5-19-8-16</t>
  </si>
  <si>
    <t>4-10-64-2W6</t>
  </si>
  <si>
    <t>100/15-10-9-17 W4</t>
  </si>
  <si>
    <t>6-32-18-13 W4</t>
  </si>
  <si>
    <t>100/2-4-19-22 W4</t>
  </si>
  <si>
    <t>102/1-17-18-10 W4</t>
  </si>
  <si>
    <t>100/6-29-18-13 W4</t>
  </si>
  <si>
    <t>11-34-18-28 W4</t>
  </si>
  <si>
    <t>100/3-18-13-4 W4</t>
  </si>
  <si>
    <t>103/-23-18-13 W4</t>
  </si>
  <si>
    <t>103/1-23-18-13 W4</t>
  </si>
  <si>
    <t>WO183157</t>
  </si>
  <si>
    <t>RS181541</t>
  </si>
  <si>
    <t>GOPHER</t>
  </si>
  <si>
    <t>AB184967</t>
  </si>
  <si>
    <t>100/07-11-46-27-W4</t>
  </si>
  <si>
    <t>2-18-96-9-W6</t>
  </si>
  <si>
    <t>09-15-067-12-W6</t>
  </si>
  <si>
    <t>04-15-079-22-W5</t>
  </si>
  <si>
    <t>PRIMROSE AB</t>
  </si>
  <si>
    <t>100/02-18-096-09W6</t>
  </si>
  <si>
    <t>End of November 4th 2018</t>
  </si>
  <si>
    <t>100/04-25087-04-W6</t>
  </si>
  <si>
    <t>100/09-31-025-12-W4</t>
  </si>
  <si>
    <t>14-22-44-02-W4</t>
  </si>
  <si>
    <t>100/04-25-087-04-W6</t>
  </si>
  <si>
    <t>CHARLOTTE LAKE PIPE YARD</t>
  </si>
  <si>
    <t>100/3-20-60-4W4</t>
  </si>
  <si>
    <t>100/13-17-60-4W4</t>
  </si>
  <si>
    <t>16-15-080-03-W6</t>
  </si>
  <si>
    <t>14-08-069-07-W6 AFE: WO183239</t>
  </si>
  <si>
    <t>100/04-33-087-07-W6</t>
  </si>
  <si>
    <t>14-4-66-3W6</t>
  </si>
  <si>
    <t>End of November 11th 2018</t>
  </si>
  <si>
    <t>02-02-026-12-W4</t>
  </si>
  <si>
    <t>01-23-010-17-W4</t>
  </si>
  <si>
    <t>100/16-28-014-10-W4</t>
  </si>
  <si>
    <t>FROG LAKE PIPEYARD</t>
  </si>
  <si>
    <t>12-02-072-08-W6</t>
  </si>
  <si>
    <t>5-10-64-2</t>
  </si>
  <si>
    <t>12-10-64-2W6</t>
  </si>
  <si>
    <t>11-28-74-9W4</t>
  </si>
  <si>
    <t>End of November 18th 2018</t>
  </si>
  <si>
    <t>13-03-060-20-W5</t>
  </si>
  <si>
    <t>100/07-21-013-16-W4</t>
  </si>
  <si>
    <t>100/06-06-015-07-W4</t>
  </si>
  <si>
    <t>11-12-013-16-W4</t>
  </si>
  <si>
    <t>100/15-09-065-08-W6</t>
  </si>
  <si>
    <t>12-01-011-16-W4</t>
  </si>
  <si>
    <t>08-06-32-24-W4</t>
  </si>
  <si>
    <t>05-14-080-03-W6</t>
  </si>
  <si>
    <t>6-9-31-1-W4</t>
  </si>
  <si>
    <t>BONNYVILLE AB</t>
  </si>
  <si>
    <t>102/01-04-012-13-W4</t>
  </si>
  <si>
    <t>12-17-029-15-W4</t>
  </si>
  <si>
    <t>100/16-29-087-07-W6</t>
  </si>
  <si>
    <t>13-36-10-11w4m</t>
  </si>
  <si>
    <t>100/13-23-014-16-W4</t>
  </si>
  <si>
    <t>Red</t>
  </si>
  <si>
    <t>13-4-66-3W6</t>
  </si>
  <si>
    <t>13-10-64-2W6</t>
  </si>
  <si>
    <t>End of November 25th 2018</t>
  </si>
  <si>
    <t>03-02-079-02-W6</t>
  </si>
  <si>
    <t>10-20-066-21-W5</t>
  </si>
  <si>
    <t>100/06-28-018-13-W4</t>
  </si>
  <si>
    <t>09-18-062-22</t>
  </si>
  <si>
    <t>CHERRY GROVE</t>
  </si>
  <si>
    <t>15-03-060-20</t>
  </si>
  <si>
    <t>BONNYVILLE</t>
  </si>
  <si>
    <t>End of November 30th 2018</t>
  </si>
  <si>
    <t>SM500180</t>
  </si>
  <si>
    <t>D-43-E/094-A-16</t>
  </si>
  <si>
    <t>SM500202</t>
  </si>
  <si>
    <t>2-3-87-17W6M</t>
  </si>
  <si>
    <t>SM500216</t>
  </si>
  <si>
    <t>D-26-E/84-A-16</t>
  </si>
  <si>
    <t>SM500238</t>
  </si>
  <si>
    <t>D-26-E/94-A-16</t>
  </si>
  <si>
    <t>SM500383</t>
  </si>
  <si>
    <t>A-13-9-81-18W6M</t>
  </si>
  <si>
    <t>SM500448</t>
  </si>
  <si>
    <t>102/8-29-87-7W6M</t>
  </si>
  <si>
    <t>SM500516</t>
  </si>
  <si>
    <t>Caps Transport</t>
  </si>
  <si>
    <t>SM500526</t>
  </si>
  <si>
    <t>D-37-A/93-P-5</t>
  </si>
  <si>
    <t>SM500541</t>
  </si>
  <si>
    <t>C-76-C/94-I-16</t>
  </si>
  <si>
    <t>SM500585</t>
  </si>
  <si>
    <t>A-13-9/81-18W6M</t>
  </si>
  <si>
    <t>SM500594</t>
  </si>
  <si>
    <t>SM500809</t>
  </si>
  <si>
    <t>B-69-E/94-A-16</t>
  </si>
  <si>
    <t>SM500920</t>
  </si>
  <si>
    <t>Nov 2 / 2018</t>
  </si>
  <si>
    <t>Nov 4 / 2018</t>
  </si>
  <si>
    <t>Nov 7 / 2018</t>
  </si>
  <si>
    <t>Nov 8 / 2018</t>
  </si>
  <si>
    <t>Nov 9 / 2018</t>
  </si>
  <si>
    <t>Nov 15 / 2018</t>
  </si>
  <si>
    <t>Nov 19 / 2018</t>
  </si>
  <si>
    <t>Nov 20 / 2018</t>
  </si>
  <si>
    <t>Nov 26 / 2018</t>
  </si>
  <si>
    <t>Nov 28 / 2018</t>
  </si>
  <si>
    <t>Polycore-Bow Island,Ab</t>
  </si>
  <si>
    <t>11D-4-2-29 W1M</t>
  </si>
  <si>
    <t>100/1-9-2-29 W1M</t>
  </si>
  <si>
    <t>1B14-4-5-12 W2M</t>
  </si>
  <si>
    <t>7-21-4-3 W2M</t>
  </si>
  <si>
    <t>A1-9-2-29 W1M</t>
  </si>
  <si>
    <t>12-12-3-2 W2M</t>
  </si>
  <si>
    <t>4A16-15-2-14 W2M</t>
  </si>
  <si>
    <t>11-17-2-29 W1M</t>
  </si>
  <si>
    <t>4D5-6-8-10 W2M</t>
  </si>
  <si>
    <t>102/16-8-2-29 W1M</t>
  </si>
  <si>
    <t>16-23-2-30 W1M</t>
  </si>
  <si>
    <t>103/8-9-2-29 W1M</t>
  </si>
  <si>
    <t>1-17-2-29 W1M</t>
  </si>
  <si>
    <t>B9-32-4-5 W2M</t>
  </si>
  <si>
    <t>1A9-23-2-2 W2M</t>
  </si>
  <si>
    <t>2-31-8-13 W4</t>
  </si>
  <si>
    <t>102/10-20-25-12 W4</t>
  </si>
  <si>
    <t>6-9-31-1 W4</t>
  </si>
  <si>
    <t>10-5-26-9 W4</t>
  </si>
  <si>
    <t>1-5-19-22</t>
  </si>
  <si>
    <t>105/5-1-11-16</t>
  </si>
  <si>
    <t>102/5-1-11-16</t>
  </si>
  <si>
    <t>102/14-10-9-17</t>
  </si>
  <si>
    <t>103/5-1-11-16</t>
  </si>
  <si>
    <t>100/11-5-9-16</t>
  </si>
  <si>
    <t>1-23-10-17</t>
  </si>
  <si>
    <t>103/8-7-12-13</t>
  </si>
  <si>
    <t>12-1-11-16</t>
  </si>
  <si>
    <t>10-4-12-13</t>
  </si>
  <si>
    <t>1-1-11-16</t>
  </si>
  <si>
    <t>102/1-4-12-13</t>
  </si>
  <si>
    <t>102/10-29-7-14</t>
  </si>
  <si>
    <t>105/6-6-13-15</t>
  </si>
  <si>
    <t>102/11-16-9-17</t>
  </si>
  <si>
    <t>102/12-23-13-15</t>
  </si>
  <si>
    <t>KN05 Pad</t>
  </si>
  <si>
    <t>06-20-072-08-W6</t>
  </si>
  <si>
    <t>100/15B-16-079-22-W5</t>
  </si>
  <si>
    <t>103-08-05-066-05</t>
  </si>
  <si>
    <t>7A-2-59-3</t>
  </si>
  <si>
    <t>11B2-9-63-4W4</t>
  </si>
  <si>
    <t>10A2-9-63-4W4</t>
  </si>
  <si>
    <t>100/06-20-072-08 W6</t>
  </si>
  <si>
    <t>13-32-022-12-W4</t>
  </si>
  <si>
    <t>03-05-067-04</t>
  </si>
  <si>
    <t>103/4-32-65-3W6</t>
  </si>
  <si>
    <t>KIRBY NORTH LAYDOWN YARD 11-26-74-8W4</t>
  </si>
  <si>
    <t>16-03-060-20</t>
  </si>
  <si>
    <t>INVENTORY FIX</t>
  </si>
  <si>
    <t>102/01-06-026-12-W4</t>
  </si>
  <si>
    <t>04-36-076-06</t>
  </si>
  <si>
    <t>102/11-02-26-12-W4</t>
  </si>
  <si>
    <t>End of December 9th 2018</t>
  </si>
  <si>
    <t>End of December 16th 2018</t>
  </si>
  <si>
    <t>100/14-4-14-16</t>
  </si>
  <si>
    <t>100/12-12-13-16</t>
  </si>
  <si>
    <t>100/9-25-17-13</t>
  </si>
  <si>
    <t>SM501052</t>
  </si>
  <si>
    <t>B-10-E-94-H-8</t>
  </si>
  <si>
    <t>SM501070</t>
  </si>
  <si>
    <t>9-7-67-4W6M</t>
  </si>
  <si>
    <t>SM501161</t>
  </si>
  <si>
    <t>SM501185</t>
  </si>
  <si>
    <t>B-43-B/94-G-7</t>
  </si>
  <si>
    <t>SM501225</t>
  </si>
  <si>
    <t>C-89-A/94-H-1</t>
  </si>
  <si>
    <t>SM501226</t>
  </si>
  <si>
    <t>100/04-08-079-12W6</t>
  </si>
  <si>
    <t>SM501228</t>
  </si>
  <si>
    <t>SM501230</t>
  </si>
  <si>
    <t>SM501231</t>
  </si>
  <si>
    <t>SM501273</t>
  </si>
  <si>
    <t>D-100-C/94-A-16</t>
  </si>
  <si>
    <t>SM501235</t>
  </si>
  <si>
    <t>Kevin via Caps Transport</t>
  </si>
  <si>
    <t>Dec 3 / 2018</t>
  </si>
  <si>
    <t>Dec 5 / 2018</t>
  </si>
  <si>
    <t>Dec 6 / 2018</t>
  </si>
  <si>
    <t>Dec 13 / 2018</t>
  </si>
  <si>
    <t>Dec 14 / 2018</t>
  </si>
  <si>
    <t>Dec 18 / 2018</t>
  </si>
  <si>
    <t>15-24-5-4 W2M</t>
  </si>
  <si>
    <t>7-28-3-4 W2M</t>
  </si>
  <si>
    <t>1-24-5-4 W2M</t>
  </si>
  <si>
    <t>2A15-24-5-4 W2M</t>
  </si>
  <si>
    <t>1-13-4-6 W2M</t>
  </si>
  <si>
    <t>5-16/15-16-2-29 W1M</t>
  </si>
  <si>
    <t>4-29-17-12 W4</t>
  </si>
  <si>
    <t>4-2917-12 W4</t>
  </si>
  <si>
    <t>4-29-7-12 W4</t>
  </si>
  <si>
    <t>100/6-23-18-13 W4</t>
  </si>
  <si>
    <t>102/11-12-20-12 W4</t>
  </si>
  <si>
    <t>7-27-19-23 W4</t>
  </si>
  <si>
    <t>15-28-071-08-W6</t>
  </si>
  <si>
    <t>RGL</t>
  </si>
  <si>
    <t>WABASCA</t>
  </si>
  <si>
    <t>10-8-74-10 W6</t>
  </si>
  <si>
    <t>02-09-077-07-W6</t>
  </si>
  <si>
    <t>16D-2-65-6W4</t>
  </si>
  <si>
    <t>9C-2-65-6W4</t>
  </si>
  <si>
    <t>102/8-13-83-19W4</t>
  </si>
  <si>
    <t>7C-2-65-6W4</t>
  </si>
  <si>
    <t>15C-2-65-6W4</t>
  </si>
  <si>
    <t>End of January 6th 2018</t>
  </si>
  <si>
    <t>16-35-63-6W6</t>
  </si>
  <si>
    <t>12-26-11-11W4</t>
  </si>
  <si>
    <t>PGP-257162</t>
  </si>
  <si>
    <t>16-34-072-08-W6</t>
  </si>
  <si>
    <t>16-27-064-02-W6</t>
  </si>
  <si>
    <t>01-26-073-10-W6</t>
  </si>
  <si>
    <t>14-05-39-07-W5</t>
  </si>
  <si>
    <t>End of January 13th 2018</t>
  </si>
  <si>
    <t>16-17-39-07-w5m</t>
  </si>
  <si>
    <t>KIRBY LAKE SALT CAVERN</t>
  </si>
  <si>
    <t>End of January 21st 2018</t>
  </si>
  <si>
    <t>polycores yard in bow island</t>
  </si>
  <si>
    <t>11-28-067-04-W6</t>
  </si>
  <si>
    <t>03-19-010-16-W4</t>
  </si>
  <si>
    <t>11-33-067-04W6</t>
  </si>
  <si>
    <t>End of January 27st 2018</t>
  </si>
  <si>
    <t>SM501501</t>
  </si>
  <si>
    <t>A-29-I/94-G-9</t>
  </si>
  <si>
    <t>SM501552</t>
  </si>
  <si>
    <t>Darren Pettipas</t>
  </si>
  <si>
    <t>SM501541</t>
  </si>
  <si>
    <t>9-9-98-8w6m</t>
  </si>
  <si>
    <t>SM501580</t>
  </si>
  <si>
    <t>B-60-A/93-I-9</t>
  </si>
  <si>
    <t>SM501683</t>
  </si>
  <si>
    <t>B-29-F/94-H-7</t>
  </si>
  <si>
    <t>SM501806</t>
  </si>
  <si>
    <t>SM501955</t>
  </si>
  <si>
    <t>2-22-84-18w6m</t>
  </si>
  <si>
    <t>SM501542</t>
  </si>
  <si>
    <t xml:space="preserve">PGP-257250
</t>
  </si>
  <si>
    <t xml:space="preserve">Kirby North </t>
  </si>
  <si>
    <t>100/9-30-8-16</t>
  </si>
  <si>
    <t>100/11-13-7-14</t>
  </si>
  <si>
    <t>100/14-12-13-16</t>
  </si>
  <si>
    <t>102/4-7-13-15</t>
  </si>
  <si>
    <t>102/4-11-13-15</t>
  </si>
  <si>
    <t>3-19-10-16</t>
  </si>
  <si>
    <t>5-10-26-12 W4</t>
  </si>
  <si>
    <t>100/15-15-12-13 W4</t>
  </si>
  <si>
    <t>2-4-19-22 W4</t>
  </si>
  <si>
    <t>05-30-074-06-W6</t>
  </si>
  <si>
    <t>06-36-079-03-W6</t>
  </si>
  <si>
    <t>06-36-073-03-W6</t>
  </si>
  <si>
    <t>13-9-69-4</t>
  </si>
  <si>
    <t>MOKOS</t>
  </si>
  <si>
    <t>5-9-69-4</t>
  </si>
  <si>
    <t>7-32-69-4</t>
  </si>
  <si>
    <t>14-8-69-4</t>
  </si>
  <si>
    <t>GP</t>
  </si>
  <si>
    <t>End of February 3rd 2018</t>
  </si>
  <si>
    <t>Jan 4 / 2019</t>
  </si>
  <si>
    <t>Jan 7 / 2019</t>
  </si>
  <si>
    <t>Jan 10 / 2019</t>
  </si>
  <si>
    <t>Jan 11 / 2019</t>
  </si>
  <si>
    <t>Jan 14 / 2019</t>
  </si>
  <si>
    <t>Jan 16 / 2019</t>
  </si>
  <si>
    <t>Jan 17 / 2019</t>
  </si>
  <si>
    <t>Jan 18 / 2019</t>
  </si>
  <si>
    <t>Jan 23 / 2019</t>
  </si>
  <si>
    <t>Jan 26 / 2019</t>
  </si>
  <si>
    <t>100/3-17-2-29 W1M</t>
  </si>
  <si>
    <t>102/13-8-2-29 W1M</t>
  </si>
  <si>
    <t>3-23-4-5 W2M</t>
  </si>
  <si>
    <t>100/10-17-2-29 W1M</t>
  </si>
  <si>
    <t>10-4-10-8 W2M</t>
  </si>
  <si>
    <t>B3-17-2-29 W1M</t>
  </si>
  <si>
    <t>Polycore-Bow Island,Ab.</t>
  </si>
  <si>
    <t>16-8-2-29 W1M</t>
  </si>
  <si>
    <t>14A-8-2-29 W1M</t>
  </si>
  <si>
    <t>4A1-19-4-3 W2M</t>
  </si>
  <si>
    <t>Yellow</t>
  </si>
  <si>
    <t>100/06-26-011-11-W4</t>
  </si>
  <si>
    <t>01-18-080-03-W6</t>
  </si>
  <si>
    <t>4-28-67-4W6</t>
  </si>
  <si>
    <t>End of February 11th 2018</t>
  </si>
  <si>
    <t>102/16-36-073-10-W6</t>
  </si>
  <si>
    <t>100/13-31-073-09-W6</t>
  </si>
  <si>
    <t>14-05-39-07w5m</t>
  </si>
  <si>
    <t>06-18-013-14-W4</t>
  </si>
  <si>
    <t>02-21-071-08-W6</t>
  </si>
  <si>
    <t>14-04-026-12-W4</t>
  </si>
  <si>
    <t>08-01-069-22-W5</t>
  </si>
  <si>
    <t>07-18-18-10-W4</t>
  </si>
  <si>
    <t>End of February 15th 2018</t>
  </si>
  <si>
    <t>102/14-32-078-08-W6</t>
  </si>
  <si>
    <t>103/13-32-078-08-w6</t>
  </si>
  <si>
    <t>PRIMROSE SOUTH</t>
  </si>
  <si>
    <t>102/07-36-078-09-W6</t>
  </si>
  <si>
    <t>06-36-078-09-W6</t>
  </si>
  <si>
    <t>102/14-36-078-09-W6</t>
  </si>
  <si>
    <t>End of February 24th 2018</t>
  </si>
  <si>
    <t>103/16-36-078-09-W6</t>
  </si>
  <si>
    <t>100-16-18-060-04W4M</t>
  </si>
  <si>
    <t>7-28-71-1-W5</t>
  </si>
  <si>
    <t>102/06-09-063-04W4M</t>
  </si>
  <si>
    <t>100/05-17-096-09-W6</t>
  </si>
  <si>
    <t>100/3-01-061-05W4/00</t>
  </si>
  <si>
    <t>103/06-01-061-05W4/00</t>
  </si>
  <si>
    <t>End of March 3rd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</si>
</sst>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11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 style="thin">
        <color theme="4" tint="0.5999633777886288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8" fillId="9" borderId="13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6" fillId="0" borderId="0"/>
    <xf numFmtId="0" fontId="29" fillId="0" borderId="0">
      <alignment vertical="top"/>
    </xf>
    <xf numFmtId="0" fontId="2" fillId="0" borderId="0">
      <alignment vertical="top"/>
    </xf>
  </cellStyleXfs>
  <cellXfs count="97">
    <xf numFmtId="0" fontId="0" fillId="0" borderId="0" xfId="0"/>
    <xf numFmtId="0" fontId="0" fillId="0" borderId="0" xfId="0" applyNumberFormat="1" applyFill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0" fontId="27" fillId="34" borderId="0" xfId="0" applyFont="1" applyFill="1"/>
    <xf numFmtId="164" fontId="0" fillId="0" borderId="0" xfId="6" applyNumberFormat="1" applyFont="1"/>
    <xf numFmtId="164" fontId="27" fillId="34" borderId="0" xfId="6" applyNumberFormat="1" applyFont="1" applyFill="1"/>
    <xf numFmtId="0" fontId="26" fillId="35" borderId="19" xfId="0" applyFont="1" applyFill="1" applyBorder="1" applyAlignment="1">
      <alignment horizontal="center" vertical="center"/>
    </xf>
    <xf numFmtId="0" fontId="26" fillId="35" borderId="1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Fill="1" applyBorder="1"/>
    <xf numFmtId="44" fontId="3" fillId="2" borderId="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44" fontId="3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0" fillId="0" borderId="0" xfId="0"/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1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/>
    <xf numFmtId="0" fontId="0" fillId="0" borderId="0" xfId="0" applyFill="1"/>
    <xf numFmtId="0" fontId="27" fillId="34" borderId="0" xfId="0" applyFont="1" applyFill="1" applyAlignment="1">
      <alignment horizontal="center"/>
    </xf>
    <xf numFmtId="14" fontId="0" fillId="36" borderId="0" xfId="0" applyNumberFormat="1" applyFill="1"/>
    <xf numFmtId="0" fontId="0" fillId="36" borderId="0" xfId="0" applyFill="1"/>
    <xf numFmtId="2" fontId="0" fillId="36" borderId="0" xfId="0" applyNumberFormat="1" applyFill="1" applyBorder="1"/>
    <xf numFmtId="164" fontId="0" fillId="36" borderId="0" xfId="0" applyNumberFormat="1" applyFill="1"/>
    <xf numFmtId="164" fontId="0" fillId="36" borderId="0" xfId="6" applyNumberFormat="1" applyFont="1" applyFill="1"/>
    <xf numFmtId="0" fontId="0" fillId="36" borderId="0" xfId="0" applyFill="1" applyBorder="1"/>
    <xf numFmtId="14" fontId="0" fillId="0" borderId="0" xfId="0" applyNumberFormat="1" applyFill="1"/>
    <xf numFmtId="164" fontId="0" fillId="0" borderId="0" xfId="0" applyNumberFormat="1" applyFill="1"/>
    <xf numFmtId="164" fontId="0" fillId="0" borderId="0" xfId="6" applyNumberFormat="1" applyFont="1" applyFill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27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8" borderId="0" xfId="0" applyFill="1" applyAlignment="1">
      <alignment horizontal="center"/>
    </xf>
    <xf numFmtId="2" fontId="0" fillId="38" borderId="0" xfId="0" applyNumberFormat="1" applyFill="1" applyAlignment="1">
      <alignment horizontal="center"/>
    </xf>
    <xf numFmtId="0" fontId="0" fillId="38" borderId="0" xfId="0" applyNumberForma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8" fontId="0" fillId="38" borderId="0" xfId="0" applyNumberFormat="1" applyFill="1" applyAlignment="1">
      <alignment horizontal="center"/>
    </xf>
    <xf numFmtId="0" fontId="0" fillId="39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0" fontId="0" fillId="40" borderId="0" xfId="0" applyNumberFormat="1" applyFill="1" applyAlignment="1">
      <alignment horizontal="center"/>
    </xf>
    <xf numFmtId="0" fontId="0" fillId="40" borderId="0" xfId="0" applyFill="1" applyAlignment="1">
      <alignment horizontal="center"/>
    </xf>
    <xf numFmtId="164" fontId="0" fillId="40" borderId="0" xfId="0" applyNumberFormat="1" applyFill="1" applyAlignment="1">
      <alignment horizontal="center"/>
    </xf>
    <xf numFmtId="8" fontId="0" fillId="4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25" fillId="34" borderId="15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7" fillId="34" borderId="0" xfId="0" applyFont="1" applyFill="1" applyAlignment="1">
      <alignment horizontal="center"/>
    </xf>
  </cellXfs>
  <cellStyles count="51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 2" xfId="2"/>
    <cellStyle name="Currency" xfId="6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4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1"/>
    <cellStyle name="Normal 2 2" xfId="5"/>
    <cellStyle name="Normal 3" xfId="3"/>
    <cellStyle name="Normal 3 2" xfId="48"/>
    <cellStyle name="Normal 4" xfId="49"/>
    <cellStyle name="Normal 4 2" xfId="50"/>
    <cellStyle name="Note" xfId="21" builtinId="10" customBuiltin="1"/>
    <cellStyle name="Output" xfId="16" builtinId="21" customBuiltin="1"/>
    <cellStyle name="Title" xfId="7" builtinId="15" customBuiltin="1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FD1048572"/>
  <sheetViews>
    <sheetView tabSelected="1" zoomScale="70" zoomScaleNormal="70" workbookViewId="0">
      <pane ySplit="2" topLeftCell="A4613" activePane="bottomLeft" state="frozen"/>
      <selection pane="bottomLeft" activeCell="E4628" sqref="E4628"/>
    </sheetView>
  </sheetViews>
  <sheetFormatPr defaultRowHeight="15" x14ac:dyDescent="0.25"/>
  <cols>
    <col min="1" max="1" width="7.140625" style="22" bestFit="1" customWidth="1"/>
    <col min="2" max="2" width="7.85546875" style="22" bestFit="1" customWidth="1"/>
    <col min="3" max="3" width="14" style="22" bestFit="1" customWidth="1"/>
    <col min="4" max="4" width="28.85546875" style="22" bestFit="1" customWidth="1"/>
    <col min="5" max="5" width="74.5703125" style="3" bestFit="1" customWidth="1"/>
    <col min="6" max="6" width="16.28515625" style="3" bestFit="1" customWidth="1"/>
    <col min="7" max="7" width="8.7109375" style="18" bestFit="1" customWidth="1"/>
    <col min="8" max="8" width="7.28515625" style="22" bestFit="1" customWidth="1"/>
    <col min="9" max="9" width="12.42578125" style="22" bestFit="1" customWidth="1"/>
    <col min="10" max="10" width="21" style="27" bestFit="1" customWidth="1"/>
    <col min="11" max="11" width="20.7109375" style="27" bestFit="1" customWidth="1"/>
    <col min="12" max="12" width="22.5703125" style="22" bestFit="1" customWidth="1"/>
    <col min="13" max="13" width="15.42578125" style="22" bestFit="1" customWidth="1"/>
    <col min="14" max="14" width="80.7109375" style="22" bestFit="1" customWidth="1"/>
    <col min="15" max="15" width="24.42578125" style="22" bestFit="1" customWidth="1"/>
    <col min="16" max="16" width="5" style="22" bestFit="1" customWidth="1"/>
    <col min="17" max="16384" width="9.140625" style="22"/>
  </cols>
  <sheetData>
    <row r="1" spans="1:16" ht="23.25" x14ac:dyDescent="0.25">
      <c r="A1" s="93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</row>
    <row r="2" spans="1:16" x14ac:dyDescent="0.25">
      <c r="A2" s="21" t="s">
        <v>13</v>
      </c>
      <c r="B2" s="15" t="s">
        <v>0</v>
      </c>
      <c r="C2" s="19" t="s">
        <v>1</v>
      </c>
      <c r="D2" s="20" t="s">
        <v>2</v>
      </c>
      <c r="E2" s="17" t="s">
        <v>3</v>
      </c>
      <c r="F2" s="17" t="s">
        <v>4</v>
      </c>
      <c r="G2" s="20" t="s">
        <v>5</v>
      </c>
      <c r="H2" s="15" t="s">
        <v>6</v>
      </c>
      <c r="I2" s="17" t="s">
        <v>7</v>
      </c>
      <c r="J2" s="14" t="s">
        <v>8</v>
      </c>
      <c r="K2" s="14" t="s">
        <v>18</v>
      </c>
      <c r="L2" s="16" t="s">
        <v>9</v>
      </c>
      <c r="M2" s="16" t="s">
        <v>10</v>
      </c>
      <c r="N2" s="16" t="s">
        <v>11</v>
      </c>
      <c r="O2" s="13" t="s">
        <v>12</v>
      </c>
      <c r="P2" s="22" t="s">
        <v>816</v>
      </c>
    </row>
    <row r="3" spans="1:16" x14ac:dyDescent="0.25">
      <c r="A3" s="22">
        <v>2017</v>
      </c>
      <c r="B3" s="22">
        <v>46</v>
      </c>
      <c r="C3" s="22" t="s">
        <v>15</v>
      </c>
      <c r="D3" s="22">
        <v>4625019</v>
      </c>
      <c r="E3" s="3">
        <v>60.3</v>
      </c>
      <c r="F3" s="3">
        <f t="shared" ref="F3:F67" si="0">IF($E3=60.3,6.99,IF($E3=73,9.67,IF($E3=88.9,13.84,IF($E3=114.3,17.26,IF($E3=177.8,34.23,IF($E3=244.5,53.57,"ENTER WEIGHT"))))))</f>
        <v>6.99</v>
      </c>
      <c r="G3" s="1" t="s">
        <v>39</v>
      </c>
      <c r="H3" s="22">
        <v>176</v>
      </c>
      <c r="I3" s="22">
        <v>1689.8112000000001</v>
      </c>
      <c r="J3" s="27">
        <f>IF($E3=60.3,14.6,IF($E3=73,18.28,IF($E3=88.9,24.48,IF(AND($E3=114.3, $F3=17.26),26.67,IF(AND($E3=177.8, $F3=34.23),57.2,IF(AND($E3=244.5,$F3=53.57),89.21,"ENTER WEIGHT"))))))</f>
        <v>14.6</v>
      </c>
      <c r="K3" s="27">
        <f>IF(M3="NEW",J3*1,IF(M3="YELLOW",J3*0.75,IF(M3="BLUE",J3*0.5)))</f>
        <v>10.95</v>
      </c>
      <c r="L3" s="26">
        <f>I3*K3</f>
        <v>18503.432639999999</v>
      </c>
      <c r="M3" s="22" t="s">
        <v>16</v>
      </c>
      <c r="N3" s="22" t="s">
        <v>19</v>
      </c>
      <c r="O3" s="22" t="s">
        <v>51</v>
      </c>
      <c r="P3" s="22">
        <v>65</v>
      </c>
    </row>
    <row r="4" spans="1:16" x14ac:dyDescent="0.25">
      <c r="A4" s="22">
        <v>2017</v>
      </c>
      <c r="B4" s="22">
        <v>46</v>
      </c>
      <c r="C4" s="22" t="s">
        <v>15</v>
      </c>
      <c r="D4" s="22">
        <v>4625017</v>
      </c>
      <c r="E4" s="3">
        <v>60.3</v>
      </c>
      <c r="F4" s="3">
        <f t="shared" si="0"/>
        <v>6.99</v>
      </c>
      <c r="G4" s="1" t="s">
        <v>39</v>
      </c>
      <c r="H4" s="22">
        <v>12</v>
      </c>
      <c r="I4" s="22">
        <v>115.2107</v>
      </c>
      <c r="J4" s="27">
        <f t="shared" ref="J4:J67" si="1">IF($E4=60.3,14.6,IF($E4=73,18.28,IF($E4=88.9,24.48,IF(AND($E4=114.3, $F4=17.26),26.67,IF(AND($E4=177.8, $F4=34.23),57.2,IF(AND($E4=244.5,$F4=53.57),89.21,"ENTER WEIGHT"))))))</f>
        <v>14.6</v>
      </c>
      <c r="K4" s="27">
        <f t="shared" ref="K4:K25" si="2">IF(M4="NEW",J4*1,IF(M4="YELLOW",J4*0.75,IF(M4="BLUE",J4*0.5)))</f>
        <v>10.95</v>
      </c>
      <c r="L4" s="26">
        <f t="shared" ref="L4:L25" si="3">I4*K4</f>
        <v>1261.5571649999999</v>
      </c>
      <c r="M4" s="22" t="s">
        <v>16</v>
      </c>
      <c r="N4" s="22" t="s">
        <v>19</v>
      </c>
      <c r="O4" s="22" t="s">
        <v>51</v>
      </c>
      <c r="P4" s="22">
        <v>65</v>
      </c>
    </row>
    <row r="5" spans="1:16" x14ac:dyDescent="0.25">
      <c r="A5" s="22">
        <v>2017</v>
      </c>
      <c r="B5" s="22">
        <v>46</v>
      </c>
      <c r="C5" s="22" t="s">
        <v>15</v>
      </c>
      <c r="D5" s="22">
        <v>4625018</v>
      </c>
      <c r="E5" s="3">
        <v>60.3</v>
      </c>
      <c r="F5" s="3">
        <f t="shared" si="0"/>
        <v>6.99</v>
      </c>
      <c r="G5" s="1" t="s">
        <v>39</v>
      </c>
      <c r="H5" s="22">
        <v>27</v>
      </c>
      <c r="I5" s="22">
        <v>259.23059999999998</v>
      </c>
      <c r="J5" s="27">
        <f t="shared" si="1"/>
        <v>14.6</v>
      </c>
      <c r="K5" s="27">
        <f t="shared" si="2"/>
        <v>10.95</v>
      </c>
      <c r="L5" s="26">
        <f t="shared" si="3"/>
        <v>2838.5750699999994</v>
      </c>
      <c r="M5" s="22" t="s">
        <v>16</v>
      </c>
      <c r="N5" s="22" t="s">
        <v>19</v>
      </c>
      <c r="O5" s="22" t="s">
        <v>51</v>
      </c>
      <c r="P5" s="22">
        <v>65</v>
      </c>
    </row>
    <row r="6" spans="1:16" x14ac:dyDescent="0.25">
      <c r="A6" s="22">
        <v>2017</v>
      </c>
      <c r="B6" s="22">
        <v>46</v>
      </c>
      <c r="C6" s="22" t="s">
        <v>15</v>
      </c>
      <c r="D6" s="22">
        <v>4625079</v>
      </c>
      <c r="E6" s="3">
        <v>73</v>
      </c>
      <c r="F6" s="3">
        <f t="shared" si="0"/>
        <v>9.67</v>
      </c>
      <c r="G6" s="1" t="s">
        <v>39</v>
      </c>
      <c r="H6" s="22">
        <v>5</v>
      </c>
      <c r="I6" s="22">
        <v>48.006</v>
      </c>
      <c r="J6" s="27">
        <f t="shared" si="1"/>
        <v>18.28</v>
      </c>
      <c r="K6" s="27">
        <f t="shared" si="2"/>
        <v>13.71</v>
      </c>
      <c r="L6" s="26">
        <f t="shared" si="3"/>
        <v>658.16226000000006</v>
      </c>
      <c r="M6" s="22" t="s">
        <v>16</v>
      </c>
      <c r="N6" s="22" t="s">
        <v>20</v>
      </c>
      <c r="O6" s="22" t="s">
        <v>51</v>
      </c>
      <c r="P6" s="22">
        <v>65</v>
      </c>
    </row>
    <row r="7" spans="1:16" x14ac:dyDescent="0.25">
      <c r="A7" s="22">
        <v>2017</v>
      </c>
      <c r="B7" s="22">
        <v>46</v>
      </c>
      <c r="C7" s="22" t="s">
        <v>15</v>
      </c>
      <c r="D7" s="22">
        <v>4625082</v>
      </c>
      <c r="E7" s="3">
        <v>73</v>
      </c>
      <c r="F7" s="3">
        <f t="shared" si="0"/>
        <v>9.67</v>
      </c>
      <c r="G7" s="1" t="s">
        <v>39</v>
      </c>
      <c r="H7" s="22">
        <v>12</v>
      </c>
      <c r="I7" s="22">
        <v>115.2139</v>
      </c>
      <c r="J7" s="27">
        <f t="shared" si="1"/>
        <v>18.28</v>
      </c>
      <c r="K7" s="27">
        <f t="shared" si="2"/>
        <v>13.71</v>
      </c>
      <c r="L7" s="26">
        <f t="shared" si="3"/>
        <v>1579.5825689999999</v>
      </c>
      <c r="M7" s="22" t="s">
        <v>16</v>
      </c>
      <c r="N7" s="22" t="s">
        <v>21</v>
      </c>
      <c r="O7" s="22" t="s">
        <v>51</v>
      </c>
      <c r="P7" s="22">
        <v>65</v>
      </c>
    </row>
    <row r="8" spans="1:16" x14ac:dyDescent="0.25">
      <c r="A8" s="22">
        <v>2017</v>
      </c>
      <c r="B8" s="22">
        <v>46</v>
      </c>
      <c r="C8" s="22" t="s">
        <v>15</v>
      </c>
      <c r="D8" s="22">
        <v>4625083</v>
      </c>
      <c r="E8" s="3">
        <v>73</v>
      </c>
      <c r="F8" s="3">
        <f t="shared" si="0"/>
        <v>9.67</v>
      </c>
      <c r="G8" s="1" t="s">
        <v>39</v>
      </c>
      <c r="H8" s="22">
        <v>3</v>
      </c>
      <c r="I8" s="22">
        <v>28.8</v>
      </c>
      <c r="J8" s="27">
        <f t="shared" si="1"/>
        <v>18.28</v>
      </c>
      <c r="K8" s="27">
        <f t="shared" si="2"/>
        <v>13.71</v>
      </c>
      <c r="L8" s="26">
        <f t="shared" si="3"/>
        <v>394.84800000000001</v>
      </c>
      <c r="M8" s="22" t="s">
        <v>16</v>
      </c>
      <c r="N8" s="22" t="s">
        <v>21</v>
      </c>
      <c r="O8" s="22" t="s">
        <v>51</v>
      </c>
      <c r="P8" s="22">
        <v>65</v>
      </c>
    </row>
    <row r="9" spans="1:16" x14ac:dyDescent="0.25">
      <c r="A9" s="22">
        <v>2017</v>
      </c>
      <c r="B9" s="22">
        <v>46</v>
      </c>
      <c r="C9" s="22" t="s">
        <v>15</v>
      </c>
      <c r="D9" s="22">
        <v>4626488</v>
      </c>
      <c r="E9" s="3">
        <v>73</v>
      </c>
      <c r="F9" s="3">
        <f t="shared" si="0"/>
        <v>9.67</v>
      </c>
      <c r="G9" s="1" t="s">
        <v>39</v>
      </c>
      <c r="H9" s="22">
        <v>23</v>
      </c>
      <c r="I9" s="22">
        <v>220.82769999999999</v>
      </c>
      <c r="J9" s="27">
        <f t="shared" si="1"/>
        <v>18.28</v>
      </c>
      <c r="K9" s="27">
        <f t="shared" si="2"/>
        <v>13.71</v>
      </c>
      <c r="L9" s="26">
        <f t="shared" si="3"/>
        <v>3027.547767</v>
      </c>
      <c r="M9" s="22" t="s">
        <v>16</v>
      </c>
      <c r="N9" s="22" t="s">
        <v>22</v>
      </c>
      <c r="O9" s="22" t="s">
        <v>52</v>
      </c>
      <c r="P9" s="22">
        <v>43</v>
      </c>
    </row>
    <row r="10" spans="1:16" x14ac:dyDescent="0.25">
      <c r="A10" s="22">
        <v>2017</v>
      </c>
      <c r="B10" s="22">
        <v>46</v>
      </c>
      <c r="C10" s="22" t="s">
        <v>15</v>
      </c>
      <c r="D10" s="22">
        <v>4627131</v>
      </c>
      <c r="E10" s="3">
        <v>60.3</v>
      </c>
      <c r="F10" s="3">
        <f t="shared" si="0"/>
        <v>6.99</v>
      </c>
      <c r="G10" s="1" t="s">
        <v>39</v>
      </c>
      <c r="H10" s="22">
        <v>26</v>
      </c>
      <c r="I10" s="22">
        <v>249.6294</v>
      </c>
      <c r="J10" s="27">
        <f t="shared" si="1"/>
        <v>14.6</v>
      </c>
      <c r="K10" s="27">
        <f t="shared" si="2"/>
        <v>10.95</v>
      </c>
      <c r="L10" s="26">
        <f t="shared" si="3"/>
        <v>2733.44193</v>
      </c>
      <c r="M10" s="22" t="s">
        <v>16</v>
      </c>
      <c r="N10" s="22" t="s">
        <v>23</v>
      </c>
      <c r="O10" s="22" t="s">
        <v>51</v>
      </c>
      <c r="P10" s="22">
        <v>65</v>
      </c>
    </row>
    <row r="11" spans="1:16" x14ac:dyDescent="0.25">
      <c r="A11" s="22">
        <v>2017</v>
      </c>
      <c r="B11" s="22">
        <v>46</v>
      </c>
      <c r="C11" s="22" t="s">
        <v>15</v>
      </c>
      <c r="D11" s="22">
        <v>4627237</v>
      </c>
      <c r="E11" s="3">
        <v>60.3</v>
      </c>
      <c r="F11" s="3">
        <f t="shared" si="0"/>
        <v>6.99</v>
      </c>
      <c r="G11" s="1" t="s">
        <v>39</v>
      </c>
      <c r="H11" s="22">
        <v>7</v>
      </c>
      <c r="I11" s="22">
        <v>67.208100000000002</v>
      </c>
      <c r="J11" s="27">
        <f t="shared" si="1"/>
        <v>14.6</v>
      </c>
      <c r="K11" s="27">
        <f t="shared" si="2"/>
        <v>10.95</v>
      </c>
      <c r="L11" s="26">
        <f t="shared" si="3"/>
        <v>735.92869499999995</v>
      </c>
      <c r="M11" s="22" t="s">
        <v>16</v>
      </c>
      <c r="N11" s="22" t="s">
        <v>23</v>
      </c>
      <c r="O11" s="22" t="s">
        <v>51</v>
      </c>
      <c r="P11" s="22">
        <v>65</v>
      </c>
    </row>
    <row r="12" spans="1:16" x14ac:dyDescent="0.25">
      <c r="A12" s="22">
        <v>2017</v>
      </c>
      <c r="B12" s="22">
        <v>46</v>
      </c>
      <c r="C12" s="22" t="s">
        <v>14</v>
      </c>
      <c r="D12" s="22">
        <v>4627130</v>
      </c>
      <c r="E12" s="3">
        <v>114.3</v>
      </c>
      <c r="F12" s="3">
        <f t="shared" si="0"/>
        <v>17.260000000000002</v>
      </c>
      <c r="G12" s="1" t="s">
        <v>40</v>
      </c>
      <c r="H12" s="22">
        <v>1</v>
      </c>
      <c r="I12" s="22">
        <v>14.2484</v>
      </c>
      <c r="J12" s="27">
        <v>35.630000000000003</v>
      </c>
      <c r="K12" s="27">
        <f t="shared" si="2"/>
        <v>26.722500000000004</v>
      </c>
      <c r="L12" s="26">
        <f t="shared" si="3"/>
        <v>380.75286900000003</v>
      </c>
      <c r="M12" s="22" t="s">
        <v>16</v>
      </c>
      <c r="N12" s="22" t="s">
        <v>23</v>
      </c>
      <c r="O12" s="22" t="s">
        <v>51</v>
      </c>
      <c r="P12" s="22">
        <v>65</v>
      </c>
    </row>
    <row r="13" spans="1:16" x14ac:dyDescent="0.25">
      <c r="A13" s="22">
        <v>2017</v>
      </c>
      <c r="B13" s="22">
        <v>46</v>
      </c>
      <c r="C13" s="22" t="s">
        <v>15</v>
      </c>
      <c r="D13" s="22">
        <v>4627136</v>
      </c>
      <c r="E13" s="3">
        <v>88.9</v>
      </c>
      <c r="F13" s="3">
        <f t="shared" si="0"/>
        <v>13.84</v>
      </c>
      <c r="G13" s="1" t="s">
        <v>39</v>
      </c>
      <c r="H13" s="22">
        <v>183</v>
      </c>
      <c r="I13" s="22">
        <v>1757.0196000000001</v>
      </c>
      <c r="J13" s="27">
        <f t="shared" si="1"/>
        <v>24.48</v>
      </c>
      <c r="K13" s="27">
        <f t="shared" si="2"/>
        <v>18.36</v>
      </c>
      <c r="L13" s="26">
        <f t="shared" si="3"/>
        <v>32258.879856</v>
      </c>
      <c r="M13" s="22" t="s">
        <v>16</v>
      </c>
      <c r="N13" s="22" t="s">
        <v>24</v>
      </c>
      <c r="O13" s="22" t="s">
        <v>51</v>
      </c>
      <c r="P13" s="22">
        <v>65</v>
      </c>
    </row>
    <row r="14" spans="1:16" x14ac:dyDescent="0.25">
      <c r="A14" s="22">
        <v>2017</v>
      </c>
      <c r="B14" s="22">
        <v>46</v>
      </c>
      <c r="C14" s="22" t="s">
        <v>15</v>
      </c>
      <c r="D14" s="22">
        <v>4627148</v>
      </c>
      <c r="E14" s="3">
        <v>60.3</v>
      </c>
      <c r="F14" s="3">
        <f t="shared" si="0"/>
        <v>6.99</v>
      </c>
      <c r="G14" s="1" t="s">
        <v>39</v>
      </c>
      <c r="H14" s="22">
        <v>1</v>
      </c>
      <c r="I14" s="22">
        <v>9.6012000000000004</v>
      </c>
      <c r="J14" s="27">
        <f t="shared" si="1"/>
        <v>14.6</v>
      </c>
      <c r="K14" s="27">
        <f t="shared" si="2"/>
        <v>10.95</v>
      </c>
      <c r="L14" s="26">
        <f t="shared" si="3"/>
        <v>105.13314</v>
      </c>
      <c r="M14" s="22" t="s">
        <v>16</v>
      </c>
      <c r="N14" s="22" t="s">
        <v>21</v>
      </c>
      <c r="O14" s="22" t="s">
        <v>51</v>
      </c>
      <c r="P14" s="22">
        <v>65</v>
      </c>
    </row>
    <row r="15" spans="1:16" x14ac:dyDescent="0.25">
      <c r="A15" s="22">
        <v>2017</v>
      </c>
      <c r="B15" s="22">
        <v>46</v>
      </c>
      <c r="C15" s="22" t="s">
        <v>15</v>
      </c>
      <c r="D15" s="22">
        <v>4627150</v>
      </c>
      <c r="E15" s="3">
        <v>60.3</v>
      </c>
      <c r="F15" s="3">
        <f t="shared" si="0"/>
        <v>6.99</v>
      </c>
      <c r="G15" s="1" t="s">
        <v>39</v>
      </c>
      <c r="H15" s="22">
        <v>18</v>
      </c>
      <c r="I15" s="22">
        <v>172.81780000000001</v>
      </c>
      <c r="J15" s="27">
        <f t="shared" si="1"/>
        <v>14.6</v>
      </c>
      <c r="K15" s="27">
        <f t="shared" si="2"/>
        <v>10.95</v>
      </c>
      <c r="L15" s="26">
        <f t="shared" si="3"/>
        <v>1892.35491</v>
      </c>
      <c r="M15" s="22" t="s">
        <v>16</v>
      </c>
      <c r="N15" s="22" t="s">
        <v>21</v>
      </c>
      <c r="O15" s="22" t="s">
        <v>51</v>
      </c>
      <c r="P15" s="22">
        <v>65</v>
      </c>
    </row>
    <row r="16" spans="1:16" x14ac:dyDescent="0.25">
      <c r="A16" s="22">
        <v>2017</v>
      </c>
      <c r="B16" s="22">
        <v>46</v>
      </c>
      <c r="C16" s="22" t="s">
        <v>15</v>
      </c>
      <c r="D16" s="22">
        <v>4627151</v>
      </c>
      <c r="E16" s="3">
        <v>60.3</v>
      </c>
      <c r="F16" s="3">
        <f t="shared" si="0"/>
        <v>6.99</v>
      </c>
      <c r="G16" s="1" t="s">
        <v>39</v>
      </c>
      <c r="H16" s="22">
        <v>4</v>
      </c>
      <c r="I16" s="22">
        <v>38.4</v>
      </c>
      <c r="J16" s="27">
        <f t="shared" si="1"/>
        <v>14.6</v>
      </c>
      <c r="K16" s="27">
        <f t="shared" si="2"/>
        <v>10.95</v>
      </c>
      <c r="L16" s="26">
        <f t="shared" si="3"/>
        <v>420.47999999999996</v>
      </c>
      <c r="M16" s="22" t="s">
        <v>16</v>
      </c>
      <c r="N16" s="22" t="s">
        <v>21</v>
      </c>
      <c r="O16" s="22" t="s">
        <v>51</v>
      </c>
      <c r="P16" s="22">
        <v>65</v>
      </c>
    </row>
    <row r="17" spans="1:16" x14ac:dyDescent="0.25">
      <c r="A17" s="22">
        <v>2017</v>
      </c>
      <c r="B17" s="22">
        <v>46</v>
      </c>
      <c r="C17" s="22" t="s">
        <v>15</v>
      </c>
      <c r="D17" s="22">
        <v>4627152</v>
      </c>
      <c r="E17" s="3">
        <v>60.3</v>
      </c>
      <c r="F17" s="3">
        <f t="shared" si="0"/>
        <v>6.99</v>
      </c>
      <c r="G17" s="1" t="s">
        <v>39</v>
      </c>
      <c r="H17" s="22">
        <v>56</v>
      </c>
      <c r="I17" s="22">
        <v>537.66999999999996</v>
      </c>
      <c r="J17" s="27">
        <f t="shared" si="1"/>
        <v>14.6</v>
      </c>
      <c r="K17" s="27">
        <f t="shared" si="2"/>
        <v>10.95</v>
      </c>
      <c r="L17" s="26">
        <f t="shared" si="3"/>
        <v>5887.4864999999991</v>
      </c>
      <c r="M17" s="22" t="s">
        <v>16</v>
      </c>
      <c r="N17" s="22" t="s">
        <v>21</v>
      </c>
      <c r="O17" s="22" t="s">
        <v>51</v>
      </c>
      <c r="P17" s="22">
        <v>65</v>
      </c>
    </row>
    <row r="18" spans="1:16" x14ac:dyDescent="0.25">
      <c r="A18" s="22">
        <v>2017</v>
      </c>
      <c r="B18" s="22">
        <v>46</v>
      </c>
      <c r="C18" s="22" t="s">
        <v>15</v>
      </c>
      <c r="D18" s="22">
        <v>4627149</v>
      </c>
      <c r="E18" s="3">
        <v>60.3</v>
      </c>
      <c r="F18" s="3">
        <f t="shared" si="0"/>
        <v>6.99</v>
      </c>
      <c r="G18" s="1" t="s">
        <v>39</v>
      </c>
      <c r="H18" s="22">
        <v>6</v>
      </c>
      <c r="I18" s="22">
        <v>57.61</v>
      </c>
      <c r="J18" s="27">
        <f t="shared" si="1"/>
        <v>14.6</v>
      </c>
      <c r="K18" s="27">
        <f t="shared" si="2"/>
        <v>10.95</v>
      </c>
      <c r="L18" s="26">
        <f t="shared" si="3"/>
        <v>630.82949999999994</v>
      </c>
      <c r="M18" s="22" t="s">
        <v>16</v>
      </c>
      <c r="N18" s="22" t="s">
        <v>21</v>
      </c>
      <c r="O18" s="22" t="s">
        <v>51</v>
      </c>
      <c r="P18" s="22">
        <v>65</v>
      </c>
    </row>
    <row r="19" spans="1:16" x14ac:dyDescent="0.25">
      <c r="A19" s="22">
        <v>2017</v>
      </c>
      <c r="B19" s="22">
        <v>46</v>
      </c>
      <c r="C19" s="22" t="s">
        <v>15</v>
      </c>
      <c r="D19" s="22">
        <v>4627153</v>
      </c>
      <c r="E19" s="3">
        <v>60.3</v>
      </c>
      <c r="F19" s="3">
        <f t="shared" si="0"/>
        <v>6.99</v>
      </c>
      <c r="G19" s="1" t="s">
        <v>39</v>
      </c>
      <c r="H19" s="22">
        <v>11</v>
      </c>
      <c r="I19" s="22">
        <v>105.61</v>
      </c>
      <c r="J19" s="27">
        <f t="shared" si="1"/>
        <v>14.6</v>
      </c>
      <c r="K19" s="27">
        <f t="shared" si="2"/>
        <v>10.95</v>
      </c>
      <c r="L19" s="26">
        <f t="shared" si="3"/>
        <v>1156.4295</v>
      </c>
      <c r="M19" s="22" t="s">
        <v>16</v>
      </c>
      <c r="N19" s="22" t="s">
        <v>21</v>
      </c>
      <c r="O19" s="22" t="s">
        <v>51</v>
      </c>
      <c r="P19" s="22">
        <v>65</v>
      </c>
    </row>
    <row r="20" spans="1:16" x14ac:dyDescent="0.25">
      <c r="A20" s="22">
        <v>2017</v>
      </c>
      <c r="B20" s="22">
        <v>46</v>
      </c>
      <c r="C20" s="22" t="s">
        <v>15</v>
      </c>
      <c r="D20" s="22">
        <v>4627147</v>
      </c>
      <c r="E20" s="3">
        <v>60.3</v>
      </c>
      <c r="F20" s="3">
        <f t="shared" si="0"/>
        <v>6.99</v>
      </c>
      <c r="G20" s="1" t="s">
        <v>39</v>
      </c>
      <c r="H20" s="22">
        <v>6</v>
      </c>
      <c r="I20" s="22">
        <v>57.61</v>
      </c>
      <c r="J20" s="27">
        <f t="shared" si="1"/>
        <v>14.6</v>
      </c>
      <c r="K20" s="27">
        <f t="shared" si="2"/>
        <v>10.95</v>
      </c>
      <c r="L20" s="26">
        <f t="shared" si="3"/>
        <v>630.82949999999994</v>
      </c>
      <c r="M20" s="22" t="s">
        <v>16</v>
      </c>
      <c r="N20" s="22" t="s">
        <v>21</v>
      </c>
      <c r="O20" s="22" t="s">
        <v>51</v>
      </c>
      <c r="P20" s="22">
        <v>65</v>
      </c>
    </row>
    <row r="21" spans="1:16" x14ac:dyDescent="0.25">
      <c r="A21" s="22">
        <v>2017</v>
      </c>
      <c r="B21" s="22">
        <v>46</v>
      </c>
      <c r="C21" s="22" t="s">
        <v>15</v>
      </c>
      <c r="D21" s="22">
        <v>4627146</v>
      </c>
      <c r="E21" s="3">
        <v>60.3</v>
      </c>
      <c r="F21" s="3">
        <f t="shared" si="0"/>
        <v>6.99</v>
      </c>
      <c r="G21" s="1" t="s">
        <v>39</v>
      </c>
      <c r="H21" s="22">
        <v>12</v>
      </c>
      <c r="I21" s="22">
        <v>115.2144</v>
      </c>
      <c r="J21" s="27">
        <f t="shared" si="1"/>
        <v>14.6</v>
      </c>
      <c r="K21" s="27">
        <f t="shared" si="2"/>
        <v>10.95</v>
      </c>
      <c r="L21" s="26">
        <f t="shared" si="3"/>
        <v>1261.5976799999999</v>
      </c>
      <c r="M21" s="22" t="s">
        <v>16</v>
      </c>
      <c r="N21" s="22" t="s">
        <v>21</v>
      </c>
      <c r="O21" s="22" t="s">
        <v>51</v>
      </c>
      <c r="P21" s="22">
        <v>65</v>
      </c>
    </row>
    <row r="22" spans="1:16" x14ac:dyDescent="0.25">
      <c r="A22" s="22">
        <v>2017</v>
      </c>
      <c r="B22" s="22">
        <v>46</v>
      </c>
      <c r="C22" s="22" t="s">
        <v>15</v>
      </c>
      <c r="D22" s="22">
        <v>4627221</v>
      </c>
      <c r="E22" s="3">
        <v>60.3</v>
      </c>
      <c r="F22" s="3">
        <f t="shared" si="0"/>
        <v>6.99</v>
      </c>
      <c r="G22" s="1" t="s">
        <v>39</v>
      </c>
      <c r="H22" s="22">
        <v>10</v>
      </c>
      <c r="I22" s="22">
        <v>96.011099999999999</v>
      </c>
      <c r="J22" s="27">
        <f t="shared" si="1"/>
        <v>14.6</v>
      </c>
      <c r="K22" s="27">
        <f t="shared" si="2"/>
        <v>10.95</v>
      </c>
      <c r="L22" s="26">
        <f t="shared" si="3"/>
        <v>1051.321545</v>
      </c>
      <c r="M22" s="22" t="s">
        <v>16</v>
      </c>
      <c r="N22" s="22" t="s">
        <v>25</v>
      </c>
      <c r="O22" s="22" t="s">
        <v>51</v>
      </c>
      <c r="P22" s="22">
        <v>65</v>
      </c>
    </row>
    <row r="23" spans="1:16" x14ac:dyDescent="0.25">
      <c r="A23" s="22">
        <v>2017</v>
      </c>
      <c r="B23" s="22">
        <v>46</v>
      </c>
      <c r="C23" s="22" t="s">
        <v>15</v>
      </c>
      <c r="D23" s="22">
        <v>4627219</v>
      </c>
      <c r="E23" s="3">
        <v>60.3</v>
      </c>
      <c r="F23" s="3">
        <f t="shared" si="0"/>
        <v>6.99</v>
      </c>
      <c r="G23" s="1" t="s">
        <v>39</v>
      </c>
      <c r="H23" s="22">
        <v>1</v>
      </c>
      <c r="I23" s="22">
        <v>9.6012000000000004</v>
      </c>
      <c r="J23" s="27">
        <f t="shared" si="1"/>
        <v>14.6</v>
      </c>
      <c r="K23" s="27">
        <f t="shared" si="2"/>
        <v>10.95</v>
      </c>
      <c r="L23" s="26">
        <f t="shared" si="3"/>
        <v>105.13314</v>
      </c>
      <c r="M23" s="22" t="s">
        <v>16</v>
      </c>
      <c r="N23" s="22" t="s">
        <v>25</v>
      </c>
      <c r="O23" s="22" t="s">
        <v>51</v>
      </c>
      <c r="P23" s="22">
        <v>65</v>
      </c>
    </row>
    <row r="24" spans="1:16" x14ac:dyDescent="0.25">
      <c r="A24" s="22">
        <v>2017</v>
      </c>
      <c r="B24" s="22">
        <v>46</v>
      </c>
      <c r="C24" s="22" t="s">
        <v>15</v>
      </c>
      <c r="D24" s="22">
        <v>4627218</v>
      </c>
      <c r="E24" s="3">
        <v>60.3</v>
      </c>
      <c r="F24" s="3">
        <f t="shared" si="0"/>
        <v>6.99</v>
      </c>
      <c r="G24" s="1" t="s">
        <v>39</v>
      </c>
      <c r="H24" s="22">
        <v>5</v>
      </c>
      <c r="I24" s="22">
        <v>48.005800000000001</v>
      </c>
      <c r="J24" s="27">
        <f t="shared" si="1"/>
        <v>14.6</v>
      </c>
      <c r="K24" s="27">
        <f t="shared" si="2"/>
        <v>10.95</v>
      </c>
      <c r="L24" s="26">
        <f t="shared" si="3"/>
        <v>525.66350999999997</v>
      </c>
      <c r="M24" s="22" t="s">
        <v>16</v>
      </c>
      <c r="N24" s="22" t="s">
        <v>25</v>
      </c>
      <c r="O24" s="22" t="s">
        <v>51</v>
      </c>
      <c r="P24" s="22">
        <v>65</v>
      </c>
    </row>
    <row r="25" spans="1:16" x14ac:dyDescent="0.25">
      <c r="A25" s="22">
        <v>2017</v>
      </c>
      <c r="B25" s="22">
        <v>46</v>
      </c>
      <c r="C25" s="22" t="s">
        <v>15</v>
      </c>
      <c r="D25" s="22">
        <v>4627216</v>
      </c>
      <c r="E25" s="3">
        <v>60.3</v>
      </c>
      <c r="F25" s="3">
        <f t="shared" si="0"/>
        <v>6.99</v>
      </c>
      <c r="G25" s="1" t="s">
        <v>39</v>
      </c>
      <c r="H25" s="22">
        <v>1</v>
      </c>
      <c r="I25" s="22">
        <v>9.6012000000000004</v>
      </c>
      <c r="J25" s="27">
        <f t="shared" si="1"/>
        <v>14.6</v>
      </c>
      <c r="K25" s="27">
        <f t="shared" si="2"/>
        <v>10.95</v>
      </c>
      <c r="L25" s="26">
        <f t="shared" si="3"/>
        <v>105.13314</v>
      </c>
      <c r="M25" s="22" t="s">
        <v>16</v>
      </c>
      <c r="N25" s="22" t="s">
        <v>25</v>
      </c>
      <c r="O25" s="22" t="s">
        <v>51</v>
      </c>
      <c r="P25" s="22">
        <v>65</v>
      </c>
    </row>
    <row r="26" spans="1:16" x14ac:dyDescent="0.25">
      <c r="A26" s="22">
        <v>2017</v>
      </c>
      <c r="B26" s="22">
        <v>46</v>
      </c>
      <c r="C26" s="22" t="s">
        <v>15</v>
      </c>
      <c r="D26" s="22">
        <v>4627220</v>
      </c>
      <c r="E26" s="3">
        <v>60.3</v>
      </c>
      <c r="F26" s="3">
        <f t="shared" si="0"/>
        <v>6.99</v>
      </c>
      <c r="G26" s="1" t="s">
        <v>39</v>
      </c>
      <c r="H26" s="22">
        <v>26</v>
      </c>
      <c r="I26" s="22">
        <v>249.62889999999999</v>
      </c>
      <c r="J26" s="27">
        <f t="shared" si="1"/>
        <v>14.6</v>
      </c>
      <c r="K26" s="27">
        <f t="shared" ref="K26:K62" si="4">IF(M26="NEW",J26*1,IF(M26="YELLOW",J26*0.75,IF(M26="BLUE",J26*0.5)))</f>
        <v>10.95</v>
      </c>
      <c r="L26" s="26">
        <f t="shared" ref="L26:L62" si="5">I26*K26</f>
        <v>2733.4364549999996</v>
      </c>
      <c r="M26" s="22" t="s">
        <v>16</v>
      </c>
      <c r="N26" s="22" t="s">
        <v>26</v>
      </c>
      <c r="O26" s="22" t="s">
        <v>51</v>
      </c>
      <c r="P26" s="22">
        <v>65</v>
      </c>
    </row>
    <row r="27" spans="1:16" x14ac:dyDescent="0.25">
      <c r="A27" s="22">
        <v>2017</v>
      </c>
      <c r="B27" s="22">
        <v>46</v>
      </c>
      <c r="C27" s="22" t="s">
        <v>15</v>
      </c>
      <c r="D27" s="22">
        <v>4627217</v>
      </c>
      <c r="E27" s="3">
        <v>60.3</v>
      </c>
      <c r="F27" s="3">
        <f t="shared" si="0"/>
        <v>6.99</v>
      </c>
      <c r="G27" s="1" t="s">
        <v>39</v>
      </c>
      <c r="H27" s="22">
        <v>3</v>
      </c>
      <c r="I27" s="22">
        <v>28.8</v>
      </c>
      <c r="J27" s="27">
        <f t="shared" si="1"/>
        <v>14.6</v>
      </c>
      <c r="K27" s="27">
        <f t="shared" si="4"/>
        <v>10.95</v>
      </c>
      <c r="L27" s="26">
        <f t="shared" si="5"/>
        <v>315.36</v>
      </c>
      <c r="M27" s="22" t="s">
        <v>16</v>
      </c>
      <c r="N27" s="22" t="s">
        <v>25</v>
      </c>
      <c r="O27" s="22" t="s">
        <v>51</v>
      </c>
      <c r="P27" s="22">
        <v>65</v>
      </c>
    </row>
    <row r="28" spans="1:16" x14ac:dyDescent="0.25">
      <c r="A28" s="22">
        <v>2017</v>
      </c>
      <c r="B28" s="22">
        <v>46</v>
      </c>
      <c r="C28" s="22" t="s">
        <v>15</v>
      </c>
      <c r="D28" s="22">
        <v>4628064</v>
      </c>
      <c r="E28" s="3">
        <v>73</v>
      </c>
      <c r="F28" s="3">
        <f t="shared" si="0"/>
        <v>9.67</v>
      </c>
      <c r="G28" s="1" t="s">
        <v>39</v>
      </c>
      <c r="H28" s="22">
        <v>36</v>
      </c>
      <c r="I28" s="22">
        <v>345.64319999999998</v>
      </c>
      <c r="J28" s="27">
        <f t="shared" si="1"/>
        <v>18.28</v>
      </c>
      <c r="K28" s="27">
        <f t="shared" si="4"/>
        <v>13.71</v>
      </c>
      <c r="L28" s="26">
        <f t="shared" si="5"/>
        <v>4738.7682720000003</v>
      </c>
      <c r="M28" s="22" t="s">
        <v>16</v>
      </c>
      <c r="N28" s="22" t="s">
        <v>27</v>
      </c>
      <c r="O28" s="22" t="s">
        <v>51</v>
      </c>
      <c r="P28" s="22">
        <v>65</v>
      </c>
    </row>
    <row r="29" spans="1:16" x14ac:dyDescent="0.25">
      <c r="A29" s="22">
        <v>2017</v>
      </c>
      <c r="B29" s="22">
        <v>46</v>
      </c>
      <c r="C29" s="22" t="s">
        <v>15</v>
      </c>
      <c r="D29" s="22">
        <v>4628067</v>
      </c>
      <c r="E29" s="3">
        <v>73</v>
      </c>
      <c r="F29" s="3">
        <f t="shared" si="0"/>
        <v>9.67</v>
      </c>
      <c r="G29" s="1" t="s">
        <v>39</v>
      </c>
      <c r="H29" s="22">
        <v>20</v>
      </c>
      <c r="I29" s="22">
        <v>192.024</v>
      </c>
      <c r="J29" s="27">
        <f t="shared" si="1"/>
        <v>18.28</v>
      </c>
      <c r="K29" s="27">
        <f t="shared" si="4"/>
        <v>13.71</v>
      </c>
      <c r="L29" s="26">
        <f t="shared" si="5"/>
        <v>2632.6490400000002</v>
      </c>
      <c r="M29" s="22" t="s">
        <v>16</v>
      </c>
      <c r="N29" s="22" t="s">
        <v>27</v>
      </c>
      <c r="O29" s="22" t="s">
        <v>51</v>
      </c>
      <c r="P29" s="22">
        <v>65</v>
      </c>
    </row>
    <row r="30" spans="1:16" x14ac:dyDescent="0.25">
      <c r="A30" s="22">
        <v>2017</v>
      </c>
      <c r="B30" s="22">
        <v>46</v>
      </c>
      <c r="C30" s="22" t="s">
        <v>15</v>
      </c>
      <c r="D30" s="22">
        <v>4628066</v>
      </c>
      <c r="E30" s="3">
        <v>73</v>
      </c>
      <c r="F30" s="3">
        <f t="shared" si="0"/>
        <v>9.67</v>
      </c>
      <c r="G30" s="1" t="s">
        <v>39</v>
      </c>
      <c r="H30" s="22">
        <v>19</v>
      </c>
      <c r="I30" s="22">
        <v>182.42</v>
      </c>
      <c r="J30" s="27">
        <f t="shared" si="1"/>
        <v>18.28</v>
      </c>
      <c r="K30" s="27">
        <f t="shared" si="4"/>
        <v>13.71</v>
      </c>
      <c r="L30" s="26">
        <f t="shared" si="5"/>
        <v>2500.9782</v>
      </c>
      <c r="M30" s="22" t="s">
        <v>16</v>
      </c>
      <c r="N30" s="22" t="s">
        <v>27</v>
      </c>
      <c r="O30" s="22" t="s">
        <v>51</v>
      </c>
      <c r="P30" s="22">
        <v>65</v>
      </c>
    </row>
    <row r="31" spans="1:16" x14ac:dyDescent="0.25">
      <c r="A31" s="22">
        <v>2017</v>
      </c>
      <c r="B31" s="22">
        <v>46</v>
      </c>
      <c r="C31" s="22" t="s">
        <v>15</v>
      </c>
      <c r="D31" s="22">
        <v>4628065</v>
      </c>
      <c r="E31" s="3">
        <v>73</v>
      </c>
      <c r="F31" s="3">
        <f t="shared" si="0"/>
        <v>9.67</v>
      </c>
      <c r="G31" s="1" t="s">
        <v>39</v>
      </c>
      <c r="H31" s="22">
        <v>40</v>
      </c>
      <c r="I31" s="22">
        <v>384.048</v>
      </c>
      <c r="J31" s="27">
        <f t="shared" si="1"/>
        <v>18.28</v>
      </c>
      <c r="K31" s="27">
        <f t="shared" si="4"/>
        <v>13.71</v>
      </c>
      <c r="L31" s="26">
        <f t="shared" si="5"/>
        <v>5265.2980800000005</v>
      </c>
      <c r="M31" s="22" t="s">
        <v>16</v>
      </c>
      <c r="N31" s="22" t="s">
        <v>27</v>
      </c>
      <c r="O31" s="22" t="s">
        <v>51</v>
      </c>
      <c r="P31" s="22">
        <v>65</v>
      </c>
    </row>
    <row r="32" spans="1:16" x14ac:dyDescent="0.25">
      <c r="A32" s="22">
        <v>2017</v>
      </c>
      <c r="B32" s="22">
        <v>46</v>
      </c>
      <c r="C32" s="22" t="s">
        <v>15</v>
      </c>
      <c r="D32" s="22">
        <v>4628063</v>
      </c>
      <c r="E32" s="3">
        <v>73</v>
      </c>
      <c r="F32" s="3">
        <f t="shared" si="0"/>
        <v>9.67</v>
      </c>
      <c r="G32" s="1" t="s">
        <v>39</v>
      </c>
      <c r="H32" s="22">
        <v>3</v>
      </c>
      <c r="I32" s="22">
        <v>28.8</v>
      </c>
      <c r="J32" s="27">
        <f t="shared" si="1"/>
        <v>18.28</v>
      </c>
      <c r="K32" s="27">
        <f t="shared" si="4"/>
        <v>13.71</v>
      </c>
      <c r="L32" s="26">
        <f t="shared" si="5"/>
        <v>394.84800000000001</v>
      </c>
      <c r="M32" s="22" t="s">
        <v>16</v>
      </c>
      <c r="N32" s="22" t="s">
        <v>27</v>
      </c>
      <c r="O32" s="22" t="s">
        <v>51</v>
      </c>
      <c r="P32" s="22">
        <v>65</v>
      </c>
    </row>
    <row r="33" spans="1:16" x14ac:dyDescent="0.25">
      <c r="A33" s="22">
        <v>2017</v>
      </c>
      <c r="B33" s="22">
        <v>46</v>
      </c>
      <c r="C33" s="22" t="s">
        <v>15</v>
      </c>
      <c r="D33" s="22">
        <v>4628062</v>
      </c>
      <c r="E33" s="3">
        <v>73</v>
      </c>
      <c r="F33" s="3">
        <f t="shared" si="0"/>
        <v>9.67</v>
      </c>
      <c r="G33" s="1" t="s">
        <v>39</v>
      </c>
      <c r="H33" s="22">
        <v>30</v>
      </c>
      <c r="I33" s="22">
        <v>288.03579999999999</v>
      </c>
      <c r="J33" s="27">
        <f t="shared" si="1"/>
        <v>18.28</v>
      </c>
      <c r="K33" s="27">
        <f t="shared" si="4"/>
        <v>13.71</v>
      </c>
      <c r="L33" s="26">
        <f t="shared" si="5"/>
        <v>3948.9708180000002</v>
      </c>
      <c r="M33" s="22" t="s">
        <v>16</v>
      </c>
      <c r="N33" s="22" t="s">
        <v>27</v>
      </c>
      <c r="O33" s="22" t="s">
        <v>51</v>
      </c>
      <c r="P33" s="22">
        <v>65</v>
      </c>
    </row>
    <row r="34" spans="1:16" x14ac:dyDescent="0.25">
      <c r="A34" s="22">
        <v>2017</v>
      </c>
      <c r="B34" s="22">
        <v>46</v>
      </c>
      <c r="C34" s="22" t="s">
        <v>15</v>
      </c>
      <c r="D34" s="22">
        <v>4628061</v>
      </c>
      <c r="E34" s="3">
        <v>73</v>
      </c>
      <c r="F34" s="3">
        <f t="shared" si="0"/>
        <v>9.67</v>
      </c>
      <c r="G34" s="1" t="s">
        <v>39</v>
      </c>
      <c r="H34" s="22">
        <v>14</v>
      </c>
      <c r="I34" s="22">
        <v>134.4272</v>
      </c>
      <c r="J34" s="27">
        <f t="shared" si="1"/>
        <v>18.28</v>
      </c>
      <c r="K34" s="27">
        <f t="shared" si="4"/>
        <v>13.71</v>
      </c>
      <c r="L34" s="26">
        <f t="shared" si="5"/>
        <v>1842.9969120000001</v>
      </c>
      <c r="M34" s="22" t="s">
        <v>16</v>
      </c>
      <c r="N34" s="22" t="s">
        <v>27</v>
      </c>
      <c r="O34" s="22" t="s">
        <v>51</v>
      </c>
      <c r="P34" s="22">
        <v>65</v>
      </c>
    </row>
    <row r="35" spans="1:16" x14ac:dyDescent="0.25">
      <c r="A35" s="22">
        <v>2017</v>
      </c>
      <c r="B35" s="22">
        <v>46</v>
      </c>
      <c r="C35" s="22" t="s">
        <v>15</v>
      </c>
      <c r="D35" s="22">
        <v>4628060</v>
      </c>
      <c r="E35" s="3">
        <v>73</v>
      </c>
      <c r="F35" s="3">
        <f t="shared" si="0"/>
        <v>9.67</v>
      </c>
      <c r="G35" s="1" t="s">
        <v>39</v>
      </c>
      <c r="H35" s="22">
        <v>2</v>
      </c>
      <c r="I35" s="22">
        <v>19.202400000000001</v>
      </c>
      <c r="J35" s="27">
        <f t="shared" si="1"/>
        <v>18.28</v>
      </c>
      <c r="K35" s="27">
        <f t="shared" si="4"/>
        <v>13.71</v>
      </c>
      <c r="L35" s="26">
        <f t="shared" si="5"/>
        <v>263.264904</v>
      </c>
      <c r="M35" s="22" t="s">
        <v>16</v>
      </c>
      <c r="N35" s="22" t="s">
        <v>27</v>
      </c>
      <c r="O35" s="22" t="s">
        <v>51</v>
      </c>
      <c r="P35" s="22">
        <v>65</v>
      </c>
    </row>
    <row r="36" spans="1:16" x14ac:dyDescent="0.25">
      <c r="A36" s="22">
        <v>2017</v>
      </c>
      <c r="B36" s="22">
        <v>46</v>
      </c>
      <c r="C36" s="22" t="s">
        <v>15</v>
      </c>
      <c r="D36" s="22">
        <v>4628059</v>
      </c>
      <c r="E36" s="3">
        <v>73</v>
      </c>
      <c r="F36" s="3">
        <f t="shared" si="0"/>
        <v>9.67</v>
      </c>
      <c r="G36" s="1" t="s">
        <v>39</v>
      </c>
      <c r="H36" s="22">
        <v>1</v>
      </c>
      <c r="I36" s="22">
        <v>9.6012000000000004</v>
      </c>
      <c r="J36" s="27">
        <f t="shared" si="1"/>
        <v>18.28</v>
      </c>
      <c r="K36" s="27">
        <f t="shared" si="4"/>
        <v>13.71</v>
      </c>
      <c r="L36" s="26">
        <f t="shared" si="5"/>
        <v>131.632452</v>
      </c>
      <c r="M36" s="22" t="s">
        <v>16</v>
      </c>
      <c r="N36" s="22" t="s">
        <v>27</v>
      </c>
      <c r="O36" s="22" t="s">
        <v>51</v>
      </c>
      <c r="P36" s="22">
        <v>65</v>
      </c>
    </row>
    <row r="37" spans="1:16" x14ac:dyDescent="0.25">
      <c r="A37" s="22">
        <v>2017</v>
      </c>
      <c r="B37" s="22">
        <v>46</v>
      </c>
      <c r="C37" s="22" t="s">
        <v>15</v>
      </c>
      <c r="D37" s="22">
        <v>4628058</v>
      </c>
      <c r="E37" s="3">
        <v>73</v>
      </c>
      <c r="F37" s="3">
        <f t="shared" si="0"/>
        <v>9.67</v>
      </c>
      <c r="G37" s="1" t="s">
        <v>39</v>
      </c>
      <c r="H37" s="22">
        <v>3</v>
      </c>
      <c r="I37" s="22">
        <v>28.8035</v>
      </c>
      <c r="J37" s="27">
        <f t="shared" si="1"/>
        <v>18.28</v>
      </c>
      <c r="K37" s="27">
        <f t="shared" si="4"/>
        <v>13.71</v>
      </c>
      <c r="L37" s="26">
        <f t="shared" si="5"/>
        <v>394.895985</v>
      </c>
      <c r="M37" s="22" t="s">
        <v>16</v>
      </c>
      <c r="N37" s="22" t="s">
        <v>27</v>
      </c>
      <c r="O37" s="22" t="s">
        <v>51</v>
      </c>
      <c r="P37" s="22">
        <v>65</v>
      </c>
    </row>
    <row r="38" spans="1:16" x14ac:dyDescent="0.25">
      <c r="A38" s="22">
        <v>2017</v>
      </c>
      <c r="B38" s="22">
        <v>46</v>
      </c>
      <c r="C38" s="22" t="s">
        <v>15</v>
      </c>
      <c r="D38" s="22">
        <v>4628057</v>
      </c>
      <c r="E38" s="3">
        <v>73</v>
      </c>
      <c r="F38" s="3">
        <f t="shared" si="0"/>
        <v>9.67</v>
      </c>
      <c r="G38" s="1" t="s">
        <v>39</v>
      </c>
      <c r="H38" s="22">
        <v>13</v>
      </c>
      <c r="I38" s="22">
        <v>124.82</v>
      </c>
      <c r="J38" s="27">
        <f t="shared" si="1"/>
        <v>18.28</v>
      </c>
      <c r="K38" s="27">
        <f t="shared" si="4"/>
        <v>13.71</v>
      </c>
      <c r="L38" s="26">
        <f t="shared" si="5"/>
        <v>1711.2822000000001</v>
      </c>
      <c r="M38" s="22" t="s">
        <v>16</v>
      </c>
      <c r="N38" s="22" t="s">
        <v>27</v>
      </c>
      <c r="O38" s="22" t="s">
        <v>51</v>
      </c>
      <c r="P38" s="22">
        <v>65</v>
      </c>
    </row>
    <row r="39" spans="1:16" x14ac:dyDescent="0.25">
      <c r="A39" s="22">
        <v>2017</v>
      </c>
      <c r="B39" s="22">
        <v>46</v>
      </c>
      <c r="C39" s="22" t="s">
        <v>15</v>
      </c>
      <c r="D39" s="22">
        <v>4628056</v>
      </c>
      <c r="E39" s="3">
        <v>73</v>
      </c>
      <c r="F39" s="3">
        <f t="shared" si="0"/>
        <v>9.67</v>
      </c>
      <c r="G39" s="1" t="s">
        <v>39</v>
      </c>
      <c r="H39" s="22">
        <v>6</v>
      </c>
      <c r="I39" s="22">
        <v>57.61</v>
      </c>
      <c r="J39" s="27">
        <f t="shared" si="1"/>
        <v>18.28</v>
      </c>
      <c r="K39" s="27">
        <f t="shared" si="4"/>
        <v>13.71</v>
      </c>
      <c r="L39" s="26">
        <f t="shared" si="5"/>
        <v>789.83310000000006</v>
      </c>
      <c r="M39" s="22" t="s">
        <v>16</v>
      </c>
      <c r="N39" s="22" t="s">
        <v>27</v>
      </c>
      <c r="O39" s="22" t="s">
        <v>51</v>
      </c>
      <c r="P39" s="22">
        <v>65</v>
      </c>
    </row>
    <row r="40" spans="1:16" x14ac:dyDescent="0.25">
      <c r="A40" s="22">
        <v>2017</v>
      </c>
      <c r="B40" s="22">
        <v>46</v>
      </c>
      <c r="C40" s="22" t="s">
        <v>15</v>
      </c>
      <c r="D40" s="22">
        <v>4628055</v>
      </c>
      <c r="E40" s="3">
        <v>73</v>
      </c>
      <c r="F40" s="3">
        <f t="shared" si="0"/>
        <v>9.67</v>
      </c>
      <c r="G40" s="1" t="s">
        <v>39</v>
      </c>
      <c r="H40" s="22">
        <v>10</v>
      </c>
      <c r="I40" s="22">
        <v>96.010199999999998</v>
      </c>
      <c r="J40" s="27">
        <f t="shared" si="1"/>
        <v>18.28</v>
      </c>
      <c r="K40" s="27">
        <f t="shared" si="4"/>
        <v>13.71</v>
      </c>
      <c r="L40" s="26">
        <f t="shared" si="5"/>
        <v>1316.2998420000001</v>
      </c>
      <c r="M40" s="22" t="s">
        <v>16</v>
      </c>
      <c r="N40" s="22" t="s">
        <v>27</v>
      </c>
      <c r="O40" s="22" t="s">
        <v>51</v>
      </c>
      <c r="P40" s="22">
        <v>65</v>
      </c>
    </row>
    <row r="41" spans="1:16" x14ac:dyDescent="0.25">
      <c r="A41" s="22">
        <v>2017</v>
      </c>
      <c r="B41" s="22">
        <v>46</v>
      </c>
      <c r="C41" s="22" t="s">
        <v>15</v>
      </c>
      <c r="D41" s="22">
        <v>4628194</v>
      </c>
      <c r="E41" s="3">
        <v>60.3</v>
      </c>
      <c r="F41" s="3">
        <f t="shared" si="0"/>
        <v>6.99</v>
      </c>
      <c r="G41" s="1" t="s">
        <v>39</v>
      </c>
      <c r="H41" s="22">
        <v>47</v>
      </c>
      <c r="I41" s="22">
        <v>451.24950000000001</v>
      </c>
      <c r="J41" s="27">
        <f t="shared" si="1"/>
        <v>14.6</v>
      </c>
      <c r="K41" s="27">
        <f t="shared" si="4"/>
        <v>10.95</v>
      </c>
      <c r="L41" s="26">
        <f t="shared" si="5"/>
        <v>4941.1820250000001</v>
      </c>
      <c r="M41" s="22" t="s">
        <v>16</v>
      </c>
      <c r="N41" s="22" t="s">
        <v>28</v>
      </c>
      <c r="O41" s="22" t="s">
        <v>53</v>
      </c>
      <c r="P41" s="22">
        <v>105</v>
      </c>
    </row>
    <row r="42" spans="1:16" x14ac:dyDescent="0.25">
      <c r="A42" s="22">
        <v>2017</v>
      </c>
      <c r="B42" s="22">
        <v>46</v>
      </c>
      <c r="C42" s="22" t="s">
        <v>15</v>
      </c>
      <c r="D42" s="22">
        <v>4628197</v>
      </c>
      <c r="E42" s="3">
        <v>60.3</v>
      </c>
      <c r="F42" s="3">
        <f t="shared" si="0"/>
        <v>6.99</v>
      </c>
      <c r="G42" s="1" t="s">
        <v>39</v>
      </c>
      <c r="H42" s="22">
        <v>1</v>
      </c>
      <c r="I42" s="22">
        <v>9.6011000000000006</v>
      </c>
      <c r="J42" s="27">
        <f t="shared" si="1"/>
        <v>14.6</v>
      </c>
      <c r="K42" s="27">
        <f t="shared" si="4"/>
        <v>10.95</v>
      </c>
      <c r="L42" s="26">
        <f t="shared" si="5"/>
        <v>105.13204500000001</v>
      </c>
      <c r="M42" s="22" t="s">
        <v>16</v>
      </c>
      <c r="N42" s="22" t="s">
        <v>28</v>
      </c>
      <c r="O42" s="22" t="s">
        <v>53</v>
      </c>
      <c r="P42" s="22">
        <v>105</v>
      </c>
    </row>
    <row r="43" spans="1:16" x14ac:dyDescent="0.25">
      <c r="A43" s="22">
        <v>2017</v>
      </c>
      <c r="B43" s="22">
        <v>46</v>
      </c>
      <c r="C43" s="22" t="s">
        <v>15</v>
      </c>
      <c r="D43" s="22">
        <v>4628196</v>
      </c>
      <c r="E43" s="3">
        <v>60.3</v>
      </c>
      <c r="F43" s="3">
        <f t="shared" si="0"/>
        <v>6.99</v>
      </c>
      <c r="G43" s="1" t="s">
        <v>39</v>
      </c>
      <c r="H43" s="22">
        <v>30</v>
      </c>
      <c r="I43" s="22">
        <v>288.04000000000002</v>
      </c>
      <c r="J43" s="27">
        <f t="shared" si="1"/>
        <v>14.6</v>
      </c>
      <c r="K43" s="27">
        <f t="shared" si="4"/>
        <v>10.95</v>
      </c>
      <c r="L43" s="26">
        <f t="shared" si="5"/>
        <v>3154.038</v>
      </c>
      <c r="M43" s="22" t="s">
        <v>16</v>
      </c>
      <c r="N43" s="22" t="s">
        <v>28</v>
      </c>
      <c r="O43" s="22" t="s">
        <v>53</v>
      </c>
      <c r="P43" s="22">
        <v>105</v>
      </c>
    </row>
    <row r="44" spans="1:16" x14ac:dyDescent="0.25">
      <c r="A44" s="22">
        <v>2017</v>
      </c>
      <c r="B44" s="22">
        <v>46</v>
      </c>
      <c r="C44" s="22" t="s">
        <v>15</v>
      </c>
      <c r="D44" s="22">
        <v>4628195</v>
      </c>
      <c r="E44" s="3">
        <v>60.3</v>
      </c>
      <c r="F44" s="3">
        <f t="shared" si="0"/>
        <v>6.99</v>
      </c>
      <c r="G44" s="1" t="s">
        <v>39</v>
      </c>
      <c r="H44" s="22">
        <v>50</v>
      </c>
      <c r="I44" s="22">
        <v>480.05959999999999</v>
      </c>
      <c r="J44" s="27">
        <f t="shared" si="1"/>
        <v>14.6</v>
      </c>
      <c r="K44" s="27">
        <f t="shared" si="4"/>
        <v>10.95</v>
      </c>
      <c r="L44" s="26">
        <f t="shared" si="5"/>
        <v>5256.6526199999998</v>
      </c>
      <c r="M44" s="22" t="s">
        <v>16</v>
      </c>
      <c r="N44" s="22" t="s">
        <v>28</v>
      </c>
      <c r="O44" s="22" t="s">
        <v>53</v>
      </c>
      <c r="P44" s="22">
        <v>105</v>
      </c>
    </row>
    <row r="45" spans="1:16" x14ac:dyDescent="0.25">
      <c r="A45" s="22">
        <v>2017</v>
      </c>
      <c r="B45" s="22">
        <v>46</v>
      </c>
      <c r="C45" s="22" t="s">
        <v>15</v>
      </c>
      <c r="D45" s="22">
        <v>4628336</v>
      </c>
      <c r="E45" s="3">
        <v>88.9</v>
      </c>
      <c r="F45" s="3">
        <f t="shared" si="0"/>
        <v>13.84</v>
      </c>
      <c r="G45" s="1" t="s">
        <v>39</v>
      </c>
      <c r="H45" s="22">
        <v>2</v>
      </c>
      <c r="I45" s="22">
        <v>19.202400000000001</v>
      </c>
      <c r="J45" s="27">
        <f t="shared" si="1"/>
        <v>24.48</v>
      </c>
      <c r="K45" s="27">
        <f t="shared" si="4"/>
        <v>18.36</v>
      </c>
      <c r="L45" s="26">
        <f t="shared" si="5"/>
        <v>352.55606399999999</v>
      </c>
      <c r="M45" s="22" t="s">
        <v>16</v>
      </c>
      <c r="N45" s="22" t="s">
        <v>29</v>
      </c>
      <c r="O45" s="22" t="s">
        <v>51</v>
      </c>
      <c r="P45" s="22">
        <v>65</v>
      </c>
    </row>
    <row r="46" spans="1:16" x14ac:dyDescent="0.25">
      <c r="A46" s="22">
        <v>2017</v>
      </c>
      <c r="B46" s="22">
        <v>46</v>
      </c>
      <c r="C46" s="22" t="s">
        <v>15</v>
      </c>
      <c r="D46" s="22">
        <v>4628335</v>
      </c>
      <c r="E46" s="3">
        <v>88.9</v>
      </c>
      <c r="F46" s="3">
        <f t="shared" si="0"/>
        <v>13.84</v>
      </c>
      <c r="G46" s="1" t="s">
        <v>39</v>
      </c>
      <c r="H46" s="22">
        <v>123</v>
      </c>
      <c r="I46" s="22">
        <v>1180.9476</v>
      </c>
      <c r="J46" s="27">
        <f t="shared" si="1"/>
        <v>24.48</v>
      </c>
      <c r="K46" s="27">
        <f t="shared" si="4"/>
        <v>18.36</v>
      </c>
      <c r="L46" s="26">
        <f t="shared" si="5"/>
        <v>21682.197936</v>
      </c>
      <c r="M46" s="22" t="s">
        <v>16</v>
      </c>
      <c r="N46" s="22" t="s">
        <v>29</v>
      </c>
      <c r="O46" s="22" t="s">
        <v>51</v>
      </c>
      <c r="P46" s="22">
        <v>65</v>
      </c>
    </row>
    <row r="47" spans="1:16" x14ac:dyDescent="0.25">
      <c r="A47" s="22">
        <v>2017</v>
      </c>
      <c r="B47" s="22">
        <v>46</v>
      </c>
      <c r="C47" s="22" t="s">
        <v>15</v>
      </c>
      <c r="D47" s="22">
        <v>4628337</v>
      </c>
      <c r="E47" s="3">
        <v>88.9</v>
      </c>
      <c r="F47" s="3">
        <f t="shared" si="0"/>
        <v>13.84</v>
      </c>
      <c r="G47" s="1" t="s">
        <v>39</v>
      </c>
      <c r="H47" s="22">
        <v>14</v>
      </c>
      <c r="I47" s="22">
        <v>134.41999999999999</v>
      </c>
      <c r="J47" s="27">
        <f t="shared" si="1"/>
        <v>24.48</v>
      </c>
      <c r="K47" s="27">
        <f t="shared" si="4"/>
        <v>18.36</v>
      </c>
      <c r="L47" s="26">
        <f t="shared" si="5"/>
        <v>2467.9511999999995</v>
      </c>
      <c r="M47" s="22" t="s">
        <v>16</v>
      </c>
      <c r="N47" s="22" t="s">
        <v>29</v>
      </c>
      <c r="O47" s="22" t="s">
        <v>51</v>
      </c>
      <c r="P47" s="22">
        <v>65</v>
      </c>
    </row>
    <row r="48" spans="1:16" x14ac:dyDescent="0.25">
      <c r="A48" s="22">
        <v>2017</v>
      </c>
      <c r="B48" s="22">
        <v>46</v>
      </c>
      <c r="C48" s="22" t="s">
        <v>15</v>
      </c>
      <c r="D48" s="22">
        <v>4628345</v>
      </c>
      <c r="E48" s="3">
        <v>48.3</v>
      </c>
      <c r="F48" s="3">
        <v>4.3</v>
      </c>
      <c r="G48" s="1" t="s">
        <v>39</v>
      </c>
      <c r="H48" s="22">
        <v>2</v>
      </c>
      <c r="I48" s="22">
        <v>19.202400000000001</v>
      </c>
      <c r="J48" s="27">
        <v>8</v>
      </c>
      <c r="K48" s="27">
        <f t="shared" si="4"/>
        <v>6</v>
      </c>
      <c r="L48" s="26">
        <f t="shared" si="5"/>
        <v>115.21440000000001</v>
      </c>
      <c r="M48" s="22" t="s">
        <v>16</v>
      </c>
      <c r="N48" s="22" t="s">
        <v>30</v>
      </c>
      <c r="O48" s="22" t="s">
        <v>51</v>
      </c>
      <c r="P48" s="22">
        <v>65</v>
      </c>
    </row>
    <row r="49" spans="1:16" x14ac:dyDescent="0.25">
      <c r="A49" s="22">
        <v>2017</v>
      </c>
      <c r="B49" s="22">
        <v>46</v>
      </c>
      <c r="C49" s="22" t="s">
        <v>15</v>
      </c>
      <c r="D49" s="22">
        <v>4628344</v>
      </c>
      <c r="E49" s="3">
        <v>48.3</v>
      </c>
      <c r="F49" s="3">
        <v>4.3</v>
      </c>
      <c r="G49" s="1" t="s">
        <v>39</v>
      </c>
      <c r="H49" s="22">
        <v>103</v>
      </c>
      <c r="I49" s="22">
        <v>988.92359999999996</v>
      </c>
      <c r="J49" s="27">
        <v>8</v>
      </c>
      <c r="K49" s="27">
        <f t="shared" si="4"/>
        <v>6</v>
      </c>
      <c r="L49" s="26">
        <f t="shared" si="5"/>
        <v>5933.5415999999996</v>
      </c>
      <c r="M49" s="22" t="s">
        <v>16</v>
      </c>
      <c r="N49" s="22" t="s">
        <v>30</v>
      </c>
      <c r="O49" s="22" t="s">
        <v>51</v>
      </c>
      <c r="P49" s="22">
        <v>65</v>
      </c>
    </row>
    <row r="50" spans="1:16" x14ac:dyDescent="0.25">
      <c r="A50" s="22">
        <v>2017</v>
      </c>
      <c r="B50" s="22">
        <v>46</v>
      </c>
      <c r="C50" s="22" t="s">
        <v>15</v>
      </c>
      <c r="D50" s="22">
        <v>4628480</v>
      </c>
      <c r="E50" s="3">
        <v>88.9</v>
      </c>
      <c r="F50" s="3">
        <f t="shared" si="0"/>
        <v>13.84</v>
      </c>
      <c r="G50" s="1" t="s">
        <v>40</v>
      </c>
      <c r="H50" s="22">
        <v>73</v>
      </c>
      <c r="I50" s="22">
        <v>700.89</v>
      </c>
      <c r="J50" s="27">
        <v>32</v>
      </c>
      <c r="K50" s="27">
        <f t="shared" si="4"/>
        <v>24</v>
      </c>
      <c r="L50" s="26">
        <f t="shared" si="5"/>
        <v>16821.36</v>
      </c>
      <c r="M50" s="22" t="s">
        <v>16</v>
      </c>
      <c r="N50" s="22" t="s">
        <v>31</v>
      </c>
      <c r="O50" s="22" t="s">
        <v>54</v>
      </c>
      <c r="P50" s="22">
        <v>90</v>
      </c>
    </row>
    <row r="51" spans="1:16" x14ac:dyDescent="0.25">
      <c r="A51" s="22">
        <v>2017</v>
      </c>
      <c r="B51" s="22">
        <v>46</v>
      </c>
      <c r="C51" s="22" t="s">
        <v>15</v>
      </c>
      <c r="D51" s="22">
        <v>4628483</v>
      </c>
      <c r="E51" s="3">
        <v>88.9</v>
      </c>
      <c r="F51" s="3">
        <f t="shared" si="0"/>
        <v>13.84</v>
      </c>
      <c r="G51" s="1" t="s">
        <v>40</v>
      </c>
      <c r="H51" s="22">
        <v>42</v>
      </c>
      <c r="I51" s="22">
        <v>403.25</v>
      </c>
      <c r="J51" s="27">
        <v>32</v>
      </c>
      <c r="K51" s="27">
        <f t="shared" si="4"/>
        <v>24</v>
      </c>
      <c r="L51" s="26">
        <f t="shared" si="5"/>
        <v>9678</v>
      </c>
      <c r="M51" s="22" t="s">
        <v>16</v>
      </c>
      <c r="N51" s="22" t="s">
        <v>31</v>
      </c>
      <c r="O51" s="22" t="s">
        <v>54</v>
      </c>
      <c r="P51" s="22">
        <v>90</v>
      </c>
    </row>
    <row r="52" spans="1:16" x14ac:dyDescent="0.25">
      <c r="A52" s="22">
        <v>2017</v>
      </c>
      <c r="B52" s="22">
        <v>46</v>
      </c>
      <c r="C52" s="22" t="s">
        <v>15</v>
      </c>
      <c r="D52" s="22">
        <v>4628480</v>
      </c>
      <c r="E52" s="3">
        <v>88.9</v>
      </c>
      <c r="F52" s="3">
        <f t="shared" si="0"/>
        <v>13.84</v>
      </c>
      <c r="G52" s="1" t="s">
        <v>40</v>
      </c>
      <c r="H52" s="22">
        <v>11</v>
      </c>
      <c r="I52" s="22">
        <v>105.61</v>
      </c>
      <c r="J52" s="27">
        <v>32</v>
      </c>
      <c r="K52" s="27">
        <f t="shared" si="4"/>
        <v>16</v>
      </c>
      <c r="L52" s="26">
        <f t="shared" si="5"/>
        <v>1689.76</v>
      </c>
      <c r="M52" s="22" t="s">
        <v>38</v>
      </c>
      <c r="N52" s="22" t="s">
        <v>31</v>
      </c>
      <c r="O52" s="22" t="s">
        <v>54</v>
      </c>
      <c r="P52" s="22">
        <v>90</v>
      </c>
    </row>
    <row r="53" spans="1:16" x14ac:dyDescent="0.25">
      <c r="A53" s="22">
        <v>2017</v>
      </c>
      <c r="B53" s="22">
        <v>46</v>
      </c>
      <c r="C53" s="22" t="s">
        <v>15</v>
      </c>
      <c r="D53" s="22">
        <v>4628614</v>
      </c>
      <c r="E53" s="3">
        <v>73</v>
      </c>
      <c r="F53" s="3">
        <f t="shared" si="0"/>
        <v>9.67</v>
      </c>
      <c r="G53" s="1" t="s">
        <v>39</v>
      </c>
      <c r="H53" s="22">
        <v>90</v>
      </c>
      <c r="I53" s="22">
        <v>864.10799999999995</v>
      </c>
      <c r="J53" s="27">
        <f t="shared" si="1"/>
        <v>18.28</v>
      </c>
      <c r="K53" s="27">
        <f t="shared" si="4"/>
        <v>13.71</v>
      </c>
      <c r="L53" s="26">
        <f t="shared" si="5"/>
        <v>11846.920679999999</v>
      </c>
      <c r="M53" s="22" t="s">
        <v>16</v>
      </c>
      <c r="N53" s="22" t="s">
        <v>32</v>
      </c>
      <c r="O53" s="22" t="s">
        <v>51</v>
      </c>
      <c r="P53" s="22">
        <v>65</v>
      </c>
    </row>
    <row r="54" spans="1:16" x14ac:dyDescent="0.25">
      <c r="A54" s="22">
        <v>2017</v>
      </c>
      <c r="B54" s="22">
        <v>46</v>
      </c>
      <c r="C54" s="22" t="s">
        <v>15</v>
      </c>
      <c r="D54" s="22">
        <v>4628940</v>
      </c>
      <c r="E54" s="3">
        <v>60.3</v>
      </c>
      <c r="F54" s="3">
        <f t="shared" si="0"/>
        <v>6.99</v>
      </c>
      <c r="G54" s="1" t="s">
        <v>39</v>
      </c>
      <c r="H54" s="22">
        <v>6</v>
      </c>
      <c r="I54" s="22">
        <v>59.4465</v>
      </c>
      <c r="J54" s="27">
        <f t="shared" si="1"/>
        <v>14.6</v>
      </c>
      <c r="K54" s="27">
        <f t="shared" si="4"/>
        <v>10.95</v>
      </c>
      <c r="L54" s="26">
        <f t="shared" si="5"/>
        <v>650.93917499999998</v>
      </c>
      <c r="M54" s="22" t="s">
        <v>16</v>
      </c>
      <c r="N54" s="22" t="s">
        <v>33</v>
      </c>
      <c r="O54" s="22" t="s">
        <v>55</v>
      </c>
      <c r="P54" s="22">
        <v>28</v>
      </c>
    </row>
    <row r="55" spans="1:16" x14ac:dyDescent="0.25">
      <c r="A55" s="22">
        <v>2017</v>
      </c>
      <c r="B55" s="22">
        <v>46</v>
      </c>
      <c r="C55" s="22" t="s">
        <v>15</v>
      </c>
      <c r="D55" s="22">
        <v>4628939</v>
      </c>
      <c r="E55" s="3">
        <v>60.3</v>
      </c>
      <c r="F55" s="3">
        <f t="shared" si="0"/>
        <v>6.99</v>
      </c>
      <c r="G55" s="1" t="s">
        <v>39</v>
      </c>
      <c r="H55" s="22">
        <v>6</v>
      </c>
      <c r="I55" s="22">
        <v>56.682000000000002</v>
      </c>
      <c r="J55" s="27">
        <f t="shared" si="1"/>
        <v>14.6</v>
      </c>
      <c r="K55" s="27">
        <f t="shared" si="4"/>
        <v>10.95</v>
      </c>
      <c r="L55" s="26">
        <f t="shared" si="5"/>
        <v>620.66790000000003</v>
      </c>
      <c r="M55" s="22" t="s">
        <v>16</v>
      </c>
      <c r="N55" s="22" t="s">
        <v>33</v>
      </c>
      <c r="O55" s="22" t="s">
        <v>55</v>
      </c>
      <c r="P55" s="22">
        <v>28</v>
      </c>
    </row>
    <row r="56" spans="1:16" x14ac:dyDescent="0.25">
      <c r="A56" s="22">
        <v>2017</v>
      </c>
      <c r="B56" s="22">
        <v>46</v>
      </c>
      <c r="C56" s="22" t="s">
        <v>15</v>
      </c>
      <c r="D56" s="22">
        <v>4629080</v>
      </c>
      <c r="E56" s="3">
        <v>73</v>
      </c>
      <c r="F56" s="3">
        <f t="shared" si="0"/>
        <v>9.67</v>
      </c>
      <c r="G56" s="1" t="s">
        <v>39</v>
      </c>
      <c r="H56" s="22">
        <v>12</v>
      </c>
      <c r="I56" s="22">
        <v>115.2144</v>
      </c>
      <c r="J56" s="27">
        <f t="shared" si="1"/>
        <v>18.28</v>
      </c>
      <c r="K56" s="27">
        <f t="shared" si="4"/>
        <v>13.71</v>
      </c>
      <c r="L56" s="26">
        <f t="shared" si="5"/>
        <v>1579.589424</v>
      </c>
      <c r="M56" s="22" t="s">
        <v>16</v>
      </c>
      <c r="N56" s="22" t="s">
        <v>22</v>
      </c>
      <c r="O56" s="22" t="s">
        <v>52</v>
      </c>
      <c r="P56" s="22">
        <v>43</v>
      </c>
    </row>
    <row r="57" spans="1:16" x14ac:dyDescent="0.25">
      <c r="A57" s="22">
        <v>2017</v>
      </c>
      <c r="B57" s="22">
        <v>46</v>
      </c>
      <c r="C57" s="22" t="s">
        <v>15</v>
      </c>
      <c r="D57" s="22">
        <v>4629362</v>
      </c>
      <c r="E57" s="3">
        <v>88.9</v>
      </c>
      <c r="F57" s="3">
        <f t="shared" si="0"/>
        <v>13.84</v>
      </c>
      <c r="G57" s="1" t="s">
        <v>40</v>
      </c>
      <c r="H57" s="22">
        <v>48</v>
      </c>
      <c r="I57" s="22">
        <v>460.85759999999999</v>
      </c>
      <c r="J57" s="27">
        <v>32</v>
      </c>
      <c r="K57" s="27">
        <f t="shared" si="4"/>
        <v>24</v>
      </c>
      <c r="L57" s="26">
        <f t="shared" si="5"/>
        <v>11060.582399999999</v>
      </c>
      <c r="M57" s="22" t="s">
        <v>16</v>
      </c>
      <c r="N57" s="22" t="s">
        <v>34</v>
      </c>
      <c r="O57" s="22" t="s">
        <v>51</v>
      </c>
      <c r="P57" s="22">
        <v>65</v>
      </c>
    </row>
    <row r="58" spans="1:16" x14ac:dyDescent="0.25">
      <c r="A58" s="22">
        <v>2017</v>
      </c>
      <c r="B58" s="22">
        <v>46</v>
      </c>
      <c r="C58" s="22" t="s">
        <v>15</v>
      </c>
      <c r="D58" s="22">
        <v>4629360</v>
      </c>
      <c r="E58" s="3">
        <v>88.9</v>
      </c>
      <c r="F58" s="3">
        <f t="shared" si="0"/>
        <v>13.84</v>
      </c>
      <c r="G58" s="1" t="s">
        <v>40</v>
      </c>
      <c r="H58" s="22">
        <v>52</v>
      </c>
      <c r="I58" s="22">
        <v>499.26260000000002</v>
      </c>
      <c r="J58" s="27">
        <v>32</v>
      </c>
      <c r="K58" s="27">
        <f t="shared" si="4"/>
        <v>24</v>
      </c>
      <c r="L58" s="26">
        <f t="shared" si="5"/>
        <v>11982.3024</v>
      </c>
      <c r="M58" s="22" t="s">
        <v>16</v>
      </c>
      <c r="N58" s="22" t="s">
        <v>34</v>
      </c>
      <c r="O58" s="22" t="s">
        <v>51</v>
      </c>
      <c r="P58" s="22">
        <v>65</v>
      </c>
    </row>
    <row r="59" spans="1:16" x14ac:dyDescent="0.25">
      <c r="A59" s="22">
        <v>2017</v>
      </c>
      <c r="B59" s="22">
        <v>46</v>
      </c>
      <c r="C59" s="22" t="s">
        <v>15</v>
      </c>
      <c r="D59" s="22">
        <v>4629361</v>
      </c>
      <c r="E59" s="3">
        <v>88.9</v>
      </c>
      <c r="F59" s="3">
        <f t="shared" si="0"/>
        <v>13.84</v>
      </c>
      <c r="G59" s="1" t="s">
        <v>40</v>
      </c>
      <c r="H59" s="22">
        <v>32</v>
      </c>
      <c r="I59" s="22">
        <v>307.23829999999998</v>
      </c>
      <c r="J59" s="27">
        <v>32</v>
      </c>
      <c r="K59" s="27">
        <f t="shared" si="4"/>
        <v>24</v>
      </c>
      <c r="L59" s="26">
        <f t="shared" si="5"/>
        <v>7373.7191999999995</v>
      </c>
      <c r="M59" s="22" t="s">
        <v>16</v>
      </c>
      <c r="N59" s="22" t="s">
        <v>34</v>
      </c>
      <c r="O59" s="22" t="s">
        <v>51</v>
      </c>
      <c r="P59" s="22">
        <v>65</v>
      </c>
    </row>
    <row r="60" spans="1:16" x14ac:dyDescent="0.25">
      <c r="A60" s="22">
        <v>2017</v>
      </c>
      <c r="B60" s="22">
        <v>46</v>
      </c>
      <c r="C60" s="22" t="s">
        <v>15</v>
      </c>
      <c r="D60" s="22">
        <v>4629532</v>
      </c>
      <c r="E60" s="3">
        <v>60.3</v>
      </c>
      <c r="F60" s="3">
        <f t="shared" si="0"/>
        <v>6.99</v>
      </c>
      <c r="G60" s="1" t="s">
        <v>39</v>
      </c>
      <c r="H60" s="22">
        <v>32</v>
      </c>
      <c r="I60" s="22">
        <v>307.23559999999998</v>
      </c>
      <c r="J60" s="27">
        <f t="shared" si="1"/>
        <v>14.6</v>
      </c>
      <c r="K60" s="27">
        <f t="shared" si="4"/>
        <v>10.95</v>
      </c>
      <c r="L60" s="26">
        <f t="shared" si="5"/>
        <v>3364.2298199999996</v>
      </c>
      <c r="M60" s="22" t="s">
        <v>16</v>
      </c>
      <c r="N60" s="22" t="s">
        <v>35</v>
      </c>
      <c r="O60" s="22" t="s">
        <v>51</v>
      </c>
      <c r="P60" s="22">
        <v>65</v>
      </c>
    </row>
    <row r="61" spans="1:16" x14ac:dyDescent="0.25">
      <c r="A61" s="22">
        <v>2017</v>
      </c>
      <c r="B61" s="22">
        <v>46</v>
      </c>
      <c r="C61" s="22" t="s">
        <v>15</v>
      </c>
      <c r="D61" s="22">
        <v>4629549</v>
      </c>
      <c r="E61" s="3">
        <v>73</v>
      </c>
      <c r="F61" s="3">
        <f t="shared" si="0"/>
        <v>9.67</v>
      </c>
      <c r="G61" s="1" t="s">
        <v>39</v>
      </c>
      <c r="H61" s="22">
        <v>5</v>
      </c>
      <c r="I61" s="22">
        <v>48.006</v>
      </c>
      <c r="J61" s="27">
        <f t="shared" si="1"/>
        <v>18.28</v>
      </c>
      <c r="K61" s="27">
        <f t="shared" si="4"/>
        <v>13.71</v>
      </c>
      <c r="L61" s="26">
        <f t="shared" si="5"/>
        <v>658.16226000000006</v>
      </c>
      <c r="M61" s="22" t="s">
        <v>16</v>
      </c>
      <c r="N61" s="22" t="s">
        <v>36</v>
      </c>
      <c r="O61" s="22" t="s">
        <v>56</v>
      </c>
      <c r="P61" s="22">
        <v>68</v>
      </c>
    </row>
    <row r="62" spans="1:16" ht="15.75" thickBot="1" x14ac:dyDescent="0.3">
      <c r="A62" s="22">
        <v>2017</v>
      </c>
      <c r="B62" s="22">
        <v>46</v>
      </c>
      <c r="C62" s="22" t="s">
        <v>15</v>
      </c>
      <c r="D62" s="22">
        <v>4630279</v>
      </c>
      <c r="E62" s="3">
        <v>88.9</v>
      </c>
      <c r="F62" s="3">
        <f t="shared" si="0"/>
        <v>13.84</v>
      </c>
      <c r="G62" s="1" t="s">
        <v>39</v>
      </c>
      <c r="H62" s="22">
        <v>129</v>
      </c>
      <c r="I62" s="22">
        <v>1238.5547999999999</v>
      </c>
      <c r="J62" s="27">
        <f t="shared" si="1"/>
        <v>24.48</v>
      </c>
      <c r="K62" s="27">
        <f t="shared" si="4"/>
        <v>18.36</v>
      </c>
      <c r="L62" s="26">
        <f t="shared" si="5"/>
        <v>22739.866127999998</v>
      </c>
      <c r="M62" s="22" t="s">
        <v>16</v>
      </c>
      <c r="N62" s="22" t="s">
        <v>37</v>
      </c>
      <c r="O62" s="22" t="s">
        <v>51</v>
      </c>
      <c r="P62" s="22">
        <v>65</v>
      </c>
    </row>
    <row r="63" spans="1:16" ht="21.75" thickBot="1" x14ac:dyDescent="0.4">
      <c r="A63" s="90" t="s">
        <v>41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25">
        <f>SUM(L3:L62)</f>
        <v>251200.18042300004</v>
      </c>
      <c r="M63" s="91"/>
      <c r="N63" s="91"/>
      <c r="O63" s="91"/>
      <c r="P63" s="92"/>
    </row>
    <row r="64" spans="1:16" x14ac:dyDescent="0.25">
      <c r="A64" s="22">
        <v>2017</v>
      </c>
      <c r="B64" s="22">
        <v>47</v>
      </c>
      <c r="C64" s="22" t="s">
        <v>14</v>
      </c>
      <c r="D64" s="22">
        <v>422625</v>
      </c>
      <c r="E64" s="3">
        <v>244.5</v>
      </c>
      <c r="F64" s="3">
        <f t="shared" si="0"/>
        <v>53.57</v>
      </c>
      <c r="G64" s="1" t="s">
        <v>39</v>
      </c>
      <c r="H64" s="22">
        <v>15</v>
      </c>
      <c r="I64" s="22">
        <v>197.18</v>
      </c>
      <c r="J64" s="27">
        <f t="shared" si="1"/>
        <v>89.21</v>
      </c>
      <c r="K64" s="27">
        <f t="shared" ref="K64:K127" si="6">IF(M64="NEW",J64*1,IF(M64="YELLOW",J64*0.75,IF(M64="BLUE",J64*0.5)))</f>
        <v>89.21</v>
      </c>
      <c r="L64" s="26">
        <f t="shared" ref="L64:L127" si="7">I64*K64</f>
        <v>17590.427799999998</v>
      </c>
      <c r="M64" s="22" t="s">
        <v>57</v>
      </c>
      <c r="N64" s="24" t="s">
        <v>58</v>
      </c>
      <c r="O64" s="22" t="s">
        <v>56</v>
      </c>
    </row>
    <row r="65" spans="1:15" x14ac:dyDescent="0.25">
      <c r="A65" s="22">
        <v>2017</v>
      </c>
      <c r="B65" s="22">
        <v>47</v>
      </c>
      <c r="C65" s="22" t="s">
        <v>14</v>
      </c>
      <c r="D65" s="22">
        <v>422625</v>
      </c>
      <c r="E65" s="3">
        <v>177.8</v>
      </c>
      <c r="F65" s="3">
        <f t="shared" si="0"/>
        <v>34.229999999999997</v>
      </c>
      <c r="G65" s="1" t="s">
        <v>39</v>
      </c>
      <c r="H65" s="22">
        <v>4</v>
      </c>
      <c r="I65" s="22">
        <v>49.66</v>
      </c>
      <c r="J65" s="27">
        <f t="shared" si="1"/>
        <v>57.2</v>
      </c>
      <c r="K65" s="27">
        <f t="shared" si="6"/>
        <v>57.2</v>
      </c>
      <c r="L65" s="26">
        <f t="shared" si="7"/>
        <v>2840.5520000000001</v>
      </c>
      <c r="M65" s="22" t="s">
        <v>57</v>
      </c>
      <c r="N65" s="24" t="s">
        <v>58</v>
      </c>
      <c r="O65" s="22" t="s">
        <v>56</v>
      </c>
    </row>
    <row r="66" spans="1:15" x14ac:dyDescent="0.25">
      <c r="A66" s="22">
        <v>2017</v>
      </c>
      <c r="B66" s="22">
        <v>47</v>
      </c>
      <c r="C66" s="22" t="s">
        <v>14</v>
      </c>
      <c r="D66" s="22">
        <v>422778</v>
      </c>
      <c r="E66" s="3">
        <v>244.5</v>
      </c>
      <c r="F66" s="3">
        <f t="shared" si="0"/>
        <v>53.57</v>
      </c>
      <c r="G66" s="1" t="s">
        <v>39</v>
      </c>
      <c r="H66" s="22">
        <v>5</v>
      </c>
      <c r="I66" s="22">
        <v>66.88</v>
      </c>
      <c r="J66" s="27">
        <f t="shared" si="1"/>
        <v>89.21</v>
      </c>
      <c r="K66" s="27">
        <f t="shared" si="6"/>
        <v>89.21</v>
      </c>
      <c r="L66" s="26">
        <f t="shared" si="7"/>
        <v>5966.3647999999994</v>
      </c>
      <c r="M66" s="22" t="s">
        <v>57</v>
      </c>
      <c r="N66" s="24" t="s">
        <v>59</v>
      </c>
      <c r="O66" s="22" t="s">
        <v>56</v>
      </c>
    </row>
    <row r="67" spans="1:15" x14ac:dyDescent="0.25">
      <c r="A67" s="22">
        <v>2017</v>
      </c>
      <c r="B67" s="22">
        <v>47</v>
      </c>
      <c r="C67" s="22" t="s">
        <v>14</v>
      </c>
      <c r="D67" s="22">
        <v>422778</v>
      </c>
      <c r="E67" s="3">
        <v>177.8</v>
      </c>
      <c r="F67" s="3">
        <f t="shared" si="0"/>
        <v>34.229999999999997</v>
      </c>
      <c r="G67" s="18" t="s">
        <v>39</v>
      </c>
      <c r="H67" s="22">
        <v>6</v>
      </c>
      <c r="I67" s="22">
        <v>69.209999999999994</v>
      </c>
      <c r="J67" s="27">
        <f t="shared" si="1"/>
        <v>57.2</v>
      </c>
      <c r="K67" s="27">
        <f t="shared" si="6"/>
        <v>57.2</v>
      </c>
      <c r="L67" s="26">
        <f t="shared" si="7"/>
        <v>3958.8119999999999</v>
      </c>
      <c r="M67" s="22" t="s">
        <v>57</v>
      </c>
      <c r="N67" s="24" t="s">
        <v>59</v>
      </c>
      <c r="O67" s="22" t="s">
        <v>56</v>
      </c>
    </row>
    <row r="68" spans="1:15" x14ac:dyDescent="0.25">
      <c r="A68" s="22">
        <v>2017</v>
      </c>
      <c r="B68" s="22">
        <v>47</v>
      </c>
      <c r="C68" s="22" t="s">
        <v>14</v>
      </c>
      <c r="D68" s="22">
        <v>423437</v>
      </c>
      <c r="E68" s="3">
        <v>244.5</v>
      </c>
      <c r="F68" s="3">
        <f t="shared" ref="F68:F131" si="8">IF($E68=60.3,6.99,IF($E68=73,9.67,IF($E68=88.9,13.84,IF($E68=114.3,17.26,IF($E68=177.8,34.23,IF($E68=244.5,53.57,"ENTER WEIGHT"))))))</f>
        <v>53.57</v>
      </c>
      <c r="G68" s="18" t="s">
        <v>39</v>
      </c>
      <c r="H68" s="22">
        <v>5</v>
      </c>
      <c r="I68" s="22">
        <v>65</v>
      </c>
      <c r="J68" s="27">
        <f t="shared" ref="J68:J131" si="9">IF($E68=60.3,14.6,IF($E68=73,18.28,IF($E68=88.9,24.48,IF(AND($E68=114.3, $F68=17.26),26.67,IF(AND($E68=177.8, $F68=34.23),57.2,IF(AND($E68=244.5,$F68=53.57),89.21,"ENTER WEIGHT"))))))</f>
        <v>89.21</v>
      </c>
      <c r="K68" s="27">
        <f t="shared" si="6"/>
        <v>89.21</v>
      </c>
      <c r="L68" s="26">
        <f t="shared" si="7"/>
        <v>5798.65</v>
      </c>
      <c r="M68" s="22" t="s">
        <v>57</v>
      </c>
      <c r="N68" s="22" t="s">
        <v>60</v>
      </c>
      <c r="O68" s="22" t="s">
        <v>56</v>
      </c>
    </row>
    <row r="69" spans="1:15" x14ac:dyDescent="0.25">
      <c r="A69" s="22">
        <v>2017</v>
      </c>
      <c r="B69" s="22">
        <v>47</v>
      </c>
      <c r="C69" s="22" t="s">
        <v>14</v>
      </c>
      <c r="D69" s="22">
        <v>423437</v>
      </c>
      <c r="E69" s="3">
        <v>177.8</v>
      </c>
      <c r="F69" s="3">
        <f t="shared" si="8"/>
        <v>34.229999999999997</v>
      </c>
      <c r="G69" s="18" t="s">
        <v>39</v>
      </c>
      <c r="H69" s="22">
        <v>8</v>
      </c>
      <c r="I69" s="22">
        <v>104.74</v>
      </c>
      <c r="J69" s="27">
        <f t="shared" si="9"/>
        <v>57.2</v>
      </c>
      <c r="K69" s="27">
        <f t="shared" si="6"/>
        <v>57.2</v>
      </c>
      <c r="L69" s="26">
        <f t="shared" si="7"/>
        <v>5991.1279999999997</v>
      </c>
      <c r="M69" s="22" t="s">
        <v>57</v>
      </c>
      <c r="N69" s="22" t="s">
        <v>60</v>
      </c>
      <c r="O69" s="22" t="s">
        <v>56</v>
      </c>
    </row>
    <row r="70" spans="1:15" x14ac:dyDescent="0.25">
      <c r="A70" s="22">
        <v>2017</v>
      </c>
      <c r="B70" s="22">
        <v>47</v>
      </c>
      <c r="C70" s="22" t="s">
        <v>14</v>
      </c>
      <c r="D70" s="22">
        <v>423441</v>
      </c>
      <c r="E70" s="3">
        <v>244.5</v>
      </c>
      <c r="F70" s="3">
        <f t="shared" si="8"/>
        <v>53.57</v>
      </c>
      <c r="G70" s="18" t="s">
        <v>39</v>
      </c>
      <c r="H70" s="22">
        <v>8</v>
      </c>
      <c r="I70" s="22">
        <v>101.23</v>
      </c>
      <c r="J70" s="27">
        <f t="shared" si="9"/>
        <v>89.21</v>
      </c>
      <c r="K70" s="27">
        <f t="shared" si="6"/>
        <v>89.21</v>
      </c>
      <c r="L70" s="26">
        <f t="shared" si="7"/>
        <v>9030.7282999999989</v>
      </c>
      <c r="M70" s="22" t="s">
        <v>57</v>
      </c>
      <c r="N70" s="22" t="s">
        <v>61</v>
      </c>
      <c r="O70" s="22" t="s">
        <v>56</v>
      </c>
    </row>
    <row r="71" spans="1:15" x14ac:dyDescent="0.25">
      <c r="A71" s="22">
        <v>2017</v>
      </c>
      <c r="B71" s="22">
        <v>47</v>
      </c>
      <c r="C71" s="22" t="s">
        <v>14</v>
      </c>
      <c r="D71" s="22">
        <v>423441</v>
      </c>
      <c r="E71" s="3">
        <v>177.8</v>
      </c>
      <c r="F71" s="3">
        <f t="shared" si="8"/>
        <v>34.229999999999997</v>
      </c>
      <c r="G71" s="18" t="s">
        <v>39</v>
      </c>
      <c r="H71" s="22">
        <v>5</v>
      </c>
      <c r="I71" s="22">
        <v>64.290000000000006</v>
      </c>
      <c r="J71" s="27">
        <f t="shared" si="9"/>
        <v>57.2</v>
      </c>
      <c r="K71" s="27">
        <f t="shared" si="6"/>
        <v>57.2</v>
      </c>
      <c r="L71" s="26">
        <f t="shared" si="7"/>
        <v>3677.3880000000004</v>
      </c>
      <c r="M71" s="22" t="s">
        <v>57</v>
      </c>
      <c r="N71" s="22" t="s">
        <v>61</v>
      </c>
      <c r="O71" s="22" t="s">
        <v>56</v>
      </c>
    </row>
    <row r="72" spans="1:15" x14ac:dyDescent="0.25">
      <c r="A72" s="22">
        <v>2017</v>
      </c>
      <c r="B72" s="22">
        <v>47</v>
      </c>
      <c r="C72" s="22" t="s">
        <v>14</v>
      </c>
      <c r="D72" s="22">
        <v>423447</v>
      </c>
      <c r="E72" s="3">
        <v>244.5</v>
      </c>
      <c r="F72" s="3">
        <f t="shared" si="8"/>
        <v>53.57</v>
      </c>
      <c r="G72" s="18" t="s">
        <v>39</v>
      </c>
      <c r="H72" s="22">
        <v>19</v>
      </c>
      <c r="I72" s="22">
        <v>246.79</v>
      </c>
      <c r="J72" s="27">
        <f t="shared" si="9"/>
        <v>89.21</v>
      </c>
      <c r="K72" s="27">
        <f t="shared" si="6"/>
        <v>89.21</v>
      </c>
      <c r="L72" s="26">
        <f t="shared" si="7"/>
        <v>22016.135899999997</v>
      </c>
      <c r="M72" s="22" t="s">
        <v>57</v>
      </c>
      <c r="N72" s="22" t="s">
        <v>62</v>
      </c>
      <c r="O72" s="22" t="s">
        <v>56</v>
      </c>
    </row>
    <row r="73" spans="1:15" x14ac:dyDescent="0.25">
      <c r="A73" s="22">
        <v>2017</v>
      </c>
      <c r="B73" s="22">
        <v>47</v>
      </c>
      <c r="C73" s="22" t="s">
        <v>14</v>
      </c>
      <c r="D73" s="22">
        <v>423447</v>
      </c>
      <c r="E73" s="3">
        <v>177.8</v>
      </c>
      <c r="F73" s="3">
        <f t="shared" si="8"/>
        <v>34.229999999999997</v>
      </c>
      <c r="G73" s="18" t="s">
        <v>39</v>
      </c>
      <c r="H73" s="22">
        <v>12</v>
      </c>
      <c r="I73" s="22">
        <v>159.41999999999999</v>
      </c>
      <c r="J73" s="27">
        <f t="shared" si="9"/>
        <v>57.2</v>
      </c>
      <c r="K73" s="27">
        <f t="shared" si="6"/>
        <v>57.2</v>
      </c>
      <c r="L73" s="26">
        <f t="shared" si="7"/>
        <v>9118.8240000000005</v>
      </c>
      <c r="M73" s="22" t="s">
        <v>57</v>
      </c>
      <c r="N73" s="22" t="s">
        <v>62</v>
      </c>
      <c r="O73" s="22" t="s">
        <v>56</v>
      </c>
    </row>
    <row r="74" spans="1:15" x14ac:dyDescent="0.25">
      <c r="A74" s="22">
        <v>2017</v>
      </c>
      <c r="B74" s="22">
        <v>47</v>
      </c>
      <c r="C74" s="22" t="s">
        <v>14</v>
      </c>
      <c r="D74" s="22">
        <v>422928</v>
      </c>
      <c r="E74" s="3">
        <v>244.5</v>
      </c>
      <c r="F74" s="3">
        <f t="shared" si="8"/>
        <v>53.57</v>
      </c>
      <c r="G74" s="18" t="s">
        <v>39</v>
      </c>
      <c r="H74" s="22">
        <v>3</v>
      </c>
      <c r="I74" s="22">
        <v>39.659999999999997</v>
      </c>
      <c r="J74" s="27">
        <f t="shared" si="9"/>
        <v>89.21</v>
      </c>
      <c r="K74" s="27">
        <f t="shared" si="6"/>
        <v>89.21</v>
      </c>
      <c r="L74" s="26">
        <f t="shared" si="7"/>
        <v>3538.0685999999996</v>
      </c>
      <c r="M74" s="22" t="s">
        <v>57</v>
      </c>
      <c r="N74" s="22" t="s">
        <v>63</v>
      </c>
      <c r="O74" s="22" t="s">
        <v>56</v>
      </c>
    </row>
    <row r="75" spans="1:15" x14ac:dyDescent="0.25">
      <c r="A75" s="22">
        <v>2017</v>
      </c>
      <c r="B75" s="22">
        <v>47</v>
      </c>
      <c r="C75" s="22" t="s">
        <v>14</v>
      </c>
      <c r="D75" s="22">
        <v>422928</v>
      </c>
      <c r="E75" s="3">
        <v>177.8</v>
      </c>
      <c r="F75" s="3">
        <f t="shared" si="8"/>
        <v>34.229999999999997</v>
      </c>
      <c r="G75" s="18" t="s">
        <v>39</v>
      </c>
      <c r="H75" s="22">
        <v>4</v>
      </c>
      <c r="I75" s="22">
        <v>51.5</v>
      </c>
      <c r="J75" s="27">
        <f t="shared" si="9"/>
        <v>57.2</v>
      </c>
      <c r="K75" s="27">
        <f t="shared" si="6"/>
        <v>57.2</v>
      </c>
      <c r="L75" s="26">
        <f t="shared" si="7"/>
        <v>2945.8</v>
      </c>
      <c r="M75" s="22" t="s">
        <v>57</v>
      </c>
      <c r="N75" s="22" t="s">
        <v>63</v>
      </c>
      <c r="O75" s="22" t="s">
        <v>56</v>
      </c>
    </row>
    <row r="76" spans="1:15" x14ac:dyDescent="0.25">
      <c r="A76" s="22">
        <v>2017</v>
      </c>
      <c r="B76" s="22">
        <v>47</v>
      </c>
      <c r="C76" s="22" t="s">
        <v>14</v>
      </c>
      <c r="D76" s="22">
        <v>422544</v>
      </c>
      <c r="E76" s="3">
        <v>244.5</v>
      </c>
      <c r="F76" s="3">
        <f t="shared" si="8"/>
        <v>53.57</v>
      </c>
      <c r="G76" s="18" t="s">
        <v>39</v>
      </c>
      <c r="H76" s="22">
        <v>4</v>
      </c>
      <c r="I76" s="22">
        <v>53.66</v>
      </c>
      <c r="J76" s="27">
        <f t="shared" si="9"/>
        <v>89.21</v>
      </c>
      <c r="K76" s="27">
        <f t="shared" si="6"/>
        <v>89.21</v>
      </c>
      <c r="L76" s="26">
        <f t="shared" si="7"/>
        <v>4787.0085999999992</v>
      </c>
      <c r="M76" s="22" t="s">
        <v>57</v>
      </c>
      <c r="N76" s="22" t="s">
        <v>64</v>
      </c>
      <c r="O76" s="22" t="s">
        <v>56</v>
      </c>
    </row>
    <row r="77" spans="1:15" x14ac:dyDescent="0.25">
      <c r="A77" s="22">
        <v>2017</v>
      </c>
      <c r="B77" s="22">
        <v>47</v>
      </c>
      <c r="C77" s="22" t="s">
        <v>14</v>
      </c>
      <c r="D77" s="22">
        <v>422544</v>
      </c>
      <c r="E77" s="3">
        <v>177.8</v>
      </c>
      <c r="F77" s="3">
        <f t="shared" si="8"/>
        <v>34.229999999999997</v>
      </c>
      <c r="G77" s="18" t="s">
        <v>39</v>
      </c>
      <c r="H77" s="22">
        <v>8</v>
      </c>
      <c r="I77" s="22">
        <v>104.83</v>
      </c>
      <c r="J77" s="27">
        <f t="shared" si="9"/>
        <v>57.2</v>
      </c>
      <c r="K77" s="27">
        <f t="shared" si="6"/>
        <v>57.2</v>
      </c>
      <c r="L77" s="26">
        <f t="shared" si="7"/>
        <v>5996.2759999999998</v>
      </c>
      <c r="M77" s="22" t="s">
        <v>57</v>
      </c>
      <c r="N77" s="22" t="s">
        <v>64</v>
      </c>
      <c r="O77" s="22" t="s">
        <v>56</v>
      </c>
    </row>
    <row r="78" spans="1:15" x14ac:dyDescent="0.25">
      <c r="A78" s="22">
        <v>2017</v>
      </c>
      <c r="B78" s="22">
        <v>47</v>
      </c>
      <c r="C78" s="22" t="s">
        <v>14</v>
      </c>
      <c r="D78" s="22">
        <v>431544</v>
      </c>
      <c r="E78" s="3">
        <v>244.5</v>
      </c>
      <c r="F78" s="3">
        <f t="shared" si="8"/>
        <v>53.57</v>
      </c>
      <c r="G78" s="18" t="s">
        <v>39</v>
      </c>
      <c r="H78" s="22">
        <v>3</v>
      </c>
      <c r="I78" s="22">
        <v>40.24</v>
      </c>
      <c r="J78" s="27">
        <f t="shared" si="9"/>
        <v>89.21</v>
      </c>
      <c r="K78" s="27">
        <f t="shared" si="6"/>
        <v>89.21</v>
      </c>
      <c r="L78" s="26">
        <f t="shared" si="7"/>
        <v>3589.8103999999998</v>
      </c>
      <c r="M78" s="22" t="s">
        <v>57</v>
      </c>
      <c r="N78" s="22" t="s">
        <v>65</v>
      </c>
      <c r="O78" s="22" t="s">
        <v>56</v>
      </c>
    </row>
    <row r="79" spans="1:15" x14ac:dyDescent="0.25">
      <c r="A79" s="22">
        <v>2017</v>
      </c>
      <c r="B79" s="22">
        <v>47</v>
      </c>
      <c r="C79" s="22" t="s">
        <v>14</v>
      </c>
      <c r="D79" s="22">
        <v>431544</v>
      </c>
      <c r="E79" s="3">
        <v>177.8</v>
      </c>
      <c r="F79" s="3">
        <f t="shared" si="8"/>
        <v>34.229999999999997</v>
      </c>
      <c r="G79" s="18" t="s">
        <v>39</v>
      </c>
      <c r="H79" s="22">
        <v>21</v>
      </c>
      <c r="I79" s="22">
        <v>276.64</v>
      </c>
      <c r="J79" s="27">
        <f t="shared" si="9"/>
        <v>57.2</v>
      </c>
      <c r="K79" s="27">
        <f t="shared" si="6"/>
        <v>57.2</v>
      </c>
      <c r="L79" s="26">
        <f t="shared" si="7"/>
        <v>15823.808000000001</v>
      </c>
      <c r="M79" s="22" t="s">
        <v>57</v>
      </c>
      <c r="N79" s="22" t="s">
        <v>65</v>
      </c>
      <c r="O79" s="22" t="s">
        <v>56</v>
      </c>
    </row>
    <row r="80" spans="1:15" x14ac:dyDescent="0.25">
      <c r="A80" s="22">
        <v>2017</v>
      </c>
      <c r="B80" s="22">
        <v>47</v>
      </c>
      <c r="C80" s="22" t="s">
        <v>14</v>
      </c>
      <c r="D80" s="22">
        <v>446047</v>
      </c>
      <c r="E80" s="3">
        <v>244.5</v>
      </c>
      <c r="F80" s="3">
        <f t="shared" si="8"/>
        <v>53.57</v>
      </c>
      <c r="G80" s="18" t="s">
        <v>39</v>
      </c>
      <c r="H80" s="22">
        <v>2</v>
      </c>
      <c r="I80" s="22">
        <v>26.88</v>
      </c>
      <c r="J80" s="27">
        <f t="shared" si="9"/>
        <v>89.21</v>
      </c>
      <c r="K80" s="27">
        <f t="shared" si="6"/>
        <v>89.21</v>
      </c>
      <c r="L80" s="26">
        <f t="shared" si="7"/>
        <v>2397.9647999999997</v>
      </c>
      <c r="M80" s="22" t="s">
        <v>57</v>
      </c>
      <c r="N80" s="22" t="s">
        <v>66</v>
      </c>
      <c r="O80" s="22" t="s">
        <v>56</v>
      </c>
    </row>
    <row r="81" spans="1:16" x14ac:dyDescent="0.25">
      <c r="A81" s="22">
        <v>2017</v>
      </c>
      <c r="B81" s="22">
        <v>47</v>
      </c>
      <c r="C81" s="22" t="s">
        <v>14</v>
      </c>
      <c r="D81" s="22">
        <v>446047</v>
      </c>
      <c r="E81" s="3">
        <v>177.8</v>
      </c>
      <c r="F81" s="3">
        <f t="shared" si="8"/>
        <v>34.229999999999997</v>
      </c>
      <c r="G81" s="18" t="s">
        <v>39</v>
      </c>
      <c r="H81" s="22">
        <v>5</v>
      </c>
      <c r="I81" s="22">
        <v>68.16</v>
      </c>
      <c r="J81" s="27">
        <f t="shared" si="9"/>
        <v>57.2</v>
      </c>
      <c r="K81" s="27">
        <f t="shared" si="6"/>
        <v>57.2</v>
      </c>
      <c r="L81" s="26">
        <f t="shared" si="7"/>
        <v>3898.752</v>
      </c>
      <c r="M81" s="22" t="s">
        <v>57</v>
      </c>
      <c r="N81" s="22" t="s">
        <v>66</v>
      </c>
      <c r="O81" s="22" t="s">
        <v>56</v>
      </c>
    </row>
    <row r="82" spans="1:16" x14ac:dyDescent="0.25">
      <c r="A82" s="22">
        <v>2017</v>
      </c>
      <c r="B82" s="22">
        <v>47</v>
      </c>
      <c r="C82" s="22" t="s">
        <v>14</v>
      </c>
      <c r="D82" s="22">
        <v>446049</v>
      </c>
      <c r="E82" s="3">
        <v>244.5</v>
      </c>
      <c r="F82" s="3">
        <f t="shared" si="8"/>
        <v>53.57</v>
      </c>
      <c r="G82" s="18" t="s">
        <v>39</v>
      </c>
      <c r="H82" s="22">
        <v>3</v>
      </c>
      <c r="I82" s="22">
        <v>40.130000000000003</v>
      </c>
      <c r="J82" s="27">
        <f t="shared" si="9"/>
        <v>89.21</v>
      </c>
      <c r="K82" s="27">
        <f t="shared" si="6"/>
        <v>89.21</v>
      </c>
      <c r="L82" s="26">
        <f t="shared" si="7"/>
        <v>3579.9973</v>
      </c>
      <c r="M82" s="22" t="s">
        <v>57</v>
      </c>
      <c r="N82" s="22" t="s">
        <v>67</v>
      </c>
      <c r="O82" s="22" t="s">
        <v>56</v>
      </c>
    </row>
    <row r="83" spans="1:16" x14ac:dyDescent="0.25">
      <c r="A83" s="22">
        <v>2017</v>
      </c>
      <c r="B83" s="22">
        <v>47</v>
      </c>
      <c r="C83" s="22" t="s">
        <v>14</v>
      </c>
      <c r="D83" s="22">
        <v>446049</v>
      </c>
      <c r="E83" s="3">
        <v>177.8</v>
      </c>
      <c r="F83" s="3">
        <f t="shared" si="8"/>
        <v>34.229999999999997</v>
      </c>
      <c r="G83" s="18" t="s">
        <v>39</v>
      </c>
      <c r="H83" s="22">
        <v>5</v>
      </c>
      <c r="I83" s="22">
        <v>65.010000000000005</v>
      </c>
      <c r="J83" s="27">
        <f t="shared" si="9"/>
        <v>57.2</v>
      </c>
      <c r="K83" s="27">
        <f t="shared" si="6"/>
        <v>57.2</v>
      </c>
      <c r="L83" s="26">
        <f t="shared" si="7"/>
        <v>3718.5720000000006</v>
      </c>
      <c r="M83" s="22" t="s">
        <v>57</v>
      </c>
      <c r="N83" s="22" t="s">
        <v>67</v>
      </c>
      <c r="O83" s="22" t="s">
        <v>56</v>
      </c>
    </row>
    <row r="84" spans="1:16" x14ac:dyDescent="0.25">
      <c r="A84" s="22">
        <v>2017</v>
      </c>
      <c r="B84" s="22">
        <v>47</v>
      </c>
      <c r="C84" s="22" t="s">
        <v>14</v>
      </c>
      <c r="D84" s="22">
        <v>445818</v>
      </c>
      <c r="E84" s="3">
        <v>244.5</v>
      </c>
      <c r="F84" s="3">
        <f t="shared" si="8"/>
        <v>53.57</v>
      </c>
      <c r="G84" s="18" t="s">
        <v>39</v>
      </c>
      <c r="H84" s="22">
        <v>3</v>
      </c>
      <c r="I84" s="22">
        <v>39.880000000000003</v>
      </c>
      <c r="J84" s="27">
        <f t="shared" si="9"/>
        <v>89.21</v>
      </c>
      <c r="K84" s="27">
        <f t="shared" si="6"/>
        <v>89.21</v>
      </c>
      <c r="L84" s="26">
        <f t="shared" si="7"/>
        <v>3557.6947999999998</v>
      </c>
      <c r="M84" s="22" t="s">
        <v>57</v>
      </c>
      <c r="N84" s="22" t="s">
        <v>68</v>
      </c>
      <c r="O84" s="22" t="s">
        <v>56</v>
      </c>
    </row>
    <row r="85" spans="1:16" x14ac:dyDescent="0.25">
      <c r="A85" s="22">
        <v>2017</v>
      </c>
      <c r="B85" s="22">
        <v>47</v>
      </c>
      <c r="C85" s="22" t="s">
        <v>14</v>
      </c>
      <c r="D85" s="22">
        <v>445818</v>
      </c>
      <c r="E85" s="3">
        <v>177.8</v>
      </c>
      <c r="F85" s="3">
        <f t="shared" si="8"/>
        <v>34.229999999999997</v>
      </c>
      <c r="G85" s="18" t="s">
        <v>39</v>
      </c>
      <c r="H85" s="22">
        <v>4</v>
      </c>
      <c r="I85" s="22">
        <v>50.32</v>
      </c>
      <c r="J85" s="27">
        <f t="shared" si="9"/>
        <v>57.2</v>
      </c>
      <c r="K85" s="27">
        <f t="shared" si="6"/>
        <v>57.2</v>
      </c>
      <c r="L85" s="26">
        <f t="shared" si="7"/>
        <v>2878.3040000000001</v>
      </c>
      <c r="M85" s="22" t="s">
        <v>57</v>
      </c>
      <c r="N85" s="22" t="s">
        <v>68</v>
      </c>
      <c r="O85" s="22" t="s">
        <v>56</v>
      </c>
    </row>
    <row r="86" spans="1:16" x14ac:dyDescent="0.25">
      <c r="A86" s="22">
        <v>2017</v>
      </c>
      <c r="B86" s="22">
        <v>47</v>
      </c>
      <c r="C86" s="22" t="s">
        <v>14</v>
      </c>
      <c r="D86" s="22">
        <v>445822</v>
      </c>
      <c r="E86" s="3">
        <v>244.5</v>
      </c>
      <c r="F86" s="3">
        <f t="shared" si="8"/>
        <v>53.57</v>
      </c>
      <c r="G86" s="18" t="s">
        <v>39</v>
      </c>
      <c r="H86" s="22">
        <v>3</v>
      </c>
      <c r="I86" s="22">
        <v>39.840000000000003</v>
      </c>
      <c r="J86" s="27">
        <f t="shared" si="9"/>
        <v>89.21</v>
      </c>
      <c r="K86" s="27">
        <f t="shared" si="6"/>
        <v>89.21</v>
      </c>
      <c r="L86" s="26">
        <f t="shared" si="7"/>
        <v>3554.1264000000001</v>
      </c>
      <c r="M86" s="22" t="s">
        <v>57</v>
      </c>
      <c r="N86" s="22" t="s">
        <v>69</v>
      </c>
      <c r="O86" s="22" t="s">
        <v>56</v>
      </c>
    </row>
    <row r="87" spans="1:16" x14ac:dyDescent="0.25">
      <c r="A87" s="22">
        <v>2017</v>
      </c>
      <c r="B87" s="22">
        <v>47</v>
      </c>
      <c r="C87" s="22" t="s">
        <v>14</v>
      </c>
      <c r="D87" s="22">
        <v>455822</v>
      </c>
      <c r="E87" s="3">
        <v>177.8</v>
      </c>
      <c r="F87" s="3">
        <f t="shared" si="8"/>
        <v>34.229999999999997</v>
      </c>
      <c r="G87" s="18" t="s">
        <v>39</v>
      </c>
      <c r="H87" s="22">
        <v>3</v>
      </c>
      <c r="I87" s="22">
        <v>34.590000000000003</v>
      </c>
      <c r="J87" s="27">
        <f t="shared" si="9"/>
        <v>57.2</v>
      </c>
      <c r="K87" s="27">
        <f t="shared" si="6"/>
        <v>57.2</v>
      </c>
      <c r="L87" s="26">
        <f t="shared" si="7"/>
        <v>1978.5480000000002</v>
      </c>
      <c r="M87" s="22" t="s">
        <v>57</v>
      </c>
      <c r="N87" s="22" t="s">
        <v>69</v>
      </c>
      <c r="O87" s="22" t="s">
        <v>56</v>
      </c>
    </row>
    <row r="88" spans="1:16" x14ac:dyDescent="0.25">
      <c r="A88" s="22">
        <v>2017</v>
      </c>
      <c r="B88" s="22">
        <v>47</v>
      </c>
      <c r="C88" s="22" t="s">
        <v>15</v>
      </c>
      <c r="D88" s="22">
        <v>4630279</v>
      </c>
      <c r="E88" s="3">
        <v>88.9</v>
      </c>
      <c r="F88" s="3">
        <f t="shared" si="8"/>
        <v>13.84</v>
      </c>
      <c r="G88" s="18" t="s">
        <v>39</v>
      </c>
      <c r="H88" s="22">
        <v>129</v>
      </c>
      <c r="I88" s="22">
        <v>1238.5547999999999</v>
      </c>
      <c r="J88" s="27">
        <f t="shared" si="9"/>
        <v>24.48</v>
      </c>
      <c r="K88" s="27">
        <f t="shared" si="6"/>
        <v>18.36</v>
      </c>
      <c r="L88" s="26">
        <f t="shared" si="7"/>
        <v>22739.866127999998</v>
      </c>
      <c r="M88" s="22" t="s">
        <v>16</v>
      </c>
      <c r="N88" s="22" t="s">
        <v>37</v>
      </c>
      <c r="O88" s="22" t="s">
        <v>51</v>
      </c>
      <c r="P88" s="22">
        <v>65</v>
      </c>
    </row>
    <row r="89" spans="1:16" x14ac:dyDescent="0.25">
      <c r="A89" s="22">
        <v>2017</v>
      </c>
      <c r="B89" s="22">
        <v>47</v>
      </c>
      <c r="C89" s="22" t="s">
        <v>15</v>
      </c>
      <c r="D89" s="22">
        <v>4631133</v>
      </c>
      <c r="E89" s="3">
        <v>88.9</v>
      </c>
      <c r="F89" s="3">
        <f t="shared" si="8"/>
        <v>13.84</v>
      </c>
      <c r="G89" s="18" t="s">
        <v>39</v>
      </c>
      <c r="H89" s="22">
        <v>51</v>
      </c>
      <c r="I89" s="22">
        <v>489.66120000000001</v>
      </c>
      <c r="J89" s="27">
        <f t="shared" si="9"/>
        <v>24.48</v>
      </c>
      <c r="K89" s="27">
        <f t="shared" si="6"/>
        <v>18.36</v>
      </c>
      <c r="L89" s="26">
        <f t="shared" si="7"/>
        <v>8990.1796319999994</v>
      </c>
      <c r="M89" s="22" t="s">
        <v>16</v>
      </c>
      <c r="N89" s="22" t="s">
        <v>29</v>
      </c>
      <c r="O89" s="22" t="s">
        <v>51</v>
      </c>
      <c r="P89" s="22">
        <v>65</v>
      </c>
    </row>
    <row r="90" spans="1:16" x14ac:dyDescent="0.25">
      <c r="A90" s="22">
        <v>2017</v>
      </c>
      <c r="B90" s="22">
        <v>47</v>
      </c>
      <c r="C90" s="22" t="s">
        <v>15</v>
      </c>
      <c r="D90" s="22">
        <v>4631134</v>
      </c>
      <c r="E90" s="3">
        <v>88.9</v>
      </c>
      <c r="F90" s="3">
        <f t="shared" si="8"/>
        <v>13.84</v>
      </c>
      <c r="G90" s="18" t="s">
        <v>39</v>
      </c>
      <c r="H90" s="22">
        <v>129</v>
      </c>
      <c r="I90" s="22">
        <v>1238.5547999999999</v>
      </c>
      <c r="J90" s="27">
        <f t="shared" si="9"/>
        <v>24.48</v>
      </c>
      <c r="K90" s="27">
        <f t="shared" si="6"/>
        <v>18.36</v>
      </c>
      <c r="L90" s="26">
        <f t="shared" si="7"/>
        <v>22739.866127999998</v>
      </c>
      <c r="M90" s="22" t="s">
        <v>16</v>
      </c>
      <c r="N90" s="22" t="s">
        <v>29</v>
      </c>
      <c r="O90" s="22" t="s">
        <v>51</v>
      </c>
      <c r="P90" s="22">
        <v>65</v>
      </c>
    </row>
    <row r="91" spans="1:16" x14ac:dyDescent="0.25">
      <c r="A91" s="22">
        <v>2017</v>
      </c>
      <c r="B91" s="22">
        <v>47</v>
      </c>
      <c r="C91" s="22" t="s">
        <v>14</v>
      </c>
      <c r="D91" s="22">
        <v>4631578</v>
      </c>
      <c r="E91" s="3">
        <v>177.8</v>
      </c>
      <c r="F91" s="3">
        <f t="shared" si="8"/>
        <v>34.229999999999997</v>
      </c>
      <c r="G91" s="18" t="s">
        <v>39</v>
      </c>
      <c r="H91" s="22">
        <v>54</v>
      </c>
      <c r="I91" s="22">
        <v>518.46</v>
      </c>
      <c r="J91" s="27">
        <f t="shared" si="9"/>
        <v>57.2</v>
      </c>
      <c r="K91" s="27">
        <f t="shared" si="6"/>
        <v>42.900000000000006</v>
      </c>
      <c r="L91" s="26">
        <f t="shared" si="7"/>
        <v>22241.934000000005</v>
      </c>
      <c r="M91" s="22" t="s">
        <v>16</v>
      </c>
      <c r="N91" s="22" t="s">
        <v>77</v>
      </c>
      <c r="O91" s="22" t="s">
        <v>55</v>
      </c>
      <c r="P91" s="22">
        <v>74</v>
      </c>
    </row>
    <row r="92" spans="1:16" x14ac:dyDescent="0.25">
      <c r="A92" s="22">
        <v>2017</v>
      </c>
      <c r="B92" s="22">
        <v>47</v>
      </c>
      <c r="C92" s="22" t="s">
        <v>15</v>
      </c>
      <c r="D92" s="22">
        <v>-1</v>
      </c>
      <c r="E92" s="3">
        <v>73</v>
      </c>
      <c r="F92" s="3">
        <f t="shared" si="8"/>
        <v>9.67</v>
      </c>
      <c r="G92" s="18" t="s">
        <v>39</v>
      </c>
      <c r="H92" s="22">
        <v>1</v>
      </c>
      <c r="I92" s="22">
        <v>9.6</v>
      </c>
      <c r="J92" s="27">
        <f t="shared" si="9"/>
        <v>18.28</v>
      </c>
      <c r="K92" s="27">
        <f t="shared" si="6"/>
        <v>13.71</v>
      </c>
      <c r="L92" s="26">
        <f t="shared" si="7"/>
        <v>131.61600000000001</v>
      </c>
      <c r="M92" s="22" t="s">
        <v>16</v>
      </c>
      <c r="N92" s="22" t="s">
        <v>70</v>
      </c>
      <c r="O92" s="22" t="s">
        <v>52</v>
      </c>
      <c r="P92" s="22">
        <v>43</v>
      </c>
    </row>
    <row r="93" spans="1:16" x14ac:dyDescent="0.25">
      <c r="A93" s="22">
        <v>2017</v>
      </c>
      <c r="B93" s="22">
        <v>47</v>
      </c>
      <c r="C93" s="22" t="s">
        <v>15</v>
      </c>
      <c r="D93" s="22">
        <v>-1</v>
      </c>
      <c r="E93" s="3">
        <v>73</v>
      </c>
      <c r="F93" s="3">
        <f t="shared" si="8"/>
        <v>9.67</v>
      </c>
      <c r="G93" s="18" t="s">
        <v>39</v>
      </c>
      <c r="H93" s="22">
        <v>2</v>
      </c>
      <c r="I93" s="22">
        <v>19.2</v>
      </c>
      <c r="J93" s="27">
        <f t="shared" si="9"/>
        <v>18.28</v>
      </c>
      <c r="K93" s="27">
        <f t="shared" si="6"/>
        <v>13.71</v>
      </c>
      <c r="L93" s="26">
        <f t="shared" si="7"/>
        <v>263.23200000000003</v>
      </c>
      <c r="M93" s="22" t="s">
        <v>16</v>
      </c>
      <c r="N93" s="22" t="s">
        <v>70</v>
      </c>
      <c r="O93" s="22" t="s">
        <v>52</v>
      </c>
      <c r="P93" s="22">
        <v>43</v>
      </c>
    </row>
    <row r="94" spans="1:16" x14ac:dyDescent="0.25">
      <c r="A94" s="22">
        <v>2017</v>
      </c>
      <c r="B94" s="22">
        <v>47</v>
      </c>
      <c r="C94" s="22" t="s">
        <v>15</v>
      </c>
      <c r="D94" s="22">
        <v>-1</v>
      </c>
      <c r="E94" s="3">
        <v>73</v>
      </c>
      <c r="F94" s="3">
        <f t="shared" si="8"/>
        <v>9.67</v>
      </c>
      <c r="G94" s="18" t="s">
        <v>39</v>
      </c>
      <c r="H94" s="22">
        <v>9</v>
      </c>
      <c r="I94" s="22">
        <v>86.41</v>
      </c>
      <c r="J94" s="27">
        <f t="shared" si="9"/>
        <v>18.28</v>
      </c>
      <c r="K94" s="27">
        <f t="shared" si="6"/>
        <v>13.71</v>
      </c>
      <c r="L94" s="26">
        <f t="shared" si="7"/>
        <v>1184.6811</v>
      </c>
      <c r="M94" s="22" t="s">
        <v>16</v>
      </c>
      <c r="N94" s="22" t="s">
        <v>70</v>
      </c>
      <c r="O94" s="22" t="s">
        <v>52</v>
      </c>
      <c r="P94" s="22">
        <v>43</v>
      </c>
    </row>
    <row r="95" spans="1:16" x14ac:dyDescent="0.25">
      <c r="A95" s="22">
        <v>2017</v>
      </c>
      <c r="B95" s="22">
        <v>47</v>
      </c>
      <c r="C95" s="22" t="s">
        <v>15</v>
      </c>
      <c r="D95" s="22">
        <v>4633296</v>
      </c>
      <c r="E95" s="3">
        <v>60.3</v>
      </c>
      <c r="F95" s="3">
        <f t="shared" si="8"/>
        <v>6.99</v>
      </c>
      <c r="G95" s="18" t="s">
        <v>39</v>
      </c>
      <c r="H95" s="22">
        <v>44</v>
      </c>
      <c r="I95" s="22">
        <v>422.45569999999998</v>
      </c>
      <c r="J95" s="27">
        <f t="shared" si="9"/>
        <v>14.6</v>
      </c>
      <c r="K95" s="27">
        <f t="shared" si="6"/>
        <v>10.95</v>
      </c>
      <c r="L95" s="26">
        <f t="shared" si="7"/>
        <v>4625.8899149999997</v>
      </c>
      <c r="M95" s="22" t="s">
        <v>16</v>
      </c>
      <c r="N95" s="22" t="s">
        <v>71</v>
      </c>
      <c r="O95" s="22" t="s">
        <v>51</v>
      </c>
      <c r="P95" s="22">
        <v>65</v>
      </c>
    </row>
    <row r="96" spans="1:16" x14ac:dyDescent="0.25">
      <c r="A96" s="22">
        <v>2017</v>
      </c>
      <c r="B96" s="22">
        <v>47</v>
      </c>
      <c r="C96" s="22" t="s">
        <v>15</v>
      </c>
      <c r="D96" s="22">
        <v>4633297</v>
      </c>
      <c r="E96" s="3">
        <v>60.3</v>
      </c>
      <c r="F96" s="3">
        <f t="shared" si="8"/>
        <v>6.99</v>
      </c>
      <c r="G96" s="18" t="s">
        <v>39</v>
      </c>
      <c r="H96" s="22">
        <v>6</v>
      </c>
      <c r="I96" s="22">
        <v>57.608600000000003</v>
      </c>
      <c r="J96" s="27">
        <f t="shared" si="9"/>
        <v>14.6</v>
      </c>
      <c r="K96" s="27">
        <f t="shared" si="6"/>
        <v>10.95</v>
      </c>
      <c r="L96" s="26">
        <f t="shared" si="7"/>
        <v>630.81416999999999</v>
      </c>
      <c r="M96" s="22" t="s">
        <v>16</v>
      </c>
      <c r="N96" s="22" t="s">
        <v>71</v>
      </c>
      <c r="O96" s="22" t="s">
        <v>51</v>
      </c>
      <c r="P96" s="22">
        <v>65</v>
      </c>
    </row>
    <row r="97" spans="1:16" x14ac:dyDescent="0.25">
      <c r="A97" s="22">
        <v>2017</v>
      </c>
      <c r="B97" s="22">
        <v>47</v>
      </c>
      <c r="C97" s="22" t="s">
        <v>15</v>
      </c>
      <c r="D97" s="22">
        <v>-1</v>
      </c>
      <c r="E97" s="3">
        <v>88.9</v>
      </c>
      <c r="F97" s="3">
        <f t="shared" si="8"/>
        <v>13.84</v>
      </c>
      <c r="G97" s="18" t="s">
        <v>39</v>
      </c>
      <c r="H97" s="22">
        <v>24</v>
      </c>
      <c r="I97" s="22">
        <v>230.4288</v>
      </c>
      <c r="J97" s="27">
        <f t="shared" si="9"/>
        <v>24.48</v>
      </c>
      <c r="K97" s="27">
        <f t="shared" si="6"/>
        <v>18.36</v>
      </c>
      <c r="L97" s="26">
        <f t="shared" si="7"/>
        <v>4230.6727679999995</v>
      </c>
      <c r="M97" s="22" t="s">
        <v>16</v>
      </c>
      <c r="N97" s="22" t="s">
        <v>72</v>
      </c>
      <c r="O97" s="22" t="s">
        <v>56</v>
      </c>
      <c r="P97" s="22">
        <v>68</v>
      </c>
    </row>
    <row r="98" spans="1:16" x14ac:dyDescent="0.25">
      <c r="A98" s="22">
        <v>2017</v>
      </c>
      <c r="B98" s="22">
        <v>47</v>
      </c>
      <c r="C98" s="22" t="s">
        <v>15</v>
      </c>
      <c r="D98" s="22">
        <v>-1</v>
      </c>
      <c r="E98" s="3">
        <v>88.9</v>
      </c>
      <c r="F98" s="3">
        <f t="shared" si="8"/>
        <v>13.84</v>
      </c>
      <c r="G98" s="18" t="s">
        <v>39</v>
      </c>
      <c r="H98" s="22">
        <v>13</v>
      </c>
      <c r="I98" s="22">
        <v>124.82</v>
      </c>
      <c r="J98" s="27">
        <f t="shared" si="9"/>
        <v>24.48</v>
      </c>
      <c r="K98" s="27">
        <f t="shared" si="6"/>
        <v>18.36</v>
      </c>
      <c r="L98" s="26">
        <f t="shared" si="7"/>
        <v>2291.6951999999997</v>
      </c>
      <c r="M98" s="22" t="s">
        <v>16</v>
      </c>
      <c r="N98" s="22" t="s">
        <v>72</v>
      </c>
      <c r="O98" s="22" t="s">
        <v>56</v>
      </c>
      <c r="P98" s="22">
        <v>68</v>
      </c>
    </row>
    <row r="99" spans="1:16" x14ac:dyDescent="0.25">
      <c r="A99" s="22">
        <v>2017</v>
      </c>
      <c r="B99" s="22">
        <v>47</v>
      </c>
      <c r="C99" s="22" t="s">
        <v>15</v>
      </c>
      <c r="D99" s="22">
        <v>-1</v>
      </c>
      <c r="E99" s="3">
        <v>88.9</v>
      </c>
      <c r="F99" s="3">
        <f t="shared" si="8"/>
        <v>13.84</v>
      </c>
      <c r="G99" s="18" t="s">
        <v>39</v>
      </c>
      <c r="H99" s="22">
        <v>16</v>
      </c>
      <c r="I99" s="22">
        <v>153.61779999999999</v>
      </c>
      <c r="J99" s="27">
        <f t="shared" si="9"/>
        <v>24.48</v>
      </c>
      <c r="K99" s="27">
        <f t="shared" si="6"/>
        <v>18.36</v>
      </c>
      <c r="L99" s="26">
        <f t="shared" si="7"/>
        <v>2820.4228079999998</v>
      </c>
      <c r="M99" s="22" t="s">
        <v>16</v>
      </c>
      <c r="N99" s="22" t="s">
        <v>72</v>
      </c>
      <c r="O99" s="22" t="s">
        <v>56</v>
      </c>
      <c r="P99" s="22">
        <v>68</v>
      </c>
    </row>
    <row r="100" spans="1:16" x14ac:dyDescent="0.25">
      <c r="A100" s="22">
        <v>2017</v>
      </c>
      <c r="B100" s="22">
        <v>47</v>
      </c>
      <c r="C100" s="22" t="s">
        <v>15</v>
      </c>
      <c r="D100" s="22">
        <v>-1</v>
      </c>
      <c r="E100" s="3">
        <v>88.9</v>
      </c>
      <c r="F100" s="3">
        <f t="shared" si="8"/>
        <v>13.84</v>
      </c>
      <c r="G100" s="18" t="s">
        <v>39</v>
      </c>
      <c r="H100" s="22">
        <v>19</v>
      </c>
      <c r="I100" s="22">
        <v>182.4228</v>
      </c>
      <c r="J100" s="27">
        <f t="shared" si="9"/>
        <v>24.48</v>
      </c>
      <c r="K100" s="27">
        <f t="shared" si="6"/>
        <v>18.36</v>
      </c>
      <c r="L100" s="26">
        <f t="shared" si="7"/>
        <v>3349.282608</v>
      </c>
      <c r="M100" s="22" t="s">
        <v>16</v>
      </c>
      <c r="N100" s="22" t="s">
        <v>72</v>
      </c>
      <c r="O100" s="22" t="s">
        <v>56</v>
      </c>
      <c r="P100" s="22">
        <v>68</v>
      </c>
    </row>
    <row r="101" spans="1:16" x14ac:dyDescent="0.25">
      <c r="A101" s="22">
        <v>2017</v>
      </c>
      <c r="B101" s="22">
        <v>47</v>
      </c>
      <c r="C101" s="22" t="s">
        <v>15</v>
      </c>
      <c r="D101" s="22">
        <v>-1</v>
      </c>
      <c r="E101" s="3">
        <v>88.9</v>
      </c>
      <c r="F101" s="3">
        <f t="shared" si="8"/>
        <v>13.84</v>
      </c>
      <c r="G101" s="18" t="s">
        <v>39</v>
      </c>
      <c r="H101" s="22">
        <v>7</v>
      </c>
      <c r="I101" s="22">
        <v>67.207800000000006</v>
      </c>
      <c r="J101" s="27">
        <f t="shared" si="9"/>
        <v>24.48</v>
      </c>
      <c r="K101" s="27">
        <f t="shared" si="6"/>
        <v>18.36</v>
      </c>
      <c r="L101" s="26">
        <f t="shared" si="7"/>
        <v>1233.9352080000001</v>
      </c>
      <c r="M101" s="22" t="s">
        <v>16</v>
      </c>
      <c r="N101" s="22" t="s">
        <v>72</v>
      </c>
      <c r="O101" s="22" t="s">
        <v>56</v>
      </c>
      <c r="P101" s="22">
        <v>68</v>
      </c>
    </row>
    <row r="102" spans="1:16" x14ac:dyDescent="0.25">
      <c r="A102" s="22">
        <v>2017</v>
      </c>
      <c r="B102" s="22">
        <v>47</v>
      </c>
      <c r="C102" s="22" t="s">
        <v>15</v>
      </c>
      <c r="D102" s="22">
        <v>-1</v>
      </c>
      <c r="E102" s="3">
        <v>88.9</v>
      </c>
      <c r="F102" s="3">
        <f t="shared" si="8"/>
        <v>13.84</v>
      </c>
      <c r="G102" s="18" t="s">
        <v>39</v>
      </c>
      <c r="H102" s="22">
        <v>16</v>
      </c>
      <c r="I102" s="22">
        <v>153.61779999999999</v>
      </c>
      <c r="J102" s="27">
        <f t="shared" si="9"/>
        <v>24.48</v>
      </c>
      <c r="K102" s="27">
        <f t="shared" si="6"/>
        <v>18.36</v>
      </c>
      <c r="L102" s="26">
        <f t="shared" si="7"/>
        <v>2820.4228079999998</v>
      </c>
      <c r="M102" s="22" t="s">
        <v>16</v>
      </c>
      <c r="N102" s="22" t="s">
        <v>72</v>
      </c>
      <c r="O102" s="22" t="s">
        <v>56</v>
      </c>
      <c r="P102" s="22">
        <v>68</v>
      </c>
    </row>
    <row r="103" spans="1:16" x14ac:dyDescent="0.25">
      <c r="A103" s="22">
        <v>2017</v>
      </c>
      <c r="B103" s="22">
        <v>47</v>
      </c>
      <c r="C103" s="22" t="s">
        <v>15</v>
      </c>
      <c r="D103" s="22">
        <v>-1</v>
      </c>
      <c r="E103" s="3">
        <v>88.9</v>
      </c>
      <c r="F103" s="3">
        <f t="shared" si="8"/>
        <v>13.84</v>
      </c>
      <c r="G103" s="18" t="s">
        <v>39</v>
      </c>
      <c r="H103" s="22">
        <v>18</v>
      </c>
      <c r="I103" s="22">
        <v>172.8245</v>
      </c>
      <c r="J103" s="27">
        <f t="shared" si="9"/>
        <v>24.48</v>
      </c>
      <c r="K103" s="27">
        <f t="shared" si="6"/>
        <v>18.36</v>
      </c>
      <c r="L103" s="26">
        <f t="shared" si="7"/>
        <v>3173.05782</v>
      </c>
      <c r="M103" s="22" t="s">
        <v>16</v>
      </c>
      <c r="N103" s="22" t="s">
        <v>72</v>
      </c>
      <c r="O103" s="22" t="s">
        <v>56</v>
      </c>
      <c r="P103" s="22">
        <v>68</v>
      </c>
    </row>
    <row r="104" spans="1:16" x14ac:dyDescent="0.25">
      <c r="A104" s="22">
        <v>2017</v>
      </c>
      <c r="B104" s="22">
        <v>47</v>
      </c>
      <c r="C104" s="22" t="s">
        <v>15</v>
      </c>
      <c r="D104" s="22">
        <v>-1</v>
      </c>
      <c r="E104" s="3">
        <v>88.9</v>
      </c>
      <c r="F104" s="3">
        <f t="shared" si="8"/>
        <v>13.84</v>
      </c>
      <c r="G104" s="18" t="s">
        <v>39</v>
      </c>
      <c r="H104" s="22">
        <v>24</v>
      </c>
      <c r="I104" s="22">
        <v>230.4288</v>
      </c>
      <c r="J104" s="27">
        <f t="shared" si="9"/>
        <v>24.48</v>
      </c>
      <c r="K104" s="27">
        <f t="shared" si="6"/>
        <v>18.36</v>
      </c>
      <c r="L104" s="26">
        <f t="shared" si="7"/>
        <v>4230.6727679999995</v>
      </c>
      <c r="M104" s="22" t="s">
        <v>16</v>
      </c>
      <c r="N104" s="22" t="s">
        <v>72</v>
      </c>
      <c r="O104" s="22" t="s">
        <v>56</v>
      </c>
      <c r="P104" s="22">
        <v>68</v>
      </c>
    </row>
    <row r="105" spans="1:16" x14ac:dyDescent="0.25">
      <c r="A105" s="22">
        <v>2017</v>
      </c>
      <c r="B105" s="22">
        <v>47</v>
      </c>
      <c r="C105" s="22" t="s">
        <v>15</v>
      </c>
      <c r="D105" s="22">
        <v>-1</v>
      </c>
      <c r="E105" s="3">
        <v>88.9</v>
      </c>
      <c r="F105" s="3">
        <f t="shared" si="8"/>
        <v>13.84</v>
      </c>
      <c r="G105" s="18" t="s">
        <v>39</v>
      </c>
      <c r="H105" s="22">
        <v>26</v>
      </c>
      <c r="I105" s="22">
        <v>249.62790000000001</v>
      </c>
      <c r="J105" s="27">
        <f t="shared" si="9"/>
        <v>24.48</v>
      </c>
      <c r="K105" s="27">
        <f t="shared" si="6"/>
        <v>18.36</v>
      </c>
      <c r="L105" s="26">
        <f t="shared" si="7"/>
        <v>4583.1682440000004</v>
      </c>
      <c r="M105" s="22" t="s">
        <v>16</v>
      </c>
      <c r="N105" s="22" t="s">
        <v>72</v>
      </c>
      <c r="O105" s="22" t="s">
        <v>56</v>
      </c>
      <c r="P105" s="22">
        <v>68</v>
      </c>
    </row>
    <row r="106" spans="1:16" x14ac:dyDescent="0.25">
      <c r="A106" s="22">
        <v>2017</v>
      </c>
      <c r="B106" s="22">
        <v>47</v>
      </c>
      <c r="C106" s="22" t="s">
        <v>15</v>
      </c>
      <c r="D106" s="22">
        <v>4633579</v>
      </c>
      <c r="E106" s="3">
        <v>73</v>
      </c>
      <c r="F106" s="3">
        <f t="shared" si="8"/>
        <v>9.67</v>
      </c>
      <c r="G106" s="18" t="s">
        <v>39</v>
      </c>
      <c r="H106" s="22">
        <v>1</v>
      </c>
      <c r="I106" s="22">
        <v>9.6012000000000004</v>
      </c>
      <c r="J106" s="27">
        <f t="shared" si="9"/>
        <v>18.28</v>
      </c>
      <c r="K106" s="27">
        <f t="shared" si="6"/>
        <v>13.71</v>
      </c>
      <c r="L106" s="26">
        <f t="shared" si="7"/>
        <v>131.632452</v>
      </c>
      <c r="M106" s="22" t="s">
        <v>16</v>
      </c>
      <c r="N106" s="22" t="s">
        <v>73</v>
      </c>
      <c r="O106" s="22" t="s">
        <v>53</v>
      </c>
      <c r="P106" s="22">
        <v>105</v>
      </c>
    </row>
    <row r="107" spans="1:16" x14ac:dyDescent="0.25">
      <c r="A107" s="22">
        <v>2017</v>
      </c>
      <c r="B107" s="22">
        <v>47</v>
      </c>
      <c r="C107" s="22" t="s">
        <v>15</v>
      </c>
      <c r="D107" s="22">
        <v>4633578</v>
      </c>
      <c r="E107" s="3">
        <v>73</v>
      </c>
      <c r="F107" s="3">
        <f t="shared" si="8"/>
        <v>9.67</v>
      </c>
      <c r="G107" s="18" t="s">
        <v>39</v>
      </c>
      <c r="H107" s="22">
        <v>1</v>
      </c>
      <c r="I107" s="22">
        <v>9.6</v>
      </c>
      <c r="J107" s="27">
        <f t="shared" si="9"/>
        <v>18.28</v>
      </c>
      <c r="K107" s="27">
        <f t="shared" si="6"/>
        <v>13.71</v>
      </c>
      <c r="L107" s="26">
        <f t="shared" si="7"/>
        <v>131.61600000000001</v>
      </c>
      <c r="M107" s="22" t="s">
        <v>16</v>
      </c>
      <c r="N107" s="22" t="s">
        <v>73</v>
      </c>
      <c r="O107" s="22" t="s">
        <v>53</v>
      </c>
      <c r="P107" s="22">
        <v>105</v>
      </c>
    </row>
    <row r="108" spans="1:16" x14ac:dyDescent="0.25">
      <c r="A108" s="22">
        <v>2017</v>
      </c>
      <c r="B108" s="22">
        <v>47</v>
      </c>
      <c r="C108" s="22" t="s">
        <v>15</v>
      </c>
      <c r="D108" s="22">
        <v>4633577</v>
      </c>
      <c r="E108" s="3">
        <v>73</v>
      </c>
      <c r="F108" s="3">
        <f t="shared" si="8"/>
        <v>9.67</v>
      </c>
      <c r="G108" s="18" t="s">
        <v>39</v>
      </c>
      <c r="H108" s="22">
        <v>1</v>
      </c>
      <c r="I108" s="22">
        <v>9.6012000000000004</v>
      </c>
      <c r="J108" s="27">
        <f t="shared" si="9"/>
        <v>18.28</v>
      </c>
      <c r="K108" s="27">
        <f t="shared" si="6"/>
        <v>13.71</v>
      </c>
      <c r="L108" s="26">
        <f t="shared" si="7"/>
        <v>131.632452</v>
      </c>
      <c r="M108" s="22" t="s">
        <v>16</v>
      </c>
      <c r="N108" s="22" t="s">
        <v>73</v>
      </c>
      <c r="O108" s="22" t="s">
        <v>53</v>
      </c>
      <c r="P108" s="22">
        <v>105</v>
      </c>
    </row>
    <row r="109" spans="1:16" x14ac:dyDescent="0.25">
      <c r="A109" s="22">
        <v>2017</v>
      </c>
      <c r="B109" s="22">
        <v>47</v>
      </c>
      <c r="C109" s="22" t="s">
        <v>15</v>
      </c>
      <c r="D109" s="22">
        <v>4633576</v>
      </c>
      <c r="E109" s="3">
        <v>73</v>
      </c>
      <c r="F109" s="3">
        <f t="shared" si="8"/>
        <v>9.67</v>
      </c>
      <c r="G109" s="18" t="s">
        <v>39</v>
      </c>
      <c r="H109" s="22">
        <v>1</v>
      </c>
      <c r="I109" s="22">
        <v>9.6</v>
      </c>
      <c r="J109" s="27">
        <f t="shared" si="9"/>
        <v>18.28</v>
      </c>
      <c r="K109" s="27">
        <f t="shared" si="6"/>
        <v>13.71</v>
      </c>
      <c r="L109" s="26">
        <f t="shared" si="7"/>
        <v>131.61600000000001</v>
      </c>
      <c r="M109" s="22" t="s">
        <v>16</v>
      </c>
      <c r="N109" s="22" t="s">
        <v>73</v>
      </c>
      <c r="O109" s="22" t="s">
        <v>53</v>
      </c>
      <c r="P109" s="22">
        <v>105</v>
      </c>
    </row>
    <row r="110" spans="1:16" x14ac:dyDescent="0.25">
      <c r="A110" s="22">
        <v>2017</v>
      </c>
      <c r="B110" s="22">
        <v>47</v>
      </c>
      <c r="C110" s="22" t="s">
        <v>15</v>
      </c>
      <c r="D110" s="22">
        <v>4633575</v>
      </c>
      <c r="E110" s="3">
        <v>73</v>
      </c>
      <c r="F110" s="3">
        <f t="shared" si="8"/>
        <v>9.67</v>
      </c>
      <c r="G110" s="18" t="s">
        <v>39</v>
      </c>
      <c r="H110" s="22">
        <v>1</v>
      </c>
      <c r="I110" s="22">
        <v>9.6</v>
      </c>
      <c r="J110" s="27">
        <f t="shared" si="9"/>
        <v>18.28</v>
      </c>
      <c r="K110" s="27">
        <f t="shared" si="6"/>
        <v>13.71</v>
      </c>
      <c r="L110" s="26">
        <f t="shared" si="7"/>
        <v>131.61600000000001</v>
      </c>
      <c r="M110" s="22" t="s">
        <v>16</v>
      </c>
      <c r="N110" s="22" t="s">
        <v>73</v>
      </c>
      <c r="O110" s="22" t="s">
        <v>53</v>
      </c>
      <c r="P110" s="22">
        <v>105</v>
      </c>
    </row>
    <row r="111" spans="1:16" x14ac:dyDescent="0.25">
      <c r="A111" s="22">
        <v>2017</v>
      </c>
      <c r="B111" s="22">
        <v>47</v>
      </c>
      <c r="C111" s="22" t="s">
        <v>15</v>
      </c>
      <c r="D111" s="22">
        <v>4633987</v>
      </c>
      <c r="E111" s="3">
        <v>73</v>
      </c>
      <c r="F111" s="3">
        <f t="shared" si="8"/>
        <v>9.67</v>
      </c>
      <c r="G111" s="18" t="s">
        <v>39</v>
      </c>
      <c r="H111" s="22">
        <v>1</v>
      </c>
      <c r="I111" s="22">
        <v>9.6</v>
      </c>
      <c r="J111" s="27">
        <f t="shared" si="9"/>
        <v>18.28</v>
      </c>
      <c r="K111" s="27">
        <f t="shared" si="6"/>
        <v>13.71</v>
      </c>
      <c r="L111" s="26">
        <f t="shared" si="7"/>
        <v>131.61600000000001</v>
      </c>
      <c r="M111" s="22" t="s">
        <v>16</v>
      </c>
      <c r="N111" s="22" t="s">
        <v>74</v>
      </c>
      <c r="O111" s="22" t="s">
        <v>51</v>
      </c>
      <c r="P111" s="22">
        <v>65</v>
      </c>
    </row>
    <row r="112" spans="1:16" x14ac:dyDescent="0.25">
      <c r="A112" s="22">
        <v>2017</v>
      </c>
      <c r="B112" s="22">
        <v>47</v>
      </c>
      <c r="C112" s="22" t="s">
        <v>15</v>
      </c>
      <c r="D112" s="22">
        <v>4633988</v>
      </c>
      <c r="E112" s="3">
        <v>73</v>
      </c>
      <c r="F112" s="3">
        <f t="shared" si="8"/>
        <v>9.67</v>
      </c>
      <c r="G112" s="18" t="s">
        <v>39</v>
      </c>
      <c r="H112" s="22">
        <v>2</v>
      </c>
      <c r="I112" s="22">
        <v>19.2</v>
      </c>
      <c r="J112" s="27">
        <f t="shared" si="9"/>
        <v>18.28</v>
      </c>
      <c r="K112" s="27">
        <f t="shared" si="6"/>
        <v>13.71</v>
      </c>
      <c r="L112" s="26">
        <f t="shared" si="7"/>
        <v>263.23200000000003</v>
      </c>
      <c r="M112" s="22" t="s">
        <v>16</v>
      </c>
      <c r="N112" s="22" t="s">
        <v>74</v>
      </c>
      <c r="O112" s="22" t="s">
        <v>51</v>
      </c>
      <c r="P112" s="22">
        <v>65</v>
      </c>
    </row>
    <row r="113" spans="1:16" x14ac:dyDescent="0.25">
      <c r="A113" s="22">
        <v>2017</v>
      </c>
      <c r="B113" s="22">
        <v>47</v>
      </c>
      <c r="C113" s="22" t="s">
        <v>15</v>
      </c>
      <c r="D113" s="22">
        <v>4634255</v>
      </c>
      <c r="E113" s="3">
        <v>60.3</v>
      </c>
      <c r="F113" s="3">
        <f t="shared" si="8"/>
        <v>6.99</v>
      </c>
      <c r="G113" s="18" t="s">
        <v>40</v>
      </c>
      <c r="H113" s="22">
        <v>128</v>
      </c>
      <c r="I113" s="22">
        <v>1228.96</v>
      </c>
      <c r="J113" s="27">
        <v>17.059999999999999</v>
      </c>
      <c r="K113" s="27">
        <f t="shared" si="6"/>
        <v>12.794999999999998</v>
      </c>
      <c r="L113" s="26">
        <f t="shared" si="7"/>
        <v>15724.543199999998</v>
      </c>
      <c r="M113" s="22" t="s">
        <v>16</v>
      </c>
      <c r="N113" s="22" t="s">
        <v>75</v>
      </c>
      <c r="O113" s="22" t="s">
        <v>51</v>
      </c>
      <c r="P113" s="22">
        <v>65</v>
      </c>
    </row>
    <row r="114" spans="1:16" x14ac:dyDescent="0.25">
      <c r="A114" s="22">
        <v>2017</v>
      </c>
      <c r="B114" s="22">
        <v>47</v>
      </c>
      <c r="C114" s="22" t="s">
        <v>15</v>
      </c>
      <c r="D114" s="22">
        <v>4634256</v>
      </c>
      <c r="E114" s="3">
        <v>60.3</v>
      </c>
      <c r="F114" s="3">
        <f t="shared" si="8"/>
        <v>6.99</v>
      </c>
      <c r="G114" s="18" t="s">
        <v>40</v>
      </c>
      <c r="H114" s="22">
        <v>6</v>
      </c>
      <c r="I114" s="22">
        <v>57.607199999999999</v>
      </c>
      <c r="J114" s="27">
        <v>17.059999999999999</v>
      </c>
      <c r="K114" s="27">
        <f t="shared" si="6"/>
        <v>12.794999999999998</v>
      </c>
      <c r="L114" s="26">
        <f t="shared" si="7"/>
        <v>737.08412399999986</v>
      </c>
      <c r="M114" s="22" t="s">
        <v>16</v>
      </c>
      <c r="N114" s="22" t="s">
        <v>75</v>
      </c>
      <c r="O114" s="22" t="s">
        <v>51</v>
      </c>
      <c r="P114" s="22">
        <v>65</v>
      </c>
    </row>
    <row r="115" spans="1:16" x14ac:dyDescent="0.25">
      <c r="A115" s="22">
        <v>2017</v>
      </c>
      <c r="B115" s="22">
        <v>47</v>
      </c>
      <c r="C115" s="22" t="s">
        <v>15</v>
      </c>
      <c r="D115" s="22">
        <v>4634257</v>
      </c>
      <c r="E115" s="3">
        <v>60.3</v>
      </c>
      <c r="F115" s="3">
        <f t="shared" si="8"/>
        <v>6.99</v>
      </c>
      <c r="G115" s="18" t="s">
        <v>40</v>
      </c>
      <c r="H115" s="22">
        <v>7</v>
      </c>
      <c r="I115" s="22">
        <v>67.209999999999994</v>
      </c>
      <c r="J115" s="27">
        <v>17.059999999999999</v>
      </c>
      <c r="K115" s="27">
        <f t="shared" si="6"/>
        <v>12.794999999999998</v>
      </c>
      <c r="L115" s="26">
        <f t="shared" si="7"/>
        <v>859.95194999999978</v>
      </c>
      <c r="M115" s="22" t="s">
        <v>16</v>
      </c>
      <c r="N115" s="22" t="s">
        <v>75</v>
      </c>
      <c r="O115" s="22" t="s">
        <v>51</v>
      </c>
      <c r="P115" s="22">
        <v>65</v>
      </c>
    </row>
    <row r="116" spans="1:16" ht="15.75" thickBot="1" x14ac:dyDescent="0.3">
      <c r="A116" s="22">
        <v>2017</v>
      </c>
      <c r="B116" s="22">
        <v>47</v>
      </c>
      <c r="C116" s="22" t="s">
        <v>15</v>
      </c>
      <c r="D116" s="22">
        <v>4634258</v>
      </c>
      <c r="E116" s="3">
        <v>60.3</v>
      </c>
      <c r="F116" s="3">
        <f t="shared" si="8"/>
        <v>6.99</v>
      </c>
      <c r="G116" s="18" t="s">
        <v>40</v>
      </c>
      <c r="H116" s="22">
        <v>29</v>
      </c>
      <c r="I116" s="22">
        <v>278.4348</v>
      </c>
      <c r="J116" s="27">
        <v>17.059999999999999</v>
      </c>
      <c r="K116" s="27">
        <f t="shared" si="6"/>
        <v>12.794999999999998</v>
      </c>
      <c r="L116" s="26">
        <f t="shared" si="7"/>
        <v>3562.5732659999994</v>
      </c>
      <c r="M116" s="22" t="s">
        <v>16</v>
      </c>
      <c r="N116" s="22" t="s">
        <v>75</v>
      </c>
      <c r="O116" s="22" t="s">
        <v>51</v>
      </c>
      <c r="P116" s="22">
        <v>65</v>
      </c>
    </row>
    <row r="117" spans="1:16" ht="21.75" customHeight="1" thickBot="1" x14ac:dyDescent="0.4">
      <c r="A117" s="90" t="s">
        <v>76</v>
      </c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25">
        <f>SUM(L64:L116)</f>
        <v>282452.26444900001</v>
      </c>
      <c r="M117" s="91"/>
      <c r="N117" s="91"/>
      <c r="O117" s="91"/>
      <c r="P117" s="92"/>
    </row>
    <row r="118" spans="1:16" x14ac:dyDescent="0.25">
      <c r="A118" s="22">
        <v>2017</v>
      </c>
      <c r="B118" s="22">
        <v>48</v>
      </c>
      <c r="C118" s="22" t="s">
        <v>15</v>
      </c>
      <c r="D118" s="22">
        <v>4634639</v>
      </c>
      <c r="E118" s="3">
        <v>73</v>
      </c>
      <c r="F118" s="3">
        <f t="shared" si="8"/>
        <v>9.67</v>
      </c>
      <c r="G118" s="18" t="s">
        <v>39</v>
      </c>
      <c r="H118" s="22">
        <v>1</v>
      </c>
      <c r="I118" s="22">
        <v>9.6012000000000004</v>
      </c>
      <c r="J118" s="27">
        <f t="shared" si="9"/>
        <v>18.28</v>
      </c>
      <c r="K118" s="27">
        <f t="shared" si="6"/>
        <v>13.71</v>
      </c>
      <c r="L118" s="26">
        <f t="shared" si="7"/>
        <v>131.632452</v>
      </c>
      <c r="M118" s="22" t="s">
        <v>16</v>
      </c>
      <c r="N118" s="22" t="s">
        <v>81</v>
      </c>
      <c r="O118" s="22" t="s">
        <v>51</v>
      </c>
      <c r="P118" s="22">
        <v>65</v>
      </c>
    </row>
    <row r="119" spans="1:16" x14ac:dyDescent="0.25">
      <c r="A119" s="22">
        <v>2017</v>
      </c>
      <c r="B119" s="22">
        <v>48</v>
      </c>
      <c r="C119" s="22" t="s">
        <v>15</v>
      </c>
      <c r="D119" s="22">
        <v>4634640</v>
      </c>
      <c r="E119" s="3">
        <v>73</v>
      </c>
      <c r="F119" s="3">
        <f t="shared" si="8"/>
        <v>9.67</v>
      </c>
      <c r="G119" s="18" t="s">
        <v>39</v>
      </c>
      <c r="H119" s="22">
        <v>4</v>
      </c>
      <c r="I119" s="22">
        <v>38.4</v>
      </c>
      <c r="J119" s="27">
        <f t="shared" si="9"/>
        <v>18.28</v>
      </c>
      <c r="K119" s="27">
        <f t="shared" si="6"/>
        <v>13.71</v>
      </c>
      <c r="L119" s="26">
        <f t="shared" si="7"/>
        <v>526.46400000000006</v>
      </c>
      <c r="M119" s="22" t="s">
        <v>16</v>
      </c>
      <c r="N119" s="22" t="s">
        <v>81</v>
      </c>
      <c r="O119" s="22" t="s">
        <v>51</v>
      </c>
      <c r="P119" s="22">
        <v>65</v>
      </c>
    </row>
    <row r="120" spans="1:16" x14ac:dyDescent="0.25">
      <c r="A120" s="22">
        <v>2017</v>
      </c>
      <c r="B120" s="22">
        <v>48</v>
      </c>
      <c r="C120" s="22" t="s">
        <v>15</v>
      </c>
      <c r="D120" s="22">
        <v>4634641</v>
      </c>
      <c r="E120" s="3">
        <v>73</v>
      </c>
      <c r="F120" s="3">
        <f t="shared" si="8"/>
        <v>9.67</v>
      </c>
      <c r="G120" s="18" t="s">
        <v>39</v>
      </c>
      <c r="H120" s="22">
        <v>11</v>
      </c>
      <c r="I120" s="22">
        <v>105.61</v>
      </c>
      <c r="J120" s="27">
        <f t="shared" si="9"/>
        <v>18.28</v>
      </c>
      <c r="K120" s="27">
        <f t="shared" si="6"/>
        <v>13.71</v>
      </c>
      <c r="L120" s="26">
        <f t="shared" si="7"/>
        <v>1447.9131</v>
      </c>
      <c r="M120" s="22" t="s">
        <v>16</v>
      </c>
      <c r="N120" s="22" t="s">
        <v>81</v>
      </c>
      <c r="O120" s="22" t="s">
        <v>51</v>
      </c>
      <c r="P120" s="22">
        <v>65</v>
      </c>
    </row>
    <row r="121" spans="1:16" x14ac:dyDescent="0.25">
      <c r="A121" s="22">
        <v>2017</v>
      </c>
      <c r="B121" s="22">
        <v>48</v>
      </c>
      <c r="C121" s="22" t="s">
        <v>15</v>
      </c>
      <c r="D121" s="22">
        <v>4634734</v>
      </c>
      <c r="E121" s="3">
        <v>88.9</v>
      </c>
      <c r="F121" s="3">
        <f t="shared" si="8"/>
        <v>13.84</v>
      </c>
      <c r="G121" s="18" t="s">
        <v>39</v>
      </c>
      <c r="H121" s="22">
        <v>10</v>
      </c>
      <c r="I121" s="22">
        <v>96.01</v>
      </c>
      <c r="J121" s="27">
        <f t="shared" si="9"/>
        <v>24.48</v>
      </c>
      <c r="K121" s="27">
        <f t="shared" si="6"/>
        <v>12.24</v>
      </c>
      <c r="L121" s="26">
        <f t="shared" si="7"/>
        <v>1175.1624000000002</v>
      </c>
      <c r="M121" s="22" t="s">
        <v>94</v>
      </c>
      <c r="N121" s="22" t="s">
        <v>82</v>
      </c>
      <c r="O121" s="22" t="s">
        <v>56</v>
      </c>
      <c r="P121" s="22">
        <v>68</v>
      </c>
    </row>
    <row r="122" spans="1:16" x14ac:dyDescent="0.25">
      <c r="A122" s="22">
        <v>2017</v>
      </c>
      <c r="B122" s="22">
        <v>48</v>
      </c>
      <c r="C122" s="22" t="s">
        <v>15</v>
      </c>
      <c r="D122" s="22">
        <v>4634734</v>
      </c>
      <c r="E122" s="3">
        <v>88.9</v>
      </c>
      <c r="F122" s="3">
        <f t="shared" si="8"/>
        <v>13.84</v>
      </c>
      <c r="G122" s="18" t="s">
        <v>39</v>
      </c>
      <c r="H122" s="22">
        <v>19</v>
      </c>
      <c r="I122" s="22">
        <v>182.42590000000001</v>
      </c>
      <c r="J122" s="27">
        <f t="shared" si="9"/>
        <v>24.48</v>
      </c>
      <c r="K122" s="27">
        <f t="shared" si="6"/>
        <v>12.24</v>
      </c>
      <c r="L122" s="26">
        <f t="shared" si="7"/>
        <v>2232.893016</v>
      </c>
      <c r="M122" s="22" t="s">
        <v>94</v>
      </c>
      <c r="N122" s="22" t="s">
        <v>82</v>
      </c>
      <c r="O122" s="22" t="s">
        <v>56</v>
      </c>
      <c r="P122" s="22">
        <v>68</v>
      </c>
    </row>
    <row r="123" spans="1:16" x14ac:dyDescent="0.25">
      <c r="A123" s="22">
        <v>2017</v>
      </c>
      <c r="B123" s="22">
        <v>48</v>
      </c>
      <c r="C123" s="22" t="s">
        <v>15</v>
      </c>
      <c r="D123" s="22">
        <v>4634734</v>
      </c>
      <c r="E123" s="3">
        <v>88.9</v>
      </c>
      <c r="F123" s="3">
        <f t="shared" si="8"/>
        <v>13.84</v>
      </c>
      <c r="G123" s="18" t="s">
        <v>39</v>
      </c>
      <c r="H123" s="22">
        <v>7</v>
      </c>
      <c r="I123" s="22">
        <v>67.208399999999997</v>
      </c>
      <c r="J123" s="27">
        <f t="shared" si="9"/>
        <v>24.48</v>
      </c>
      <c r="K123" s="27">
        <f t="shared" si="6"/>
        <v>18.36</v>
      </c>
      <c r="L123" s="26">
        <f t="shared" si="7"/>
        <v>1233.9462239999998</v>
      </c>
      <c r="M123" s="22" t="s">
        <v>16</v>
      </c>
      <c r="N123" s="22" t="s">
        <v>82</v>
      </c>
      <c r="O123" s="22" t="s">
        <v>56</v>
      </c>
      <c r="P123" s="22">
        <v>68</v>
      </c>
    </row>
    <row r="124" spans="1:16" x14ac:dyDescent="0.25">
      <c r="A124" s="22">
        <v>2017</v>
      </c>
      <c r="B124" s="22">
        <v>48</v>
      </c>
      <c r="C124" s="22" t="s">
        <v>15</v>
      </c>
      <c r="D124" s="22">
        <v>4634737</v>
      </c>
      <c r="E124" s="3">
        <v>88.9</v>
      </c>
      <c r="F124" s="3">
        <f t="shared" si="8"/>
        <v>13.84</v>
      </c>
      <c r="G124" s="18" t="s">
        <v>39</v>
      </c>
      <c r="H124" s="22">
        <v>17</v>
      </c>
      <c r="I124" s="22">
        <v>163.22040000000001</v>
      </c>
      <c r="J124" s="27">
        <f t="shared" si="9"/>
        <v>24.48</v>
      </c>
      <c r="K124" s="27">
        <f t="shared" si="6"/>
        <v>18.36</v>
      </c>
      <c r="L124" s="26">
        <f t="shared" si="7"/>
        <v>2996.7265440000001</v>
      </c>
      <c r="M124" s="22" t="s">
        <v>16</v>
      </c>
      <c r="N124" s="22" t="s">
        <v>82</v>
      </c>
      <c r="O124" s="22" t="s">
        <v>56</v>
      </c>
      <c r="P124" s="22">
        <v>68</v>
      </c>
    </row>
    <row r="125" spans="1:16" x14ac:dyDescent="0.25">
      <c r="A125" s="22">
        <v>2017</v>
      </c>
      <c r="B125" s="22">
        <v>48</v>
      </c>
      <c r="C125" s="22" t="s">
        <v>15</v>
      </c>
      <c r="D125" s="22">
        <v>4634737</v>
      </c>
      <c r="E125" s="3">
        <v>88.9</v>
      </c>
      <c r="F125" s="3">
        <f t="shared" si="8"/>
        <v>13.84</v>
      </c>
      <c r="G125" s="18" t="s">
        <v>39</v>
      </c>
      <c r="H125" s="22">
        <v>13</v>
      </c>
      <c r="I125" s="22">
        <v>124.82</v>
      </c>
      <c r="J125" s="27">
        <f t="shared" si="9"/>
        <v>24.48</v>
      </c>
      <c r="K125" s="27">
        <f t="shared" si="6"/>
        <v>12.24</v>
      </c>
      <c r="L125" s="26">
        <f t="shared" si="7"/>
        <v>1527.7967999999998</v>
      </c>
      <c r="M125" s="22" t="s">
        <v>94</v>
      </c>
      <c r="N125" s="22" t="s">
        <v>82</v>
      </c>
      <c r="O125" s="22" t="s">
        <v>56</v>
      </c>
      <c r="P125" s="22">
        <v>68</v>
      </c>
    </row>
    <row r="126" spans="1:16" x14ac:dyDescent="0.25">
      <c r="A126" s="22">
        <v>2017</v>
      </c>
      <c r="B126" s="22">
        <v>48</v>
      </c>
      <c r="C126" s="22" t="s">
        <v>15</v>
      </c>
      <c r="D126" s="22">
        <v>4634737</v>
      </c>
      <c r="E126" s="3">
        <v>88.9</v>
      </c>
      <c r="F126" s="3">
        <f t="shared" si="8"/>
        <v>13.84</v>
      </c>
      <c r="G126" s="18" t="s">
        <v>39</v>
      </c>
      <c r="H126" s="22">
        <v>16</v>
      </c>
      <c r="I126" s="22">
        <v>153.62</v>
      </c>
      <c r="J126" s="27">
        <f t="shared" si="9"/>
        <v>24.48</v>
      </c>
      <c r="K126" s="27">
        <f t="shared" si="6"/>
        <v>12.24</v>
      </c>
      <c r="L126" s="26">
        <f t="shared" si="7"/>
        <v>1880.3088</v>
      </c>
      <c r="M126" s="22" t="s">
        <v>94</v>
      </c>
      <c r="N126" s="22" t="s">
        <v>82</v>
      </c>
      <c r="O126" s="22" t="s">
        <v>56</v>
      </c>
      <c r="P126" s="22">
        <v>68</v>
      </c>
    </row>
    <row r="127" spans="1:16" x14ac:dyDescent="0.25">
      <c r="A127" s="22">
        <v>2017</v>
      </c>
      <c r="B127" s="22">
        <v>48</v>
      </c>
      <c r="C127" s="22" t="s">
        <v>15</v>
      </c>
      <c r="D127" s="22">
        <v>4634744</v>
      </c>
      <c r="E127" s="3">
        <v>88.9</v>
      </c>
      <c r="F127" s="3">
        <f t="shared" si="8"/>
        <v>13.84</v>
      </c>
      <c r="G127" s="18" t="s">
        <v>39</v>
      </c>
      <c r="H127" s="22">
        <v>21</v>
      </c>
      <c r="I127" s="22">
        <v>201.62469999999999</v>
      </c>
      <c r="J127" s="27">
        <f t="shared" si="9"/>
        <v>24.48</v>
      </c>
      <c r="K127" s="27">
        <f t="shared" si="6"/>
        <v>12.24</v>
      </c>
      <c r="L127" s="26">
        <f t="shared" si="7"/>
        <v>2467.886328</v>
      </c>
      <c r="M127" s="22" t="s">
        <v>94</v>
      </c>
      <c r="N127" s="22" t="s">
        <v>82</v>
      </c>
      <c r="O127" s="22" t="s">
        <v>56</v>
      </c>
      <c r="P127" s="22">
        <v>68</v>
      </c>
    </row>
    <row r="128" spans="1:16" x14ac:dyDescent="0.25">
      <c r="A128" s="22">
        <v>2017</v>
      </c>
      <c r="B128" s="22">
        <v>48</v>
      </c>
      <c r="C128" s="22" t="s">
        <v>15</v>
      </c>
      <c r="D128" s="22">
        <v>4634741</v>
      </c>
      <c r="E128" s="3">
        <v>88.9</v>
      </c>
      <c r="F128" s="3">
        <f t="shared" si="8"/>
        <v>13.84</v>
      </c>
      <c r="G128" s="18" t="s">
        <v>39</v>
      </c>
      <c r="H128" s="22">
        <v>20</v>
      </c>
      <c r="I128" s="22">
        <v>192.02</v>
      </c>
      <c r="J128" s="27">
        <f t="shared" si="9"/>
        <v>24.48</v>
      </c>
      <c r="K128" s="27">
        <f t="shared" ref="K128:K191" si="10">IF(M128="NEW",J128*1,IF(M128="YELLOW",J128*0.75,IF(M128="BLUE",J128*0.5)))</f>
        <v>12.24</v>
      </c>
      <c r="L128" s="26">
        <f t="shared" ref="L128:L191" si="11">I128*K128</f>
        <v>2350.3248000000003</v>
      </c>
      <c r="M128" s="22" t="s">
        <v>94</v>
      </c>
      <c r="N128" s="22" t="s">
        <v>82</v>
      </c>
      <c r="O128" s="22" t="s">
        <v>56</v>
      </c>
      <c r="P128" s="22">
        <v>68</v>
      </c>
    </row>
    <row r="129" spans="1:16" x14ac:dyDescent="0.25">
      <c r="A129" s="22">
        <v>2017</v>
      </c>
      <c r="B129" s="22">
        <v>48</v>
      </c>
      <c r="C129" s="22" t="s">
        <v>15</v>
      </c>
      <c r="D129" s="22">
        <v>4634741</v>
      </c>
      <c r="E129" s="3">
        <v>88.9</v>
      </c>
      <c r="F129" s="3">
        <f t="shared" si="8"/>
        <v>13.84</v>
      </c>
      <c r="G129" s="18" t="s">
        <v>39</v>
      </c>
      <c r="H129" s="22">
        <v>36</v>
      </c>
      <c r="I129" s="22">
        <v>345.64319999999998</v>
      </c>
      <c r="J129" s="27">
        <f t="shared" si="9"/>
        <v>24.48</v>
      </c>
      <c r="K129" s="27">
        <f t="shared" si="10"/>
        <v>18.36</v>
      </c>
      <c r="L129" s="26">
        <f t="shared" si="11"/>
        <v>6346.0091519999996</v>
      </c>
      <c r="M129" s="22" t="s">
        <v>16</v>
      </c>
      <c r="N129" s="22" t="s">
        <v>82</v>
      </c>
      <c r="O129" s="22" t="s">
        <v>56</v>
      </c>
      <c r="P129" s="22">
        <v>68</v>
      </c>
    </row>
    <row r="130" spans="1:16" x14ac:dyDescent="0.25">
      <c r="A130" s="22">
        <v>2017</v>
      </c>
      <c r="B130" s="22">
        <v>48</v>
      </c>
      <c r="C130" s="22" t="s">
        <v>15</v>
      </c>
      <c r="D130" s="22">
        <v>4634741</v>
      </c>
      <c r="E130" s="3">
        <v>88.9</v>
      </c>
      <c r="F130" s="3">
        <f t="shared" si="8"/>
        <v>13.84</v>
      </c>
      <c r="G130" s="18" t="s">
        <v>39</v>
      </c>
      <c r="H130" s="22">
        <v>10</v>
      </c>
      <c r="I130" s="22">
        <v>96.011099999999999</v>
      </c>
      <c r="J130" s="27">
        <f t="shared" si="9"/>
        <v>24.48</v>
      </c>
      <c r="K130" s="27">
        <f t="shared" si="10"/>
        <v>12.24</v>
      </c>
      <c r="L130" s="26">
        <f t="shared" si="11"/>
        <v>1175.175864</v>
      </c>
      <c r="M130" s="22" t="s">
        <v>94</v>
      </c>
      <c r="N130" s="22" t="s">
        <v>82</v>
      </c>
      <c r="O130" s="22" t="s">
        <v>56</v>
      </c>
      <c r="P130" s="22">
        <v>68</v>
      </c>
    </row>
    <row r="131" spans="1:16" x14ac:dyDescent="0.25">
      <c r="A131" s="22">
        <v>2017</v>
      </c>
      <c r="B131" s="22">
        <v>48</v>
      </c>
      <c r="C131" s="22" t="s">
        <v>15</v>
      </c>
      <c r="D131" s="22">
        <v>4634744</v>
      </c>
      <c r="E131" s="3">
        <v>88.9</v>
      </c>
      <c r="F131" s="3">
        <f t="shared" si="8"/>
        <v>13.84</v>
      </c>
      <c r="G131" s="18" t="s">
        <v>39</v>
      </c>
      <c r="H131" s="22">
        <v>25</v>
      </c>
      <c r="I131" s="22">
        <v>240.02680000000001</v>
      </c>
      <c r="J131" s="27">
        <f t="shared" si="9"/>
        <v>24.48</v>
      </c>
      <c r="K131" s="27">
        <f t="shared" si="10"/>
        <v>12.24</v>
      </c>
      <c r="L131" s="26">
        <f t="shared" si="11"/>
        <v>2937.9280320000003</v>
      </c>
      <c r="M131" s="22" t="s">
        <v>94</v>
      </c>
      <c r="N131" s="22" t="s">
        <v>82</v>
      </c>
      <c r="O131" s="22" t="s">
        <v>56</v>
      </c>
      <c r="P131" s="22">
        <v>68</v>
      </c>
    </row>
    <row r="132" spans="1:16" x14ac:dyDescent="0.25">
      <c r="A132" s="22">
        <v>2017</v>
      </c>
      <c r="B132" s="22">
        <v>48</v>
      </c>
      <c r="C132" s="22" t="s">
        <v>15</v>
      </c>
      <c r="D132" s="22">
        <v>4634744</v>
      </c>
      <c r="E132" s="3">
        <v>88.9</v>
      </c>
      <c r="F132" s="3">
        <f t="shared" ref="F132:F195" si="12">IF($E132=60.3,6.99,IF($E132=73,9.67,IF($E132=88.9,13.84,IF($E132=114.3,17.26,IF($E132=177.8,34.23,IF($E132=244.5,53.57,"ENTER WEIGHT"))))))</f>
        <v>13.84</v>
      </c>
      <c r="G132" s="18" t="s">
        <v>39</v>
      </c>
      <c r="H132" s="22">
        <v>29</v>
      </c>
      <c r="I132" s="22">
        <v>278.4348</v>
      </c>
      <c r="J132" s="27">
        <f t="shared" ref="J132:J195" si="13">IF($E132=60.3,14.6,IF($E132=73,18.28,IF($E132=88.9,24.48,IF(AND($E132=114.3, $F132=17.26),26.67,IF(AND($E132=177.8, $F132=34.23),57.2,IF(AND($E132=244.5,$F132=53.57),89.21,"ENTER WEIGHT"))))))</f>
        <v>24.48</v>
      </c>
      <c r="K132" s="27">
        <f t="shared" si="10"/>
        <v>18.36</v>
      </c>
      <c r="L132" s="26">
        <f t="shared" si="11"/>
        <v>5112.0629279999994</v>
      </c>
      <c r="M132" s="22" t="s">
        <v>16</v>
      </c>
      <c r="N132" s="22" t="s">
        <v>82</v>
      </c>
      <c r="O132" s="22" t="s">
        <v>56</v>
      </c>
      <c r="P132" s="22">
        <v>68</v>
      </c>
    </row>
    <row r="133" spans="1:16" x14ac:dyDescent="0.25">
      <c r="A133" s="22">
        <v>2017</v>
      </c>
      <c r="B133" s="22">
        <v>48</v>
      </c>
      <c r="C133" s="22" t="s">
        <v>15</v>
      </c>
      <c r="D133" s="22">
        <v>4634744</v>
      </c>
      <c r="E133" s="3">
        <v>88.9</v>
      </c>
      <c r="F133" s="3">
        <f t="shared" si="12"/>
        <v>13.84</v>
      </c>
      <c r="G133" s="18" t="s">
        <v>39</v>
      </c>
      <c r="H133" s="22">
        <v>3</v>
      </c>
      <c r="I133" s="22">
        <v>28.8</v>
      </c>
      <c r="J133" s="27">
        <f t="shared" si="13"/>
        <v>24.48</v>
      </c>
      <c r="K133" s="27">
        <v>6.12</v>
      </c>
      <c r="L133" s="26">
        <f t="shared" si="11"/>
        <v>176.256</v>
      </c>
      <c r="M133" s="22" t="s">
        <v>95</v>
      </c>
      <c r="N133" s="22" t="s">
        <v>82</v>
      </c>
      <c r="O133" s="22" t="s">
        <v>56</v>
      </c>
      <c r="P133" s="22">
        <v>68</v>
      </c>
    </row>
    <row r="134" spans="1:16" x14ac:dyDescent="0.25">
      <c r="A134" s="22">
        <v>2017</v>
      </c>
      <c r="B134" s="22">
        <v>48</v>
      </c>
      <c r="C134" s="22" t="s">
        <v>15</v>
      </c>
      <c r="D134" s="22">
        <v>4634740</v>
      </c>
      <c r="E134" s="3">
        <v>88.9</v>
      </c>
      <c r="F134" s="3">
        <f t="shared" si="12"/>
        <v>13.84</v>
      </c>
      <c r="G134" s="18" t="s">
        <v>39</v>
      </c>
      <c r="H134" s="22">
        <v>41</v>
      </c>
      <c r="I134" s="22">
        <v>393.64659999999998</v>
      </c>
      <c r="J134" s="27">
        <f t="shared" si="13"/>
        <v>24.48</v>
      </c>
      <c r="K134" s="27">
        <f t="shared" si="10"/>
        <v>18.36</v>
      </c>
      <c r="L134" s="26">
        <f t="shared" si="11"/>
        <v>7227.3515759999991</v>
      </c>
      <c r="M134" s="22" t="s">
        <v>16</v>
      </c>
      <c r="N134" s="22" t="s">
        <v>82</v>
      </c>
      <c r="O134" s="22" t="s">
        <v>56</v>
      </c>
      <c r="P134" s="22">
        <v>68</v>
      </c>
    </row>
    <row r="135" spans="1:16" x14ac:dyDescent="0.25">
      <c r="A135" s="22">
        <v>2017</v>
      </c>
      <c r="B135" s="22">
        <v>48</v>
      </c>
      <c r="C135" s="22" t="s">
        <v>15</v>
      </c>
      <c r="D135" s="22">
        <v>4634996</v>
      </c>
      <c r="E135" s="3">
        <v>73</v>
      </c>
      <c r="F135" s="3">
        <f t="shared" si="12"/>
        <v>9.67</v>
      </c>
      <c r="G135" s="18" t="s">
        <v>39</v>
      </c>
      <c r="H135" s="22">
        <v>2</v>
      </c>
      <c r="I135" s="22">
        <v>19.2</v>
      </c>
      <c r="J135" s="27">
        <f t="shared" si="13"/>
        <v>18.28</v>
      </c>
      <c r="K135" s="27">
        <f t="shared" si="10"/>
        <v>13.71</v>
      </c>
      <c r="L135" s="26">
        <f t="shared" si="11"/>
        <v>263.23200000000003</v>
      </c>
      <c r="M135" s="22" t="s">
        <v>16</v>
      </c>
      <c r="N135" s="22" t="s">
        <v>71</v>
      </c>
      <c r="O135" s="22" t="s">
        <v>51</v>
      </c>
      <c r="P135" s="22">
        <v>65</v>
      </c>
    </row>
    <row r="136" spans="1:16" x14ac:dyDescent="0.25">
      <c r="A136" s="22">
        <v>2017</v>
      </c>
      <c r="B136" s="22">
        <v>48</v>
      </c>
      <c r="C136" s="22" t="s">
        <v>15</v>
      </c>
      <c r="D136" s="22">
        <v>4634995</v>
      </c>
      <c r="E136" s="3">
        <v>73</v>
      </c>
      <c r="F136" s="3">
        <f t="shared" si="12"/>
        <v>9.67</v>
      </c>
      <c r="G136" s="18" t="s">
        <v>39</v>
      </c>
      <c r="H136" s="22">
        <v>1</v>
      </c>
      <c r="I136" s="22">
        <v>9.6012000000000004</v>
      </c>
      <c r="J136" s="27">
        <f t="shared" si="13"/>
        <v>18.28</v>
      </c>
      <c r="K136" s="27">
        <f t="shared" si="10"/>
        <v>13.71</v>
      </c>
      <c r="L136" s="26">
        <f t="shared" si="11"/>
        <v>131.632452</v>
      </c>
      <c r="M136" s="22" t="s">
        <v>16</v>
      </c>
      <c r="N136" s="22" t="s">
        <v>71</v>
      </c>
      <c r="O136" s="22" t="s">
        <v>51</v>
      </c>
      <c r="P136" s="22">
        <v>65</v>
      </c>
    </row>
    <row r="137" spans="1:16" x14ac:dyDescent="0.25">
      <c r="A137" s="22">
        <v>2017</v>
      </c>
      <c r="B137" s="22">
        <v>48</v>
      </c>
      <c r="C137" s="22" t="s">
        <v>15</v>
      </c>
      <c r="D137" s="22">
        <v>4634997</v>
      </c>
      <c r="E137" s="3">
        <v>73</v>
      </c>
      <c r="F137" s="3">
        <f t="shared" si="12"/>
        <v>9.67</v>
      </c>
      <c r="G137" s="18" t="s">
        <v>39</v>
      </c>
      <c r="H137" s="22">
        <v>9</v>
      </c>
      <c r="I137" s="22">
        <v>86.407499999999999</v>
      </c>
      <c r="J137" s="27">
        <f t="shared" si="13"/>
        <v>18.28</v>
      </c>
      <c r="K137" s="27">
        <f t="shared" si="10"/>
        <v>13.71</v>
      </c>
      <c r="L137" s="26">
        <f t="shared" si="11"/>
        <v>1184.646825</v>
      </c>
      <c r="M137" s="22" t="s">
        <v>16</v>
      </c>
      <c r="N137" s="22" t="s">
        <v>71</v>
      </c>
      <c r="O137" s="22" t="s">
        <v>51</v>
      </c>
      <c r="P137" s="22">
        <v>65</v>
      </c>
    </row>
    <row r="138" spans="1:16" x14ac:dyDescent="0.25">
      <c r="A138" s="22">
        <v>2017</v>
      </c>
      <c r="B138" s="22">
        <v>48</v>
      </c>
      <c r="C138" s="22" t="s">
        <v>15</v>
      </c>
      <c r="D138" s="22">
        <v>4634994</v>
      </c>
      <c r="E138" s="3">
        <v>73</v>
      </c>
      <c r="F138" s="3">
        <f t="shared" si="12"/>
        <v>9.67</v>
      </c>
      <c r="G138" s="18" t="s">
        <v>39</v>
      </c>
      <c r="H138" s="22">
        <v>24</v>
      </c>
      <c r="I138" s="22">
        <v>230.4288</v>
      </c>
      <c r="J138" s="27">
        <f t="shared" si="13"/>
        <v>18.28</v>
      </c>
      <c r="K138" s="27">
        <f t="shared" si="10"/>
        <v>13.71</v>
      </c>
      <c r="L138" s="26">
        <f t="shared" si="11"/>
        <v>3159.178848</v>
      </c>
      <c r="M138" s="22" t="s">
        <v>16</v>
      </c>
      <c r="N138" s="22" t="s">
        <v>71</v>
      </c>
      <c r="O138" s="22" t="s">
        <v>51</v>
      </c>
      <c r="P138" s="22">
        <v>65</v>
      </c>
    </row>
    <row r="139" spans="1:16" x14ac:dyDescent="0.25">
      <c r="A139" s="22">
        <v>2017</v>
      </c>
      <c r="B139" s="22">
        <v>48</v>
      </c>
      <c r="C139" s="22" t="s">
        <v>15</v>
      </c>
      <c r="D139" s="22">
        <v>4635237</v>
      </c>
      <c r="E139" s="3">
        <v>73</v>
      </c>
      <c r="F139" s="3">
        <f t="shared" si="12"/>
        <v>9.67</v>
      </c>
      <c r="G139" s="18" t="s">
        <v>39</v>
      </c>
      <c r="H139" s="22">
        <v>28</v>
      </c>
      <c r="I139" s="22">
        <v>268.83350000000002</v>
      </c>
      <c r="J139" s="27">
        <f t="shared" si="13"/>
        <v>18.28</v>
      </c>
      <c r="K139" s="27">
        <f t="shared" si="10"/>
        <v>13.71</v>
      </c>
      <c r="L139" s="26">
        <f t="shared" si="11"/>
        <v>3685.7072850000004</v>
      </c>
      <c r="M139" s="22" t="s">
        <v>16</v>
      </c>
      <c r="N139" s="22" t="s">
        <v>83</v>
      </c>
      <c r="O139" s="22" t="s">
        <v>52</v>
      </c>
      <c r="P139" s="22">
        <v>43</v>
      </c>
    </row>
    <row r="140" spans="1:16" x14ac:dyDescent="0.25">
      <c r="A140" s="22">
        <v>2017</v>
      </c>
      <c r="B140" s="22">
        <v>48</v>
      </c>
      <c r="C140" s="22" t="s">
        <v>14</v>
      </c>
      <c r="D140" s="22">
        <v>4635769</v>
      </c>
      <c r="E140" s="3">
        <v>114.3</v>
      </c>
      <c r="F140" s="3">
        <f t="shared" si="12"/>
        <v>17.260000000000002</v>
      </c>
      <c r="G140" s="18" t="s">
        <v>96</v>
      </c>
      <c r="H140" s="22">
        <v>30</v>
      </c>
      <c r="I140" s="22">
        <v>293.10770000000002</v>
      </c>
      <c r="J140" s="27">
        <f t="shared" si="13"/>
        <v>26.67</v>
      </c>
      <c r="K140" s="27">
        <f t="shared" si="10"/>
        <v>20.002500000000001</v>
      </c>
      <c r="L140" s="26">
        <f t="shared" si="11"/>
        <v>5862.8867692500007</v>
      </c>
      <c r="M140" s="22" t="s">
        <v>16</v>
      </c>
      <c r="N140" s="22" t="s">
        <v>84</v>
      </c>
      <c r="O140" s="22" t="s">
        <v>55</v>
      </c>
      <c r="P140" s="22">
        <v>74</v>
      </c>
    </row>
    <row r="141" spans="1:16" x14ac:dyDescent="0.25">
      <c r="A141" s="22">
        <v>2017</v>
      </c>
      <c r="B141" s="22">
        <v>48</v>
      </c>
      <c r="C141" s="22" t="s">
        <v>14</v>
      </c>
      <c r="D141" s="22">
        <v>4635768</v>
      </c>
      <c r="E141" s="3">
        <v>139.69999999999999</v>
      </c>
      <c r="F141" s="3">
        <v>25.3</v>
      </c>
      <c r="G141" s="18" t="s">
        <v>40</v>
      </c>
      <c r="H141" s="22">
        <v>21</v>
      </c>
      <c r="I141" s="22">
        <v>281.6352</v>
      </c>
      <c r="J141" s="27">
        <v>51.22</v>
      </c>
      <c r="K141" s="27">
        <f t="shared" si="10"/>
        <v>38.414999999999999</v>
      </c>
      <c r="L141" s="26">
        <f t="shared" si="11"/>
        <v>10819.016207999999</v>
      </c>
      <c r="M141" s="22" t="s">
        <v>16</v>
      </c>
      <c r="N141" s="22" t="s">
        <v>84</v>
      </c>
      <c r="O141" s="22" t="s">
        <v>55</v>
      </c>
      <c r="P141" s="22">
        <v>74</v>
      </c>
    </row>
    <row r="142" spans="1:16" x14ac:dyDescent="0.25">
      <c r="A142" s="22">
        <v>2017</v>
      </c>
      <c r="B142" s="22">
        <v>48</v>
      </c>
      <c r="C142" s="22" t="s">
        <v>15</v>
      </c>
      <c r="D142" s="22">
        <v>4636108</v>
      </c>
      <c r="E142" s="3">
        <v>73</v>
      </c>
      <c r="F142" s="3">
        <f t="shared" si="12"/>
        <v>9.67</v>
      </c>
      <c r="G142" s="18" t="s">
        <v>39</v>
      </c>
      <c r="H142" s="22">
        <v>149</v>
      </c>
      <c r="I142" s="22">
        <v>1430.5778</v>
      </c>
      <c r="J142" s="27">
        <f t="shared" si="13"/>
        <v>18.28</v>
      </c>
      <c r="K142" s="27">
        <f t="shared" si="10"/>
        <v>13.71</v>
      </c>
      <c r="L142" s="26">
        <f t="shared" si="11"/>
        <v>19613.221638000003</v>
      </c>
      <c r="M142" s="22" t="s">
        <v>16</v>
      </c>
      <c r="N142" s="22" t="s">
        <v>85</v>
      </c>
      <c r="O142" s="22" t="s">
        <v>56</v>
      </c>
      <c r="P142" s="22">
        <v>68</v>
      </c>
    </row>
    <row r="143" spans="1:16" x14ac:dyDescent="0.25">
      <c r="A143" s="22">
        <v>2017</v>
      </c>
      <c r="B143" s="22">
        <v>48</v>
      </c>
      <c r="C143" s="22" t="s">
        <v>15</v>
      </c>
      <c r="D143" s="22">
        <v>4636108</v>
      </c>
      <c r="E143" s="3">
        <v>73</v>
      </c>
      <c r="F143" s="3">
        <f t="shared" si="12"/>
        <v>9.67</v>
      </c>
      <c r="G143" s="18" t="s">
        <v>39</v>
      </c>
      <c r="H143" s="22">
        <v>1</v>
      </c>
      <c r="I143" s="22">
        <v>9.6012000000000004</v>
      </c>
      <c r="J143" s="27">
        <f t="shared" si="13"/>
        <v>18.28</v>
      </c>
      <c r="K143" s="27">
        <f t="shared" si="10"/>
        <v>9.14</v>
      </c>
      <c r="L143" s="26">
        <f t="shared" si="11"/>
        <v>87.754968000000005</v>
      </c>
      <c r="M143" s="22" t="s">
        <v>94</v>
      </c>
      <c r="N143" s="22" t="s">
        <v>85</v>
      </c>
      <c r="O143" s="22" t="s">
        <v>56</v>
      </c>
      <c r="P143" s="22">
        <v>68</v>
      </c>
    </row>
    <row r="144" spans="1:16" x14ac:dyDescent="0.25">
      <c r="A144" s="22">
        <v>2017</v>
      </c>
      <c r="B144" s="22">
        <v>48</v>
      </c>
      <c r="C144" s="22" t="s">
        <v>15</v>
      </c>
      <c r="D144" s="22">
        <v>4636368</v>
      </c>
      <c r="E144" s="3">
        <v>60.3</v>
      </c>
      <c r="F144" s="3">
        <f t="shared" si="12"/>
        <v>6.99</v>
      </c>
      <c r="G144" s="18" t="s">
        <v>39</v>
      </c>
      <c r="H144" s="22">
        <v>32</v>
      </c>
      <c r="I144" s="22">
        <v>307.24</v>
      </c>
      <c r="J144" s="27">
        <f t="shared" si="13"/>
        <v>14.6</v>
      </c>
      <c r="K144" s="27">
        <f t="shared" si="10"/>
        <v>10.95</v>
      </c>
      <c r="L144" s="26">
        <f t="shared" si="11"/>
        <v>3364.2779999999998</v>
      </c>
      <c r="M144" s="22" t="s">
        <v>16</v>
      </c>
      <c r="N144" s="22" t="s">
        <v>86</v>
      </c>
      <c r="O144" s="22" t="s">
        <v>52</v>
      </c>
      <c r="P144" s="22">
        <v>43</v>
      </c>
    </row>
    <row r="145" spans="1:16" x14ac:dyDescent="0.25">
      <c r="A145" s="22">
        <v>2017</v>
      </c>
      <c r="B145" s="22">
        <v>48</v>
      </c>
      <c r="C145" s="22" t="s">
        <v>15</v>
      </c>
      <c r="D145" s="22">
        <v>4636369</v>
      </c>
      <c r="E145" s="3">
        <v>60.3</v>
      </c>
      <c r="F145" s="3">
        <f t="shared" si="12"/>
        <v>6.99</v>
      </c>
      <c r="G145" s="18" t="s">
        <v>39</v>
      </c>
      <c r="H145" s="22">
        <v>75</v>
      </c>
      <c r="I145" s="22">
        <v>720.08640000000003</v>
      </c>
      <c r="J145" s="27">
        <f t="shared" si="13"/>
        <v>14.6</v>
      </c>
      <c r="K145" s="27">
        <f t="shared" si="10"/>
        <v>10.95</v>
      </c>
      <c r="L145" s="26">
        <f t="shared" si="11"/>
        <v>7884.9460799999997</v>
      </c>
      <c r="M145" s="22" t="s">
        <v>16</v>
      </c>
      <c r="N145" s="22" t="s">
        <v>86</v>
      </c>
      <c r="O145" s="22" t="s">
        <v>52</v>
      </c>
      <c r="P145" s="22">
        <v>43</v>
      </c>
    </row>
    <row r="146" spans="1:16" x14ac:dyDescent="0.25">
      <c r="A146" s="22">
        <v>2017</v>
      </c>
      <c r="B146" s="22">
        <v>48</v>
      </c>
      <c r="C146" s="22" t="s">
        <v>15</v>
      </c>
      <c r="D146" s="22">
        <v>4636370</v>
      </c>
      <c r="E146" s="3">
        <v>60.3</v>
      </c>
      <c r="F146" s="3">
        <f t="shared" si="12"/>
        <v>6.99</v>
      </c>
      <c r="G146" s="18" t="s">
        <v>39</v>
      </c>
      <c r="H146" s="22">
        <v>186</v>
      </c>
      <c r="I146" s="22">
        <v>1785.82</v>
      </c>
      <c r="J146" s="27">
        <f t="shared" si="13"/>
        <v>14.6</v>
      </c>
      <c r="K146" s="27">
        <f t="shared" si="10"/>
        <v>10.95</v>
      </c>
      <c r="L146" s="26">
        <f t="shared" si="11"/>
        <v>19554.728999999999</v>
      </c>
      <c r="M146" s="22" t="s">
        <v>16</v>
      </c>
      <c r="N146" s="22" t="s">
        <v>86</v>
      </c>
      <c r="O146" s="22" t="s">
        <v>52</v>
      </c>
      <c r="P146" s="22">
        <v>43</v>
      </c>
    </row>
    <row r="147" spans="1:16" x14ac:dyDescent="0.25">
      <c r="A147" s="22">
        <v>2017</v>
      </c>
      <c r="B147" s="22">
        <v>48</v>
      </c>
      <c r="C147" s="22" t="s">
        <v>15</v>
      </c>
      <c r="D147" s="22">
        <v>4636367</v>
      </c>
      <c r="E147" s="3">
        <v>60.3</v>
      </c>
      <c r="F147" s="3">
        <f t="shared" si="12"/>
        <v>6.99</v>
      </c>
      <c r="G147" s="18" t="s">
        <v>39</v>
      </c>
      <c r="H147" s="22">
        <v>9</v>
      </c>
      <c r="I147" s="22">
        <v>86.41</v>
      </c>
      <c r="J147" s="27">
        <f t="shared" si="13"/>
        <v>14.6</v>
      </c>
      <c r="K147" s="27">
        <f t="shared" si="10"/>
        <v>10.95</v>
      </c>
      <c r="L147" s="26">
        <f t="shared" si="11"/>
        <v>946.18949999999995</v>
      </c>
      <c r="M147" s="22" t="s">
        <v>16</v>
      </c>
      <c r="N147" s="22" t="s">
        <v>86</v>
      </c>
      <c r="O147" s="22" t="s">
        <v>52</v>
      </c>
      <c r="P147" s="22">
        <v>43</v>
      </c>
    </row>
    <row r="148" spans="1:16" x14ac:dyDescent="0.25">
      <c r="A148" s="22">
        <v>2017</v>
      </c>
      <c r="B148" s="22">
        <v>48</v>
      </c>
      <c r="C148" s="22" t="s">
        <v>15</v>
      </c>
      <c r="D148" s="22">
        <v>4636874</v>
      </c>
      <c r="E148" s="3">
        <v>60.3</v>
      </c>
      <c r="F148" s="3">
        <f t="shared" si="12"/>
        <v>6.99</v>
      </c>
      <c r="G148" s="18" t="s">
        <v>39</v>
      </c>
      <c r="H148" s="22">
        <v>7</v>
      </c>
      <c r="I148" s="22">
        <v>67.208399999999997</v>
      </c>
      <c r="J148" s="27">
        <f t="shared" si="13"/>
        <v>14.6</v>
      </c>
      <c r="K148" s="27">
        <v>3.65</v>
      </c>
      <c r="L148" s="26">
        <f t="shared" si="11"/>
        <v>245.31065999999998</v>
      </c>
      <c r="M148" s="22" t="s">
        <v>95</v>
      </c>
      <c r="N148" s="22" t="s">
        <v>87</v>
      </c>
      <c r="O148" s="22" t="s">
        <v>56</v>
      </c>
      <c r="P148" s="22">
        <v>68</v>
      </c>
    </row>
    <row r="149" spans="1:16" x14ac:dyDescent="0.25">
      <c r="A149" s="22">
        <v>2017</v>
      </c>
      <c r="B149" s="22">
        <v>48</v>
      </c>
      <c r="C149" s="22" t="s">
        <v>15</v>
      </c>
      <c r="D149" s="22">
        <v>4637121</v>
      </c>
      <c r="E149" s="3">
        <v>73</v>
      </c>
      <c r="F149" s="3">
        <f t="shared" si="12"/>
        <v>9.67</v>
      </c>
      <c r="G149" s="18" t="s">
        <v>39</v>
      </c>
      <c r="H149" s="22">
        <v>3</v>
      </c>
      <c r="I149" s="22">
        <v>28.802499999999998</v>
      </c>
      <c r="J149" s="27">
        <f t="shared" si="13"/>
        <v>18.28</v>
      </c>
      <c r="K149" s="27">
        <f t="shared" si="10"/>
        <v>13.71</v>
      </c>
      <c r="L149" s="26">
        <f t="shared" si="11"/>
        <v>394.88227499999999</v>
      </c>
      <c r="M149" s="22" t="s">
        <v>16</v>
      </c>
      <c r="N149" s="22" t="s">
        <v>88</v>
      </c>
      <c r="O149" s="22" t="s">
        <v>51</v>
      </c>
      <c r="P149" s="22">
        <v>65</v>
      </c>
    </row>
    <row r="150" spans="1:16" x14ac:dyDescent="0.25">
      <c r="A150" s="22">
        <v>2017</v>
      </c>
      <c r="B150" s="22">
        <v>48</v>
      </c>
      <c r="C150" s="22" t="s">
        <v>15</v>
      </c>
      <c r="D150" s="22">
        <v>4637120</v>
      </c>
      <c r="E150" s="3">
        <v>73</v>
      </c>
      <c r="F150" s="3">
        <f t="shared" si="12"/>
        <v>9.67</v>
      </c>
      <c r="G150" s="18" t="s">
        <v>39</v>
      </c>
      <c r="H150" s="22">
        <v>1</v>
      </c>
      <c r="I150" s="22">
        <v>9.6012000000000004</v>
      </c>
      <c r="J150" s="27">
        <f t="shared" si="13"/>
        <v>18.28</v>
      </c>
      <c r="K150" s="27">
        <f t="shared" si="10"/>
        <v>13.71</v>
      </c>
      <c r="L150" s="26">
        <f t="shared" si="11"/>
        <v>131.632452</v>
      </c>
      <c r="M150" s="22" t="s">
        <v>16</v>
      </c>
      <c r="N150" s="22" t="s">
        <v>88</v>
      </c>
      <c r="O150" s="22" t="s">
        <v>51</v>
      </c>
      <c r="P150" s="22">
        <v>65</v>
      </c>
    </row>
    <row r="151" spans="1:16" x14ac:dyDescent="0.25">
      <c r="A151" s="22">
        <v>2017</v>
      </c>
      <c r="B151" s="22">
        <v>48</v>
      </c>
      <c r="C151" s="22" t="s">
        <v>14</v>
      </c>
      <c r="D151" s="22">
        <v>4637134</v>
      </c>
      <c r="E151" s="3">
        <v>114.3</v>
      </c>
      <c r="F151" s="3">
        <f t="shared" si="12"/>
        <v>17.260000000000002</v>
      </c>
      <c r="G151" s="18" t="s">
        <v>40</v>
      </c>
      <c r="H151" s="22">
        <v>5</v>
      </c>
      <c r="I151" s="22">
        <v>67.051199999999994</v>
      </c>
      <c r="J151" s="27">
        <f t="shared" si="13"/>
        <v>26.67</v>
      </c>
      <c r="K151" s="27">
        <f t="shared" si="10"/>
        <v>20.002500000000001</v>
      </c>
      <c r="L151" s="26">
        <f t="shared" si="11"/>
        <v>1341.191628</v>
      </c>
      <c r="M151" s="22" t="s">
        <v>16</v>
      </c>
      <c r="N151" s="22" t="s">
        <v>84</v>
      </c>
      <c r="O151" s="22" t="s">
        <v>55</v>
      </c>
      <c r="P151" s="22">
        <v>74</v>
      </c>
    </row>
    <row r="152" spans="1:16" x14ac:dyDescent="0.25">
      <c r="A152" s="22">
        <v>2017</v>
      </c>
      <c r="B152" s="22">
        <v>48</v>
      </c>
      <c r="C152" s="22" t="s">
        <v>14</v>
      </c>
      <c r="D152" s="22">
        <v>4637133</v>
      </c>
      <c r="E152" s="3">
        <v>114.3</v>
      </c>
      <c r="F152" s="3">
        <f t="shared" si="12"/>
        <v>17.260000000000002</v>
      </c>
      <c r="G152" s="18" t="s">
        <v>40</v>
      </c>
      <c r="H152" s="22">
        <v>5</v>
      </c>
      <c r="I152" s="22">
        <v>67.052400000000006</v>
      </c>
      <c r="J152" s="27">
        <f t="shared" si="13"/>
        <v>26.67</v>
      </c>
      <c r="K152" s="27">
        <f t="shared" si="10"/>
        <v>20.002500000000001</v>
      </c>
      <c r="L152" s="26">
        <f t="shared" si="11"/>
        <v>1341.2156310000003</v>
      </c>
      <c r="M152" s="22" t="s">
        <v>16</v>
      </c>
      <c r="N152" s="22" t="s">
        <v>84</v>
      </c>
      <c r="O152" s="22" t="s">
        <v>55</v>
      </c>
      <c r="P152" s="22">
        <v>74</v>
      </c>
    </row>
    <row r="153" spans="1:16" x14ac:dyDescent="0.25">
      <c r="A153" s="22">
        <v>2017</v>
      </c>
      <c r="B153" s="22">
        <v>48</v>
      </c>
      <c r="C153" s="22" t="s">
        <v>14</v>
      </c>
      <c r="D153" s="22">
        <v>4637141</v>
      </c>
      <c r="E153" s="3">
        <v>139.69999999999999</v>
      </c>
      <c r="F153" s="3">
        <v>25.3</v>
      </c>
      <c r="G153" s="18" t="s">
        <v>40</v>
      </c>
      <c r="H153" s="22">
        <v>23</v>
      </c>
      <c r="I153" s="22">
        <v>308.45760000000001</v>
      </c>
      <c r="J153" s="27">
        <v>51.22</v>
      </c>
      <c r="K153" s="27">
        <f t="shared" si="10"/>
        <v>38.414999999999999</v>
      </c>
      <c r="L153" s="26">
        <f t="shared" si="11"/>
        <v>11849.398704000001</v>
      </c>
      <c r="M153" s="22" t="s">
        <v>16</v>
      </c>
      <c r="N153" s="22" t="s">
        <v>84</v>
      </c>
      <c r="O153" s="22" t="s">
        <v>55</v>
      </c>
      <c r="P153" s="22">
        <v>74</v>
      </c>
    </row>
    <row r="154" spans="1:16" x14ac:dyDescent="0.25">
      <c r="A154" s="22">
        <v>2017</v>
      </c>
      <c r="B154" s="22">
        <v>48</v>
      </c>
      <c r="C154" s="22" t="s">
        <v>14</v>
      </c>
      <c r="D154" s="22">
        <v>4637759</v>
      </c>
      <c r="E154" s="3">
        <v>114.3</v>
      </c>
      <c r="F154" s="3">
        <f t="shared" si="12"/>
        <v>17.260000000000002</v>
      </c>
      <c r="G154" s="18" t="s">
        <v>39</v>
      </c>
      <c r="H154" s="22">
        <v>2</v>
      </c>
      <c r="I154" s="22">
        <v>26</v>
      </c>
      <c r="J154" s="27">
        <f t="shared" si="13"/>
        <v>26.67</v>
      </c>
      <c r="K154" s="27">
        <f t="shared" si="10"/>
        <v>20.002500000000001</v>
      </c>
      <c r="L154" s="26">
        <f t="shared" si="11"/>
        <v>520.06500000000005</v>
      </c>
      <c r="M154" s="22" t="s">
        <v>16</v>
      </c>
      <c r="N154" s="22" t="s">
        <v>84</v>
      </c>
      <c r="O154" s="22" t="s">
        <v>55</v>
      </c>
      <c r="P154" s="22">
        <v>74</v>
      </c>
    </row>
    <row r="155" spans="1:16" x14ac:dyDescent="0.25">
      <c r="A155" s="22">
        <v>2017</v>
      </c>
      <c r="B155" s="22">
        <v>48</v>
      </c>
      <c r="C155" s="22" t="s">
        <v>14</v>
      </c>
      <c r="D155" s="22">
        <v>4637757</v>
      </c>
      <c r="E155" s="3">
        <v>139.69999999999999</v>
      </c>
      <c r="F155" s="3">
        <v>25.3</v>
      </c>
      <c r="G155" s="18" t="s">
        <v>40</v>
      </c>
      <c r="H155" s="22">
        <v>6</v>
      </c>
      <c r="I155" s="22">
        <v>80.47</v>
      </c>
      <c r="J155" s="27">
        <v>51.22</v>
      </c>
      <c r="K155" s="27">
        <f t="shared" si="10"/>
        <v>38.414999999999999</v>
      </c>
      <c r="L155" s="26">
        <f t="shared" si="11"/>
        <v>3091.2550499999998</v>
      </c>
      <c r="M155" s="22" t="s">
        <v>16</v>
      </c>
      <c r="N155" s="22" t="s">
        <v>84</v>
      </c>
      <c r="O155" s="22" t="s">
        <v>55</v>
      </c>
      <c r="P155" s="22">
        <v>74</v>
      </c>
    </row>
    <row r="156" spans="1:16" x14ac:dyDescent="0.25">
      <c r="A156" s="22">
        <v>2017</v>
      </c>
      <c r="B156" s="22">
        <v>48</v>
      </c>
      <c r="C156" s="22" t="s">
        <v>14</v>
      </c>
      <c r="D156" s="22">
        <v>4637757</v>
      </c>
      <c r="E156" s="3">
        <v>139.69999999999999</v>
      </c>
      <c r="F156" s="3">
        <v>25.3</v>
      </c>
      <c r="G156" s="18" t="s">
        <v>40</v>
      </c>
      <c r="H156" s="22">
        <v>7</v>
      </c>
      <c r="I156" s="22">
        <v>93.878399999999999</v>
      </c>
      <c r="J156" s="27">
        <v>51.22</v>
      </c>
      <c r="K156" s="27">
        <f t="shared" si="10"/>
        <v>38.414999999999999</v>
      </c>
      <c r="L156" s="26">
        <f t="shared" si="11"/>
        <v>3606.3387359999997</v>
      </c>
      <c r="M156" s="22" t="s">
        <v>16</v>
      </c>
      <c r="N156" s="22" t="s">
        <v>84</v>
      </c>
      <c r="O156" s="22" t="s">
        <v>55</v>
      </c>
      <c r="P156" s="22">
        <v>74</v>
      </c>
    </row>
    <row r="157" spans="1:16" x14ac:dyDescent="0.25">
      <c r="A157" s="22">
        <v>2017</v>
      </c>
      <c r="B157" s="22">
        <v>48</v>
      </c>
      <c r="C157" s="22" t="s">
        <v>15</v>
      </c>
      <c r="D157" s="22">
        <v>4637862</v>
      </c>
      <c r="E157" s="3">
        <v>88.9</v>
      </c>
      <c r="F157" s="3">
        <f t="shared" si="12"/>
        <v>13.84</v>
      </c>
      <c r="G157" s="18" t="s">
        <v>39</v>
      </c>
      <c r="H157" s="22">
        <v>115</v>
      </c>
      <c r="I157" s="22">
        <v>1104.1396</v>
      </c>
      <c r="J157" s="27">
        <f t="shared" si="13"/>
        <v>24.48</v>
      </c>
      <c r="K157" s="27">
        <v>6.12</v>
      </c>
      <c r="L157" s="26">
        <f t="shared" si="11"/>
        <v>6757.3343519999999</v>
      </c>
      <c r="M157" s="22" t="s">
        <v>95</v>
      </c>
      <c r="N157" s="22" t="s">
        <v>89</v>
      </c>
      <c r="O157" s="22" t="s">
        <v>56</v>
      </c>
      <c r="P157" s="22">
        <v>68</v>
      </c>
    </row>
    <row r="158" spans="1:16" x14ac:dyDescent="0.25">
      <c r="A158" s="22">
        <v>2017</v>
      </c>
      <c r="B158" s="22">
        <v>48</v>
      </c>
      <c r="C158" s="22" t="s">
        <v>15</v>
      </c>
      <c r="D158" s="22">
        <v>4638532</v>
      </c>
      <c r="E158" s="3">
        <v>60.3</v>
      </c>
      <c r="F158" s="3">
        <f t="shared" si="12"/>
        <v>6.99</v>
      </c>
      <c r="G158" s="18" t="s">
        <v>40</v>
      </c>
      <c r="H158" s="22">
        <v>5</v>
      </c>
      <c r="I158" s="22">
        <v>48.354199999999999</v>
      </c>
      <c r="J158" s="27">
        <f t="shared" si="13"/>
        <v>14.6</v>
      </c>
      <c r="K158" s="27">
        <f t="shared" si="10"/>
        <v>10.95</v>
      </c>
      <c r="L158" s="26">
        <f t="shared" si="11"/>
        <v>529.47848999999997</v>
      </c>
      <c r="M158" s="22" t="s">
        <v>16</v>
      </c>
      <c r="N158" s="22" t="s">
        <v>90</v>
      </c>
      <c r="O158" s="22" t="s">
        <v>55</v>
      </c>
      <c r="P158" s="22">
        <v>28</v>
      </c>
    </row>
    <row r="159" spans="1:16" x14ac:dyDescent="0.25">
      <c r="A159" s="22">
        <v>2017</v>
      </c>
      <c r="B159" s="22">
        <v>48</v>
      </c>
      <c r="C159" s="22" t="s">
        <v>15</v>
      </c>
      <c r="D159" s="22">
        <v>4638533</v>
      </c>
      <c r="E159" s="3">
        <v>60.3</v>
      </c>
      <c r="F159" s="3">
        <f t="shared" si="12"/>
        <v>6.99</v>
      </c>
      <c r="G159" s="18" t="s">
        <v>40</v>
      </c>
      <c r="H159" s="22">
        <v>112</v>
      </c>
      <c r="I159" s="22">
        <v>1077.47</v>
      </c>
      <c r="J159" s="27">
        <f t="shared" si="13"/>
        <v>14.6</v>
      </c>
      <c r="K159" s="27">
        <f t="shared" si="10"/>
        <v>10.95</v>
      </c>
      <c r="L159" s="26">
        <f t="shared" si="11"/>
        <v>11798.2965</v>
      </c>
      <c r="M159" s="22" t="s">
        <v>16</v>
      </c>
      <c r="N159" s="22" t="s">
        <v>90</v>
      </c>
      <c r="O159" s="22" t="s">
        <v>55</v>
      </c>
      <c r="P159" s="22">
        <v>28</v>
      </c>
    </row>
    <row r="160" spans="1:16" x14ac:dyDescent="0.25">
      <c r="A160" s="22">
        <v>2017</v>
      </c>
      <c r="B160" s="22">
        <v>48</v>
      </c>
      <c r="C160" s="22" t="s">
        <v>15</v>
      </c>
      <c r="D160" s="22">
        <v>4639490</v>
      </c>
      <c r="E160" s="3">
        <v>48.3</v>
      </c>
      <c r="F160" s="3">
        <v>4.0999999999999996</v>
      </c>
      <c r="G160" s="18" t="s">
        <v>40</v>
      </c>
      <c r="H160" s="22">
        <v>66</v>
      </c>
      <c r="I160" s="22">
        <v>633.67920000000004</v>
      </c>
      <c r="J160" s="27">
        <v>5</v>
      </c>
      <c r="K160" s="27">
        <f t="shared" si="10"/>
        <v>3.75</v>
      </c>
      <c r="L160" s="26">
        <f t="shared" si="11"/>
        <v>2376.297</v>
      </c>
      <c r="M160" s="22" t="s">
        <v>16</v>
      </c>
      <c r="N160" s="22" t="s">
        <v>91</v>
      </c>
      <c r="O160" s="22" t="s">
        <v>51</v>
      </c>
      <c r="P160" s="22">
        <v>65</v>
      </c>
    </row>
    <row r="161" spans="1:16" x14ac:dyDescent="0.25">
      <c r="A161" s="22">
        <v>2017</v>
      </c>
      <c r="B161" s="22">
        <v>48</v>
      </c>
      <c r="C161" s="22" t="s">
        <v>15</v>
      </c>
      <c r="D161" s="22">
        <v>4639491</v>
      </c>
      <c r="E161" s="3">
        <v>73</v>
      </c>
      <c r="F161" s="3">
        <f t="shared" si="12"/>
        <v>9.67</v>
      </c>
      <c r="G161" s="18" t="s">
        <v>39</v>
      </c>
      <c r="H161" s="22">
        <v>20</v>
      </c>
      <c r="I161" s="22">
        <v>192.024</v>
      </c>
      <c r="J161" s="27">
        <f t="shared" si="13"/>
        <v>18.28</v>
      </c>
      <c r="K161" s="27">
        <v>4.57</v>
      </c>
      <c r="L161" s="26">
        <f t="shared" si="11"/>
        <v>877.54968000000008</v>
      </c>
      <c r="M161" s="22" t="s">
        <v>95</v>
      </c>
      <c r="N161" s="22" t="s">
        <v>91</v>
      </c>
      <c r="O161" s="22" t="s">
        <v>51</v>
      </c>
      <c r="P161" s="22">
        <v>65</v>
      </c>
    </row>
    <row r="162" spans="1:16" x14ac:dyDescent="0.25">
      <c r="A162" s="22">
        <v>2017</v>
      </c>
      <c r="B162" s="22">
        <v>48</v>
      </c>
      <c r="C162" s="22" t="s">
        <v>14</v>
      </c>
      <c r="D162" s="22">
        <v>4639560</v>
      </c>
      <c r="E162" s="3">
        <v>114.3</v>
      </c>
      <c r="F162" s="3">
        <f t="shared" si="12"/>
        <v>17.260000000000002</v>
      </c>
      <c r="G162" s="18" t="s">
        <v>39</v>
      </c>
      <c r="H162" s="22">
        <v>21</v>
      </c>
      <c r="I162" s="22">
        <v>205.9074</v>
      </c>
      <c r="J162" s="27">
        <f t="shared" si="13"/>
        <v>26.67</v>
      </c>
      <c r="K162" s="27">
        <f t="shared" si="10"/>
        <v>20.002500000000001</v>
      </c>
      <c r="L162" s="26">
        <f t="shared" si="11"/>
        <v>4118.6627685000003</v>
      </c>
      <c r="M162" s="22" t="s">
        <v>16</v>
      </c>
      <c r="N162" s="22" t="s">
        <v>92</v>
      </c>
      <c r="O162" s="22" t="s">
        <v>56</v>
      </c>
      <c r="P162" s="22">
        <v>68</v>
      </c>
    </row>
    <row r="163" spans="1:16" x14ac:dyDescent="0.25">
      <c r="A163" s="22">
        <v>2017</v>
      </c>
      <c r="B163" s="22">
        <v>48</v>
      </c>
      <c r="C163" s="22" t="s">
        <v>14</v>
      </c>
      <c r="D163" s="22">
        <v>4639560</v>
      </c>
      <c r="E163" s="3">
        <v>114.3</v>
      </c>
      <c r="F163" s="3">
        <f t="shared" si="12"/>
        <v>17.260000000000002</v>
      </c>
      <c r="G163" s="18" t="s">
        <v>39</v>
      </c>
      <c r="H163" s="22">
        <v>15</v>
      </c>
      <c r="I163" s="22">
        <v>173.11760000000001</v>
      </c>
      <c r="J163" s="27">
        <f t="shared" si="13"/>
        <v>26.67</v>
      </c>
      <c r="K163" s="27">
        <f t="shared" si="10"/>
        <v>13.335000000000001</v>
      </c>
      <c r="L163" s="26">
        <f t="shared" si="11"/>
        <v>2308.5231960000001</v>
      </c>
      <c r="M163" s="22" t="s">
        <v>94</v>
      </c>
      <c r="N163" s="22" t="s">
        <v>92</v>
      </c>
      <c r="O163" s="22" t="s">
        <v>56</v>
      </c>
      <c r="P163" s="22">
        <v>68</v>
      </c>
    </row>
    <row r="164" spans="1:16" x14ac:dyDescent="0.25">
      <c r="A164" s="22">
        <v>2017</v>
      </c>
      <c r="B164" s="22">
        <v>48</v>
      </c>
      <c r="C164" s="22" t="s">
        <v>14</v>
      </c>
      <c r="D164" s="22">
        <v>4639559</v>
      </c>
      <c r="E164" s="3">
        <v>114.3</v>
      </c>
      <c r="F164" s="3">
        <f t="shared" si="12"/>
        <v>17.260000000000002</v>
      </c>
      <c r="G164" s="18" t="s">
        <v>39</v>
      </c>
      <c r="H164" s="22">
        <v>70</v>
      </c>
      <c r="I164" s="22">
        <v>700</v>
      </c>
      <c r="J164" s="27">
        <f t="shared" si="13"/>
        <v>26.67</v>
      </c>
      <c r="K164" s="27">
        <f t="shared" si="10"/>
        <v>20.002500000000001</v>
      </c>
      <c r="L164" s="26">
        <f t="shared" si="11"/>
        <v>14001.75</v>
      </c>
      <c r="M164" s="22" t="s">
        <v>16</v>
      </c>
      <c r="N164" s="22" t="s">
        <v>92</v>
      </c>
      <c r="O164" s="22" t="s">
        <v>56</v>
      </c>
      <c r="P164" s="22">
        <v>68</v>
      </c>
    </row>
    <row r="165" spans="1:16" x14ac:dyDescent="0.25">
      <c r="A165" s="22">
        <v>2017</v>
      </c>
      <c r="B165" s="22">
        <v>48</v>
      </c>
      <c r="C165" s="22" t="s">
        <v>15</v>
      </c>
      <c r="D165" s="22">
        <v>4639646</v>
      </c>
      <c r="E165" s="3">
        <v>73</v>
      </c>
      <c r="F165" s="3">
        <f t="shared" si="12"/>
        <v>9.67</v>
      </c>
      <c r="G165" s="18" t="s">
        <v>39</v>
      </c>
      <c r="H165" s="22">
        <v>4</v>
      </c>
      <c r="I165" s="22">
        <v>38.299999999999997</v>
      </c>
      <c r="J165" s="27">
        <f t="shared" si="13"/>
        <v>18.28</v>
      </c>
      <c r="K165" s="27">
        <f t="shared" si="10"/>
        <v>13.71</v>
      </c>
      <c r="L165" s="26">
        <f t="shared" si="11"/>
        <v>525.09299999999996</v>
      </c>
      <c r="M165" s="22" t="s">
        <v>16</v>
      </c>
      <c r="N165" s="22" t="s">
        <v>93</v>
      </c>
      <c r="O165" s="22" t="s">
        <v>55</v>
      </c>
      <c r="P165" s="22">
        <v>28</v>
      </c>
    </row>
    <row r="166" spans="1:16" x14ac:dyDescent="0.25">
      <c r="A166" s="22">
        <v>2017</v>
      </c>
      <c r="B166" s="22">
        <v>48</v>
      </c>
      <c r="C166" s="22" t="s">
        <v>15</v>
      </c>
      <c r="D166" s="22">
        <v>4639647</v>
      </c>
      <c r="E166" s="3">
        <v>73</v>
      </c>
      <c r="F166" s="3">
        <f t="shared" si="12"/>
        <v>9.67</v>
      </c>
      <c r="G166" s="18" t="s">
        <v>39</v>
      </c>
      <c r="H166" s="22">
        <v>20</v>
      </c>
      <c r="I166" s="22">
        <v>192.02</v>
      </c>
      <c r="J166" s="27">
        <f t="shared" si="13"/>
        <v>18.28</v>
      </c>
      <c r="K166" s="27">
        <f t="shared" si="10"/>
        <v>13.71</v>
      </c>
      <c r="L166" s="26">
        <f t="shared" si="11"/>
        <v>2632.5942000000005</v>
      </c>
      <c r="M166" s="22" t="s">
        <v>16</v>
      </c>
      <c r="N166" s="22" t="s">
        <v>93</v>
      </c>
      <c r="O166" s="22" t="s">
        <v>55</v>
      </c>
      <c r="P166" s="22">
        <v>28</v>
      </c>
    </row>
    <row r="167" spans="1:16" x14ac:dyDescent="0.25">
      <c r="A167" s="22">
        <v>2017</v>
      </c>
      <c r="B167" s="22">
        <v>48</v>
      </c>
      <c r="C167" s="22" t="s">
        <v>15</v>
      </c>
      <c r="D167" s="22">
        <v>4639645</v>
      </c>
      <c r="E167" s="3">
        <v>73</v>
      </c>
      <c r="F167" s="3">
        <f t="shared" si="12"/>
        <v>9.67</v>
      </c>
      <c r="G167" s="18" t="s">
        <v>39</v>
      </c>
      <c r="H167" s="22">
        <v>18</v>
      </c>
      <c r="I167" s="22">
        <v>174.41</v>
      </c>
      <c r="J167" s="27">
        <f t="shared" si="13"/>
        <v>18.28</v>
      </c>
      <c r="K167" s="27">
        <f t="shared" si="10"/>
        <v>13.71</v>
      </c>
      <c r="L167" s="26">
        <f t="shared" si="11"/>
        <v>2391.1611000000003</v>
      </c>
      <c r="M167" s="22" t="s">
        <v>16</v>
      </c>
      <c r="N167" s="22" t="s">
        <v>93</v>
      </c>
      <c r="O167" s="22" t="s">
        <v>55</v>
      </c>
      <c r="P167" s="22">
        <v>28</v>
      </c>
    </row>
    <row r="168" spans="1:16" x14ac:dyDescent="0.25">
      <c r="A168" s="22">
        <v>2017</v>
      </c>
      <c r="B168" s="22">
        <v>48</v>
      </c>
      <c r="C168" s="22" t="s">
        <v>15</v>
      </c>
      <c r="D168" s="22">
        <v>4639644</v>
      </c>
      <c r="E168" s="3">
        <v>73</v>
      </c>
      <c r="F168" s="3">
        <f t="shared" si="12"/>
        <v>9.67</v>
      </c>
      <c r="G168" s="18" t="s">
        <v>39</v>
      </c>
      <c r="H168" s="22">
        <v>97</v>
      </c>
      <c r="I168" s="22">
        <v>930.29</v>
      </c>
      <c r="J168" s="27">
        <f t="shared" si="13"/>
        <v>18.28</v>
      </c>
      <c r="K168" s="27">
        <f t="shared" si="10"/>
        <v>13.71</v>
      </c>
      <c r="L168" s="26">
        <f t="shared" si="11"/>
        <v>12754.275900000001</v>
      </c>
      <c r="M168" s="22" t="s">
        <v>16</v>
      </c>
      <c r="N168" s="22" t="s">
        <v>93</v>
      </c>
      <c r="O168" s="22" t="s">
        <v>55</v>
      </c>
      <c r="P168" s="22">
        <v>28</v>
      </c>
    </row>
    <row r="169" spans="1:16" x14ac:dyDescent="0.25">
      <c r="A169" s="22">
        <v>2017</v>
      </c>
      <c r="B169" s="22">
        <v>48</v>
      </c>
      <c r="C169" s="22" t="s">
        <v>15</v>
      </c>
      <c r="D169" s="22">
        <v>4639643</v>
      </c>
      <c r="E169" s="3">
        <v>73</v>
      </c>
      <c r="F169" s="3">
        <f t="shared" si="12"/>
        <v>9.67</v>
      </c>
      <c r="G169" s="18" t="s">
        <v>39</v>
      </c>
      <c r="H169" s="22">
        <v>131</v>
      </c>
      <c r="I169" s="22">
        <v>1257.7593999999999</v>
      </c>
      <c r="J169" s="27">
        <f t="shared" si="13"/>
        <v>18.28</v>
      </c>
      <c r="K169" s="27">
        <f t="shared" si="10"/>
        <v>13.71</v>
      </c>
      <c r="L169" s="26">
        <f t="shared" si="11"/>
        <v>17243.881374000001</v>
      </c>
      <c r="M169" s="22" t="s">
        <v>16</v>
      </c>
      <c r="N169" s="22" t="s">
        <v>93</v>
      </c>
      <c r="O169" s="22" t="s">
        <v>55</v>
      </c>
      <c r="P169" s="22">
        <v>28</v>
      </c>
    </row>
    <row r="170" spans="1:16" x14ac:dyDescent="0.25">
      <c r="A170" s="22">
        <v>2017</v>
      </c>
      <c r="B170" s="22">
        <v>48</v>
      </c>
      <c r="C170" s="22" t="s">
        <v>15</v>
      </c>
      <c r="D170" s="22">
        <v>4639678</v>
      </c>
      <c r="E170" s="3">
        <v>88.9</v>
      </c>
      <c r="F170" s="3">
        <f t="shared" si="12"/>
        <v>13.84</v>
      </c>
      <c r="G170" s="18" t="s">
        <v>39</v>
      </c>
      <c r="H170" s="22">
        <v>20</v>
      </c>
      <c r="I170" s="22">
        <v>192.0222</v>
      </c>
      <c r="J170" s="27">
        <f t="shared" si="13"/>
        <v>24.48</v>
      </c>
      <c r="K170" s="27">
        <v>6.12</v>
      </c>
      <c r="L170" s="26">
        <f t="shared" si="11"/>
        <v>1175.175864</v>
      </c>
      <c r="M170" s="22" t="s">
        <v>95</v>
      </c>
      <c r="N170" s="22" t="s">
        <v>91</v>
      </c>
      <c r="O170" s="22" t="s">
        <v>55</v>
      </c>
      <c r="P170" s="22">
        <v>28</v>
      </c>
    </row>
    <row r="171" spans="1:16" x14ac:dyDescent="0.25">
      <c r="A171" s="22">
        <v>2017</v>
      </c>
      <c r="B171" s="22">
        <v>48</v>
      </c>
      <c r="C171" s="22" t="s">
        <v>15</v>
      </c>
      <c r="D171" s="22">
        <v>4639901</v>
      </c>
      <c r="E171" s="3">
        <v>88.9</v>
      </c>
      <c r="F171" s="3">
        <f t="shared" si="12"/>
        <v>13.84</v>
      </c>
      <c r="G171" s="18" t="s">
        <v>39</v>
      </c>
      <c r="H171" s="22">
        <v>112</v>
      </c>
      <c r="I171" s="22">
        <v>1075.3344</v>
      </c>
      <c r="J171" s="27">
        <f t="shared" si="13"/>
        <v>24.48</v>
      </c>
      <c r="K171" s="27">
        <f t="shared" si="10"/>
        <v>18.36</v>
      </c>
      <c r="L171" s="26">
        <f t="shared" si="11"/>
        <v>19743.139583999997</v>
      </c>
      <c r="M171" s="22" t="s">
        <v>16</v>
      </c>
      <c r="N171" s="22" t="s">
        <v>29</v>
      </c>
      <c r="O171" s="22" t="s">
        <v>51</v>
      </c>
      <c r="P171" s="22">
        <v>65</v>
      </c>
    </row>
    <row r="172" spans="1:16" x14ac:dyDescent="0.25">
      <c r="A172" s="22">
        <v>2017</v>
      </c>
      <c r="B172" s="22">
        <v>48</v>
      </c>
      <c r="C172" s="22" t="s">
        <v>15</v>
      </c>
      <c r="D172" s="22">
        <v>4639902</v>
      </c>
      <c r="E172" s="3">
        <v>88.9</v>
      </c>
      <c r="F172" s="3">
        <f t="shared" si="12"/>
        <v>13.84</v>
      </c>
      <c r="G172" s="18" t="s">
        <v>39</v>
      </c>
      <c r="H172" s="22">
        <v>46</v>
      </c>
      <c r="I172" s="22">
        <v>441.65519999999998</v>
      </c>
      <c r="J172" s="27">
        <f t="shared" si="13"/>
        <v>24.48</v>
      </c>
      <c r="K172" s="27">
        <f t="shared" si="10"/>
        <v>18.36</v>
      </c>
      <c r="L172" s="26">
        <f t="shared" si="11"/>
        <v>8108.7894719999995</v>
      </c>
      <c r="M172" s="22" t="s">
        <v>16</v>
      </c>
      <c r="N172" s="22" t="s">
        <v>29</v>
      </c>
      <c r="O172" s="22" t="s">
        <v>51</v>
      </c>
      <c r="P172" s="22">
        <v>65</v>
      </c>
    </row>
    <row r="173" spans="1:16" ht="15.75" thickBot="1" x14ac:dyDescent="0.3">
      <c r="A173" s="22">
        <v>2017</v>
      </c>
      <c r="B173" s="22">
        <v>48</v>
      </c>
      <c r="C173" s="22" t="s">
        <v>15</v>
      </c>
      <c r="D173" s="22">
        <v>4639903</v>
      </c>
      <c r="E173" s="3">
        <v>73</v>
      </c>
      <c r="F173" s="3">
        <f t="shared" si="12"/>
        <v>9.67</v>
      </c>
      <c r="G173" s="18" t="s">
        <v>39</v>
      </c>
      <c r="H173" s="22">
        <v>41</v>
      </c>
      <c r="I173" s="22">
        <v>393.64920000000001</v>
      </c>
      <c r="J173" s="27">
        <f t="shared" si="13"/>
        <v>18.28</v>
      </c>
      <c r="K173" s="27">
        <f t="shared" si="10"/>
        <v>13.71</v>
      </c>
      <c r="L173" s="26">
        <f t="shared" si="11"/>
        <v>5396.9305320000003</v>
      </c>
      <c r="M173" s="22" t="s">
        <v>16</v>
      </c>
      <c r="N173" s="22" t="s">
        <v>29</v>
      </c>
      <c r="O173" s="22" t="s">
        <v>51</v>
      </c>
      <c r="P173" s="22">
        <v>65</v>
      </c>
    </row>
    <row r="174" spans="1:16" ht="21.75" thickBot="1" x14ac:dyDescent="0.4">
      <c r="A174" s="90" t="s">
        <v>97</v>
      </c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25">
        <f>SUM(L118:L173)</f>
        <v>252763.48073774998</v>
      </c>
      <c r="M174" s="91"/>
      <c r="N174" s="91"/>
      <c r="O174" s="91"/>
      <c r="P174" s="92"/>
    </row>
    <row r="175" spans="1:16" x14ac:dyDescent="0.25">
      <c r="A175" s="22">
        <v>2017</v>
      </c>
      <c r="B175" s="22">
        <v>49</v>
      </c>
      <c r="C175" s="22" t="s">
        <v>15</v>
      </c>
      <c r="D175" s="22" t="s">
        <v>110</v>
      </c>
      <c r="E175" s="3">
        <v>88.9</v>
      </c>
      <c r="F175" s="3">
        <f t="shared" si="12"/>
        <v>13.84</v>
      </c>
      <c r="G175" s="18" t="s">
        <v>40</v>
      </c>
      <c r="H175" s="22">
        <v>30</v>
      </c>
      <c r="I175" s="22">
        <f>SUM(H175*9.6)</f>
        <v>288</v>
      </c>
      <c r="J175" s="27">
        <f t="shared" si="13"/>
        <v>24.48</v>
      </c>
      <c r="K175" s="27">
        <f t="shared" si="10"/>
        <v>18.36</v>
      </c>
      <c r="L175" s="26">
        <f t="shared" si="11"/>
        <v>5287.68</v>
      </c>
      <c r="M175" s="24" t="s">
        <v>16</v>
      </c>
      <c r="N175" s="22" t="s">
        <v>98</v>
      </c>
      <c r="O175" s="24" t="s">
        <v>53</v>
      </c>
    </row>
    <row r="176" spans="1:16" x14ac:dyDescent="0.25">
      <c r="A176" s="22">
        <v>2017</v>
      </c>
      <c r="B176" s="22">
        <v>49</v>
      </c>
      <c r="C176" s="22" t="s">
        <v>15</v>
      </c>
      <c r="D176" s="22" t="s">
        <v>110</v>
      </c>
      <c r="E176" s="3">
        <v>73</v>
      </c>
      <c r="F176" s="3">
        <f t="shared" si="12"/>
        <v>9.67</v>
      </c>
      <c r="G176" s="18" t="s">
        <v>39</v>
      </c>
      <c r="H176" s="22">
        <v>15</v>
      </c>
      <c r="I176" s="22">
        <f t="shared" ref="I176:I204" si="14">SUM(H176*9.6)</f>
        <v>144</v>
      </c>
      <c r="J176" s="27">
        <f t="shared" si="13"/>
        <v>18.28</v>
      </c>
      <c r="K176" s="27">
        <f t="shared" si="10"/>
        <v>9.14</v>
      </c>
      <c r="L176" s="26">
        <f t="shared" si="11"/>
        <v>1316.16</v>
      </c>
      <c r="M176" s="24" t="s">
        <v>94</v>
      </c>
      <c r="N176" s="22" t="s">
        <v>99</v>
      </c>
      <c r="O176" s="24" t="s">
        <v>53</v>
      </c>
    </row>
    <row r="177" spans="1:15" x14ac:dyDescent="0.25">
      <c r="A177" s="22">
        <v>2017</v>
      </c>
      <c r="B177" s="22">
        <v>49</v>
      </c>
      <c r="C177" s="22" t="s">
        <v>15</v>
      </c>
      <c r="D177" s="22" t="s">
        <v>110</v>
      </c>
      <c r="E177" s="3">
        <v>73</v>
      </c>
      <c r="F177" s="3">
        <f t="shared" si="12"/>
        <v>9.67</v>
      </c>
      <c r="G177" s="18" t="s">
        <v>39</v>
      </c>
      <c r="H177" s="22">
        <v>115</v>
      </c>
      <c r="I177" s="22">
        <f t="shared" si="14"/>
        <v>1104</v>
      </c>
      <c r="J177" s="27">
        <f t="shared" si="13"/>
        <v>18.28</v>
      </c>
      <c r="K177" s="27">
        <f t="shared" si="10"/>
        <v>9.14</v>
      </c>
      <c r="L177" s="26">
        <f t="shared" si="11"/>
        <v>10090.560000000001</v>
      </c>
      <c r="M177" s="24" t="s">
        <v>94</v>
      </c>
      <c r="N177" s="22" t="s">
        <v>100</v>
      </c>
      <c r="O177" s="24" t="s">
        <v>53</v>
      </c>
    </row>
    <row r="178" spans="1:15" x14ac:dyDescent="0.25">
      <c r="A178" s="22">
        <v>2017</v>
      </c>
      <c r="B178" s="22">
        <v>49</v>
      </c>
      <c r="C178" s="22" t="s">
        <v>15</v>
      </c>
      <c r="D178" s="22" t="s">
        <v>110</v>
      </c>
      <c r="E178" s="3">
        <v>73</v>
      </c>
      <c r="F178" s="3">
        <f t="shared" si="12"/>
        <v>9.67</v>
      </c>
      <c r="G178" s="18" t="s">
        <v>39</v>
      </c>
      <c r="H178" s="22">
        <v>110</v>
      </c>
      <c r="I178" s="22">
        <f t="shared" si="14"/>
        <v>1056</v>
      </c>
      <c r="J178" s="27">
        <f t="shared" si="13"/>
        <v>18.28</v>
      </c>
      <c r="K178" s="27">
        <f t="shared" si="10"/>
        <v>13.71</v>
      </c>
      <c r="L178" s="26">
        <f t="shared" si="11"/>
        <v>14477.76</v>
      </c>
      <c r="M178" s="24" t="s">
        <v>16</v>
      </c>
      <c r="N178" s="22" t="s">
        <v>101</v>
      </c>
      <c r="O178" s="24" t="s">
        <v>53</v>
      </c>
    </row>
    <row r="179" spans="1:15" x14ac:dyDescent="0.25">
      <c r="A179" s="22">
        <v>2017</v>
      </c>
      <c r="B179" s="22">
        <v>49</v>
      </c>
      <c r="C179" s="22" t="s">
        <v>15</v>
      </c>
      <c r="D179" s="22" t="s">
        <v>110</v>
      </c>
      <c r="E179" s="3">
        <v>88.9</v>
      </c>
      <c r="F179" s="3">
        <f t="shared" si="12"/>
        <v>13.84</v>
      </c>
      <c r="G179" s="18" t="s">
        <v>40</v>
      </c>
      <c r="H179" s="22">
        <v>10</v>
      </c>
      <c r="I179" s="22">
        <f t="shared" si="14"/>
        <v>96</v>
      </c>
      <c r="J179" s="27">
        <f t="shared" si="13"/>
        <v>24.48</v>
      </c>
      <c r="K179" s="27">
        <f t="shared" si="10"/>
        <v>18.36</v>
      </c>
      <c r="L179" s="26">
        <f t="shared" si="11"/>
        <v>1762.56</v>
      </c>
      <c r="M179" s="24" t="s">
        <v>16</v>
      </c>
      <c r="N179" s="22" t="s">
        <v>102</v>
      </c>
      <c r="O179" s="24" t="s">
        <v>53</v>
      </c>
    </row>
    <row r="180" spans="1:15" x14ac:dyDescent="0.25">
      <c r="A180" s="22">
        <v>2017</v>
      </c>
      <c r="B180" s="22">
        <v>49</v>
      </c>
      <c r="C180" s="22" t="s">
        <v>15</v>
      </c>
      <c r="D180" s="22" t="s">
        <v>110</v>
      </c>
      <c r="E180" s="3">
        <v>88.9</v>
      </c>
      <c r="F180" s="3">
        <f t="shared" si="12"/>
        <v>13.84</v>
      </c>
      <c r="G180" s="18" t="s">
        <v>39</v>
      </c>
      <c r="H180" s="22">
        <v>2</v>
      </c>
      <c r="I180" s="22">
        <f t="shared" si="14"/>
        <v>19.2</v>
      </c>
      <c r="J180" s="27">
        <f t="shared" si="13"/>
        <v>24.48</v>
      </c>
      <c r="K180" s="27">
        <f t="shared" si="10"/>
        <v>18.36</v>
      </c>
      <c r="L180" s="26">
        <f t="shared" si="11"/>
        <v>352.512</v>
      </c>
      <c r="M180" s="24" t="s">
        <v>16</v>
      </c>
      <c r="N180" s="22" t="s">
        <v>103</v>
      </c>
      <c r="O180" s="24" t="s">
        <v>53</v>
      </c>
    </row>
    <row r="181" spans="1:15" x14ac:dyDescent="0.25">
      <c r="A181" s="22">
        <v>2017</v>
      </c>
      <c r="B181" s="22">
        <v>49</v>
      </c>
      <c r="C181" s="22" t="s">
        <v>15</v>
      </c>
      <c r="D181" s="22" t="s">
        <v>110</v>
      </c>
      <c r="E181" s="3">
        <v>88.9</v>
      </c>
      <c r="F181" s="3">
        <f t="shared" si="12"/>
        <v>13.84</v>
      </c>
      <c r="G181" s="18" t="s">
        <v>39</v>
      </c>
      <c r="H181" s="22">
        <v>6</v>
      </c>
      <c r="I181" s="22">
        <f t="shared" si="14"/>
        <v>57.599999999999994</v>
      </c>
      <c r="J181" s="27">
        <f t="shared" si="13"/>
        <v>24.48</v>
      </c>
      <c r="K181" s="27">
        <f t="shared" si="10"/>
        <v>12.24</v>
      </c>
      <c r="L181" s="26">
        <f t="shared" si="11"/>
        <v>705.02399999999989</v>
      </c>
      <c r="M181" s="24" t="s">
        <v>94</v>
      </c>
      <c r="N181" s="22" t="s">
        <v>104</v>
      </c>
      <c r="O181" s="24" t="s">
        <v>53</v>
      </c>
    </row>
    <row r="182" spans="1:15" x14ac:dyDescent="0.25">
      <c r="A182" s="22">
        <v>2017</v>
      </c>
      <c r="B182" s="22">
        <v>49</v>
      </c>
      <c r="C182" s="22" t="s">
        <v>15</v>
      </c>
      <c r="D182" s="22" t="s">
        <v>110</v>
      </c>
      <c r="E182" s="3">
        <v>88.9</v>
      </c>
      <c r="F182" s="3">
        <f t="shared" si="12"/>
        <v>13.84</v>
      </c>
      <c r="G182" s="18" t="s">
        <v>39</v>
      </c>
      <c r="H182" s="22">
        <v>2</v>
      </c>
      <c r="I182" s="22">
        <f t="shared" si="14"/>
        <v>19.2</v>
      </c>
      <c r="J182" s="27">
        <f t="shared" si="13"/>
        <v>24.48</v>
      </c>
      <c r="K182" s="27">
        <f t="shared" si="10"/>
        <v>12.24</v>
      </c>
      <c r="L182" s="26">
        <f t="shared" si="11"/>
        <v>235.00799999999998</v>
      </c>
      <c r="M182" s="24" t="s">
        <v>94</v>
      </c>
      <c r="N182" s="22" t="s">
        <v>104</v>
      </c>
      <c r="O182" s="24" t="s">
        <v>53</v>
      </c>
    </row>
    <row r="183" spans="1:15" x14ac:dyDescent="0.25">
      <c r="A183" s="22">
        <v>2017</v>
      </c>
      <c r="B183" s="22">
        <v>49</v>
      </c>
      <c r="C183" s="22" t="s">
        <v>15</v>
      </c>
      <c r="D183" s="22" t="s">
        <v>110</v>
      </c>
      <c r="E183" s="3">
        <v>88.9</v>
      </c>
      <c r="F183" s="3">
        <f t="shared" si="12"/>
        <v>13.84</v>
      </c>
      <c r="G183" s="18" t="s">
        <v>39</v>
      </c>
      <c r="H183" s="22">
        <v>1</v>
      </c>
      <c r="I183" s="22">
        <f t="shared" si="14"/>
        <v>9.6</v>
      </c>
      <c r="J183" s="27">
        <f t="shared" si="13"/>
        <v>24.48</v>
      </c>
      <c r="K183" s="27">
        <f t="shared" si="10"/>
        <v>12.24</v>
      </c>
      <c r="L183" s="26">
        <f t="shared" si="11"/>
        <v>117.50399999999999</v>
      </c>
      <c r="M183" s="24" t="s">
        <v>94</v>
      </c>
      <c r="N183" s="22" t="s">
        <v>105</v>
      </c>
      <c r="O183" s="24" t="s">
        <v>53</v>
      </c>
    </row>
    <row r="184" spans="1:15" x14ac:dyDescent="0.25">
      <c r="A184" s="22">
        <v>2017</v>
      </c>
      <c r="B184" s="22">
        <v>49</v>
      </c>
      <c r="C184" s="22" t="s">
        <v>15</v>
      </c>
      <c r="D184" s="22" t="s">
        <v>110</v>
      </c>
      <c r="E184" s="3">
        <v>73</v>
      </c>
      <c r="F184" s="3">
        <f t="shared" si="12"/>
        <v>9.67</v>
      </c>
      <c r="G184" s="18" t="s">
        <v>39</v>
      </c>
      <c r="H184" s="22">
        <v>3</v>
      </c>
      <c r="I184" s="22">
        <f t="shared" si="14"/>
        <v>28.799999999999997</v>
      </c>
      <c r="J184" s="27">
        <f t="shared" si="13"/>
        <v>18.28</v>
      </c>
      <c r="K184" s="27">
        <f t="shared" si="10"/>
        <v>13.71</v>
      </c>
      <c r="L184" s="26">
        <f t="shared" si="11"/>
        <v>394.84800000000001</v>
      </c>
      <c r="M184" s="24" t="s">
        <v>16</v>
      </c>
      <c r="N184" s="22" t="s">
        <v>106</v>
      </c>
      <c r="O184" s="24" t="s">
        <v>53</v>
      </c>
    </row>
    <row r="185" spans="1:15" x14ac:dyDescent="0.25">
      <c r="A185" s="22">
        <v>2017</v>
      </c>
      <c r="B185" s="22">
        <v>49</v>
      </c>
      <c r="C185" s="22" t="s">
        <v>15</v>
      </c>
      <c r="D185" s="22" t="s">
        <v>110</v>
      </c>
      <c r="E185" s="3">
        <v>88.9</v>
      </c>
      <c r="F185" s="3">
        <f t="shared" si="12"/>
        <v>13.84</v>
      </c>
      <c r="G185" s="18" t="s">
        <v>39</v>
      </c>
      <c r="H185" s="22">
        <v>2</v>
      </c>
      <c r="I185" s="22">
        <f t="shared" si="14"/>
        <v>19.2</v>
      </c>
      <c r="J185" s="27">
        <f t="shared" si="13"/>
        <v>24.48</v>
      </c>
      <c r="K185" s="27">
        <f t="shared" si="10"/>
        <v>18.36</v>
      </c>
      <c r="L185" s="26">
        <f t="shared" si="11"/>
        <v>352.512</v>
      </c>
      <c r="M185" s="24" t="s">
        <v>16</v>
      </c>
      <c r="N185" s="22" t="s">
        <v>107</v>
      </c>
      <c r="O185" s="24" t="s">
        <v>53</v>
      </c>
    </row>
    <row r="186" spans="1:15" x14ac:dyDescent="0.25">
      <c r="A186" s="22">
        <v>2017</v>
      </c>
      <c r="B186" s="22">
        <v>49</v>
      </c>
      <c r="C186" s="22" t="s">
        <v>15</v>
      </c>
      <c r="D186" s="22" t="s">
        <v>110</v>
      </c>
      <c r="E186" s="3">
        <v>73</v>
      </c>
      <c r="F186" s="3">
        <f t="shared" si="12"/>
        <v>9.67</v>
      </c>
      <c r="G186" s="18" t="s">
        <v>39</v>
      </c>
      <c r="H186" s="22">
        <v>120</v>
      </c>
      <c r="I186" s="22">
        <f t="shared" si="14"/>
        <v>1152</v>
      </c>
      <c r="J186" s="27">
        <f t="shared" si="13"/>
        <v>18.28</v>
      </c>
      <c r="K186" s="27">
        <f t="shared" si="10"/>
        <v>9.14</v>
      </c>
      <c r="L186" s="26">
        <f t="shared" si="11"/>
        <v>10529.28</v>
      </c>
      <c r="M186" s="24" t="s">
        <v>94</v>
      </c>
      <c r="N186" s="22" t="s">
        <v>108</v>
      </c>
      <c r="O186" s="24" t="s">
        <v>53</v>
      </c>
    </row>
    <row r="187" spans="1:15" x14ac:dyDescent="0.25">
      <c r="A187" s="22">
        <v>2017</v>
      </c>
      <c r="B187" s="22">
        <v>49</v>
      </c>
      <c r="C187" s="22" t="s">
        <v>15</v>
      </c>
      <c r="D187" s="22" t="s">
        <v>110</v>
      </c>
      <c r="E187" s="3">
        <v>73</v>
      </c>
      <c r="F187" s="3">
        <f t="shared" si="12"/>
        <v>9.67</v>
      </c>
      <c r="G187" s="18" t="s">
        <v>39</v>
      </c>
      <c r="H187" s="22">
        <v>1</v>
      </c>
      <c r="I187" s="22">
        <f t="shared" si="14"/>
        <v>9.6</v>
      </c>
      <c r="J187" s="27">
        <f t="shared" si="13"/>
        <v>18.28</v>
      </c>
      <c r="K187" s="27">
        <f t="shared" si="10"/>
        <v>9.14</v>
      </c>
      <c r="L187" s="26">
        <f t="shared" si="11"/>
        <v>87.744</v>
      </c>
      <c r="M187" s="24" t="s">
        <v>94</v>
      </c>
      <c r="N187" s="22" t="s">
        <v>109</v>
      </c>
      <c r="O187" s="24" t="s">
        <v>53</v>
      </c>
    </row>
    <row r="188" spans="1:15" x14ac:dyDescent="0.25">
      <c r="A188" s="22">
        <v>2017</v>
      </c>
      <c r="B188" s="22">
        <v>49</v>
      </c>
      <c r="C188" s="22" t="s">
        <v>15</v>
      </c>
      <c r="D188" s="22" t="s">
        <v>111</v>
      </c>
      <c r="E188" s="3">
        <v>73</v>
      </c>
      <c r="F188" s="3">
        <f t="shared" si="12"/>
        <v>9.67</v>
      </c>
      <c r="G188" s="18" t="s">
        <v>39</v>
      </c>
      <c r="H188" s="22">
        <v>130</v>
      </c>
      <c r="I188" s="22">
        <f t="shared" si="14"/>
        <v>1248</v>
      </c>
      <c r="J188" s="27">
        <f t="shared" si="13"/>
        <v>18.28</v>
      </c>
      <c r="K188" s="27">
        <f t="shared" si="10"/>
        <v>13.71</v>
      </c>
      <c r="L188" s="26">
        <f t="shared" si="11"/>
        <v>17110.080000000002</v>
      </c>
      <c r="M188" s="24" t="s">
        <v>16</v>
      </c>
      <c r="N188" s="22" t="s">
        <v>112</v>
      </c>
      <c r="O188" s="24" t="s">
        <v>128</v>
      </c>
    </row>
    <row r="189" spans="1:15" x14ac:dyDescent="0.25">
      <c r="A189" s="22">
        <v>2017</v>
      </c>
      <c r="B189" s="22">
        <v>49</v>
      </c>
      <c r="C189" s="22" t="s">
        <v>15</v>
      </c>
      <c r="D189" s="22" t="s">
        <v>111</v>
      </c>
      <c r="E189" s="3">
        <v>60.3</v>
      </c>
      <c r="F189" s="3">
        <f t="shared" si="12"/>
        <v>6.99</v>
      </c>
      <c r="G189" s="18" t="s">
        <v>39</v>
      </c>
      <c r="H189" s="22">
        <v>35</v>
      </c>
      <c r="I189" s="22">
        <f t="shared" si="14"/>
        <v>336</v>
      </c>
      <c r="J189" s="27">
        <f t="shared" si="13"/>
        <v>14.6</v>
      </c>
      <c r="K189" s="27">
        <f t="shared" si="10"/>
        <v>10.95</v>
      </c>
      <c r="L189" s="26">
        <f t="shared" si="11"/>
        <v>3679.2</v>
      </c>
      <c r="M189" s="24" t="s">
        <v>16</v>
      </c>
      <c r="N189" s="22" t="s">
        <v>113</v>
      </c>
      <c r="O189" s="24" t="s">
        <v>128</v>
      </c>
    </row>
    <row r="190" spans="1:15" x14ac:dyDescent="0.25">
      <c r="A190" s="22">
        <v>2017</v>
      </c>
      <c r="B190" s="22">
        <v>49</v>
      </c>
      <c r="C190" s="22" t="s">
        <v>15</v>
      </c>
      <c r="D190" s="22" t="s">
        <v>111</v>
      </c>
      <c r="E190" s="3">
        <v>88.9</v>
      </c>
      <c r="F190" s="3">
        <f t="shared" si="12"/>
        <v>13.84</v>
      </c>
      <c r="G190" s="18" t="s">
        <v>39</v>
      </c>
      <c r="H190" s="22">
        <v>12</v>
      </c>
      <c r="I190" s="22">
        <f t="shared" si="14"/>
        <v>115.19999999999999</v>
      </c>
      <c r="J190" s="27">
        <f t="shared" si="13"/>
        <v>24.48</v>
      </c>
      <c r="K190" s="27">
        <f t="shared" si="10"/>
        <v>18.36</v>
      </c>
      <c r="L190" s="26">
        <f t="shared" si="11"/>
        <v>2115.0719999999997</v>
      </c>
      <c r="M190" s="24" t="s">
        <v>16</v>
      </c>
      <c r="N190" s="22" t="s">
        <v>114</v>
      </c>
      <c r="O190" s="24" t="s">
        <v>128</v>
      </c>
    </row>
    <row r="191" spans="1:15" x14ac:dyDescent="0.25">
      <c r="A191" s="22">
        <v>2017</v>
      </c>
      <c r="B191" s="22">
        <v>49</v>
      </c>
      <c r="C191" s="22" t="s">
        <v>15</v>
      </c>
      <c r="D191" s="22" t="s">
        <v>111</v>
      </c>
      <c r="E191" s="3">
        <v>73</v>
      </c>
      <c r="F191" s="3">
        <f t="shared" si="12"/>
        <v>9.67</v>
      </c>
      <c r="G191" s="18" t="s">
        <v>39</v>
      </c>
      <c r="H191" s="22">
        <v>30</v>
      </c>
      <c r="I191" s="22">
        <f t="shared" si="14"/>
        <v>288</v>
      </c>
      <c r="J191" s="27">
        <f t="shared" si="13"/>
        <v>18.28</v>
      </c>
      <c r="K191" s="27">
        <f t="shared" si="10"/>
        <v>13.71</v>
      </c>
      <c r="L191" s="26">
        <f t="shared" si="11"/>
        <v>3948.4800000000005</v>
      </c>
      <c r="M191" s="24" t="s">
        <v>16</v>
      </c>
      <c r="N191" s="22" t="s">
        <v>115</v>
      </c>
      <c r="O191" s="24" t="s">
        <v>128</v>
      </c>
    </row>
    <row r="192" spans="1:15" x14ac:dyDescent="0.25">
      <c r="A192" s="22">
        <v>2017</v>
      </c>
      <c r="B192" s="22">
        <v>49</v>
      </c>
      <c r="C192" s="22" t="s">
        <v>15</v>
      </c>
      <c r="D192" s="22" t="s">
        <v>111</v>
      </c>
      <c r="E192" s="3">
        <v>73</v>
      </c>
      <c r="F192" s="3">
        <f t="shared" si="12"/>
        <v>9.67</v>
      </c>
      <c r="G192" s="18" t="s">
        <v>39</v>
      </c>
      <c r="H192" s="22">
        <v>64</v>
      </c>
      <c r="I192" s="22">
        <f t="shared" si="14"/>
        <v>614.4</v>
      </c>
      <c r="J192" s="27">
        <f t="shared" si="13"/>
        <v>18.28</v>
      </c>
      <c r="K192" s="27">
        <f t="shared" ref="K192:K255" si="15">IF(M192="NEW",J192*1,IF(M192="YELLOW",J192*0.75,IF(M192="BLUE",J192*0.5)))</f>
        <v>13.71</v>
      </c>
      <c r="L192" s="26">
        <f t="shared" ref="L192:L255" si="16">I192*K192</f>
        <v>8423.4240000000009</v>
      </c>
      <c r="M192" s="24" t="s">
        <v>16</v>
      </c>
      <c r="N192" s="22" t="s">
        <v>116</v>
      </c>
      <c r="O192" s="24" t="s">
        <v>128</v>
      </c>
    </row>
    <row r="193" spans="1:15" x14ac:dyDescent="0.25">
      <c r="A193" s="22">
        <v>2017</v>
      </c>
      <c r="B193" s="22">
        <v>49</v>
      </c>
      <c r="C193" s="22" t="s">
        <v>15</v>
      </c>
      <c r="D193" s="22" t="s">
        <v>111</v>
      </c>
      <c r="E193" s="3">
        <v>73</v>
      </c>
      <c r="F193" s="3">
        <f t="shared" si="12"/>
        <v>9.67</v>
      </c>
      <c r="G193" s="18" t="s">
        <v>39</v>
      </c>
      <c r="H193" s="22">
        <v>1</v>
      </c>
      <c r="I193" s="22">
        <f t="shared" si="14"/>
        <v>9.6</v>
      </c>
      <c r="J193" s="27">
        <f t="shared" si="13"/>
        <v>18.28</v>
      </c>
      <c r="K193" s="27">
        <f t="shared" si="15"/>
        <v>13.71</v>
      </c>
      <c r="L193" s="26">
        <f t="shared" si="16"/>
        <v>131.61600000000001</v>
      </c>
      <c r="M193" s="24" t="s">
        <v>16</v>
      </c>
      <c r="N193" s="22" t="s">
        <v>117</v>
      </c>
      <c r="O193" s="24" t="s">
        <v>128</v>
      </c>
    </row>
    <row r="194" spans="1:15" x14ac:dyDescent="0.25">
      <c r="A194" s="22">
        <v>2017</v>
      </c>
      <c r="B194" s="22">
        <v>49</v>
      </c>
      <c r="C194" s="22" t="s">
        <v>15</v>
      </c>
      <c r="D194" s="22" t="s">
        <v>111</v>
      </c>
      <c r="E194" s="3">
        <v>73</v>
      </c>
      <c r="F194" s="3">
        <f t="shared" si="12"/>
        <v>9.67</v>
      </c>
      <c r="G194" s="18" t="s">
        <v>39</v>
      </c>
      <c r="H194" s="22">
        <v>34</v>
      </c>
      <c r="I194" s="22">
        <f t="shared" si="14"/>
        <v>326.39999999999998</v>
      </c>
      <c r="J194" s="27">
        <f t="shared" si="13"/>
        <v>18.28</v>
      </c>
      <c r="K194" s="27">
        <f t="shared" si="15"/>
        <v>13.71</v>
      </c>
      <c r="L194" s="26">
        <f t="shared" si="16"/>
        <v>4474.9440000000004</v>
      </c>
      <c r="M194" s="24" t="s">
        <v>16</v>
      </c>
      <c r="N194" s="22" t="s">
        <v>118</v>
      </c>
      <c r="O194" s="24" t="s">
        <v>128</v>
      </c>
    </row>
    <row r="195" spans="1:15" x14ac:dyDescent="0.25">
      <c r="A195" s="22">
        <v>2017</v>
      </c>
      <c r="B195" s="22">
        <v>49</v>
      </c>
      <c r="C195" s="22" t="s">
        <v>15</v>
      </c>
      <c r="D195" s="22" t="s">
        <v>111</v>
      </c>
      <c r="E195" s="3">
        <v>73</v>
      </c>
      <c r="F195" s="3">
        <f t="shared" si="12"/>
        <v>9.67</v>
      </c>
      <c r="G195" s="18" t="s">
        <v>39</v>
      </c>
      <c r="H195" s="22">
        <v>34</v>
      </c>
      <c r="I195" s="22">
        <f t="shared" si="14"/>
        <v>326.39999999999998</v>
      </c>
      <c r="J195" s="27">
        <f t="shared" si="13"/>
        <v>18.28</v>
      </c>
      <c r="K195" s="27">
        <f t="shared" si="15"/>
        <v>9.14</v>
      </c>
      <c r="L195" s="26">
        <f t="shared" si="16"/>
        <v>2983.2959999999998</v>
      </c>
      <c r="M195" s="23" t="s">
        <v>94</v>
      </c>
      <c r="N195" s="22" t="s">
        <v>119</v>
      </c>
      <c r="O195" s="24" t="s">
        <v>128</v>
      </c>
    </row>
    <row r="196" spans="1:15" x14ac:dyDescent="0.25">
      <c r="A196" s="22">
        <v>2017</v>
      </c>
      <c r="B196" s="22">
        <v>49</v>
      </c>
      <c r="C196" s="22" t="s">
        <v>15</v>
      </c>
      <c r="D196" s="22" t="s">
        <v>111</v>
      </c>
      <c r="E196" s="3">
        <v>60.3</v>
      </c>
      <c r="F196" s="3">
        <f t="shared" ref="F196:F259" si="17">IF($E196=60.3,6.99,IF($E196=73,9.67,IF($E196=88.9,13.84,IF($E196=114.3,17.26,IF($E196=177.8,34.23,IF($E196=244.5,53.57,"ENTER WEIGHT"))))))</f>
        <v>6.99</v>
      </c>
      <c r="G196" s="18" t="s">
        <v>39</v>
      </c>
      <c r="H196" s="22">
        <v>8</v>
      </c>
      <c r="I196" s="22">
        <f t="shared" si="14"/>
        <v>76.8</v>
      </c>
      <c r="J196" s="27">
        <f t="shared" ref="J196:J259" si="18">IF($E196=60.3,14.6,IF($E196=73,18.28,IF($E196=88.9,24.48,IF(AND($E196=114.3, $F196=17.26),26.67,IF(AND($E196=177.8, $F196=34.23),57.2,IF(AND($E196=244.5,$F196=53.57),89.21,"ENTER WEIGHT"))))))</f>
        <v>14.6</v>
      </c>
      <c r="K196" s="27">
        <f t="shared" si="15"/>
        <v>10.95</v>
      </c>
      <c r="L196" s="26">
        <f t="shared" si="16"/>
        <v>840.95999999999992</v>
      </c>
      <c r="M196" s="24" t="s">
        <v>16</v>
      </c>
      <c r="N196" s="22" t="s">
        <v>120</v>
      </c>
      <c r="O196" s="24" t="s">
        <v>128</v>
      </c>
    </row>
    <row r="197" spans="1:15" x14ac:dyDescent="0.25">
      <c r="A197" s="22">
        <v>2017</v>
      </c>
      <c r="B197" s="22">
        <v>49</v>
      </c>
      <c r="C197" s="22" t="s">
        <v>15</v>
      </c>
      <c r="D197" s="22" t="s">
        <v>111</v>
      </c>
      <c r="E197" s="3">
        <v>88.9</v>
      </c>
      <c r="F197" s="3">
        <f t="shared" si="17"/>
        <v>13.84</v>
      </c>
      <c r="G197" s="18" t="s">
        <v>39</v>
      </c>
      <c r="H197" s="22">
        <v>16</v>
      </c>
      <c r="I197" s="22">
        <f t="shared" si="14"/>
        <v>153.6</v>
      </c>
      <c r="J197" s="27">
        <f t="shared" si="18"/>
        <v>24.48</v>
      </c>
      <c r="K197" s="27">
        <f t="shared" si="15"/>
        <v>18.36</v>
      </c>
      <c r="L197" s="26">
        <f t="shared" si="16"/>
        <v>2820.096</v>
      </c>
      <c r="M197" s="24" t="s">
        <v>16</v>
      </c>
      <c r="N197" s="22" t="s">
        <v>121</v>
      </c>
      <c r="O197" s="24" t="s">
        <v>128</v>
      </c>
    </row>
    <row r="198" spans="1:15" x14ac:dyDescent="0.25">
      <c r="A198" s="22">
        <v>2017</v>
      </c>
      <c r="B198" s="22">
        <v>49</v>
      </c>
      <c r="C198" s="22" t="s">
        <v>15</v>
      </c>
      <c r="D198" s="22" t="s">
        <v>111</v>
      </c>
      <c r="E198" s="3">
        <v>73</v>
      </c>
      <c r="F198" s="3">
        <f t="shared" si="17"/>
        <v>9.67</v>
      </c>
      <c r="G198" s="18" t="s">
        <v>39</v>
      </c>
      <c r="H198" s="22">
        <v>50</v>
      </c>
      <c r="I198" s="22">
        <f t="shared" si="14"/>
        <v>480</v>
      </c>
      <c r="J198" s="27">
        <f t="shared" si="18"/>
        <v>18.28</v>
      </c>
      <c r="K198" s="27">
        <f t="shared" si="15"/>
        <v>13.71</v>
      </c>
      <c r="L198" s="26">
        <f t="shared" si="16"/>
        <v>6580.8</v>
      </c>
      <c r="M198" s="24" t="s">
        <v>16</v>
      </c>
      <c r="N198" s="22" t="s">
        <v>122</v>
      </c>
      <c r="O198" s="24" t="s">
        <v>128</v>
      </c>
    </row>
    <row r="199" spans="1:15" x14ac:dyDescent="0.25">
      <c r="A199" s="22">
        <v>2017</v>
      </c>
      <c r="B199" s="22">
        <v>49</v>
      </c>
      <c r="C199" s="22" t="s">
        <v>15</v>
      </c>
      <c r="D199" s="22" t="s">
        <v>111</v>
      </c>
      <c r="E199" s="3">
        <v>73</v>
      </c>
      <c r="F199" s="3">
        <f t="shared" si="17"/>
        <v>9.67</v>
      </c>
      <c r="G199" s="18" t="s">
        <v>39</v>
      </c>
      <c r="H199" s="22">
        <v>27</v>
      </c>
      <c r="I199" s="22">
        <f t="shared" si="14"/>
        <v>259.2</v>
      </c>
      <c r="J199" s="27">
        <f t="shared" si="18"/>
        <v>18.28</v>
      </c>
      <c r="K199" s="27">
        <f t="shared" si="15"/>
        <v>13.71</v>
      </c>
      <c r="L199" s="26">
        <f t="shared" si="16"/>
        <v>3553.6320000000001</v>
      </c>
      <c r="M199" s="24" t="s">
        <v>16</v>
      </c>
      <c r="N199" s="22" t="s">
        <v>123</v>
      </c>
      <c r="O199" s="24" t="s">
        <v>128</v>
      </c>
    </row>
    <row r="200" spans="1:15" x14ac:dyDescent="0.25">
      <c r="A200" s="22">
        <v>2017</v>
      </c>
      <c r="B200" s="22">
        <v>49</v>
      </c>
      <c r="C200" s="22" t="s">
        <v>15</v>
      </c>
      <c r="D200" s="22" t="s">
        <v>111</v>
      </c>
      <c r="E200" s="3">
        <v>60.3</v>
      </c>
      <c r="F200" s="3">
        <f t="shared" si="17"/>
        <v>6.99</v>
      </c>
      <c r="G200" s="18" t="s">
        <v>39</v>
      </c>
      <c r="H200" s="22">
        <v>22</v>
      </c>
      <c r="I200" s="22">
        <f t="shared" si="14"/>
        <v>211.2</v>
      </c>
      <c r="J200" s="27">
        <f t="shared" si="18"/>
        <v>14.6</v>
      </c>
      <c r="K200" s="27">
        <f t="shared" si="15"/>
        <v>10.95</v>
      </c>
      <c r="L200" s="26">
        <f t="shared" si="16"/>
        <v>2312.64</v>
      </c>
      <c r="M200" s="24" t="s">
        <v>16</v>
      </c>
      <c r="N200" s="22" t="s">
        <v>124</v>
      </c>
      <c r="O200" s="24" t="s">
        <v>128</v>
      </c>
    </row>
    <row r="201" spans="1:15" x14ac:dyDescent="0.25">
      <c r="A201" s="22">
        <v>2017</v>
      </c>
      <c r="B201" s="22">
        <v>49</v>
      </c>
      <c r="C201" s="22" t="s">
        <v>15</v>
      </c>
      <c r="D201" s="22" t="s">
        <v>111</v>
      </c>
      <c r="E201" s="3">
        <v>60.3</v>
      </c>
      <c r="F201" s="3">
        <f t="shared" si="17"/>
        <v>6.99</v>
      </c>
      <c r="G201" s="18" t="s">
        <v>39</v>
      </c>
      <c r="H201" s="22">
        <v>4</v>
      </c>
      <c r="I201" s="22">
        <f t="shared" si="14"/>
        <v>38.4</v>
      </c>
      <c r="J201" s="27">
        <f t="shared" si="18"/>
        <v>14.6</v>
      </c>
      <c r="K201" s="27">
        <f t="shared" si="15"/>
        <v>10.95</v>
      </c>
      <c r="L201" s="26">
        <f t="shared" si="16"/>
        <v>420.47999999999996</v>
      </c>
      <c r="M201" s="24" t="s">
        <v>16</v>
      </c>
      <c r="N201" s="22" t="s">
        <v>124</v>
      </c>
      <c r="O201" s="24" t="s">
        <v>128</v>
      </c>
    </row>
    <row r="202" spans="1:15" x14ac:dyDescent="0.25">
      <c r="A202" s="22">
        <v>2017</v>
      </c>
      <c r="B202" s="22">
        <v>49</v>
      </c>
      <c r="C202" s="22" t="s">
        <v>15</v>
      </c>
      <c r="D202" s="22" t="s">
        <v>111</v>
      </c>
      <c r="E202" s="3">
        <v>60.3</v>
      </c>
      <c r="F202" s="3">
        <f t="shared" si="17"/>
        <v>6.99</v>
      </c>
      <c r="G202" s="18" t="s">
        <v>39</v>
      </c>
      <c r="H202" s="22">
        <v>36</v>
      </c>
      <c r="I202" s="22">
        <f t="shared" si="14"/>
        <v>345.59999999999997</v>
      </c>
      <c r="J202" s="27">
        <f t="shared" si="18"/>
        <v>14.6</v>
      </c>
      <c r="K202" s="27">
        <f t="shared" si="15"/>
        <v>10.95</v>
      </c>
      <c r="L202" s="26">
        <f t="shared" si="16"/>
        <v>3784.3199999999993</v>
      </c>
      <c r="M202" s="24" t="s">
        <v>16</v>
      </c>
      <c r="N202" s="22" t="s">
        <v>125</v>
      </c>
      <c r="O202" s="24" t="s">
        <v>128</v>
      </c>
    </row>
    <row r="203" spans="1:15" x14ac:dyDescent="0.25">
      <c r="A203" s="22">
        <v>2017</v>
      </c>
      <c r="B203" s="22">
        <v>49</v>
      </c>
      <c r="C203" s="22" t="s">
        <v>15</v>
      </c>
      <c r="D203" s="22" t="s">
        <v>111</v>
      </c>
      <c r="E203" s="3">
        <v>114.3</v>
      </c>
      <c r="F203" s="3">
        <f t="shared" si="17"/>
        <v>17.260000000000002</v>
      </c>
      <c r="G203" s="18" t="s">
        <v>39</v>
      </c>
      <c r="H203" s="22">
        <v>115</v>
      </c>
      <c r="I203" s="22">
        <f t="shared" si="14"/>
        <v>1104</v>
      </c>
      <c r="J203" s="27">
        <f t="shared" si="18"/>
        <v>26.67</v>
      </c>
      <c r="K203" s="27">
        <f t="shared" si="15"/>
        <v>20.002500000000001</v>
      </c>
      <c r="L203" s="26">
        <f t="shared" si="16"/>
        <v>22082.760000000002</v>
      </c>
      <c r="M203" s="24" t="s">
        <v>16</v>
      </c>
      <c r="N203" s="22" t="s">
        <v>126</v>
      </c>
      <c r="O203" s="24" t="s">
        <v>128</v>
      </c>
    </row>
    <row r="204" spans="1:15" x14ac:dyDescent="0.25">
      <c r="A204" s="22">
        <v>2017</v>
      </c>
      <c r="B204" s="22">
        <v>49</v>
      </c>
      <c r="C204" s="22" t="s">
        <v>15</v>
      </c>
      <c r="D204" s="22" t="s">
        <v>111</v>
      </c>
      <c r="E204" s="3">
        <v>73</v>
      </c>
      <c r="F204" s="3">
        <f t="shared" si="17"/>
        <v>9.67</v>
      </c>
      <c r="G204" s="18" t="s">
        <v>39</v>
      </c>
      <c r="H204" s="22">
        <v>40</v>
      </c>
      <c r="I204" s="22">
        <f t="shared" si="14"/>
        <v>384</v>
      </c>
      <c r="J204" s="27">
        <f t="shared" si="18"/>
        <v>18.28</v>
      </c>
      <c r="K204" s="27">
        <f t="shared" si="15"/>
        <v>13.71</v>
      </c>
      <c r="L204" s="26">
        <f t="shared" si="16"/>
        <v>5264.64</v>
      </c>
      <c r="M204" s="24" t="s">
        <v>16</v>
      </c>
      <c r="N204" s="22" t="s">
        <v>127</v>
      </c>
      <c r="O204" s="24" t="s">
        <v>128</v>
      </c>
    </row>
    <row r="205" spans="1:15" x14ac:dyDescent="0.25">
      <c r="A205" s="22">
        <v>2017</v>
      </c>
      <c r="B205" s="22">
        <v>49</v>
      </c>
      <c r="C205" s="22" t="s">
        <v>14</v>
      </c>
      <c r="D205" s="22">
        <v>42782</v>
      </c>
      <c r="E205" s="3">
        <v>244.5</v>
      </c>
      <c r="F205" s="3">
        <f t="shared" si="17"/>
        <v>53.57</v>
      </c>
      <c r="G205" s="18" t="s">
        <v>39</v>
      </c>
      <c r="H205" s="22">
        <v>17</v>
      </c>
      <c r="I205" s="22">
        <v>223.95</v>
      </c>
      <c r="J205" s="27">
        <f t="shared" si="18"/>
        <v>89.21</v>
      </c>
      <c r="K205" s="27">
        <f t="shared" si="15"/>
        <v>89.21</v>
      </c>
      <c r="L205" s="26">
        <f t="shared" si="16"/>
        <v>19978.579499999996</v>
      </c>
      <c r="M205" s="24" t="s">
        <v>129</v>
      </c>
      <c r="N205" s="22" t="s">
        <v>130</v>
      </c>
      <c r="O205" s="24" t="s">
        <v>56</v>
      </c>
    </row>
    <row r="206" spans="1:15" x14ac:dyDescent="0.25">
      <c r="A206" s="22">
        <v>2017</v>
      </c>
      <c r="B206" s="22">
        <v>49</v>
      </c>
      <c r="C206" s="22" t="s">
        <v>14</v>
      </c>
      <c r="D206" s="22">
        <v>42782</v>
      </c>
      <c r="E206" s="3">
        <v>177.8</v>
      </c>
      <c r="F206" s="3">
        <f t="shared" si="17"/>
        <v>34.229999999999997</v>
      </c>
      <c r="G206" s="18" t="s">
        <v>39</v>
      </c>
      <c r="H206" s="22">
        <v>13</v>
      </c>
      <c r="I206" s="22">
        <v>146.38999999999999</v>
      </c>
      <c r="J206" s="27">
        <f t="shared" si="18"/>
        <v>57.2</v>
      </c>
      <c r="K206" s="27">
        <f t="shared" si="15"/>
        <v>57.2</v>
      </c>
      <c r="L206" s="26">
        <f t="shared" si="16"/>
        <v>8373.5079999999998</v>
      </c>
      <c r="M206" s="24" t="s">
        <v>129</v>
      </c>
      <c r="N206" s="22" t="s">
        <v>130</v>
      </c>
      <c r="O206" s="24" t="s">
        <v>56</v>
      </c>
    </row>
    <row r="207" spans="1:15" x14ac:dyDescent="0.25">
      <c r="A207" s="22">
        <v>2017</v>
      </c>
      <c r="B207" s="22">
        <v>49</v>
      </c>
      <c r="C207" s="22" t="s">
        <v>14</v>
      </c>
      <c r="D207" s="22">
        <v>422934</v>
      </c>
      <c r="E207" s="3">
        <v>244.5</v>
      </c>
      <c r="F207" s="3">
        <f t="shared" si="17"/>
        <v>53.57</v>
      </c>
      <c r="G207" s="18" t="s">
        <v>39</v>
      </c>
      <c r="H207" s="22">
        <v>1</v>
      </c>
      <c r="I207" s="22">
        <v>12.56</v>
      </c>
      <c r="J207" s="27">
        <f t="shared" si="18"/>
        <v>89.21</v>
      </c>
      <c r="K207" s="27">
        <f t="shared" si="15"/>
        <v>89.21</v>
      </c>
      <c r="L207" s="26">
        <f t="shared" si="16"/>
        <v>1120.4775999999999</v>
      </c>
      <c r="M207" s="24" t="s">
        <v>129</v>
      </c>
      <c r="N207" s="22" t="s">
        <v>131</v>
      </c>
      <c r="O207" s="24" t="s">
        <v>56</v>
      </c>
    </row>
    <row r="208" spans="1:15" x14ac:dyDescent="0.25">
      <c r="A208" s="22">
        <v>2017</v>
      </c>
      <c r="B208" s="22">
        <v>49</v>
      </c>
      <c r="C208" s="22" t="s">
        <v>14</v>
      </c>
      <c r="D208" s="22">
        <v>422934</v>
      </c>
      <c r="E208" s="3">
        <v>177.8</v>
      </c>
      <c r="F208" s="3">
        <f t="shared" si="17"/>
        <v>34.229999999999997</v>
      </c>
      <c r="G208" s="18" t="s">
        <v>39</v>
      </c>
      <c r="H208" s="22">
        <v>4</v>
      </c>
      <c r="I208" s="22">
        <v>52.54</v>
      </c>
      <c r="J208" s="27">
        <f t="shared" si="18"/>
        <v>57.2</v>
      </c>
      <c r="K208" s="27">
        <f t="shared" si="15"/>
        <v>57.2</v>
      </c>
      <c r="L208" s="26">
        <f t="shared" si="16"/>
        <v>3005.288</v>
      </c>
      <c r="M208" s="24" t="s">
        <v>129</v>
      </c>
      <c r="N208" s="22" t="s">
        <v>131</v>
      </c>
      <c r="O208" s="24" t="s">
        <v>56</v>
      </c>
    </row>
    <row r="209" spans="1:15" x14ac:dyDescent="0.25">
      <c r="A209" s="22">
        <v>2017</v>
      </c>
      <c r="B209" s="22">
        <v>49</v>
      </c>
      <c r="C209" s="22" t="s">
        <v>14</v>
      </c>
      <c r="D209" s="22">
        <v>431549</v>
      </c>
      <c r="E209" s="3">
        <v>244.5</v>
      </c>
      <c r="F209" s="3">
        <f t="shared" si="17"/>
        <v>53.57</v>
      </c>
      <c r="G209" s="18" t="s">
        <v>39</v>
      </c>
      <c r="H209" s="22">
        <v>12</v>
      </c>
      <c r="I209" s="22">
        <v>157.24</v>
      </c>
      <c r="J209" s="27">
        <f t="shared" si="18"/>
        <v>89.21</v>
      </c>
      <c r="K209" s="27">
        <f t="shared" si="15"/>
        <v>89.21</v>
      </c>
      <c r="L209" s="26">
        <f t="shared" si="16"/>
        <v>14027.3804</v>
      </c>
      <c r="M209" s="24" t="s">
        <v>129</v>
      </c>
      <c r="N209" s="22" t="s">
        <v>132</v>
      </c>
      <c r="O209" s="24" t="s">
        <v>56</v>
      </c>
    </row>
    <row r="210" spans="1:15" x14ac:dyDescent="0.25">
      <c r="A210" s="22">
        <v>2017</v>
      </c>
      <c r="B210" s="22">
        <v>49</v>
      </c>
      <c r="C210" s="22" t="s">
        <v>14</v>
      </c>
      <c r="D210" s="22">
        <v>431549</v>
      </c>
      <c r="E210" s="3">
        <v>177.8</v>
      </c>
      <c r="F210" s="3">
        <f t="shared" si="17"/>
        <v>34.229999999999997</v>
      </c>
      <c r="G210" s="18" t="s">
        <v>39</v>
      </c>
      <c r="H210" s="22">
        <v>22</v>
      </c>
      <c r="I210" s="22">
        <v>285.61</v>
      </c>
      <c r="J210" s="27">
        <f t="shared" si="18"/>
        <v>57.2</v>
      </c>
      <c r="K210" s="27">
        <f t="shared" si="15"/>
        <v>57.2</v>
      </c>
      <c r="L210" s="26">
        <f t="shared" si="16"/>
        <v>16336.892000000002</v>
      </c>
      <c r="M210" s="24" t="s">
        <v>129</v>
      </c>
      <c r="N210" s="22" t="s">
        <v>132</v>
      </c>
      <c r="O210" s="24" t="s">
        <v>56</v>
      </c>
    </row>
    <row r="211" spans="1:15" x14ac:dyDescent="0.25">
      <c r="A211" s="22">
        <v>2017</v>
      </c>
      <c r="B211" s="22">
        <v>49</v>
      </c>
      <c r="C211" s="22" t="s">
        <v>15</v>
      </c>
      <c r="D211" s="22">
        <v>15686</v>
      </c>
      <c r="E211" s="3">
        <v>73</v>
      </c>
      <c r="F211" s="3">
        <f t="shared" si="17"/>
        <v>9.67</v>
      </c>
      <c r="G211" s="18" t="s">
        <v>39</v>
      </c>
      <c r="H211" s="22">
        <v>16</v>
      </c>
      <c r="I211" s="22">
        <v>151.97</v>
      </c>
      <c r="J211" s="27">
        <f t="shared" si="18"/>
        <v>18.28</v>
      </c>
      <c r="K211" s="27">
        <f t="shared" si="15"/>
        <v>9.14</v>
      </c>
      <c r="L211" s="26">
        <f t="shared" si="16"/>
        <v>1389.0058000000001</v>
      </c>
      <c r="M211" s="24" t="s">
        <v>94</v>
      </c>
      <c r="N211" s="22" t="s">
        <v>133</v>
      </c>
      <c r="O211" s="24" t="s">
        <v>53</v>
      </c>
    </row>
    <row r="212" spans="1:15" x14ac:dyDescent="0.25">
      <c r="A212" s="22">
        <v>2017</v>
      </c>
      <c r="B212" s="22">
        <v>49</v>
      </c>
      <c r="C212" s="22" t="s">
        <v>15</v>
      </c>
      <c r="D212" s="22">
        <v>15455</v>
      </c>
      <c r="E212" s="3">
        <v>73</v>
      </c>
      <c r="F212" s="3">
        <f t="shared" si="17"/>
        <v>9.67</v>
      </c>
      <c r="G212" s="18" t="s">
        <v>39</v>
      </c>
      <c r="H212" s="22">
        <v>4</v>
      </c>
      <c r="I212" s="22">
        <v>37.9</v>
      </c>
      <c r="J212" s="27">
        <f t="shared" si="18"/>
        <v>18.28</v>
      </c>
      <c r="K212" s="27">
        <f t="shared" si="15"/>
        <v>9.14</v>
      </c>
      <c r="L212" s="26">
        <f t="shared" si="16"/>
        <v>346.40600000000001</v>
      </c>
      <c r="M212" s="24" t="s">
        <v>94</v>
      </c>
      <c r="N212" s="22" t="s">
        <v>134</v>
      </c>
      <c r="O212" s="24" t="s">
        <v>53</v>
      </c>
    </row>
    <row r="213" spans="1:15" x14ac:dyDescent="0.25">
      <c r="A213" s="22">
        <v>2017</v>
      </c>
      <c r="B213" s="22">
        <v>49</v>
      </c>
      <c r="C213" s="22" t="s">
        <v>15</v>
      </c>
      <c r="D213" s="22">
        <v>15487</v>
      </c>
      <c r="E213" s="3">
        <v>60.3</v>
      </c>
      <c r="F213" s="3">
        <f t="shared" si="17"/>
        <v>6.99</v>
      </c>
      <c r="G213" s="18" t="s">
        <v>39</v>
      </c>
      <c r="H213" s="22">
        <v>59</v>
      </c>
      <c r="I213" s="22">
        <v>562.45000000000005</v>
      </c>
      <c r="J213" s="27">
        <f t="shared" si="18"/>
        <v>14.6</v>
      </c>
      <c r="K213" s="27">
        <f t="shared" si="15"/>
        <v>10.95</v>
      </c>
      <c r="L213" s="26">
        <f t="shared" si="16"/>
        <v>6158.8275000000003</v>
      </c>
      <c r="M213" s="24" t="s">
        <v>16</v>
      </c>
      <c r="N213" s="22" t="s">
        <v>135</v>
      </c>
      <c r="O213" s="24" t="s">
        <v>56</v>
      </c>
    </row>
    <row r="214" spans="1:15" x14ac:dyDescent="0.25">
      <c r="A214" s="22">
        <v>2017</v>
      </c>
      <c r="B214" s="22">
        <v>49</v>
      </c>
      <c r="C214" s="22" t="s">
        <v>15</v>
      </c>
      <c r="D214" s="22">
        <v>14691</v>
      </c>
      <c r="E214" s="3">
        <v>73</v>
      </c>
      <c r="F214" s="3">
        <f t="shared" si="17"/>
        <v>9.67</v>
      </c>
      <c r="G214" s="18" t="s">
        <v>39</v>
      </c>
      <c r="H214" s="22">
        <v>13</v>
      </c>
      <c r="I214" s="22">
        <v>127.73</v>
      </c>
      <c r="J214" s="27">
        <f t="shared" si="18"/>
        <v>18.28</v>
      </c>
      <c r="K214" s="27">
        <f t="shared" si="15"/>
        <v>13.71</v>
      </c>
      <c r="L214" s="26">
        <f t="shared" si="16"/>
        <v>1751.1783000000003</v>
      </c>
      <c r="M214" s="24" t="s">
        <v>16</v>
      </c>
      <c r="N214" s="22" t="s">
        <v>136</v>
      </c>
      <c r="O214" s="24" t="s">
        <v>53</v>
      </c>
    </row>
    <row r="215" spans="1:15" x14ac:dyDescent="0.25">
      <c r="A215" s="22">
        <v>2017</v>
      </c>
      <c r="B215" s="22">
        <v>49</v>
      </c>
      <c r="C215" s="22" t="s">
        <v>15</v>
      </c>
      <c r="D215" s="22">
        <v>15626</v>
      </c>
      <c r="E215" s="3">
        <v>60.3</v>
      </c>
      <c r="F215" s="3">
        <f t="shared" si="17"/>
        <v>6.99</v>
      </c>
      <c r="G215" s="18" t="s">
        <v>39</v>
      </c>
      <c r="H215" s="22">
        <v>10</v>
      </c>
      <c r="I215" s="22">
        <v>95.51</v>
      </c>
      <c r="J215" s="27">
        <f t="shared" si="18"/>
        <v>14.6</v>
      </c>
      <c r="K215" s="27">
        <f t="shared" si="15"/>
        <v>10.95</v>
      </c>
      <c r="L215" s="26">
        <f t="shared" si="16"/>
        <v>1045.8344999999999</v>
      </c>
      <c r="M215" s="24" t="s">
        <v>16</v>
      </c>
      <c r="N215" s="22" t="s">
        <v>137</v>
      </c>
      <c r="O215" s="24" t="s">
        <v>53</v>
      </c>
    </row>
    <row r="216" spans="1:15" x14ac:dyDescent="0.25">
      <c r="A216" s="22">
        <v>2017</v>
      </c>
      <c r="B216" s="22">
        <v>49</v>
      </c>
      <c r="C216" s="22" t="s">
        <v>15</v>
      </c>
      <c r="D216" s="22">
        <v>15568</v>
      </c>
      <c r="E216" s="3">
        <v>60.3</v>
      </c>
      <c r="F216" s="3">
        <f t="shared" si="17"/>
        <v>6.99</v>
      </c>
      <c r="G216" s="18" t="s">
        <v>39</v>
      </c>
      <c r="H216" s="22">
        <v>128</v>
      </c>
      <c r="I216" s="22">
        <v>1232.8</v>
      </c>
      <c r="J216" s="27">
        <f t="shared" si="18"/>
        <v>14.6</v>
      </c>
      <c r="K216" s="27">
        <f t="shared" si="15"/>
        <v>10.95</v>
      </c>
      <c r="L216" s="26">
        <f t="shared" si="16"/>
        <v>13499.159999999998</v>
      </c>
      <c r="M216" s="24" t="s">
        <v>16</v>
      </c>
      <c r="N216" s="22" t="s">
        <v>138</v>
      </c>
      <c r="O216" s="24" t="s">
        <v>53</v>
      </c>
    </row>
    <row r="217" spans="1:15" x14ac:dyDescent="0.25">
      <c r="A217" s="22">
        <v>2017</v>
      </c>
      <c r="B217" s="22">
        <v>49</v>
      </c>
      <c r="C217" s="22" t="s">
        <v>15</v>
      </c>
      <c r="D217" s="22">
        <v>15529</v>
      </c>
      <c r="E217" s="3">
        <v>60.3</v>
      </c>
      <c r="F217" s="3">
        <f t="shared" si="17"/>
        <v>6.99</v>
      </c>
      <c r="G217" s="18" t="s">
        <v>39</v>
      </c>
      <c r="H217" s="22">
        <v>132</v>
      </c>
      <c r="I217" s="22">
        <v>1263.43</v>
      </c>
      <c r="J217" s="27">
        <f t="shared" si="18"/>
        <v>14.6</v>
      </c>
      <c r="K217" s="27">
        <f t="shared" si="15"/>
        <v>10.95</v>
      </c>
      <c r="L217" s="26">
        <f t="shared" si="16"/>
        <v>13834.558499999999</v>
      </c>
      <c r="M217" s="24" t="s">
        <v>16</v>
      </c>
      <c r="N217" s="22" t="s">
        <v>139</v>
      </c>
      <c r="O217" s="24" t="s">
        <v>53</v>
      </c>
    </row>
    <row r="218" spans="1:15" x14ac:dyDescent="0.25">
      <c r="A218" s="22">
        <v>2017</v>
      </c>
      <c r="B218" s="22">
        <v>49</v>
      </c>
      <c r="C218" s="22" t="s">
        <v>15</v>
      </c>
      <c r="D218" s="22">
        <v>15483</v>
      </c>
      <c r="E218" s="3">
        <v>60.3</v>
      </c>
      <c r="F218" s="3">
        <f t="shared" si="17"/>
        <v>6.99</v>
      </c>
      <c r="G218" s="18" t="s">
        <v>39</v>
      </c>
      <c r="H218" s="22">
        <v>2</v>
      </c>
      <c r="I218" s="22">
        <v>19.100000000000001</v>
      </c>
      <c r="J218" s="27">
        <f t="shared" si="18"/>
        <v>14.6</v>
      </c>
      <c r="K218" s="27">
        <f t="shared" si="15"/>
        <v>10.95</v>
      </c>
      <c r="L218" s="26">
        <f t="shared" si="16"/>
        <v>209.14500000000001</v>
      </c>
      <c r="M218" s="24" t="s">
        <v>16</v>
      </c>
      <c r="N218" s="22" t="s">
        <v>135</v>
      </c>
      <c r="O218" s="24" t="s">
        <v>53</v>
      </c>
    </row>
    <row r="219" spans="1:15" x14ac:dyDescent="0.25">
      <c r="A219" s="22">
        <v>2017</v>
      </c>
      <c r="B219" s="22">
        <v>49</v>
      </c>
      <c r="C219" s="22" t="s">
        <v>15</v>
      </c>
      <c r="D219" s="22">
        <v>15480</v>
      </c>
      <c r="E219" s="3">
        <v>60.3</v>
      </c>
      <c r="F219" s="3">
        <f t="shared" si="17"/>
        <v>6.99</v>
      </c>
      <c r="G219" s="18" t="s">
        <v>39</v>
      </c>
      <c r="H219" s="22">
        <v>133</v>
      </c>
      <c r="I219" s="22">
        <v>1269.31</v>
      </c>
      <c r="J219" s="27">
        <f t="shared" si="18"/>
        <v>14.6</v>
      </c>
      <c r="K219" s="27">
        <f t="shared" si="15"/>
        <v>10.95</v>
      </c>
      <c r="L219" s="26">
        <f t="shared" si="16"/>
        <v>13898.944499999998</v>
      </c>
      <c r="M219" s="24" t="s">
        <v>16</v>
      </c>
      <c r="N219" s="22" t="s">
        <v>140</v>
      </c>
      <c r="O219" s="24" t="s">
        <v>53</v>
      </c>
    </row>
    <row r="220" spans="1:15" x14ac:dyDescent="0.25">
      <c r="A220" s="22">
        <v>2017</v>
      </c>
      <c r="B220" s="22">
        <v>49</v>
      </c>
      <c r="C220" s="22" t="s">
        <v>15</v>
      </c>
      <c r="D220" s="22">
        <v>15486</v>
      </c>
      <c r="E220" s="3">
        <v>60.3</v>
      </c>
      <c r="F220" s="3">
        <f t="shared" si="17"/>
        <v>6.99</v>
      </c>
      <c r="G220" s="18" t="s">
        <v>39</v>
      </c>
      <c r="H220" s="22">
        <v>51</v>
      </c>
      <c r="I220" s="22">
        <v>487.8</v>
      </c>
      <c r="J220" s="27">
        <f t="shared" si="18"/>
        <v>14.6</v>
      </c>
      <c r="K220" s="27">
        <f t="shared" si="15"/>
        <v>10.95</v>
      </c>
      <c r="L220" s="26">
        <f t="shared" si="16"/>
        <v>5341.41</v>
      </c>
      <c r="M220" s="24" t="s">
        <v>16</v>
      </c>
      <c r="N220" s="22" t="s">
        <v>135</v>
      </c>
      <c r="O220" s="24" t="s">
        <v>53</v>
      </c>
    </row>
    <row r="221" spans="1:15" x14ac:dyDescent="0.25">
      <c r="A221" s="22">
        <v>2017</v>
      </c>
      <c r="B221" s="22">
        <v>49</v>
      </c>
      <c r="C221" s="22" t="s">
        <v>15</v>
      </c>
      <c r="D221" s="22">
        <v>15685</v>
      </c>
      <c r="E221" s="3">
        <v>73</v>
      </c>
      <c r="F221" s="3">
        <f t="shared" si="17"/>
        <v>9.67</v>
      </c>
      <c r="G221" s="18" t="s">
        <v>39</v>
      </c>
      <c r="H221" s="22">
        <v>36</v>
      </c>
      <c r="I221" s="22">
        <v>345.34</v>
      </c>
      <c r="J221" s="27">
        <f t="shared" si="18"/>
        <v>18.28</v>
      </c>
      <c r="K221" s="27">
        <f t="shared" si="15"/>
        <v>13.71</v>
      </c>
      <c r="L221" s="26">
        <f t="shared" si="16"/>
        <v>4734.6113999999998</v>
      </c>
      <c r="M221" s="24" t="s">
        <v>16</v>
      </c>
      <c r="N221" s="22" t="s">
        <v>133</v>
      </c>
      <c r="O221" s="24" t="s">
        <v>53</v>
      </c>
    </row>
    <row r="222" spans="1:15" x14ac:dyDescent="0.25">
      <c r="A222" s="22">
        <v>2017</v>
      </c>
      <c r="B222" s="22">
        <v>49</v>
      </c>
      <c r="C222" s="22" t="s">
        <v>15</v>
      </c>
      <c r="D222" s="22">
        <v>15574</v>
      </c>
      <c r="E222" s="3">
        <v>73</v>
      </c>
      <c r="F222" s="3">
        <f t="shared" si="17"/>
        <v>9.67</v>
      </c>
      <c r="G222" s="18" t="s">
        <v>39</v>
      </c>
      <c r="H222" s="22">
        <v>18</v>
      </c>
      <c r="I222" s="22">
        <v>173.16</v>
      </c>
      <c r="J222" s="27">
        <f t="shared" si="18"/>
        <v>18.28</v>
      </c>
      <c r="K222" s="27">
        <f t="shared" si="15"/>
        <v>13.71</v>
      </c>
      <c r="L222" s="26">
        <f t="shared" si="16"/>
        <v>2374.0236</v>
      </c>
      <c r="M222" s="24" t="s">
        <v>16</v>
      </c>
      <c r="N222" s="22" t="s">
        <v>141</v>
      </c>
      <c r="O222" s="24" t="s">
        <v>53</v>
      </c>
    </row>
    <row r="223" spans="1:15" x14ac:dyDescent="0.25">
      <c r="A223" s="22">
        <v>2017</v>
      </c>
      <c r="B223" s="22">
        <v>49</v>
      </c>
      <c r="C223" s="22" t="s">
        <v>15</v>
      </c>
      <c r="D223" s="22">
        <v>15558</v>
      </c>
      <c r="E223" s="3">
        <v>73</v>
      </c>
      <c r="F223" s="3">
        <f t="shared" si="17"/>
        <v>9.67</v>
      </c>
      <c r="G223" s="18" t="s">
        <v>39</v>
      </c>
      <c r="H223" s="22">
        <v>11</v>
      </c>
      <c r="I223" s="22">
        <v>105.81</v>
      </c>
      <c r="J223" s="27">
        <f t="shared" si="18"/>
        <v>18.28</v>
      </c>
      <c r="K223" s="27">
        <f t="shared" si="15"/>
        <v>13.71</v>
      </c>
      <c r="L223" s="26">
        <f t="shared" si="16"/>
        <v>1450.6551000000002</v>
      </c>
      <c r="M223" s="24" t="s">
        <v>16</v>
      </c>
      <c r="N223" s="22" t="s">
        <v>142</v>
      </c>
      <c r="O223" s="24" t="s">
        <v>53</v>
      </c>
    </row>
    <row r="224" spans="1:15" x14ac:dyDescent="0.25">
      <c r="A224" s="22">
        <v>2017</v>
      </c>
      <c r="B224" s="22">
        <v>49</v>
      </c>
      <c r="C224" s="22" t="s">
        <v>15</v>
      </c>
      <c r="D224" s="22">
        <v>15506</v>
      </c>
      <c r="E224" s="3">
        <v>73</v>
      </c>
      <c r="F224" s="3">
        <f t="shared" si="17"/>
        <v>9.67</v>
      </c>
      <c r="G224" s="18" t="s">
        <v>39</v>
      </c>
      <c r="H224" s="22">
        <v>27</v>
      </c>
      <c r="I224" s="22">
        <v>258.48</v>
      </c>
      <c r="J224" s="27">
        <f t="shared" si="18"/>
        <v>18.28</v>
      </c>
      <c r="K224" s="27">
        <f t="shared" si="15"/>
        <v>13.71</v>
      </c>
      <c r="L224" s="26">
        <f t="shared" si="16"/>
        <v>3543.7608000000005</v>
      </c>
      <c r="M224" s="24" t="s">
        <v>16</v>
      </c>
      <c r="N224" s="22" t="s">
        <v>143</v>
      </c>
      <c r="O224" s="24" t="s">
        <v>53</v>
      </c>
    </row>
    <row r="225" spans="1:16" x14ac:dyDescent="0.25">
      <c r="A225" s="22">
        <v>2017</v>
      </c>
      <c r="B225" s="22">
        <v>49</v>
      </c>
      <c r="C225" s="22" t="s">
        <v>15</v>
      </c>
      <c r="D225" s="22">
        <v>4640649</v>
      </c>
      <c r="E225" s="3">
        <v>73</v>
      </c>
      <c r="F225" s="3">
        <f t="shared" si="17"/>
        <v>9.67</v>
      </c>
      <c r="G225" s="18" t="s">
        <v>39</v>
      </c>
      <c r="H225" s="22">
        <v>2</v>
      </c>
      <c r="I225" s="22">
        <v>19.2</v>
      </c>
      <c r="J225" s="27">
        <f t="shared" si="18"/>
        <v>18.28</v>
      </c>
      <c r="K225" s="27">
        <f t="shared" si="15"/>
        <v>13.71</v>
      </c>
      <c r="L225" s="26">
        <f t="shared" si="16"/>
        <v>263.23200000000003</v>
      </c>
      <c r="M225" s="22" t="s">
        <v>16</v>
      </c>
      <c r="N225" s="22" t="s">
        <v>144</v>
      </c>
      <c r="O225" s="22" t="s">
        <v>51</v>
      </c>
      <c r="P225" s="22">
        <v>65</v>
      </c>
    </row>
    <row r="226" spans="1:16" x14ac:dyDescent="0.25">
      <c r="A226" s="22">
        <v>2017</v>
      </c>
      <c r="B226" s="22">
        <v>49</v>
      </c>
      <c r="C226" s="22" t="s">
        <v>15</v>
      </c>
      <c r="D226" s="22">
        <v>4640650</v>
      </c>
      <c r="E226" s="3">
        <v>73</v>
      </c>
      <c r="F226" s="3">
        <f t="shared" si="17"/>
        <v>9.67</v>
      </c>
      <c r="G226" s="18" t="s">
        <v>39</v>
      </c>
      <c r="H226" s="22">
        <v>10</v>
      </c>
      <c r="I226" s="22">
        <v>96.009100000000004</v>
      </c>
      <c r="J226" s="27">
        <f t="shared" si="18"/>
        <v>18.28</v>
      </c>
      <c r="K226" s="27">
        <f t="shared" si="15"/>
        <v>13.71</v>
      </c>
      <c r="L226" s="26">
        <f t="shared" si="16"/>
        <v>1316.2847610000001</v>
      </c>
      <c r="M226" s="22" t="s">
        <v>16</v>
      </c>
      <c r="N226" s="22" t="s">
        <v>144</v>
      </c>
      <c r="O226" s="22" t="s">
        <v>51</v>
      </c>
      <c r="P226" s="22">
        <v>65</v>
      </c>
    </row>
    <row r="227" spans="1:16" x14ac:dyDescent="0.25">
      <c r="A227" s="22">
        <v>2017</v>
      </c>
      <c r="B227" s="22">
        <v>49</v>
      </c>
      <c r="C227" s="22" t="s">
        <v>15</v>
      </c>
      <c r="D227" s="22">
        <v>4640651</v>
      </c>
      <c r="E227" s="3">
        <v>73</v>
      </c>
      <c r="F227" s="3">
        <f t="shared" si="17"/>
        <v>9.67</v>
      </c>
      <c r="G227" s="18" t="s">
        <v>39</v>
      </c>
      <c r="H227" s="22">
        <v>3</v>
      </c>
      <c r="I227" s="22">
        <v>28.803599999999999</v>
      </c>
      <c r="J227" s="27">
        <f t="shared" si="18"/>
        <v>18.28</v>
      </c>
      <c r="K227" s="27">
        <f t="shared" si="15"/>
        <v>13.71</v>
      </c>
      <c r="L227" s="26">
        <f t="shared" si="16"/>
        <v>394.897356</v>
      </c>
      <c r="M227" s="22" t="s">
        <v>16</v>
      </c>
      <c r="N227" s="22" t="s">
        <v>144</v>
      </c>
      <c r="O227" s="22" t="s">
        <v>51</v>
      </c>
      <c r="P227" s="22">
        <v>65</v>
      </c>
    </row>
    <row r="228" spans="1:16" x14ac:dyDescent="0.25">
      <c r="A228" s="22">
        <v>2017</v>
      </c>
      <c r="B228" s="22">
        <v>49</v>
      </c>
      <c r="C228" s="22" t="s">
        <v>15</v>
      </c>
      <c r="D228" s="22">
        <v>4640652</v>
      </c>
      <c r="E228" s="3">
        <v>73</v>
      </c>
      <c r="F228" s="3">
        <f t="shared" si="17"/>
        <v>9.67</v>
      </c>
      <c r="G228" s="18" t="s">
        <v>39</v>
      </c>
      <c r="H228" s="22">
        <v>20</v>
      </c>
      <c r="I228" s="22">
        <v>192.02440000000001</v>
      </c>
      <c r="J228" s="27">
        <f t="shared" si="18"/>
        <v>18.28</v>
      </c>
      <c r="K228" s="27">
        <f t="shared" si="15"/>
        <v>13.71</v>
      </c>
      <c r="L228" s="26">
        <f t="shared" si="16"/>
        <v>2632.6545240000005</v>
      </c>
      <c r="M228" s="22" t="s">
        <v>16</v>
      </c>
      <c r="N228" s="22" t="s">
        <v>144</v>
      </c>
      <c r="O228" s="22" t="s">
        <v>51</v>
      </c>
      <c r="P228" s="22">
        <v>65</v>
      </c>
    </row>
    <row r="229" spans="1:16" x14ac:dyDescent="0.25">
      <c r="A229" s="22">
        <v>2017</v>
      </c>
      <c r="B229" s="22">
        <v>49</v>
      </c>
      <c r="C229" s="22" t="s">
        <v>15</v>
      </c>
      <c r="D229" s="22">
        <v>4640653</v>
      </c>
      <c r="E229" s="3">
        <v>73</v>
      </c>
      <c r="F229" s="3">
        <f t="shared" si="17"/>
        <v>9.67</v>
      </c>
      <c r="G229" s="18" t="s">
        <v>39</v>
      </c>
      <c r="H229" s="22">
        <v>48</v>
      </c>
      <c r="I229" s="22">
        <v>460.86</v>
      </c>
      <c r="J229" s="27">
        <f t="shared" si="18"/>
        <v>18.28</v>
      </c>
      <c r="K229" s="27">
        <f t="shared" si="15"/>
        <v>13.71</v>
      </c>
      <c r="L229" s="26">
        <f t="shared" si="16"/>
        <v>6318.3906000000006</v>
      </c>
      <c r="M229" s="22" t="s">
        <v>16</v>
      </c>
      <c r="N229" s="22" t="s">
        <v>144</v>
      </c>
      <c r="O229" s="22" t="s">
        <v>51</v>
      </c>
      <c r="P229" s="22">
        <v>65</v>
      </c>
    </row>
    <row r="230" spans="1:16" x14ac:dyDescent="0.25">
      <c r="A230" s="22">
        <v>2017</v>
      </c>
      <c r="B230" s="22">
        <v>49</v>
      </c>
      <c r="C230" s="22" t="s">
        <v>15</v>
      </c>
      <c r="D230" s="22">
        <v>4640714</v>
      </c>
      <c r="E230" s="3">
        <v>73</v>
      </c>
      <c r="F230" s="3">
        <f t="shared" si="17"/>
        <v>9.67</v>
      </c>
      <c r="G230" s="18" t="s">
        <v>39</v>
      </c>
      <c r="H230" s="22">
        <v>107</v>
      </c>
      <c r="I230" s="22">
        <v>1027.3284000000001</v>
      </c>
      <c r="J230" s="27">
        <f t="shared" si="18"/>
        <v>18.28</v>
      </c>
      <c r="K230" s="27">
        <f t="shared" si="15"/>
        <v>13.71</v>
      </c>
      <c r="L230" s="26">
        <f t="shared" si="16"/>
        <v>14084.672364000002</v>
      </c>
      <c r="M230" s="22" t="s">
        <v>16</v>
      </c>
      <c r="N230" s="22" t="s">
        <v>145</v>
      </c>
      <c r="O230" s="22" t="s">
        <v>51</v>
      </c>
      <c r="P230" s="22">
        <v>65</v>
      </c>
    </row>
    <row r="231" spans="1:16" x14ac:dyDescent="0.25">
      <c r="A231" s="22">
        <v>2017</v>
      </c>
      <c r="B231" s="22">
        <v>49</v>
      </c>
      <c r="C231" s="22" t="s">
        <v>15</v>
      </c>
      <c r="D231" s="22">
        <v>4640775</v>
      </c>
      <c r="E231" s="3">
        <v>88.9</v>
      </c>
      <c r="F231" s="3">
        <f t="shared" si="17"/>
        <v>13.84</v>
      </c>
      <c r="G231" s="18" t="s">
        <v>39</v>
      </c>
      <c r="H231" s="22">
        <v>13</v>
      </c>
      <c r="I231" s="22">
        <v>124.8163</v>
      </c>
      <c r="J231" s="27">
        <f t="shared" si="18"/>
        <v>24.48</v>
      </c>
      <c r="K231" s="27">
        <f t="shared" si="15"/>
        <v>12.24</v>
      </c>
      <c r="L231" s="26">
        <f t="shared" si="16"/>
        <v>1527.751512</v>
      </c>
      <c r="M231" s="22" t="s">
        <v>94</v>
      </c>
      <c r="N231" s="22" t="s">
        <v>146</v>
      </c>
      <c r="O231" s="22" t="s">
        <v>56</v>
      </c>
      <c r="P231" s="22">
        <v>68</v>
      </c>
    </row>
    <row r="232" spans="1:16" x14ac:dyDescent="0.25">
      <c r="A232" s="22">
        <v>2017</v>
      </c>
      <c r="B232" s="22">
        <v>49</v>
      </c>
      <c r="C232" s="22" t="s">
        <v>15</v>
      </c>
      <c r="D232" s="22">
        <v>4640774</v>
      </c>
      <c r="E232" s="3">
        <v>88.9</v>
      </c>
      <c r="F232" s="3">
        <f t="shared" si="17"/>
        <v>13.84</v>
      </c>
      <c r="G232" s="18" t="s">
        <v>39</v>
      </c>
      <c r="H232" s="22">
        <v>8</v>
      </c>
      <c r="I232" s="22">
        <v>76.809399999999997</v>
      </c>
      <c r="J232" s="27">
        <f t="shared" si="18"/>
        <v>24.48</v>
      </c>
      <c r="K232" s="27">
        <f t="shared" si="15"/>
        <v>12.24</v>
      </c>
      <c r="L232" s="26">
        <f t="shared" si="16"/>
        <v>940.14705600000002</v>
      </c>
      <c r="M232" s="22" t="s">
        <v>94</v>
      </c>
      <c r="N232" s="22" t="s">
        <v>146</v>
      </c>
      <c r="O232" s="22" t="s">
        <v>56</v>
      </c>
      <c r="P232" s="22">
        <v>68</v>
      </c>
    </row>
    <row r="233" spans="1:16" x14ac:dyDescent="0.25">
      <c r="A233" s="22">
        <v>2017</v>
      </c>
      <c r="B233" s="22">
        <v>49</v>
      </c>
      <c r="C233" s="22" t="s">
        <v>15</v>
      </c>
      <c r="D233" s="22">
        <v>4640771</v>
      </c>
      <c r="E233" s="3">
        <v>88.9</v>
      </c>
      <c r="F233" s="3">
        <f t="shared" si="17"/>
        <v>13.84</v>
      </c>
      <c r="G233" s="18" t="s">
        <v>39</v>
      </c>
      <c r="H233" s="22">
        <v>20</v>
      </c>
      <c r="I233" s="22">
        <v>192.024</v>
      </c>
      <c r="J233" s="27">
        <f t="shared" si="18"/>
        <v>24.48</v>
      </c>
      <c r="K233" s="27">
        <f t="shared" si="15"/>
        <v>18.36</v>
      </c>
      <c r="L233" s="26">
        <f t="shared" si="16"/>
        <v>3525.5606399999997</v>
      </c>
      <c r="M233" s="22" t="s">
        <v>16</v>
      </c>
      <c r="N233" s="22" t="s">
        <v>146</v>
      </c>
      <c r="O233" s="22" t="s">
        <v>56</v>
      </c>
      <c r="P233" s="22">
        <v>68</v>
      </c>
    </row>
    <row r="234" spans="1:16" x14ac:dyDescent="0.25">
      <c r="A234" s="22">
        <v>2017</v>
      </c>
      <c r="B234" s="22">
        <v>49</v>
      </c>
      <c r="C234" s="22" t="s">
        <v>15</v>
      </c>
      <c r="D234" s="22">
        <v>4640768</v>
      </c>
      <c r="E234" s="3">
        <v>88.9</v>
      </c>
      <c r="F234" s="3">
        <f t="shared" si="17"/>
        <v>13.84</v>
      </c>
      <c r="G234" s="18" t="s">
        <v>39</v>
      </c>
      <c r="H234" s="22">
        <v>21</v>
      </c>
      <c r="I234" s="22">
        <v>201.62739999999999</v>
      </c>
      <c r="J234" s="27">
        <f t="shared" si="18"/>
        <v>24.48</v>
      </c>
      <c r="K234" s="27">
        <f t="shared" si="15"/>
        <v>12.24</v>
      </c>
      <c r="L234" s="26">
        <f t="shared" si="16"/>
        <v>2467.9193759999998</v>
      </c>
      <c r="M234" s="22" t="s">
        <v>94</v>
      </c>
      <c r="N234" s="22" t="s">
        <v>146</v>
      </c>
      <c r="O234" s="22" t="s">
        <v>56</v>
      </c>
      <c r="P234" s="22">
        <v>68</v>
      </c>
    </row>
    <row r="235" spans="1:16" x14ac:dyDescent="0.25">
      <c r="A235" s="22">
        <v>2017</v>
      </c>
      <c r="B235" s="22">
        <v>49</v>
      </c>
      <c r="C235" s="22" t="s">
        <v>15</v>
      </c>
      <c r="D235" s="22">
        <v>4640768</v>
      </c>
      <c r="E235" s="3">
        <v>88.9</v>
      </c>
      <c r="F235" s="3">
        <f t="shared" si="17"/>
        <v>13.84</v>
      </c>
      <c r="G235" s="18" t="s">
        <v>39</v>
      </c>
      <c r="H235" s="22">
        <v>13</v>
      </c>
      <c r="I235" s="22">
        <v>124.8156</v>
      </c>
      <c r="J235" s="27">
        <f t="shared" si="18"/>
        <v>24.48</v>
      </c>
      <c r="K235" s="27">
        <f t="shared" si="15"/>
        <v>18.36</v>
      </c>
      <c r="L235" s="26">
        <f t="shared" si="16"/>
        <v>2291.6144159999999</v>
      </c>
      <c r="M235" s="22" t="s">
        <v>16</v>
      </c>
      <c r="N235" s="22" t="s">
        <v>146</v>
      </c>
      <c r="O235" s="22" t="s">
        <v>56</v>
      </c>
      <c r="P235" s="22">
        <v>68</v>
      </c>
    </row>
    <row r="236" spans="1:16" x14ac:dyDescent="0.25">
      <c r="A236" s="22">
        <v>2017</v>
      </c>
      <c r="B236" s="22">
        <v>49</v>
      </c>
      <c r="C236" s="22" t="s">
        <v>15</v>
      </c>
      <c r="D236" s="22">
        <v>4640768</v>
      </c>
      <c r="E236" s="3">
        <v>88.9</v>
      </c>
      <c r="F236" s="3">
        <f t="shared" si="17"/>
        <v>13.84</v>
      </c>
      <c r="G236" s="18" t="s">
        <v>39</v>
      </c>
      <c r="H236" s="22">
        <v>5</v>
      </c>
      <c r="I236" s="22">
        <v>48.006300000000003</v>
      </c>
      <c r="J236" s="27">
        <f t="shared" si="18"/>
        <v>24.48</v>
      </c>
      <c r="K236" s="27">
        <f t="shared" si="15"/>
        <v>12.24</v>
      </c>
      <c r="L236" s="26">
        <f t="shared" si="16"/>
        <v>587.59711200000004</v>
      </c>
      <c r="M236" s="22" t="s">
        <v>94</v>
      </c>
      <c r="N236" s="22" t="s">
        <v>146</v>
      </c>
      <c r="O236" s="22" t="s">
        <v>56</v>
      </c>
      <c r="P236" s="22">
        <v>68</v>
      </c>
    </row>
    <row r="237" spans="1:16" x14ac:dyDescent="0.25">
      <c r="A237" s="22">
        <v>2017</v>
      </c>
      <c r="B237" s="22">
        <v>49</v>
      </c>
      <c r="C237" s="22" t="s">
        <v>15</v>
      </c>
      <c r="D237" s="22">
        <v>4640771</v>
      </c>
      <c r="E237" s="3">
        <v>88.9</v>
      </c>
      <c r="F237" s="3">
        <f t="shared" si="17"/>
        <v>13.84</v>
      </c>
      <c r="G237" s="18" t="s">
        <v>39</v>
      </c>
      <c r="H237" s="22">
        <v>17</v>
      </c>
      <c r="I237" s="22">
        <v>163.22130000000001</v>
      </c>
      <c r="J237" s="27">
        <f t="shared" si="18"/>
        <v>24.48</v>
      </c>
      <c r="K237" s="27">
        <f t="shared" si="15"/>
        <v>12.24</v>
      </c>
      <c r="L237" s="26">
        <f t="shared" si="16"/>
        <v>1997.8287120000002</v>
      </c>
      <c r="M237" s="22" t="s">
        <v>94</v>
      </c>
      <c r="N237" s="22" t="s">
        <v>146</v>
      </c>
      <c r="O237" s="22" t="s">
        <v>56</v>
      </c>
      <c r="P237" s="22">
        <v>68</v>
      </c>
    </row>
    <row r="238" spans="1:16" x14ac:dyDescent="0.25">
      <c r="A238" s="22">
        <v>2017</v>
      </c>
      <c r="B238" s="22">
        <v>49</v>
      </c>
      <c r="C238" s="22" t="s">
        <v>15</v>
      </c>
      <c r="D238" s="22">
        <v>4640771</v>
      </c>
      <c r="E238" s="3">
        <v>88.9</v>
      </c>
      <c r="F238" s="3">
        <f t="shared" si="17"/>
        <v>13.84</v>
      </c>
      <c r="G238" s="18" t="s">
        <v>39</v>
      </c>
      <c r="H238" s="22">
        <v>33</v>
      </c>
      <c r="I238" s="22">
        <v>316.83569999999997</v>
      </c>
      <c r="J238" s="27">
        <f t="shared" si="18"/>
        <v>24.48</v>
      </c>
      <c r="K238" s="27">
        <f t="shared" si="15"/>
        <v>12.24</v>
      </c>
      <c r="L238" s="26">
        <f t="shared" si="16"/>
        <v>3878.0689679999996</v>
      </c>
      <c r="M238" s="22" t="s">
        <v>94</v>
      </c>
      <c r="N238" s="22" t="s">
        <v>146</v>
      </c>
      <c r="O238" s="22" t="s">
        <v>56</v>
      </c>
      <c r="P238" s="22">
        <v>68</v>
      </c>
    </row>
    <row r="239" spans="1:16" x14ac:dyDescent="0.25">
      <c r="A239" s="22">
        <v>2017</v>
      </c>
      <c r="B239" s="22">
        <v>49</v>
      </c>
      <c r="C239" s="22" t="s">
        <v>15</v>
      </c>
      <c r="D239" s="22">
        <v>4641269</v>
      </c>
      <c r="E239" s="3">
        <v>73</v>
      </c>
      <c r="F239" s="3">
        <f t="shared" si="17"/>
        <v>9.67</v>
      </c>
      <c r="G239" s="18" t="s">
        <v>39</v>
      </c>
      <c r="H239" s="22">
        <v>14</v>
      </c>
      <c r="I239" s="22">
        <v>134.41999999999999</v>
      </c>
      <c r="J239" s="27">
        <f t="shared" si="18"/>
        <v>18.28</v>
      </c>
      <c r="K239" s="27">
        <f t="shared" si="15"/>
        <v>13.71</v>
      </c>
      <c r="L239" s="26">
        <f t="shared" si="16"/>
        <v>1842.8981999999999</v>
      </c>
      <c r="M239" s="22" t="s">
        <v>16</v>
      </c>
      <c r="N239" s="22" t="s">
        <v>147</v>
      </c>
      <c r="O239" s="22" t="s">
        <v>52</v>
      </c>
      <c r="P239" s="22">
        <v>43</v>
      </c>
    </row>
    <row r="240" spans="1:16" x14ac:dyDescent="0.25">
      <c r="A240" s="22">
        <v>2017</v>
      </c>
      <c r="B240" s="22">
        <v>49</v>
      </c>
      <c r="C240" s="22" t="s">
        <v>15</v>
      </c>
      <c r="D240" s="22">
        <v>4641268</v>
      </c>
      <c r="E240" s="3">
        <v>73</v>
      </c>
      <c r="F240" s="3">
        <f t="shared" si="17"/>
        <v>9.67</v>
      </c>
      <c r="G240" s="18" t="s">
        <v>39</v>
      </c>
      <c r="H240" s="22">
        <v>24</v>
      </c>
      <c r="I240" s="22">
        <v>230.43</v>
      </c>
      <c r="J240" s="27">
        <f t="shared" si="18"/>
        <v>18.28</v>
      </c>
      <c r="K240" s="27">
        <f t="shared" si="15"/>
        <v>13.71</v>
      </c>
      <c r="L240" s="26">
        <f t="shared" si="16"/>
        <v>3159.1953000000003</v>
      </c>
      <c r="M240" s="22" t="s">
        <v>16</v>
      </c>
      <c r="N240" s="22" t="s">
        <v>147</v>
      </c>
      <c r="O240" s="22" t="s">
        <v>52</v>
      </c>
      <c r="P240" s="22">
        <v>43</v>
      </c>
    </row>
    <row r="241" spans="1:16" x14ac:dyDescent="0.25">
      <c r="A241" s="22">
        <v>2017</v>
      </c>
      <c r="B241" s="22">
        <v>49</v>
      </c>
      <c r="C241" s="22" t="s">
        <v>15</v>
      </c>
      <c r="D241" s="22">
        <v>4641270</v>
      </c>
      <c r="E241" s="3">
        <v>73</v>
      </c>
      <c r="F241" s="3">
        <f t="shared" si="17"/>
        <v>9.67</v>
      </c>
      <c r="G241" s="18" t="s">
        <v>39</v>
      </c>
      <c r="H241" s="22">
        <v>17</v>
      </c>
      <c r="I241" s="22">
        <v>163.22030000000001</v>
      </c>
      <c r="J241" s="27">
        <f t="shared" si="18"/>
        <v>18.28</v>
      </c>
      <c r="K241" s="27">
        <f t="shared" si="15"/>
        <v>13.71</v>
      </c>
      <c r="L241" s="26">
        <f t="shared" si="16"/>
        <v>2237.7503130000005</v>
      </c>
      <c r="M241" s="22" t="s">
        <v>16</v>
      </c>
      <c r="N241" s="22" t="s">
        <v>147</v>
      </c>
      <c r="O241" s="22" t="s">
        <v>52</v>
      </c>
      <c r="P241" s="22">
        <v>43</v>
      </c>
    </row>
    <row r="242" spans="1:16" x14ac:dyDescent="0.25">
      <c r="A242" s="22">
        <v>2017</v>
      </c>
      <c r="B242" s="22">
        <v>49</v>
      </c>
      <c r="C242" s="22" t="s">
        <v>14</v>
      </c>
      <c r="D242" s="22">
        <v>4641472</v>
      </c>
      <c r="E242" s="3">
        <v>114.3</v>
      </c>
      <c r="F242" s="3">
        <f t="shared" si="17"/>
        <v>17.260000000000002</v>
      </c>
      <c r="G242" s="18" t="s">
        <v>39</v>
      </c>
      <c r="H242" s="22">
        <v>125</v>
      </c>
      <c r="I242" s="22">
        <v>1225.6389999999999</v>
      </c>
      <c r="J242" s="27">
        <f t="shared" si="18"/>
        <v>26.67</v>
      </c>
      <c r="K242" s="27">
        <f t="shared" si="15"/>
        <v>20.002500000000001</v>
      </c>
      <c r="L242" s="26">
        <f t="shared" si="16"/>
        <v>24515.844097500001</v>
      </c>
      <c r="M242" s="22" t="s">
        <v>16</v>
      </c>
      <c r="N242" s="22" t="s">
        <v>148</v>
      </c>
      <c r="O242" s="22" t="s">
        <v>56</v>
      </c>
      <c r="P242" s="22">
        <v>68</v>
      </c>
    </row>
    <row r="243" spans="1:16" x14ac:dyDescent="0.25">
      <c r="A243" s="22">
        <v>2017</v>
      </c>
      <c r="B243" s="22">
        <v>49</v>
      </c>
      <c r="C243" s="22" t="s">
        <v>14</v>
      </c>
      <c r="D243" s="22">
        <v>4642117</v>
      </c>
      <c r="E243" s="3">
        <v>114.3</v>
      </c>
      <c r="F243" s="3">
        <f t="shared" si="17"/>
        <v>17.260000000000002</v>
      </c>
      <c r="G243" s="18" t="s">
        <v>39</v>
      </c>
      <c r="H243" s="22">
        <v>16</v>
      </c>
      <c r="I243" s="22">
        <v>138.02000000000001</v>
      </c>
      <c r="J243" s="27">
        <f t="shared" si="18"/>
        <v>26.67</v>
      </c>
      <c r="K243" s="27">
        <f t="shared" si="15"/>
        <v>20.002500000000001</v>
      </c>
      <c r="L243" s="26">
        <f t="shared" si="16"/>
        <v>2760.7450500000004</v>
      </c>
      <c r="M243" s="22" t="s">
        <v>16</v>
      </c>
      <c r="N243" s="22" t="s">
        <v>84</v>
      </c>
      <c r="O243" s="22" t="s">
        <v>55</v>
      </c>
      <c r="P243" s="22">
        <v>74</v>
      </c>
    </row>
    <row r="244" spans="1:16" x14ac:dyDescent="0.25">
      <c r="A244" s="22">
        <v>2017</v>
      </c>
      <c r="B244" s="22">
        <v>49</v>
      </c>
      <c r="C244" s="22" t="s">
        <v>15</v>
      </c>
      <c r="D244" s="22">
        <v>4642184</v>
      </c>
      <c r="E244" s="3">
        <v>88.9</v>
      </c>
      <c r="F244" s="3">
        <f t="shared" si="17"/>
        <v>13.84</v>
      </c>
      <c r="G244" s="18" t="s">
        <v>39</v>
      </c>
      <c r="H244" s="22">
        <v>30</v>
      </c>
      <c r="I244" s="22">
        <v>288.04000000000002</v>
      </c>
      <c r="J244" s="27">
        <f t="shared" si="18"/>
        <v>24.48</v>
      </c>
      <c r="K244" s="27">
        <f t="shared" si="15"/>
        <v>18.36</v>
      </c>
      <c r="L244" s="26">
        <f t="shared" si="16"/>
        <v>5288.4144000000006</v>
      </c>
      <c r="M244" s="22" t="s">
        <v>16</v>
      </c>
      <c r="N244" s="22" t="s">
        <v>149</v>
      </c>
      <c r="O244" s="22" t="s">
        <v>56</v>
      </c>
      <c r="P244" s="22">
        <v>68</v>
      </c>
    </row>
    <row r="245" spans="1:16" x14ac:dyDescent="0.25">
      <c r="A245" s="22">
        <v>2017</v>
      </c>
      <c r="B245" s="22">
        <v>49</v>
      </c>
      <c r="C245" s="22" t="s">
        <v>15</v>
      </c>
      <c r="D245" s="22">
        <v>4642182</v>
      </c>
      <c r="E245" s="3">
        <v>88.9</v>
      </c>
      <c r="F245" s="3">
        <f t="shared" si="17"/>
        <v>13.84</v>
      </c>
      <c r="G245" s="18" t="s">
        <v>39</v>
      </c>
      <c r="H245" s="22">
        <v>61</v>
      </c>
      <c r="I245" s="22">
        <v>585.67319999999995</v>
      </c>
      <c r="J245" s="27">
        <f t="shared" si="18"/>
        <v>24.48</v>
      </c>
      <c r="K245" s="27">
        <f t="shared" si="15"/>
        <v>18.36</v>
      </c>
      <c r="L245" s="26">
        <f t="shared" si="16"/>
        <v>10752.959951999999</v>
      </c>
      <c r="M245" s="22" t="s">
        <v>16</v>
      </c>
      <c r="N245" s="22" t="s">
        <v>149</v>
      </c>
      <c r="O245" s="22" t="s">
        <v>56</v>
      </c>
      <c r="P245" s="22">
        <v>68</v>
      </c>
    </row>
    <row r="246" spans="1:16" x14ac:dyDescent="0.25">
      <c r="A246" s="22">
        <v>2017</v>
      </c>
      <c r="B246" s="22">
        <v>49</v>
      </c>
      <c r="C246" s="22" t="s">
        <v>15</v>
      </c>
      <c r="D246" s="22">
        <v>4642182</v>
      </c>
      <c r="E246" s="3">
        <v>88.9</v>
      </c>
      <c r="F246" s="3">
        <f t="shared" si="17"/>
        <v>13.84</v>
      </c>
      <c r="G246" s="18" t="s">
        <v>39</v>
      </c>
      <c r="H246" s="22">
        <v>22</v>
      </c>
      <c r="I246" s="22">
        <v>211.22669999999999</v>
      </c>
      <c r="J246" s="27">
        <f t="shared" si="18"/>
        <v>24.48</v>
      </c>
      <c r="K246" s="27">
        <f t="shared" si="15"/>
        <v>12.24</v>
      </c>
      <c r="L246" s="26">
        <f t="shared" si="16"/>
        <v>2585.414808</v>
      </c>
      <c r="M246" s="22" t="s">
        <v>94</v>
      </c>
      <c r="N246" s="22" t="s">
        <v>149</v>
      </c>
      <c r="O246" s="22" t="s">
        <v>56</v>
      </c>
      <c r="P246" s="22">
        <v>68</v>
      </c>
    </row>
    <row r="247" spans="1:16" x14ac:dyDescent="0.25">
      <c r="A247" s="22">
        <v>2017</v>
      </c>
      <c r="B247" s="22">
        <v>49</v>
      </c>
      <c r="C247" s="22" t="s">
        <v>15</v>
      </c>
      <c r="D247" s="22">
        <v>4642180</v>
      </c>
      <c r="E247" s="3">
        <v>88.9</v>
      </c>
      <c r="F247" s="3">
        <f t="shared" si="17"/>
        <v>13.84</v>
      </c>
      <c r="G247" s="18" t="s">
        <v>39</v>
      </c>
      <c r="H247" s="22">
        <v>12</v>
      </c>
      <c r="I247" s="22">
        <v>115.2144</v>
      </c>
      <c r="J247" s="27">
        <f t="shared" si="18"/>
        <v>24.48</v>
      </c>
      <c r="K247" s="27">
        <f t="shared" si="15"/>
        <v>12.24</v>
      </c>
      <c r="L247" s="26">
        <f t="shared" si="16"/>
        <v>1410.224256</v>
      </c>
      <c r="M247" s="22" t="s">
        <v>94</v>
      </c>
      <c r="N247" s="22" t="s">
        <v>149</v>
      </c>
      <c r="O247" s="22" t="s">
        <v>56</v>
      </c>
      <c r="P247" s="22">
        <v>68</v>
      </c>
    </row>
    <row r="248" spans="1:16" x14ac:dyDescent="0.25">
      <c r="A248" s="22">
        <v>2017</v>
      </c>
      <c r="B248" s="22">
        <v>49</v>
      </c>
      <c r="C248" s="22" t="s">
        <v>15</v>
      </c>
      <c r="D248" s="22">
        <v>4642181</v>
      </c>
      <c r="E248" s="3">
        <v>88.9</v>
      </c>
      <c r="F248" s="3">
        <f t="shared" si="17"/>
        <v>13.84</v>
      </c>
      <c r="G248" s="18" t="s">
        <v>39</v>
      </c>
      <c r="H248" s="22">
        <v>5</v>
      </c>
      <c r="I248" s="22">
        <v>48.006</v>
      </c>
      <c r="J248" s="27">
        <f t="shared" si="18"/>
        <v>24.48</v>
      </c>
      <c r="K248" s="27">
        <f t="shared" si="15"/>
        <v>18.36</v>
      </c>
      <c r="L248" s="26">
        <f t="shared" si="16"/>
        <v>881.39015999999992</v>
      </c>
      <c r="M248" s="22" t="s">
        <v>16</v>
      </c>
      <c r="N248" s="22" t="s">
        <v>149</v>
      </c>
      <c r="O248" s="22" t="s">
        <v>56</v>
      </c>
      <c r="P248" s="22">
        <v>68</v>
      </c>
    </row>
    <row r="249" spans="1:16" x14ac:dyDescent="0.25">
      <c r="A249" s="22">
        <v>2017</v>
      </c>
      <c r="B249" s="22">
        <v>49</v>
      </c>
      <c r="C249" s="22" t="s">
        <v>15</v>
      </c>
      <c r="D249" s="22">
        <v>4642621</v>
      </c>
      <c r="E249" s="3">
        <v>60.3</v>
      </c>
      <c r="F249" s="3">
        <f t="shared" si="17"/>
        <v>6.99</v>
      </c>
      <c r="G249" s="18" t="s">
        <v>39</v>
      </c>
      <c r="H249" s="22">
        <v>63</v>
      </c>
      <c r="I249" s="22">
        <v>602.81449999999995</v>
      </c>
      <c r="J249" s="27">
        <f t="shared" si="18"/>
        <v>14.6</v>
      </c>
      <c r="K249" s="27">
        <f t="shared" si="15"/>
        <v>10.95</v>
      </c>
      <c r="L249" s="26">
        <f t="shared" si="16"/>
        <v>6600.8187749999988</v>
      </c>
      <c r="M249" s="22" t="s">
        <v>16</v>
      </c>
      <c r="N249" s="22" t="s">
        <v>150</v>
      </c>
      <c r="O249" s="22" t="s">
        <v>55</v>
      </c>
      <c r="P249" s="22">
        <v>28</v>
      </c>
    </row>
    <row r="250" spans="1:16" x14ac:dyDescent="0.25">
      <c r="A250" s="22">
        <v>2017</v>
      </c>
      <c r="B250" s="22">
        <v>49</v>
      </c>
      <c r="C250" s="22" t="s">
        <v>15</v>
      </c>
      <c r="D250" s="22">
        <v>4642622</v>
      </c>
      <c r="E250" s="3">
        <v>60.3</v>
      </c>
      <c r="F250" s="3">
        <f t="shared" si="17"/>
        <v>6.99</v>
      </c>
      <c r="G250" s="18" t="s">
        <v>39</v>
      </c>
      <c r="H250" s="22">
        <v>4</v>
      </c>
      <c r="I250" s="22">
        <v>38.520000000000003</v>
      </c>
      <c r="J250" s="27">
        <f t="shared" si="18"/>
        <v>14.6</v>
      </c>
      <c r="K250" s="27">
        <f t="shared" si="15"/>
        <v>10.95</v>
      </c>
      <c r="L250" s="26">
        <f t="shared" si="16"/>
        <v>421.79399999999998</v>
      </c>
      <c r="M250" s="22" t="s">
        <v>16</v>
      </c>
      <c r="N250" s="22" t="s">
        <v>150</v>
      </c>
      <c r="O250" s="22" t="s">
        <v>55</v>
      </c>
      <c r="P250" s="22">
        <v>28</v>
      </c>
    </row>
    <row r="251" spans="1:16" x14ac:dyDescent="0.25">
      <c r="A251" s="22">
        <v>2017</v>
      </c>
      <c r="B251" s="22">
        <v>49</v>
      </c>
      <c r="C251" s="22" t="s">
        <v>15</v>
      </c>
      <c r="D251" s="22">
        <v>4642623</v>
      </c>
      <c r="E251" s="3">
        <v>60.3</v>
      </c>
      <c r="F251" s="3">
        <f t="shared" si="17"/>
        <v>6.99</v>
      </c>
      <c r="G251" s="18" t="s">
        <v>39</v>
      </c>
      <c r="H251" s="22">
        <v>3</v>
      </c>
      <c r="I251" s="22">
        <v>28.88</v>
      </c>
      <c r="J251" s="27">
        <f t="shared" si="18"/>
        <v>14.6</v>
      </c>
      <c r="K251" s="27">
        <f t="shared" si="15"/>
        <v>10.95</v>
      </c>
      <c r="L251" s="26">
        <f t="shared" si="16"/>
        <v>316.23599999999999</v>
      </c>
      <c r="M251" s="22" t="s">
        <v>16</v>
      </c>
      <c r="N251" s="22" t="s">
        <v>150</v>
      </c>
      <c r="O251" s="22" t="s">
        <v>55</v>
      </c>
      <c r="P251" s="22">
        <v>28</v>
      </c>
    </row>
    <row r="252" spans="1:16" x14ac:dyDescent="0.25">
      <c r="A252" s="22">
        <v>2017</v>
      </c>
      <c r="B252" s="22">
        <v>49</v>
      </c>
      <c r="C252" s="22" t="s">
        <v>15</v>
      </c>
      <c r="D252" s="22">
        <v>4642624</v>
      </c>
      <c r="E252" s="3">
        <v>60.3</v>
      </c>
      <c r="F252" s="3">
        <f t="shared" si="17"/>
        <v>6.99</v>
      </c>
      <c r="G252" s="18" t="s">
        <v>39</v>
      </c>
      <c r="H252" s="22">
        <v>9</v>
      </c>
      <c r="I252" s="22">
        <v>86.4</v>
      </c>
      <c r="J252" s="27">
        <f t="shared" si="18"/>
        <v>14.6</v>
      </c>
      <c r="K252" s="27">
        <f t="shared" si="15"/>
        <v>10.95</v>
      </c>
      <c r="L252" s="26">
        <f t="shared" si="16"/>
        <v>946.08</v>
      </c>
      <c r="M252" s="22" t="s">
        <v>16</v>
      </c>
      <c r="N252" s="22" t="s">
        <v>150</v>
      </c>
      <c r="O252" s="22" t="s">
        <v>55</v>
      </c>
      <c r="P252" s="22">
        <v>28</v>
      </c>
    </row>
    <row r="253" spans="1:16" x14ac:dyDescent="0.25">
      <c r="A253" s="22">
        <v>2017</v>
      </c>
      <c r="B253" s="22">
        <v>49</v>
      </c>
      <c r="C253" s="22" t="s">
        <v>15</v>
      </c>
      <c r="D253" s="22">
        <v>4642625</v>
      </c>
      <c r="E253" s="3">
        <v>60.3</v>
      </c>
      <c r="F253" s="3">
        <f t="shared" si="17"/>
        <v>6.99</v>
      </c>
      <c r="G253" s="18" t="s">
        <v>39</v>
      </c>
      <c r="H253" s="22">
        <v>3</v>
      </c>
      <c r="I253" s="22">
        <v>28.803799999999999</v>
      </c>
      <c r="J253" s="27">
        <f t="shared" si="18"/>
        <v>14.6</v>
      </c>
      <c r="K253" s="27">
        <f t="shared" si="15"/>
        <v>10.95</v>
      </c>
      <c r="L253" s="26">
        <f t="shared" si="16"/>
        <v>315.40160999999995</v>
      </c>
      <c r="M253" s="22" t="s">
        <v>16</v>
      </c>
      <c r="N253" s="22" t="s">
        <v>150</v>
      </c>
      <c r="O253" s="22" t="s">
        <v>55</v>
      </c>
      <c r="P253" s="22">
        <v>28</v>
      </c>
    </row>
    <row r="254" spans="1:16" x14ac:dyDescent="0.25">
      <c r="A254" s="22">
        <v>2017</v>
      </c>
      <c r="B254" s="22">
        <v>49</v>
      </c>
      <c r="C254" s="22" t="s">
        <v>15</v>
      </c>
      <c r="D254" s="22">
        <v>4642626</v>
      </c>
      <c r="E254" s="3">
        <v>60.3</v>
      </c>
      <c r="F254" s="3">
        <f t="shared" si="17"/>
        <v>6.99</v>
      </c>
      <c r="G254" s="18" t="s">
        <v>39</v>
      </c>
      <c r="H254" s="22">
        <v>5</v>
      </c>
      <c r="I254" s="22">
        <v>48</v>
      </c>
      <c r="J254" s="27">
        <f t="shared" si="18"/>
        <v>14.6</v>
      </c>
      <c r="K254" s="27">
        <f t="shared" si="15"/>
        <v>10.95</v>
      </c>
      <c r="L254" s="26">
        <f t="shared" si="16"/>
        <v>525.59999999999991</v>
      </c>
      <c r="M254" s="22" t="s">
        <v>16</v>
      </c>
      <c r="N254" s="22" t="s">
        <v>150</v>
      </c>
      <c r="O254" s="22" t="s">
        <v>55</v>
      </c>
      <c r="P254" s="22">
        <v>28</v>
      </c>
    </row>
    <row r="255" spans="1:16" x14ac:dyDescent="0.25">
      <c r="A255" s="22">
        <v>2017</v>
      </c>
      <c r="B255" s="22">
        <v>49</v>
      </c>
      <c r="C255" s="22" t="s">
        <v>15</v>
      </c>
      <c r="D255" s="22">
        <v>4642627</v>
      </c>
      <c r="E255" s="3">
        <v>60.3</v>
      </c>
      <c r="F255" s="3">
        <f t="shared" si="17"/>
        <v>6.99</v>
      </c>
      <c r="G255" s="18" t="s">
        <v>39</v>
      </c>
      <c r="H255" s="22">
        <v>149</v>
      </c>
      <c r="I255" s="22">
        <v>1430.5777</v>
      </c>
      <c r="J255" s="27">
        <f t="shared" si="18"/>
        <v>14.6</v>
      </c>
      <c r="K255" s="27">
        <f t="shared" si="15"/>
        <v>10.95</v>
      </c>
      <c r="L255" s="26">
        <f t="shared" si="16"/>
        <v>15664.825815</v>
      </c>
      <c r="M255" s="22" t="s">
        <v>16</v>
      </c>
      <c r="N255" s="22" t="s">
        <v>150</v>
      </c>
      <c r="O255" s="22" t="s">
        <v>55</v>
      </c>
      <c r="P255" s="22">
        <v>28</v>
      </c>
    </row>
    <row r="256" spans="1:16" x14ac:dyDescent="0.25">
      <c r="A256" s="22">
        <v>2017</v>
      </c>
      <c r="B256" s="22">
        <v>49</v>
      </c>
      <c r="C256" s="22" t="s">
        <v>15</v>
      </c>
      <c r="D256" s="22">
        <v>4642904</v>
      </c>
      <c r="E256" s="3">
        <v>88.9</v>
      </c>
      <c r="F256" s="3">
        <f t="shared" si="17"/>
        <v>13.84</v>
      </c>
      <c r="G256" s="18" t="s">
        <v>39</v>
      </c>
      <c r="H256" s="22">
        <v>11</v>
      </c>
      <c r="I256" s="22">
        <v>105.6157</v>
      </c>
      <c r="J256" s="27">
        <f t="shared" si="18"/>
        <v>24.48</v>
      </c>
      <c r="K256" s="27">
        <f t="shared" ref="K256:K274" si="19">IF(M256="NEW",J256*1,IF(M256="YELLOW",J256*0.75,IF(M256="BLUE",J256*0.5)))</f>
        <v>18.36</v>
      </c>
      <c r="L256" s="26">
        <f t="shared" ref="L256:L274" si="20">I256*K256</f>
        <v>1939.1042520000001</v>
      </c>
      <c r="M256" s="22" t="s">
        <v>16</v>
      </c>
      <c r="N256" s="22" t="s">
        <v>149</v>
      </c>
      <c r="O256" s="22" t="s">
        <v>56</v>
      </c>
      <c r="P256" s="22">
        <v>68</v>
      </c>
    </row>
    <row r="257" spans="1:16" x14ac:dyDescent="0.25">
      <c r="A257" s="22">
        <v>2017</v>
      </c>
      <c r="B257" s="22">
        <v>49</v>
      </c>
      <c r="C257" s="22" t="s">
        <v>15</v>
      </c>
      <c r="D257" s="22">
        <v>4642906</v>
      </c>
      <c r="E257" s="3">
        <v>88.9</v>
      </c>
      <c r="F257" s="3">
        <f t="shared" si="17"/>
        <v>13.84</v>
      </c>
      <c r="G257" s="18" t="s">
        <v>39</v>
      </c>
      <c r="H257" s="22">
        <v>33</v>
      </c>
      <c r="I257" s="22">
        <v>316.83999999999997</v>
      </c>
      <c r="J257" s="27">
        <f t="shared" si="18"/>
        <v>24.48</v>
      </c>
      <c r="K257" s="27">
        <f t="shared" si="19"/>
        <v>12.24</v>
      </c>
      <c r="L257" s="26">
        <f t="shared" si="20"/>
        <v>3878.1215999999999</v>
      </c>
      <c r="M257" s="22" t="s">
        <v>94</v>
      </c>
      <c r="N257" s="22" t="s">
        <v>149</v>
      </c>
      <c r="O257" s="22" t="s">
        <v>56</v>
      </c>
      <c r="P257" s="22">
        <v>68</v>
      </c>
    </row>
    <row r="258" spans="1:16" x14ac:dyDescent="0.25">
      <c r="A258" s="22">
        <v>2017</v>
      </c>
      <c r="B258" s="22">
        <v>49</v>
      </c>
      <c r="C258" s="22" t="s">
        <v>15</v>
      </c>
      <c r="D258" s="22">
        <v>4642906</v>
      </c>
      <c r="E258" s="3">
        <v>88.9</v>
      </c>
      <c r="F258" s="3">
        <f t="shared" si="17"/>
        <v>13.84</v>
      </c>
      <c r="G258" s="18" t="s">
        <v>39</v>
      </c>
      <c r="H258" s="22">
        <v>13</v>
      </c>
      <c r="I258" s="22">
        <v>124.82</v>
      </c>
      <c r="J258" s="27">
        <f t="shared" si="18"/>
        <v>24.48</v>
      </c>
      <c r="K258" s="27">
        <f t="shared" si="19"/>
        <v>12.24</v>
      </c>
      <c r="L258" s="26">
        <f t="shared" si="20"/>
        <v>1527.7967999999998</v>
      </c>
      <c r="M258" s="22" t="s">
        <v>94</v>
      </c>
      <c r="N258" s="22" t="s">
        <v>149</v>
      </c>
      <c r="O258" s="22" t="s">
        <v>56</v>
      </c>
      <c r="P258" s="22">
        <v>68</v>
      </c>
    </row>
    <row r="259" spans="1:16" x14ac:dyDescent="0.25">
      <c r="A259" s="22">
        <v>2017</v>
      </c>
      <c r="B259" s="22">
        <v>49</v>
      </c>
      <c r="C259" s="22" t="s">
        <v>15</v>
      </c>
      <c r="D259" s="22">
        <v>4642908</v>
      </c>
      <c r="E259" s="3">
        <v>88.9</v>
      </c>
      <c r="F259" s="3">
        <f t="shared" si="17"/>
        <v>13.84</v>
      </c>
      <c r="G259" s="18" t="s">
        <v>39</v>
      </c>
      <c r="H259" s="22">
        <v>20</v>
      </c>
      <c r="I259" s="22">
        <v>192.02</v>
      </c>
      <c r="J259" s="27">
        <f t="shared" si="18"/>
        <v>24.48</v>
      </c>
      <c r="K259" s="27">
        <f t="shared" si="19"/>
        <v>12.24</v>
      </c>
      <c r="L259" s="26">
        <f t="shared" si="20"/>
        <v>2350.3248000000003</v>
      </c>
      <c r="M259" s="22" t="s">
        <v>94</v>
      </c>
      <c r="N259" s="22" t="s">
        <v>149</v>
      </c>
      <c r="O259" s="22" t="s">
        <v>56</v>
      </c>
      <c r="P259" s="22">
        <v>68</v>
      </c>
    </row>
    <row r="260" spans="1:16" x14ac:dyDescent="0.25">
      <c r="A260" s="22">
        <v>2017</v>
      </c>
      <c r="B260" s="22">
        <v>49</v>
      </c>
      <c r="C260" s="22" t="s">
        <v>15</v>
      </c>
      <c r="D260" s="22">
        <v>4642904</v>
      </c>
      <c r="E260" s="3">
        <v>88.9</v>
      </c>
      <c r="F260" s="3">
        <f t="shared" ref="F260:F290" si="21">IF($E260=60.3,6.99,IF($E260=73,9.67,IF($E260=88.9,13.84,IF($E260=114.3,17.26,IF($E260=177.8,34.23,IF($E260=244.5,53.57,"ENTER WEIGHT"))))))</f>
        <v>13.84</v>
      </c>
      <c r="G260" s="18" t="s">
        <v>39</v>
      </c>
      <c r="H260" s="22">
        <v>23</v>
      </c>
      <c r="I260" s="22">
        <v>220.82560000000001</v>
      </c>
      <c r="J260" s="27">
        <f t="shared" ref="J260:J320" si="22">IF($E260=60.3,14.6,IF($E260=73,18.28,IF($E260=88.9,24.48,IF(AND($E260=114.3, $F260=17.26),26.67,IF(AND($E260=177.8, $F260=34.23),57.2,IF(AND($E260=244.5,$F260=53.57),89.21,"ENTER WEIGHT"))))))</f>
        <v>24.48</v>
      </c>
      <c r="K260" s="27">
        <f t="shared" si="19"/>
        <v>12.24</v>
      </c>
      <c r="L260" s="26">
        <f t="shared" si="20"/>
        <v>2702.9053440000002</v>
      </c>
      <c r="M260" s="22" t="s">
        <v>94</v>
      </c>
      <c r="N260" s="22" t="s">
        <v>149</v>
      </c>
      <c r="O260" s="22" t="s">
        <v>56</v>
      </c>
      <c r="P260" s="22">
        <v>68</v>
      </c>
    </row>
    <row r="261" spans="1:16" x14ac:dyDescent="0.25">
      <c r="A261" s="22">
        <v>2017</v>
      </c>
      <c r="B261" s="22">
        <v>49</v>
      </c>
      <c r="C261" s="22" t="s">
        <v>15</v>
      </c>
      <c r="D261" s="22">
        <v>4642915</v>
      </c>
      <c r="E261" s="3">
        <v>60.3</v>
      </c>
      <c r="F261" s="3">
        <f t="shared" si="21"/>
        <v>6.99</v>
      </c>
      <c r="G261" s="18" t="s">
        <v>39</v>
      </c>
      <c r="H261" s="22">
        <v>100</v>
      </c>
      <c r="I261" s="22">
        <v>960.11590000000001</v>
      </c>
      <c r="J261" s="27">
        <f t="shared" si="22"/>
        <v>14.6</v>
      </c>
      <c r="K261" s="27">
        <f t="shared" si="19"/>
        <v>10.95</v>
      </c>
      <c r="L261" s="26">
        <f t="shared" si="20"/>
        <v>10513.269104999999</v>
      </c>
      <c r="M261" s="22" t="s">
        <v>16</v>
      </c>
      <c r="N261" s="22" t="s">
        <v>151</v>
      </c>
      <c r="O261" s="22" t="s">
        <v>51</v>
      </c>
      <c r="P261" s="22">
        <v>65</v>
      </c>
    </row>
    <row r="262" spans="1:16" x14ac:dyDescent="0.25">
      <c r="A262" s="22">
        <v>2017</v>
      </c>
      <c r="B262" s="22">
        <v>49</v>
      </c>
      <c r="C262" s="22" t="s">
        <v>15</v>
      </c>
      <c r="D262" s="22">
        <v>4642914</v>
      </c>
      <c r="E262" s="3">
        <v>60.3</v>
      </c>
      <c r="F262" s="3">
        <f t="shared" si="21"/>
        <v>6.99</v>
      </c>
      <c r="G262" s="18" t="s">
        <v>39</v>
      </c>
      <c r="H262" s="22">
        <v>115</v>
      </c>
      <c r="I262" s="22">
        <v>1104.1374000000001</v>
      </c>
      <c r="J262" s="27">
        <f t="shared" si="22"/>
        <v>14.6</v>
      </c>
      <c r="K262" s="27">
        <f t="shared" si="19"/>
        <v>10.95</v>
      </c>
      <c r="L262" s="26">
        <f t="shared" si="20"/>
        <v>12090.304529999999</v>
      </c>
      <c r="M262" s="22" t="s">
        <v>16</v>
      </c>
      <c r="N262" s="22" t="s">
        <v>151</v>
      </c>
      <c r="O262" s="22" t="s">
        <v>51</v>
      </c>
      <c r="P262" s="22">
        <v>65</v>
      </c>
    </row>
    <row r="263" spans="1:16" x14ac:dyDescent="0.25">
      <c r="A263" s="22">
        <v>2017</v>
      </c>
      <c r="B263" s="22">
        <v>49</v>
      </c>
      <c r="C263" s="22" t="s">
        <v>15</v>
      </c>
      <c r="D263" s="22">
        <v>4643172</v>
      </c>
      <c r="E263" s="3">
        <v>73</v>
      </c>
      <c r="F263" s="3">
        <f t="shared" si="21"/>
        <v>9.67</v>
      </c>
      <c r="G263" s="18" t="s">
        <v>39</v>
      </c>
      <c r="H263" s="22">
        <v>34</v>
      </c>
      <c r="I263" s="22">
        <v>326.44080000000002</v>
      </c>
      <c r="J263" s="27">
        <f t="shared" si="22"/>
        <v>18.28</v>
      </c>
      <c r="K263" s="27">
        <f t="shared" si="19"/>
        <v>13.71</v>
      </c>
      <c r="L263" s="26">
        <f t="shared" si="20"/>
        <v>4475.5033680000006</v>
      </c>
      <c r="M263" s="22" t="s">
        <v>16</v>
      </c>
      <c r="N263" s="22" t="s">
        <v>152</v>
      </c>
      <c r="O263" s="22" t="s">
        <v>51</v>
      </c>
      <c r="P263" s="22">
        <v>65</v>
      </c>
    </row>
    <row r="264" spans="1:16" x14ac:dyDescent="0.25">
      <c r="A264" s="22">
        <v>2017</v>
      </c>
      <c r="B264" s="22">
        <v>49</v>
      </c>
      <c r="C264" s="22" t="s">
        <v>14</v>
      </c>
      <c r="D264" s="22">
        <v>4643336</v>
      </c>
      <c r="E264" s="3">
        <v>114.3</v>
      </c>
      <c r="F264" s="3">
        <f t="shared" si="21"/>
        <v>17.260000000000002</v>
      </c>
      <c r="G264" s="18" t="s">
        <v>39</v>
      </c>
      <c r="H264" s="22">
        <v>18</v>
      </c>
      <c r="I264" s="22">
        <v>176.49199999999999</v>
      </c>
      <c r="J264" s="27">
        <f t="shared" si="22"/>
        <v>26.67</v>
      </c>
      <c r="K264" s="27">
        <f t="shared" si="19"/>
        <v>20.002500000000001</v>
      </c>
      <c r="L264" s="26">
        <f t="shared" si="20"/>
        <v>3530.2812300000001</v>
      </c>
      <c r="M264" s="22" t="s">
        <v>16</v>
      </c>
      <c r="N264" s="22" t="s">
        <v>153</v>
      </c>
      <c r="O264" s="22" t="s">
        <v>56</v>
      </c>
      <c r="P264" s="22">
        <v>68</v>
      </c>
    </row>
    <row r="265" spans="1:16" x14ac:dyDescent="0.25">
      <c r="A265" s="22">
        <v>2017</v>
      </c>
      <c r="B265" s="22">
        <v>49</v>
      </c>
      <c r="C265" s="22" t="s">
        <v>14</v>
      </c>
      <c r="D265" s="22">
        <v>4643530</v>
      </c>
      <c r="E265" s="3">
        <v>177.8</v>
      </c>
      <c r="F265" s="3">
        <f t="shared" si="21"/>
        <v>34.229999999999997</v>
      </c>
      <c r="G265" s="18" t="s">
        <v>39</v>
      </c>
      <c r="H265" s="22">
        <v>86</v>
      </c>
      <c r="I265" s="22">
        <v>1153.3648000000001</v>
      </c>
      <c r="J265" s="27">
        <f t="shared" si="22"/>
        <v>57.2</v>
      </c>
      <c r="K265" s="27">
        <f t="shared" si="19"/>
        <v>42.900000000000006</v>
      </c>
      <c r="L265" s="26">
        <f t="shared" si="20"/>
        <v>49479.349920000008</v>
      </c>
      <c r="M265" s="22" t="s">
        <v>16</v>
      </c>
      <c r="N265" s="22" t="s">
        <v>84</v>
      </c>
      <c r="O265" s="22" t="s">
        <v>55</v>
      </c>
      <c r="P265" s="22">
        <v>74</v>
      </c>
    </row>
    <row r="266" spans="1:16" x14ac:dyDescent="0.25">
      <c r="A266" s="22">
        <v>2017</v>
      </c>
      <c r="B266" s="22">
        <v>49</v>
      </c>
      <c r="C266" s="22" t="s">
        <v>15</v>
      </c>
      <c r="D266" s="22">
        <v>4644279</v>
      </c>
      <c r="E266" s="3">
        <v>73</v>
      </c>
      <c r="F266" s="3">
        <f t="shared" si="21"/>
        <v>9.67</v>
      </c>
      <c r="G266" s="18" t="s">
        <v>39</v>
      </c>
      <c r="H266" s="22">
        <v>27</v>
      </c>
      <c r="I266" s="22">
        <v>259.23</v>
      </c>
      <c r="J266" s="27">
        <f t="shared" si="22"/>
        <v>18.28</v>
      </c>
      <c r="K266" s="27">
        <f t="shared" si="19"/>
        <v>13.71</v>
      </c>
      <c r="L266" s="26">
        <f t="shared" si="20"/>
        <v>3554.0433000000003</v>
      </c>
      <c r="M266" s="22" t="s">
        <v>16</v>
      </c>
      <c r="N266" s="22" t="s">
        <v>154</v>
      </c>
      <c r="O266" s="22" t="s">
        <v>53</v>
      </c>
      <c r="P266" s="22">
        <v>105</v>
      </c>
    </row>
    <row r="267" spans="1:16" x14ac:dyDescent="0.25">
      <c r="A267" s="22">
        <v>2017</v>
      </c>
      <c r="B267" s="22">
        <v>49</v>
      </c>
      <c r="C267" s="22" t="s">
        <v>15</v>
      </c>
      <c r="D267" s="22">
        <v>4645559</v>
      </c>
      <c r="E267" s="3">
        <v>73</v>
      </c>
      <c r="F267" s="3">
        <f t="shared" si="21"/>
        <v>9.67</v>
      </c>
      <c r="G267" s="18" t="s">
        <v>39</v>
      </c>
      <c r="H267" s="22">
        <v>2</v>
      </c>
      <c r="I267" s="22">
        <v>19.202400000000001</v>
      </c>
      <c r="J267" s="27">
        <f t="shared" si="22"/>
        <v>18.28</v>
      </c>
      <c r="K267" s="27">
        <f t="shared" si="19"/>
        <v>13.71</v>
      </c>
      <c r="L267" s="26">
        <f t="shared" si="20"/>
        <v>263.264904</v>
      </c>
      <c r="M267" s="22" t="s">
        <v>16</v>
      </c>
      <c r="N267" s="22" t="s">
        <v>155</v>
      </c>
      <c r="O267" s="22" t="s">
        <v>51</v>
      </c>
      <c r="P267" s="22">
        <v>65</v>
      </c>
    </row>
    <row r="268" spans="1:16" x14ac:dyDescent="0.25">
      <c r="A268" s="22">
        <v>2017</v>
      </c>
      <c r="B268" s="22">
        <v>49</v>
      </c>
      <c r="C268" s="22" t="s">
        <v>15</v>
      </c>
      <c r="D268" s="22">
        <v>4645557</v>
      </c>
      <c r="E268" s="3">
        <v>73</v>
      </c>
      <c r="F268" s="3">
        <f t="shared" si="21"/>
        <v>9.67</v>
      </c>
      <c r="G268" s="18" t="s">
        <v>39</v>
      </c>
      <c r="H268" s="22">
        <v>2</v>
      </c>
      <c r="I268" s="22">
        <v>19.2</v>
      </c>
      <c r="J268" s="27">
        <f t="shared" si="22"/>
        <v>18.28</v>
      </c>
      <c r="K268" s="27">
        <f t="shared" si="19"/>
        <v>13.71</v>
      </c>
      <c r="L268" s="26">
        <f t="shared" si="20"/>
        <v>263.23200000000003</v>
      </c>
      <c r="M268" s="22" t="s">
        <v>16</v>
      </c>
      <c r="N268" s="22" t="s">
        <v>155</v>
      </c>
      <c r="O268" s="22" t="s">
        <v>51</v>
      </c>
      <c r="P268" s="22">
        <v>65</v>
      </c>
    </row>
    <row r="269" spans="1:16" x14ac:dyDescent="0.25">
      <c r="A269" s="22">
        <v>2017</v>
      </c>
      <c r="B269" s="22">
        <v>49</v>
      </c>
      <c r="C269" s="22" t="s">
        <v>15</v>
      </c>
      <c r="D269" s="22">
        <v>4645558</v>
      </c>
      <c r="E269" s="3">
        <v>73</v>
      </c>
      <c r="F269" s="3">
        <f t="shared" si="21"/>
        <v>9.67</v>
      </c>
      <c r="G269" s="18" t="s">
        <v>39</v>
      </c>
      <c r="H269" s="22">
        <v>60</v>
      </c>
      <c r="I269" s="22">
        <v>576.07000000000005</v>
      </c>
      <c r="J269" s="27">
        <f t="shared" si="22"/>
        <v>18.28</v>
      </c>
      <c r="K269" s="27">
        <f t="shared" si="19"/>
        <v>13.71</v>
      </c>
      <c r="L269" s="26">
        <f t="shared" si="20"/>
        <v>7897.9197000000013</v>
      </c>
      <c r="M269" s="22" t="s">
        <v>16</v>
      </c>
      <c r="N269" s="22" t="s">
        <v>155</v>
      </c>
      <c r="O269" s="22" t="s">
        <v>51</v>
      </c>
      <c r="P269" s="22">
        <v>65</v>
      </c>
    </row>
    <row r="270" spans="1:16" x14ac:dyDescent="0.25">
      <c r="A270" s="22">
        <v>2017</v>
      </c>
      <c r="B270" s="22">
        <v>49</v>
      </c>
      <c r="C270" s="22" t="s">
        <v>15</v>
      </c>
      <c r="D270" s="22">
        <v>4645560</v>
      </c>
      <c r="E270" s="3">
        <v>73</v>
      </c>
      <c r="F270" s="3">
        <f t="shared" si="21"/>
        <v>9.67</v>
      </c>
      <c r="G270" s="18" t="s">
        <v>39</v>
      </c>
      <c r="H270" s="22">
        <v>11</v>
      </c>
      <c r="I270" s="22">
        <v>105.61</v>
      </c>
      <c r="J270" s="27">
        <f t="shared" si="22"/>
        <v>18.28</v>
      </c>
      <c r="K270" s="27">
        <f t="shared" si="19"/>
        <v>13.71</v>
      </c>
      <c r="L270" s="26">
        <f t="shared" si="20"/>
        <v>1447.9131</v>
      </c>
      <c r="M270" s="22" t="s">
        <v>16</v>
      </c>
      <c r="N270" s="22" t="s">
        <v>155</v>
      </c>
      <c r="O270" s="22" t="s">
        <v>51</v>
      </c>
      <c r="P270" s="22">
        <v>65</v>
      </c>
    </row>
    <row r="271" spans="1:16" x14ac:dyDescent="0.25">
      <c r="A271" s="22">
        <v>2017</v>
      </c>
      <c r="B271" s="22">
        <v>49</v>
      </c>
      <c r="C271" s="22" t="s">
        <v>15</v>
      </c>
      <c r="D271" s="22">
        <v>4645644</v>
      </c>
      <c r="E271" s="3">
        <v>88.9</v>
      </c>
      <c r="F271" s="3">
        <f t="shared" si="21"/>
        <v>13.84</v>
      </c>
      <c r="G271" s="18" t="s">
        <v>39</v>
      </c>
      <c r="H271" s="22">
        <v>14</v>
      </c>
      <c r="I271" s="22">
        <v>134.4161</v>
      </c>
      <c r="J271" s="27">
        <f t="shared" si="22"/>
        <v>24.48</v>
      </c>
      <c r="K271" s="27">
        <f t="shared" si="19"/>
        <v>12.24</v>
      </c>
      <c r="L271" s="26">
        <f t="shared" si="20"/>
        <v>1645.253064</v>
      </c>
      <c r="M271" s="22" t="s">
        <v>94</v>
      </c>
      <c r="N271" s="22" t="s">
        <v>156</v>
      </c>
      <c r="O271" s="22" t="s">
        <v>56</v>
      </c>
      <c r="P271" s="22">
        <v>68</v>
      </c>
    </row>
    <row r="272" spans="1:16" x14ac:dyDescent="0.25">
      <c r="A272" s="22">
        <v>2017</v>
      </c>
      <c r="B272" s="22">
        <v>49</v>
      </c>
      <c r="C272" s="22" t="s">
        <v>15</v>
      </c>
      <c r="D272" s="22">
        <v>4645644</v>
      </c>
      <c r="E272" s="3">
        <v>88.9</v>
      </c>
      <c r="F272" s="3">
        <f t="shared" si="21"/>
        <v>13.84</v>
      </c>
      <c r="G272" s="18" t="s">
        <v>39</v>
      </c>
      <c r="H272" s="22">
        <v>37</v>
      </c>
      <c r="I272" s="22">
        <v>355.24740000000003</v>
      </c>
      <c r="J272" s="27">
        <f t="shared" si="22"/>
        <v>24.48</v>
      </c>
      <c r="K272" s="27">
        <f t="shared" si="19"/>
        <v>12.24</v>
      </c>
      <c r="L272" s="26">
        <f t="shared" si="20"/>
        <v>4348.2281760000005</v>
      </c>
      <c r="M272" s="22" t="s">
        <v>94</v>
      </c>
      <c r="N272" s="22" t="s">
        <v>156</v>
      </c>
      <c r="O272" s="22" t="s">
        <v>56</v>
      </c>
      <c r="P272" s="22">
        <v>68</v>
      </c>
    </row>
    <row r="273" spans="1:16" x14ac:dyDescent="0.25">
      <c r="A273" s="22">
        <v>2017</v>
      </c>
      <c r="B273" s="22">
        <v>49</v>
      </c>
      <c r="C273" s="22" t="s">
        <v>15</v>
      </c>
      <c r="D273" s="22">
        <v>4645642</v>
      </c>
      <c r="E273" s="3">
        <v>88.9</v>
      </c>
      <c r="F273" s="3">
        <f t="shared" si="21"/>
        <v>13.84</v>
      </c>
      <c r="G273" s="18" t="s">
        <v>39</v>
      </c>
      <c r="H273" s="22">
        <v>8</v>
      </c>
      <c r="I273" s="22">
        <v>76.811400000000006</v>
      </c>
      <c r="J273" s="27">
        <f t="shared" si="22"/>
        <v>24.48</v>
      </c>
      <c r="K273" s="27">
        <f t="shared" si="19"/>
        <v>18.36</v>
      </c>
      <c r="L273" s="26">
        <f t="shared" si="20"/>
        <v>1410.257304</v>
      </c>
      <c r="M273" s="22" t="s">
        <v>16</v>
      </c>
      <c r="N273" s="22" t="s">
        <v>156</v>
      </c>
      <c r="O273" s="22" t="s">
        <v>56</v>
      </c>
      <c r="P273" s="22">
        <v>68</v>
      </c>
    </row>
    <row r="274" spans="1:16" x14ac:dyDescent="0.25">
      <c r="A274" s="22">
        <v>2017</v>
      </c>
      <c r="B274" s="22">
        <v>49</v>
      </c>
      <c r="C274" s="22" t="s">
        <v>15</v>
      </c>
      <c r="D274" s="22">
        <v>4645643</v>
      </c>
      <c r="E274" s="3">
        <v>88.9</v>
      </c>
      <c r="F274" s="3">
        <f t="shared" si="21"/>
        <v>13.84</v>
      </c>
      <c r="G274" s="18" t="s">
        <v>39</v>
      </c>
      <c r="H274" s="22">
        <v>3</v>
      </c>
      <c r="I274" s="22">
        <v>28.803599999999999</v>
      </c>
      <c r="J274" s="27">
        <f t="shared" si="22"/>
        <v>24.48</v>
      </c>
      <c r="K274" s="27">
        <f t="shared" si="19"/>
        <v>18.36</v>
      </c>
      <c r="L274" s="26">
        <f t="shared" si="20"/>
        <v>528.83409599999993</v>
      </c>
      <c r="M274" s="22" t="s">
        <v>16</v>
      </c>
      <c r="N274" s="22" t="s">
        <v>156</v>
      </c>
      <c r="O274" s="22" t="s">
        <v>56</v>
      </c>
      <c r="P274" s="22">
        <v>68</v>
      </c>
    </row>
    <row r="275" spans="1:16" x14ac:dyDescent="0.25">
      <c r="A275" s="22">
        <v>2017</v>
      </c>
      <c r="B275" s="22">
        <v>49</v>
      </c>
      <c r="C275" s="22" t="s">
        <v>15</v>
      </c>
      <c r="D275" s="22">
        <v>4646110</v>
      </c>
      <c r="E275" s="3">
        <v>88.9</v>
      </c>
      <c r="F275" s="3">
        <f t="shared" si="21"/>
        <v>13.84</v>
      </c>
      <c r="G275" s="18" t="s">
        <v>39</v>
      </c>
      <c r="H275" s="22">
        <v>7</v>
      </c>
      <c r="I275" s="22">
        <v>67.209999999999994</v>
      </c>
      <c r="J275" s="27">
        <f t="shared" si="22"/>
        <v>24.48</v>
      </c>
      <c r="K275" s="27">
        <f t="shared" ref="K275:K335" si="23">IF(M275="NEW",J275*1,IF(M275="YELLOW",J275*0.75,IF(M275="BLUE",J275*0.5)))</f>
        <v>12.24</v>
      </c>
      <c r="L275" s="26">
        <f t="shared" ref="L275:L335" si="24">I275*K275</f>
        <v>822.65039999999999</v>
      </c>
      <c r="M275" s="22" t="s">
        <v>94</v>
      </c>
      <c r="N275" s="22" t="s">
        <v>157</v>
      </c>
      <c r="O275" s="22" t="s">
        <v>56</v>
      </c>
      <c r="P275" s="22">
        <v>31</v>
      </c>
    </row>
    <row r="276" spans="1:16" x14ac:dyDescent="0.25">
      <c r="A276" s="22">
        <v>2017</v>
      </c>
      <c r="B276" s="22">
        <v>49</v>
      </c>
      <c r="C276" s="22" t="s">
        <v>15</v>
      </c>
      <c r="D276" s="22">
        <v>4646110</v>
      </c>
      <c r="E276" s="3">
        <v>88.9</v>
      </c>
      <c r="F276" s="3">
        <f t="shared" si="21"/>
        <v>13.84</v>
      </c>
      <c r="G276" s="18" t="s">
        <v>39</v>
      </c>
      <c r="H276" s="22">
        <v>5</v>
      </c>
      <c r="I276" s="22">
        <v>48</v>
      </c>
      <c r="J276" s="27">
        <f t="shared" si="22"/>
        <v>24.48</v>
      </c>
      <c r="K276" s="27">
        <f t="shared" si="23"/>
        <v>18.36</v>
      </c>
      <c r="L276" s="26">
        <f t="shared" si="24"/>
        <v>881.28</v>
      </c>
      <c r="M276" s="22" t="s">
        <v>16</v>
      </c>
      <c r="N276" s="22" t="s">
        <v>157</v>
      </c>
      <c r="O276" s="22" t="s">
        <v>56</v>
      </c>
      <c r="P276" s="22">
        <v>31</v>
      </c>
    </row>
    <row r="277" spans="1:16" x14ac:dyDescent="0.25">
      <c r="A277" s="22">
        <v>2017</v>
      </c>
      <c r="B277" s="22">
        <v>49</v>
      </c>
      <c r="C277" s="22" t="s">
        <v>15</v>
      </c>
      <c r="D277" s="22">
        <v>4646109</v>
      </c>
      <c r="E277" s="3">
        <v>88.9</v>
      </c>
      <c r="F277" s="3">
        <f t="shared" si="21"/>
        <v>13.84</v>
      </c>
      <c r="G277" s="18" t="s">
        <v>39</v>
      </c>
      <c r="H277" s="22">
        <v>1</v>
      </c>
      <c r="I277" s="22">
        <v>9.6</v>
      </c>
      <c r="J277" s="27">
        <f t="shared" si="22"/>
        <v>24.48</v>
      </c>
      <c r="K277" s="27">
        <f t="shared" si="23"/>
        <v>18.36</v>
      </c>
      <c r="L277" s="26">
        <f t="shared" si="24"/>
        <v>176.256</v>
      </c>
      <c r="M277" s="22" t="s">
        <v>16</v>
      </c>
      <c r="N277" s="22" t="s">
        <v>157</v>
      </c>
      <c r="O277" s="22" t="s">
        <v>56</v>
      </c>
      <c r="P277" s="22">
        <v>31</v>
      </c>
    </row>
    <row r="278" spans="1:16" x14ac:dyDescent="0.25">
      <c r="A278" s="22">
        <v>2017</v>
      </c>
      <c r="B278" s="22">
        <v>49</v>
      </c>
      <c r="C278" s="22" t="s">
        <v>15</v>
      </c>
      <c r="D278" s="22">
        <v>4646110</v>
      </c>
      <c r="E278" s="3">
        <v>88.9</v>
      </c>
      <c r="F278" s="3">
        <f t="shared" si="21"/>
        <v>13.84</v>
      </c>
      <c r="G278" s="18" t="s">
        <v>39</v>
      </c>
      <c r="H278" s="22">
        <v>2</v>
      </c>
      <c r="I278" s="22">
        <v>19.2</v>
      </c>
      <c r="J278" s="27">
        <f t="shared" si="22"/>
        <v>24.48</v>
      </c>
      <c r="K278" s="27">
        <f t="shared" si="23"/>
        <v>12.24</v>
      </c>
      <c r="L278" s="26">
        <f t="shared" si="24"/>
        <v>235.00799999999998</v>
      </c>
      <c r="M278" s="22" t="s">
        <v>94</v>
      </c>
      <c r="N278" s="22" t="s">
        <v>157</v>
      </c>
      <c r="O278" s="22" t="s">
        <v>56</v>
      </c>
      <c r="P278" s="22">
        <v>31</v>
      </c>
    </row>
    <row r="279" spans="1:16" x14ac:dyDescent="0.25">
      <c r="A279" s="22">
        <v>2017</v>
      </c>
      <c r="B279" s="22">
        <v>49</v>
      </c>
      <c r="C279" s="22" t="s">
        <v>15</v>
      </c>
      <c r="D279" s="22">
        <v>4646114</v>
      </c>
      <c r="E279" s="3">
        <v>88.9</v>
      </c>
      <c r="F279" s="3">
        <f t="shared" si="21"/>
        <v>13.84</v>
      </c>
      <c r="G279" s="18" t="s">
        <v>39</v>
      </c>
      <c r="H279" s="22">
        <v>1</v>
      </c>
      <c r="I279" s="22">
        <v>9.6</v>
      </c>
      <c r="J279" s="27">
        <f t="shared" si="22"/>
        <v>24.48</v>
      </c>
      <c r="K279" s="27">
        <f t="shared" si="23"/>
        <v>12.24</v>
      </c>
      <c r="L279" s="26">
        <f t="shared" si="24"/>
        <v>117.50399999999999</v>
      </c>
      <c r="M279" s="22" t="s">
        <v>94</v>
      </c>
      <c r="N279" s="22" t="s">
        <v>157</v>
      </c>
      <c r="O279" s="22" t="s">
        <v>56</v>
      </c>
      <c r="P279" s="22">
        <v>31</v>
      </c>
    </row>
    <row r="280" spans="1:16" x14ac:dyDescent="0.25">
      <c r="A280" s="22">
        <v>2017</v>
      </c>
      <c r="B280" s="22">
        <v>49</v>
      </c>
      <c r="C280" s="22" t="s">
        <v>15</v>
      </c>
      <c r="D280" s="22">
        <v>4646110</v>
      </c>
      <c r="E280" s="3">
        <v>88.9</v>
      </c>
      <c r="F280" s="3">
        <f t="shared" si="21"/>
        <v>13.84</v>
      </c>
      <c r="G280" s="18" t="s">
        <v>39</v>
      </c>
      <c r="H280" s="22">
        <v>3</v>
      </c>
      <c r="I280" s="22">
        <v>28.8</v>
      </c>
      <c r="J280" s="27">
        <f t="shared" si="22"/>
        <v>24.48</v>
      </c>
      <c r="K280" s="27">
        <f t="shared" si="23"/>
        <v>12.24</v>
      </c>
      <c r="L280" s="26">
        <f t="shared" si="24"/>
        <v>352.512</v>
      </c>
      <c r="M280" s="22" t="s">
        <v>94</v>
      </c>
      <c r="N280" s="22" t="s">
        <v>157</v>
      </c>
      <c r="O280" s="22" t="s">
        <v>56</v>
      </c>
      <c r="P280" s="22">
        <v>31</v>
      </c>
    </row>
    <row r="281" spans="1:16" x14ac:dyDescent="0.25">
      <c r="A281" s="22">
        <v>2017</v>
      </c>
      <c r="B281" s="22">
        <v>49</v>
      </c>
      <c r="C281" s="22" t="s">
        <v>15</v>
      </c>
      <c r="D281" s="22">
        <v>4646132</v>
      </c>
      <c r="E281" s="3">
        <v>88.9</v>
      </c>
      <c r="F281" s="3">
        <f t="shared" si="21"/>
        <v>13.84</v>
      </c>
      <c r="G281" s="18" t="s">
        <v>39</v>
      </c>
      <c r="H281" s="22">
        <v>10</v>
      </c>
      <c r="I281" s="22">
        <v>96.01</v>
      </c>
      <c r="J281" s="27">
        <f t="shared" si="22"/>
        <v>24.48</v>
      </c>
      <c r="K281" s="27">
        <f t="shared" si="23"/>
        <v>18.36</v>
      </c>
      <c r="L281" s="26">
        <f t="shared" si="24"/>
        <v>1762.7436</v>
      </c>
      <c r="M281" s="22" t="s">
        <v>16</v>
      </c>
      <c r="N281" s="22" t="s">
        <v>157</v>
      </c>
      <c r="O281" s="22" t="s">
        <v>56</v>
      </c>
      <c r="P281" s="22">
        <v>31</v>
      </c>
    </row>
    <row r="282" spans="1:16" x14ac:dyDescent="0.25">
      <c r="A282" s="22">
        <v>2017</v>
      </c>
      <c r="B282" s="22">
        <v>49</v>
      </c>
      <c r="C282" s="22" t="s">
        <v>15</v>
      </c>
      <c r="D282" s="22">
        <v>4646137</v>
      </c>
      <c r="E282" s="3">
        <v>88.9</v>
      </c>
      <c r="F282" s="3">
        <f t="shared" si="21"/>
        <v>13.84</v>
      </c>
      <c r="G282" s="18" t="s">
        <v>39</v>
      </c>
      <c r="H282" s="22">
        <v>1</v>
      </c>
      <c r="I282" s="22">
        <v>9.6012000000000004</v>
      </c>
      <c r="J282" s="27">
        <f t="shared" si="22"/>
        <v>24.48</v>
      </c>
      <c r="K282" s="27">
        <f t="shared" si="23"/>
        <v>12.24</v>
      </c>
      <c r="L282" s="26">
        <f t="shared" si="24"/>
        <v>117.51868800000001</v>
      </c>
      <c r="M282" s="22" t="s">
        <v>94</v>
      </c>
      <c r="N282" s="22" t="s">
        <v>157</v>
      </c>
      <c r="O282" s="22" t="s">
        <v>56</v>
      </c>
      <c r="P282" s="22">
        <v>31</v>
      </c>
    </row>
    <row r="283" spans="1:16" x14ac:dyDescent="0.25">
      <c r="A283" s="22">
        <v>2017</v>
      </c>
      <c r="B283" s="22">
        <v>49</v>
      </c>
      <c r="C283" s="22" t="s">
        <v>15</v>
      </c>
      <c r="D283" s="22">
        <v>4646137</v>
      </c>
      <c r="E283" s="3">
        <v>88.9</v>
      </c>
      <c r="F283" s="3">
        <f t="shared" si="21"/>
        <v>13.84</v>
      </c>
      <c r="G283" s="18" t="s">
        <v>39</v>
      </c>
      <c r="H283" s="22">
        <v>9</v>
      </c>
      <c r="I283" s="22">
        <v>86.41</v>
      </c>
      <c r="J283" s="27">
        <f t="shared" si="22"/>
        <v>24.48</v>
      </c>
      <c r="K283" s="27">
        <f t="shared" si="23"/>
        <v>18.36</v>
      </c>
      <c r="L283" s="26">
        <f t="shared" si="24"/>
        <v>1586.4875999999999</v>
      </c>
      <c r="M283" s="22" t="s">
        <v>16</v>
      </c>
      <c r="N283" s="22" t="s">
        <v>157</v>
      </c>
      <c r="O283" s="22" t="s">
        <v>56</v>
      </c>
      <c r="P283" s="22">
        <v>31</v>
      </c>
    </row>
    <row r="284" spans="1:16" x14ac:dyDescent="0.25">
      <c r="A284" s="22">
        <v>2017</v>
      </c>
      <c r="B284" s="22">
        <v>49</v>
      </c>
      <c r="C284" s="22" t="s">
        <v>15</v>
      </c>
      <c r="D284" s="22">
        <v>4646139</v>
      </c>
      <c r="E284" s="3">
        <v>88.9</v>
      </c>
      <c r="F284" s="3">
        <f t="shared" si="21"/>
        <v>13.84</v>
      </c>
      <c r="G284" s="18" t="s">
        <v>39</v>
      </c>
      <c r="H284" s="22">
        <v>17</v>
      </c>
      <c r="I284" s="22">
        <v>163.22</v>
      </c>
      <c r="J284" s="27">
        <f t="shared" si="22"/>
        <v>24.48</v>
      </c>
      <c r="K284" s="27">
        <f t="shared" si="23"/>
        <v>12.24</v>
      </c>
      <c r="L284" s="26">
        <f t="shared" si="24"/>
        <v>1997.8127999999999</v>
      </c>
      <c r="M284" s="22" t="s">
        <v>94</v>
      </c>
      <c r="N284" s="22" t="s">
        <v>157</v>
      </c>
      <c r="O284" s="22" t="s">
        <v>56</v>
      </c>
      <c r="P284" s="22">
        <v>31</v>
      </c>
    </row>
    <row r="285" spans="1:16" x14ac:dyDescent="0.25">
      <c r="A285" s="22">
        <v>2017</v>
      </c>
      <c r="B285" s="22">
        <v>49</v>
      </c>
      <c r="C285" s="22" t="s">
        <v>15</v>
      </c>
      <c r="D285" s="22">
        <v>4646139</v>
      </c>
      <c r="E285" s="3">
        <v>88.9</v>
      </c>
      <c r="F285" s="3">
        <f t="shared" si="21"/>
        <v>13.84</v>
      </c>
      <c r="G285" s="18" t="s">
        <v>39</v>
      </c>
      <c r="H285" s="22">
        <v>3</v>
      </c>
      <c r="I285" s="22">
        <v>28.802399999999999</v>
      </c>
      <c r="J285" s="27">
        <f t="shared" si="22"/>
        <v>24.48</v>
      </c>
      <c r="K285" s="27">
        <f t="shared" si="23"/>
        <v>12.24</v>
      </c>
      <c r="L285" s="26">
        <f t="shared" si="24"/>
        <v>352.54137600000001</v>
      </c>
      <c r="M285" s="22" t="s">
        <v>94</v>
      </c>
      <c r="N285" s="22" t="s">
        <v>157</v>
      </c>
      <c r="O285" s="22" t="s">
        <v>56</v>
      </c>
      <c r="P285" s="22">
        <v>31</v>
      </c>
    </row>
    <row r="286" spans="1:16" x14ac:dyDescent="0.25">
      <c r="A286" s="22">
        <v>2017</v>
      </c>
      <c r="B286" s="22">
        <v>49</v>
      </c>
      <c r="C286" s="22" t="s">
        <v>15</v>
      </c>
      <c r="D286" s="22">
        <v>4646139</v>
      </c>
      <c r="E286" s="3">
        <v>88.9</v>
      </c>
      <c r="F286" s="3">
        <f t="shared" si="21"/>
        <v>13.84</v>
      </c>
      <c r="G286" s="18" t="s">
        <v>39</v>
      </c>
      <c r="H286" s="22">
        <v>23</v>
      </c>
      <c r="I286" s="22">
        <v>220.83</v>
      </c>
      <c r="J286" s="27">
        <f t="shared" si="22"/>
        <v>24.48</v>
      </c>
      <c r="K286" s="27">
        <f t="shared" si="23"/>
        <v>18.36</v>
      </c>
      <c r="L286" s="26">
        <f t="shared" si="24"/>
        <v>4054.4387999999999</v>
      </c>
      <c r="M286" s="22" t="s">
        <v>16</v>
      </c>
      <c r="N286" s="22" t="s">
        <v>157</v>
      </c>
      <c r="O286" s="22" t="s">
        <v>56</v>
      </c>
      <c r="P286" s="22">
        <v>31</v>
      </c>
    </row>
    <row r="287" spans="1:16" x14ac:dyDescent="0.25">
      <c r="A287" s="22">
        <v>2017</v>
      </c>
      <c r="B287" s="22">
        <v>49</v>
      </c>
      <c r="C287" s="22" t="s">
        <v>15</v>
      </c>
      <c r="D287" s="22">
        <v>4646132</v>
      </c>
      <c r="E287" s="3">
        <v>88.9</v>
      </c>
      <c r="F287" s="3">
        <f t="shared" si="21"/>
        <v>13.84</v>
      </c>
      <c r="G287" s="18" t="s">
        <v>39</v>
      </c>
      <c r="H287" s="22">
        <v>3</v>
      </c>
      <c r="I287" s="22">
        <v>28.8</v>
      </c>
      <c r="J287" s="27">
        <f t="shared" si="22"/>
        <v>24.48</v>
      </c>
      <c r="K287" s="27">
        <f t="shared" si="23"/>
        <v>12.24</v>
      </c>
      <c r="L287" s="26">
        <f t="shared" si="24"/>
        <v>352.512</v>
      </c>
      <c r="M287" s="22" t="s">
        <v>94</v>
      </c>
      <c r="N287" s="22" t="s">
        <v>157</v>
      </c>
      <c r="O287" s="22" t="s">
        <v>56</v>
      </c>
      <c r="P287" s="22">
        <v>31</v>
      </c>
    </row>
    <row r="288" spans="1:16" x14ac:dyDescent="0.25">
      <c r="A288" s="22">
        <v>2017</v>
      </c>
      <c r="B288" s="22">
        <v>49</v>
      </c>
      <c r="C288" s="22" t="s">
        <v>15</v>
      </c>
      <c r="D288" s="22">
        <v>4646132</v>
      </c>
      <c r="E288" s="3">
        <v>88.9</v>
      </c>
      <c r="F288" s="3">
        <f t="shared" si="21"/>
        <v>13.84</v>
      </c>
      <c r="G288" s="18" t="s">
        <v>39</v>
      </c>
      <c r="H288" s="22">
        <v>8</v>
      </c>
      <c r="I288" s="22">
        <v>76.81</v>
      </c>
      <c r="J288" s="27">
        <f t="shared" si="22"/>
        <v>24.48</v>
      </c>
      <c r="K288" s="27">
        <f t="shared" si="23"/>
        <v>18.36</v>
      </c>
      <c r="L288" s="26">
        <f t="shared" si="24"/>
        <v>1410.2316000000001</v>
      </c>
      <c r="M288" s="22" t="s">
        <v>16</v>
      </c>
      <c r="N288" s="22" t="s">
        <v>157</v>
      </c>
      <c r="O288" s="22" t="s">
        <v>56</v>
      </c>
      <c r="P288" s="22">
        <v>31</v>
      </c>
    </row>
    <row r="289" spans="1:16" x14ac:dyDescent="0.25">
      <c r="A289" s="22">
        <v>2017</v>
      </c>
      <c r="B289" s="22">
        <v>49</v>
      </c>
      <c r="C289" s="22" t="s">
        <v>15</v>
      </c>
      <c r="D289" s="22">
        <v>4646132</v>
      </c>
      <c r="E289" s="3">
        <v>88.9</v>
      </c>
      <c r="F289" s="3">
        <f t="shared" si="21"/>
        <v>13.84</v>
      </c>
      <c r="G289" s="18" t="s">
        <v>39</v>
      </c>
      <c r="H289" s="22">
        <v>2</v>
      </c>
      <c r="I289" s="22">
        <v>19.2</v>
      </c>
      <c r="J289" s="27">
        <f t="shared" si="22"/>
        <v>24.48</v>
      </c>
      <c r="K289" s="27">
        <f t="shared" si="23"/>
        <v>12.24</v>
      </c>
      <c r="L289" s="26">
        <f t="shared" si="24"/>
        <v>235.00799999999998</v>
      </c>
      <c r="M289" s="22" t="s">
        <v>94</v>
      </c>
      <c r="N289" s="22" t="s">
        <v>157</v>
      </c>
      <c r="O289" s="22" t="s">
        <v>56</v>
      </c>
      <c r="P289" s="22">
        <v>31</v>
      </c>
    </row>
    <row r="290" spans="1:16" ht="15.75" thickBot="1" x14ac:dyDescent="0.3">
      <c r="A290" s="22">
        <v>2017</v>
      </c>
      <c r="B290" s="22">
        <v>49</v>
      </c>
      <c r="C290" s="22" t="s">
        <v>15</v>
      </c>
      <c r="D290" s="22">
        <v>4646132</v>
      </c>
      <c r="E290" s="3">
        <v>88.9</v>
      </c>
      <c r="F290" s="3">
        <f t="shared" si="21"/>
        <v>13.84</v>
      </c>
      <c r="G290" s="18" t="s">
        <v>39</v>
      </c>
      <c r="H290" s="22">
        <v>1</v>
      </c>
      <c r="I290" s="22">
        <v>9.6</v>
      </c>
      <c r="J290" s="27">
        <f t="shared" si="22"/>
        <v>24.48</v>
      </c>
      <c r="K290" s="27">
        <f t="shared" si="23"/>
        <v>12.24</v>
      </c>
      <c r="L290" s="26">
        <f t="shared" si="24"/>
        <v>117.50399999999999</v>
      </c>
      <c r="M290" s="22" t="s">
        <v>94</v>
      </c>
      <c r="N290" s="22" t="s">
        <v>157</v>
      </c>
      <c r="O290" s="22" t="s">
        <v>56</v>
      </c>
      <c r="P290" s="22">
        <v>31</v>
      </c>
    </row>
    <row r="291" spans="1:16" ht="21.75" thickBot="1" x14ac:dyDescent="0.4">
      <c r="A291" s="90" t="s">
        <v>158</v>
      </c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25">
        <f>SUM(L175:L290)</f>
        <v>519525.36609050009</v>
      </c>
      <c r="M291" s="91"/>
      <c r="N291" s="91"/>
      <c r="O291" s="91"/>
      <c r="P291" s="92"/>
    </row>
    <row r="292" spans="1:16" x14ac:dyDescent="0.25">
      <c r="A292" s="22">
        <v>2017</v>
      </c>
      <c r="B292" s="22">
        <v>50</v>
      </c>
      <c r="C292" s="22" t="s">
        <v>15</v>
      </c>
      <c r="D292" s="22">
        <v>4646661</v>
      </c>
      <c r="E292" s="3">
        <v>60.3</v>
      </c>
      <c r="F292" s="3">
        <v>6.99</v>
      </c>
      <c r="G292" s="18" t="s">
        <v>39</v>
      </c>
      <c r="H292" s="22">
        <v>10</v>
      </c>
      <c r="I292" s="22">
        <v>96.01</v>
      </c>
      <c r="J292" s="27">
        <f t="shared" si="22"/>
        <v>14.6</v>
      </c>
      <c r="K292" s="27">
        <f t="shared" si="23"/>
        <v>10.95</v>
      </c>
      <c r="L292" s="26">
        <f t="shared" si="24"/>
        <v>1051.3095000000001</v>
      </c>
      <c r="M292" s="22" t="s">
        <v>16</v>
      </c>
      <c r="N292" s="22" t="s">
        <v>160</v>
      </c>
      <c r="O292" s="22" t="s">
        <v>55</v>
      </c>
      <c r="P292" s="22">
        <v>28</v>
      </c>
    </row>
    <row r="293" spans="1:16" x14ac:dyDescent="0.25">
      <c r="A293" s="22">
        <v>2017</v>
      </c>
      <c r="B293" s="22">
        <v>50</v>
      </c>
      <c r="C293" s="22" t="s">
        <v>15</v>
      </c>
      <c r="D293" s="22">
        <v>4646660</v>
      </c>
      <c r="E293" s="3">
        <v>60.3</v>
      </c>
      <c r="F293" s="3">
        <v>6.99</v>
      </c>
      <c r="G293" s="18" t="s">
        <v>39</v>
      </c>
      <c r="H293" s="22">
        <v>1</v>
      </c>
      <c r="I293" s="22">
        <v>9.6</v>
      </c>
      <c r="J293" s="27">
        <f t="shared" si="22"/>
        <v>14.6</v>
      </c>
      <c r="K293" s="27">
        <f t="shared" si="23"/>
        <v>10.95</v>
      </c>
      <c r="L293" s="26">
        <f t="shared" si="24"/>
        <v>105.11999999999999</v>
      </c>
      <c r="M293" s="22" t="s">
        <v>16</v>
      </c>
      <c r="N293" s="22" t="s">
        <v>160</v>
      </c>
      <c r="O293" s="22" t="s">
        <v>55</v>
      </c>
      <c r="P293" s="22">
        <v>28</v>
      </c>
    </row>
    <row r="294" spans="1:16" x14ac:dyDescent="0.25">
      <c r="A294" s="22">
        <v>2017</v>
      </c>
      <c r="B294" s="22">
        <v>50</v>
      </c>
      <c r="C294" s="22" t="s">
        <v>15</v>
      </c>
      <c r="D294" s="22">
        <v>4646659</v>
      </c>
      <c r="E294" s="3">
        <v>60.3</v>
      </c>
      <c r="F294" s="3">
        <v>6.99</v>
      </c>
      <c r="G294" s="18" t="s">
        <v>39</v>
      </c>
      <c r="H294" s="22">
        <v>69</v>
      </c>
      <c r="I294" s="22">
        <v>662.48230000000001</v>
      </c>
      <c r="J294" s="27">
        <f t="shared" si="22"/>
        <v>14.6</v>
      </c>
      <c r="K294" s="27">
        <f t="shared" si="23"/>
        <v>10.95</v>
      </c>
      <c r="L294" s="26">
        <f t="shared" si="24"/>
        <v>7254.1811849999995</v>
      </c>
      <c r="M294" s="22" t="s">
        <v>16</v>
      </c>
      <c r="N294" s="22" t="s">
        <v>160</v>
      </c>
      <c r="O294" s="22" t="s">
        <v>55</v>
      </c>
      <c r="P294" s="22">
        <v>28</v>
      </c>
    </row>
    <row r="295" spans="1:16" x14ac:dyDescent="0.25">
      <c r="A295" s="22">
        <v>2017</v>
      </c>
      <c r="B295" s="22">
        <v>50</v>
      </c>
      <c r="C295" s="22" t="s">
        <v>15</v>
      </c>
      <c r="D295" s="22">
        <v>4646991</v>
      </c>
      <c r="E295" s="3">
        <v>60.3</v>
      </c>
      <c r="F295" s="3">
        <v>6.99</v>
      </c>
      <c r="G295" s="18" t="s">
        <v>39</v>
      </c>
      <c r="H295" s="22">
        <v>60</v>
      </c>
      <c r="I295" s="22">
        <v>576.07090000000005</v>
      </c>
      <c r="J295" s="27">
        <f t="shared" si="22"/>
        <v>14.6</v>
      </c>
      <c r="K295" s="27">
        <f t="shared" si="23"/>
        <v>10.95</v>
      </c>
      <c r="L295" s="26">
        <f t="shared" si="24"/>
        <v>6307.9763549999998</v>
      </c>
      <c r="M295" s="22" t="s">
        <v>16</v>
      </c>
      <c r="N295" s="22" t="s">
        <v>161</v>
      </c>
      <c r="O295" s="22" t="s">
        <v>51</v>
      </c>
      <c r="P295" s="22">
        <v>65</v>
      </c>
    </row>
    <row r="296" spans="1:16" x14ac:dyDescent="0.25">
      <c r="A296" s="22">
        <v>2017</v>
      </c>
      <c r="B296" s="22">
        <v>50</v>
      </c>
      <c r="C296" s="22" t="s">
        <v>15</v>
      </c>
      <c r="D296" s="22">
        <v>4647019</v>
      </c>
      <c r="E296" s="3">
        <v>88.9</v>
      </c>
      <c r="F296" s="3">
        <v>13.84</v>
      </c>
      <c r="G296" s="18" t="s">
        <v>39</v>
      </c>
      <c r="H296" s="22">
        <v>20</v>
      </c>
      <c r="I296" s="22">
        <v>192.024</v>
      </c>
      <c r="J296" s="27">
        <f t="shared" si="22"/>
        <v>24.48</v>
      </c>
      <c r="K296" s="27">
        <f t="shared" si="23"/>
        <v>18.36</v>
      </c>
      <c r="L296" s="26">
        <f t="shared" si="24"/>
        <v>3525.5606399999997</v>
      </c>
      <c r="M296" s="22" t="s">
        <v>16</v>
      </c>
      <c r="N296" s="22" t="s">
        <v>162</v>
      </c>
      <c r="O296" s="22" t="s">
        <v>51</v>
      </c>
      <c r="P296" s="22">
        <v>65</v>
      </c>
    </row>
    <row r="297" spans="1:16" x14ac:dyDescent="0.25">
      <c r="A297" s="22">
        <v>2017</v>
      </c>
      <c r="B297" s="22">
        <v>50</v>
      </c>
      <c r="C297" s="22" t="s">
        <v>15</v>
      </c>
      <c r="D297" s="22">
        <v>4647027</v>
      </c>
      <c r="E297" s="3">
        <v>60.3</v>
      </c>
      <c r="F297" s="3">
        <v>6.99</v>
      </c>
      <c r="G297" s="18" t="s">
        <v>39</v>
      </c>
      <c r="H297" s="22">
        <v>23</v>
      </c>
      <c r="I297" s="22">
        <v>220.82</v>
      </c>
      <c r="J297" s="27">
        <f t="shared" si="22"/>
        <v>14.6</v>
      </c>
      <c r="K297" s="27">
        <f t="shared" si="23"/>
        <v>10.95</v>
      </c>
      <c r="L297" s="26">
        <f t="shared" si="24"/>
        <v>2417.9789999999998</v>
      </c>
      <c r="M297" s="22" t="s">
        <v>16</v>
      </c>
      <c r="N297" s="22" t="s">
        <v>160</v>
      </c>
      <c r="O297" s="22" t="s">
        <v>51</v>
      </c>
      <c r="P297" s="22">
        <v>65</v>
      </c>
    </row>
    <row r="298" spans="1:16" x14ac:dyDescent="0.25">
      <c r="A298" s="22">
        <v>2017</v>
      </c>
      <c r="B298" s="22">
        <v>50</v>
      </c>
      <c r="C298" s="22" t="s">
        <v>15</v>
      </c>
      <c r="D298" s="22">
        <v>4647028</v>
      </c>
      <c r="E298" s="3">
        <v>60.3</v>
      </c>
      <c r="F298" s="3">
        <v>6.99</v>
      </c>
      <c r="G298" s="18" t="s">
        <v>39</v>
      </c>
      <c r="H298" s="22">
        <v>114</v>
      </c>
      <c r="I298" s="22">
        <v>1094.5368000000001</v>
      </c>
      <c r="J298" s="27">
        <f t="shared" si="22"/>
        <v>14.6</v>
      </c>
      <c r="K298" s="27">
        <f t="shared" si="23"/>
        <v>10.95</v>
      </c>
      <c r="L298" s="26">
        <f t="shared" si="24"/>
        <v>11985.177960000001</v>
      </c>
      <c r="M298" s="22" t="s">
        <v>16</v>
      </c>
      <c r="N298" s="22" t="s">
        <v>160</v>
      </c>
      <c r="O298" s="22" t="s">
        <v>51</v>
      </c>
      <c r="P298" s="22">
        <v>65</v>
      </c>
    </row>
    <row r="299" spans="1:16" x14ac:dyDescent="0.25">
      <c r="A299" s="22">
        <v>2017</v>
      </c>
      <c r="B299" s="22">
        <v>50</v>
      </c>
      <c r="C299" s="22" t="s">
        <v>15</v>
      </c>
      <c r="D299" s="22">
        <v>4647257</v>
      </c>
      <c r="E299" s="3">
        <v>60.3</v>
      </c>
      <c r="F299" s="3">
        <v>6.99</v>
      </c>
      <c r="G299" s="18" t="s">
        <v>39</v>
      </c>
      <c r="H299" s="22">
        <v>15</v>
      </c>
      <c r="I299" s="22">
        <v>144.024</v>
      </c>
      <c r="J299" s="27">
        <f t="shared" si="22"/>
        <v>14.6</v>
      </c>
      <c r="K299" s="27">
        <f t="shared" si="23"/>
        <v>10.95</v>
      </c>
      <c r="L299" s="26">
        <f t="shared" si="24"/>
        <v>1577.0627999999999</v>
      </c>
      <c r="M299" s="22" t="s">
        <v>16</v>
      </c>
      <c r="N299" s="22" t="s">
        <v>163</v>
      </c>
      <c r="O299" s="22" t="s">
        <v>53</v>
      </c>
      <c r="P299" s="22">
        <v>105</v>
      </c>
    </row>
    <row r="300" spans="1:16" x14ac:dyDescent="0.25">
      <c r="A300" s="22">
        <v>2017</v>
      </c>
      <c r="B300" s="22">
        <v>50</v>
      </c>
      <c r="C300" s="22" t="s">
        <v>15</v>
      </c>
      <c r="D300" s="22">
        <v>4647258</v>
      </c>
      <c r="E300" s="3">
        <v>60.3</v>
      </c>
      <c r="F300" s="3">
        <v>6.99</v>
      </c>
      <c r="G300" s="18" t="s">
        <v>39</v>
      </c>
      <c r="H300" s="22">
        <v>75</v>
      </c>
      <c r="I300" s="22">
        <v>720.08860000000004</v>
      </c>
      <c r="J300" s="27">
        <f t="shared" si="22"/>
        <v>14.6</v>
      </c>
      <c r="K300" s="27">
        <f t="shared" si="23"/>
        <v>10.95</v>
      </c>
      <c r="L300" s="26">
        <f t="shared" si="24"/>
        <v>7884.9701699999996</v>
      </c>
      <c r="M300" s="22" t="s">
        <v>16</v>
      </c>
      <c r="N300" s="22" t="s">
        <v>163</v>
      </c>
      <c r="O300" s="22" t="s">
        <v>53</v>
      </c>
      <c r="P300" s="22">
        <v>105</v>
      </c>
    </row>
    <row r="301" spans="1:16" x14ac:dyDescent="0.25">
      <c r="A301" s="22">
        <v>2017</v>
      </c>
      <c r="B301" s="22">
        <v>50</v>
      </c>
      <c r="C301" s="22" t="s">
        <v>159</v>
      </c>
      <c r="D301" s="22">
        <v>4647477</v>
      </c>
      <c r="E301" s="3">
        <v>60.3</v>
      </c>
      <c r="F301" s="3">
        <v>6.99</v>
      </c>
      <c r="G301" s="18" t="s">
        <v>39</v>
      </c>
      <c r="H301" s="22">
        <v>2</v>
      </c>
      <c r="I301" s="22">
        <v>0</v>
      </c>
      <c r="J301" s="27">
        <f t="shared" si="22"/>
        <v>14.6</v>
      </c>
      <c r="K301" s="27">
        <f t="shared" si="23"/>
        <v>10.95</v>
      </c>
      <c r="L301" s="26">
        <f t="shared" si="24"/>
        <v>0</v>
      </c>
      <c r="M301" s="22" t="s">
        <v>16</v>
      </c>
      <c r="N301" s="22" t="s">
        <v>164</v>
      </c>
      <c r="O301" s="22" t="s">
        <v>56</v>
      </c>
      <c r="P301" s="22">
        <v>31</v>
      </c>
    </row>
    <row r="302" spans="1:16" x14ac:dyDescent="0.25">
      <c r="A302" s="22">
        <v>2017</v>
      </c>
      <c r="B302" s="22">
        <v>50</v>
      </c>
      <c r="C302" s="22" t="s">
        <v>159</v>
      </c>
      <c r="D302" s="22">
        <v>4647479</v>
      </c>
      <c r="E302" s="3">
        <v>60.3</v>
      </c>
      <c r="F302" s="3">
        <v>6.99</v>
      </c>
      <c r="G302" s="18" t="s">
        <v>39</v>
      </c>
      <c r="H302" s="22">
        <v>1</v>
      </c>
      <c r="I302" s="22">
        <v>9.6</v>
      </c>
      <c r="J302" s="27">
        <f t="shared" si="22"/>
        <v>14.6</v>
      </c>
      <c r="K302" s="27">
        <f t="shared" si="23"/>
        <v>10.95</v>
      </c>
      <c r="L302" s="26">
        <f t="shared" si="24"/>
        <v>105.11999999999999</v>
      </c>
      <c r="M302" s="22" t="s">
        <v>16</v>
      </c>
      <c r="N302" s="22" t="s">
        <v>164</v>
      </c>
      <c r="O302" s="22" t="s">
        <v>56</v>
      </c>
      <c r="P302" s="22">
        <v>31</v>
      </c>
    </row>
    <row r="303" spans="1:16" x14ac:dyDescent="0.25">
      <c r="A303" s="22">
        <v>2017</v>
      </c>
      <c r="B303" s="22">
        <v>50</v>
      </c>
      <c r="C303" s="22" t="s">
        <v>159</v>
      </c>
      <c r="D303" s="22">
        <v>4647480</v>
      </c>
      <c r="E303" s="3">
        <v>60.3</v>
      </c>
      <c r="F303" s="3">
        <v>6.99</v>
      </c>
      <c r="G303" s="18" t="s">
        <v>39</v>
      </c>
      <c r="H303" s="22">
        <v>1</v>
      </c>
      <c r="I303" s="22">
        <v>0</v>
      </c>
      <c r="J303" s="27">
        <f t="shared" si="22"/>
        <v>14.6</v>
      </c>
      <c r="K303" s="27">
        <f t="shared" si="23"/>
        <v>10.95</v>
      </c>
      <c r="L303" s="26">
        <f t="shared" si="24"/>
        <v>0</v>
      </c>
      <c r="M303" s="22" t="s">
        <v>16</v>
      </c>
      <c r="N303" s="22" t="s">
        <v>164</v>
      </c>
      <c r="O303" s="22" t="s">
        <v>56</v>
      </c>
      <c r="P303" s="22">
        <v>31</v>
      </c>
    </row>
    <row r="304" spans="1:16" x14ac:dyDescent="0.25">
      <c r="A304" s="22">
        <v>2017</v>
      </c>
      <c r="B304" s="22">
        <v>50</v>
      </c>
      <c r="C304" s="22" t="s">
        <v>159</v>
      </c>
      <c r="D304" s="22">
        <v>4647478</v>
      </c>
      <c r="E304" s="3">
        <v>60.3</v>
      </c>
      <c r="F304" s="3">
        <v>6.99</v>
      </c>
      <c r="G304" s="18" t="s">
        <v>39</v>
      </c>
      <c r="H304" s="22">
        <v>1</v>
      </c>
      <c r="I304" s="22">
        <v>0</v>
      </c>
      <c r="J304" s="27">
        <f t="shared" si="22"/>
        <v>14.6</v>
      </c>
      <c r="K304" s="27">
        <f t="shared" si="23"/>
        <v>10.95</v>
      </c>
      <c r="L304" s="26">
        <f t="shared" si="24"/>
        <v>0</v>
      </c>
      <c r="M304" s="22" t="s">
        <v>16</v>
      </c>
      <c r="N304" s="22" t="s">
        <v>164</v>
      </c>
      <c r="O304" s="22" t="s">
        <v>56</v>
      </c>
      <c r="P304" s="22">
        <v>31</v>
      </c>
    </row>
    <row r="305" spans="1:16" x14ac:dyDescent="0.25">
      <c r="A305" s="22">
        <v>2017</v>
      </c>
      <c r="B305" s="22">
        <v>50</v>
      </c>
      <c r="C305" s="22" t="s">
        <v>15</v>
      </c>
      <c r="D305" s="22">
        <v>4648079</v>
      </c>
      <c r="E305" s="3">
        <v>88.9</v>
      </c>
      <c r="F305" s="3">
        <v>13.84</v>
      </c>
      <c r="G305" s="18" t="s">
        <v>40</v>
      </c>
      <c r="H305" s="22">
        <v>149</v>
      </c>
      <c r="I305" s="22">
        <v>1430.58</v>
      </c>
      <c r="J305" s="27">
        <f t="shared" si="22"/>
        <v>24.48</v>
      </c>
      <c r="K305" s="27">
        <f t="shared" si="23"/>
        <v>18.36</v>
      </c>
      <c r="L305" s="26">
        <f t="shared" si="24"/>
        <v>26265.448799999998</v>
      </c>
      <c r="M305" s="22" t="s">
        <v>16</v>
      </c>
      <c r="N305" s="22" t="s">
        <v>165</v>
      </c>
      <c r="O305" s="22" t="s">
        <v>54</v>
      </c>
      <c r="P305" s="22">
        <v>90</v>
      </c>
    </row>
    <row r="306" spans="1:16" x14ac:dyDescent="0.25">
      <c r="A306" s="22">
        <v>2017</v>
      </c>
      <c r="B306" s="22">
        <v>50</v>
      </c>
      <c r="C306" s="22" t="s">
        <v>15</v>
      </c>
      <c r="D306" s="22">
        <v>4648079</v>
      </c>
      <c r="E306" s="3">
        <v>88.9</v>
      </c>
      <c r="F306" s="3">
        <v>13.84</v>
      </c>
      <c r="G306" s="18" t="s">
        <v>40</v>
      </c>
      <c r="H306" s="22">
        <v>44</v>
      </c>
      <c r="I306" s="22">
        <v>422.45</v>
      </c>
      <c r="J306" s="27">
        <f t="shared" si="22"/>
        <v>24.48</v>
      </c>
      <c r="K306" s="27">
        <f t="shared" si="23"/>
        <v>12.24</v>
      </c>
      <c r="L306" s="26">
        <f t="shared" si="24"/>
        <v>5170.7879999999996</v>
      </c>
      <c r="M306" s="22" t="s">
        <v>94</v>
      </c>
      <c r="N306" s="22" t="s">
        <v>165</v>
      </c>
      <c r="O306" s="22" t="s">
        <v>54</v>
      </c>
      <c r="P306" s="22">
        <v>90</v>
      </c>
    </row>
    <row r="307" spans="1:16" x14ac:dyDescent="0.25">
      <c r="A307" s="22">
        <v>2017</v>
      </c>
      <c r="B307" s="22">
        <v>50</v>
      </c>
      <c r="C307" s="22" t="s">
        <v>15</v>
      </c>
      <c r="D307" s="22">
        <v>4648079</v>
      </c>
      <c r="E307" s="3">
        <v>88.9</v>
      </c>
      <c r="F307" s="3">
        <v>13.84</v>
      </c>
      <c r="G307" s="18" t="s">
        <v>40</v>
      </c>
      <c r="H307" s="22">
        <v>7</v>
      </c>
      <c r="I307" s="22">
        <v>67.208399999999997</v>
      </c>
      <c r="J307" s="27">
        <f t="shared" si="22"/>
        <v>24.48</v>
      </c>
      <c r="K307" s="27" t="b">
        <f t="shared" si="23"/>
        <v>0</v>
      </c>
      <c r="L307" s="26">
        <f t="shared" si="24"/>
        <v>0</v>
      </c>
      <c r="M307" s="22" t="s">
        <v>95</v>
      </c>
      <c r="N307" s="22" t="s">
        <v>165</v>
      </c>
      <c r="O307" s="22" t="s">
        <v>54</v>
      </c>
      <c r="P307" s="22">
        <v>90</v>
      </c>
    </row>
    <row r="308" spans="1:16" x14ac:dyDescent="0.25">
      <c r="A308" s="22">
        <v>2017</v>
      </c>
      <c r="B308" s="22">
        <v>50</v>
      </c>
      <c r="C308" s="22" t="s">
        <v>15</v>
      </c>
      <c r="D308" s="22">
        <v>4648277</v>
      </c>
      <c r="E308" s="3">
        <v>73</v>
      </c>
      <c r="F308" s="3">
        <v>9.67</v>
      </c>
      <c r="G308" s="18" t="s">
        <v>39</v>
      </c>
      <c r="H308" s="22">
        <v>13</v>
      </c>
      <c r="I308" s="22">
        <v>124.82</v>
      </c>
      <c r="J308" s="27">
        <f t="shared" si="22"/>
        <v>18.28</v>
      </c>
      <c r="K308" s="27">
        <f t="shared" si="23"/>
        <v>9.14</v>
      </c>
      <c r="L308" s="26">
        <f t="shared" si="24"/>
        <v>1140.8548000000001</v>
      </c>
      <c r="M308" s="22" t="s">
        <v>94</v>
      </c>
      <c r="N308" s="22" t="s">
        <v>166</v>
      </c>
      <c r="O308" s="22" t="s">
        <v>53</v>
      </c>
      <c r="P308" s="22">
        <v>105</v>
      </c>
    </row>
    <row r="309" spans="1:16" x14ac:dyDescent="0.25">
      <c r="A309" s="22">
        <v>2017</v>
      </c>
      <c r="B309" s="22">
        <v>50</v>
      </c>
      <c r="C309" s="22" t="s">
        <v>15</v>
      </c>
      <c r="D309" s="22">
        <v>4648276</v>
      </c>
      <c r="E309" s="3">
        <v>73</v>
      </c>
      <c r="F309" s="3">
        <v>9.67</v>
      </c>
      <c r="G309" s="18" t="s">
        <v>39</v>
      </c>
      <c r="H309" s="22">
        <v>1</v>
      </c>
      <c r="I309" s="22">
        <v>9.6</v>
      </c>
      <c r="J309" s="27">
        <f t="shared" si="22"/>
        <v>18.28</v>
      </c>
      <c r="K309" s="27">
        <f t="shared" si="23"/>
        <v>9.14</v>
      </c>
      <c r="L309" s="26">
        <f t="shared" si="24"/>
        <v>87.744</v>
      </c>
      <c r="M309" s="22" t="s">
        <v>94</v>
      </c>
      <c r="N309" s="22" t="s">
        <v>166</v>
      </c>
      <c r="O309" s="22" t="s">
        <v>53</v>
      </c>
      <c r="P309" s="22">
        <v>105</v>
      </c>
    </row>
    <row r="310" spans="1:16" x14ac:dyDescent="0.25">
      <c r="A310" s="22">
        <v>2017</v>
      </c>
      <c r="B310" s="22">
        <v>50</v>
      </c>
      <c r="C310" s="22" t="s">
        <v>15</v>
      </c>
      <c r="D310" s="22">
        <v>4648278</v>
      </c>
      <c r="E310" s="3">
        <v>73</v>
      </c>
      <c r="F310" s="3">
        <v>9.67</v>
      </c>
      <c r="G310" s="18" t="s">
        <v>39</v>
      </c>
      <c r="H310" s="22">
        <v>6</v>
      </c>
      <c r="I310" s="22">
        <v>57.61</v>
      </c>
      <c r="J310" s="27">
        <f t="shared" si="22"/>
        <v>18.28</v>
      </c>
      <c r="K310" s="27">
        <f t="shared" si="23"/>
        <v>9.14</v>
      </c>
      <c r="L310" s="26">
        <f t="shared" si="24"/>
        <v>526.55540000000008</v>
      </c>
      <c r="M310" s="22" t="s">
        <v>94</v>
      </c>
      <c r="N310" s="22" t="s">
        <v>166</v>
      </c>
      <c r="O310" s="22" t="s">
        <v>53</v>
      </c>
      <c r="P310" s="22">
        <v>105</v>
      </c>
    </row>
    <row r="311" spans="1:16" x14ac:dyDescent="0.25">
      <c r="A311" s="22">
        <v>2017</v>
      </c>
      <c r="B311" s="22">
        <v>50</v>
      </c>
      <c r="C311" s="22" t="s">
        <v>15</v>
      </c>
      <c r="D311" s="22">
        <v>4648282</v>
      </c>
      <c r="E311" s="3">
        <v>73</v>
      </c>
      <c r="F311" s="3">
        <v>9.67</v>
      </c>
      <c r="G311" s="18" t="s">
        <v>39</v>
      </c>
      <c r="H311" s="22">
        <v>13</v>
      </c>
      <c r="I311" s="22">
        <v>124.8143</v>
      </c>
      <c r="J311" s="27">
        <f t="shared" si="22"/>
        <v>18.28</v>
      </c>
      <c r="K311" s="27">
        <f t="shared" si="23"/>
        <v>13.71</v>
      </c>
      <c r="L311" s="26">
        <f t="shared" si="24"/>
        <v>1711.2040530000002</v>
      </c>
      <c r="M311" s="22" t="s">
        <v>16</v>
      </c>
      <c r="N311" s="22" t="s">
        <v>167</v>
      </c>
      <c r="O311" s="22" t="s">
        <v>52</v>
      </c>
      <c r="P311" s="22">
        <v>43</v>
      </c>
    </row>
    <row r="312" spans="1:16" x14ac:dyDescent="0.25">
      <c r="A312" s="22">
        <v>2017</v>
      </c>
      <c r="B312" s="22">
        <v>50</v>
      </c>
      <c r="C312" s="22" t="s">
        <v>15</v>
      </c>
      <c r="D312" s="22">
        <v>4648283</v>
      </c>
      <c r="E312" s="3">
        <v>73</v>
      </c>
      <c r="F312" s="3">
        <v>9.67</v>
      </c>
      <c r="G312" s="18" t="s">
        <v>39</v>
      </c>
      <c r="H312" s="22">
        <v>1</v>
      </c>
      <c r="I312" s="22">
        <v>9.6</v>
      </c>
      <c r="J312" s="27">
        <f t="shared" si="22"/>
        <v>18.28</v>
      </c>
      <c r="K312" s="27">
        <f t="shared" si="23"/>
        <v>13.71</v>
      </c>
      <c r="L312" s="26">
        <f t="shared" si="24"/>
        <v>131.61600000000001</v>
      </c>
      <c r="M312" s="22" t="s">
        <v>16</v>
      </c>
      <c r="N312" s="22" t="s">
        <v>167</v>
      </c>
      <c r="O312" s="22" t="s">
        <v>52</v>
      </c>
      <c r="P312" s="22">
        <v>43</v>
      </c>
    </row>
    <row r="313" spans="1:16" x14ac:dyDescent="0.25">
      <c r="A313" s="22">
        <v>2017</v>
      </c>
      <c r="B313" s="22">
        <v>50</v>
      </c>
      <c r="C313" s="22" t="s">
        <v>15</v>
      </c>
      <c r="D313" s="22">
        <v>4648284</v>
      </c>
      <c r="E313" s="3">
        <v>73</v>
      </c>
      <c r="F313" s="3">
        <v>9.67</v>
      </c>
      <c r="G313" s="18" t="s">
        <v>39</v>
      </c>
      <c r="H313" s="22">
        <v>6</v>
      </c>
      <c r="I313" s="22">
        <v>57.607799999999997</v>
      </c>
      <c r="J313" s="27">
        <f t="shared" si="22"/>
        <v>18.28</v>
      </c>
      <c r="K313" s="27">
        <f t="shared" si="23"/>
        <v>13.71</v>
      </c>
      <c r="L313" s="26">
        <f t="shared" si="24"/>
        <v>789.80293800000004</v>
      </c>
      <c r="M313" s="22" t="s">
        <v>16</v>
      </c>
      <c r="N313" s="22" t="s">
        <v>167</v>
      </c>
      <c r="O313" s="22" t="s">
        <v>52</v>
      </c>
      <c r="P313" s="22">
        <v>43</v>
      </c>
    </row>
    <row r="314" spans="1:16" x14ac:dyDescent="0.25">
      <c r="A314" s="22">
        <v>2017</v>
      </c>
      <c r="B314" s="22">
        <v>50</v>
      </c>
      <c r="C314" s="22" t="s">
        <v>15</v>
      </c>
      <c r="D314" s="22">
        <v>4648285</v>
      </c>
      <c r="E314" s="3">
        <v>73</v>
      </c>
      <c r="F314" s="3">
        <v>9.67</v>
      </c>
      <c r="G314" s="18" t="s">
        <v>39</v>
      </c>
      <c r="H314" s="22">
        <v>26</v>
      </c>
      <c r="I314" s="22">
        <v>249.63</v>
      </c>
      <c r="J314" s="27">
        <f t="shared" si="22"/>
        <v>18.28</v>
      </c>
      <c r="K314" s="27">
        <f t="shared" si="23"/>
        <v>13.71</v>
      </c>
      <c r="L314" s="26">
        <f t="shared" si="24"/>
        <v>3422.4273000000003</v>
      </c>
      <c r="M314" s="22" t="s">
        <v>16</v>
      </c>
      <c r="N314" s="22" t="s">
        <v>167</v>
      </c>
      <c r="O314" s="22" t="s">
        <v>52</v>
      </c>
      <c r="P314" s="22">
        <v>43</v>
      </c>
    </row>
    <row r="315" spans="1:16" x14ac:dyDescent="0.25">
      <c r="A315" s="22">
        <v>2017</v>
      </c>
      <c r="B315" s="22">
        <v>50</v>
      </c>
      <c r="C315" s="22" t="s">
        <v>15</v>
      </c>
      <c r="D315" s="22">
        <v>4648287</v>
      </c>
      <c r="E315" s="3">
        <v>73</v>
      </c>
      <c r="F315" s="3">
        <v>9.67</v>
      </c>
      <c r="G315" s="18" t="s">
        <v>39</v>
      </c>
      <c r="H315" s="22">
        <v>36</v>
      </c>
      <c r="I315" s="22">
        <v>345.64</v>
      </c>
      <c r="J315" s="27">
        <f t="shared" si="22"/>
        <v>18.28</v>
      </c>
      <c r="K315" s="27">
        <f t="shared" si="23"/>
        <v>13.71</v>
      </c>
      <c r="L315" s="26">
        <f t="shared" si="24"/>
        <v>4738.7244000000001</v>
      </c>
      <c r="M315" s="22" t="s">
        <v>16</v>
      </c>
      <c r="N315" s="22" t="s">
        <v>167</v>
      </c>
      <c r="O315" s="22" t="s">
        <v>52</v>
      </c>
      <c r="P315" s="22">
        <v>43</v>
      </c>
    </row>
    <row r="316" spans="1:16" x14ac:dyDescent="0.25">
      <c r="A316" s="22">
        <v>2017</v>
      </c>
      <c r="B316" s="22">
        <v>50</v>
      </c>
      <c r="C316" s="22" t="s">
        <v>15</v>
      </c>
      <c r="D316" s="22">
        <v>4648286</v>
      </c>
      <c r="E316" s="3">
        <v>73</v>
      </c>
      <c r="F316" s="3">
        <v>9.67</v>
      </c>
      <c r="G316" s="18" t="s">
        <v>39</v>
      </c>
      <c r="H316" s="22">
        <v>126</v>
      </c>
      <c r="I316" s="22">
        <v>1209.7470000000001</v>
      </c>
      <c r="J316" s="27">
        <f t="shared" si="22"/>
        <v>18.28</v>
      </c>
      <c r="K316" s="27">
        <f t="shared" si="23"/>
        <v>13.71</v>
      </c>
      <c r="L316" s="26">
        <f t="shared" si="24"/>
        <v>16585.631370000003</v>
      </c>
      <c r="M316" s="22" t="s">
        <v>16</v>
      </c>
      <c r="N316" s="22" t="s">
        <v>167</v>
      </c>
      <c r="O316" s="22" t="s">
        <v>52</v>
      </c>
      <c r="P316" s="22">
        <v>43</v>
      </c>
    </row>
    <row r="317" spans="1:16" x14ac:dyDescent="0.25">
      <c r="A317" s="22">
        <v>2017</v>
      </c>
      <c r="B317" s="22">
        <v>50</v>
      </c>
      <c r="C317" s="22" t="s">
        <v>15</v>
      </c>
      <c r="D317" s="22">
        <v>4648288</v>
      </c>
      <c r="E317" s="3">
        <v>73</v>
      </c>
      <c r="F317" s="3">
        <v>9.67</v>
      </c>
      <c r="G317" s="18" t="s">
        <v>39</v>
      </c>
      <c r="H317" s="22">
        <v>75</v>
      </c>
      <c r="I317" s="22">
        <v>720.0915</v>
      </c>
      <c r="J317" s="27">
        <f t="shared" si="22"/>
        <v>18.28</v>
      </c>
      <c r="K317" s="27">
        <f t="shared" si="23"/>
        <v>13.71</v>
      </c>
      <c r="L317" s="26">
        <f t="shared" si="24"/>
        <v>9872.4544650000007</v>
      </c>
      <c r="M317" s="22" t="s">
        <v>16</v>
      </c>
      <c r="N317" s="22" t="s">
        <v>167</v>
      </c>
      <c r="O317" s="22" t="s">
        <v>52</v>
      </c>
      <c r="P317" s="22">
        <v>43</v>
      </c>
    </row>
    <row r="318" spans="1:16" x14ac:dyDescent="0.25">
      <c r="A318" s="22">
        <v>2017</v>
      </c>
      <c r="B318" s="22">
        <v>50</v>
      </c>
      <c r="C318" s="22" t="s">
        <v>15</v>
      </c>
      <c r="D318" s="22">
        <v>4648281</v>
      </c>
      <c r="E318" s="3">
        <v>73</v>
      </c>
      <c r="F318" s="3">
        <v>9.67</v>
      </c>
      <c r="G318" s="18" t="s">
        <v>39</v>
      </c>
      <c r="H318" s="22">
        <v>17</v>
      </c>
      <c r="I318" s="22">
        <v>163.22049999999999</v>
      </c>
      <c r="J318" s="27">
        <f t="shared" si="22"/>
        <v>18.28</v>
      </c>
      <c r="K318" s="27">
        <f t="shared" si="23"/>
        <v>13.71</v>
      </c>
      <c r="L318" s="26">
        <f t="shared" si="24"/>
        <v>2237.7530550000001</v>
      </c>
      <c r="M318" s="22" t="s">
        <v>16</v>
      </c>
      <c r="N318" s="22" t="s">
        <v>167</v>
      </c>
      <c r="O318" s="22" t="s">
        <v>52</v>
      </c>
      <c r="P318" s="22">
        <v>43</v>
      </c>
    </row>
    <row r="319" spans="1:16" x14ac:dyDescent="0.25">
      <c r="A319" s="22">
        <v>2017</v>
      </c>
      <c r="B319" s="22">
        <v>50</v>
      </c>
      <c r="C319" s="22" t="s">
        <v>15</v>
      </c>
      <c r="D319" s="22">
        <v>4648752</v>
      </c>
      <c r="E319" s="3">
        <v>73</v>
      </c>
      <c r="F319" s="3">
        <v>9.67</v>
      </c>
      <c r="G319" s="18" t="s">
        <v>39</v>
      </c>
      <c r="H319" s="22">
        <v>29</v>
      </c>
      <c r="I319" s="22">
        <v>278.4348</v>
      </c>
      <c r="J319" s="27">
        <f t="shared" si="22"/>
        <v>18.28</v>
      </c>
      <c r="K319" s="27">
        <f t="shared" si="23"/>
        <v>13.71</v>
      </c>
      <c r="L319" s="26">
        <f t="shared" si="24"/>
        <v>3817.3411080000001</v>
      </c>
      <c r="M319" s="22" t="s">
        <v>16</v>
      </c>
      <c r="N319" s="22" t="s">
        <v>168</v>
      </c>
      <c r="O319" s="22" t="s">
        <v>51</v>
      </c>
      <c r="P319" s="22">
        <v>65</v>
      </c>
    </row>
    <row r="320" spans="1:16" x14ac:dyDescent="0.25">
      <c r="A320" s="22">
        <v>2017</v>
      </c>
      <c r="B320" s="22">
        <v>50</v>
      </c>
      <c r="C320" s="22" t="s">
        <v>15</v>
      </c>
      <c r="D320" s="22">
        <v>-1</v>
      </c>
      <c r="E320" s="3">
        <v>88.9</v>
      </c>
      <c r="F320" s="3">
        <v>13.84</v>
      </c>
      <c r="G320" s="18" t="s">
        <v>39</v>
      </c>
      <c r="H320" s="22">
        <v>50</v>
      </c>
      <c r="I320" s="22">
        <v>480.06</v>
      </c>
      <c r="J320" s="27">
        <f t="shared" si="22"/>
        <v>24.48</v>
      </c>
      <c r="K320" s="27">
        <f t="shared" si="23"/>
        <v>18.36</v>
      </c>
      <c r="L320" s="26">
        <f t="shared" si="24"/>
        <v>8813.9015999999992</v>
      </c>
      <c r="M320" s="22" t="s">
        <v>16</v>
      </c>
      <c r="N320" s="22" t="s">
        <v>149</v>
      </c>
      <c r="O320" s="22" t="s">
        <v>56</v>
      </c>
      <c r="P320" s="22">
        <v>68</v>
      </c>
    </row>
    <row r="321" spans="1:16" x14ac:dyDescent="0.25">
      <c r="A321" s="22">
        <v>2017</v>
      </c>
      <c r="B321" s="22">
        <v>50</v>
      </c>
      <c r="C321" s="22" t="s">
        <v>14</v>
      </c>
      <c r="D321" s="22">
        <v>4650373</v>
      </c>
      <c r="E321" s="3">
        <v>177.8</v>
      </c>
      <c r="F321" s="3">
        <v>34.229999999999997</v>
      </c>
      <c r="G321" s="18" t="s">
        <v>39</v>
      </c>
      <c r="H321" s="22">
        <v>1</v>
      </c>
      <c r="I321" s="22">
        <v>13.411199999999999</v>
      </c>
      <c r="J321" s="27">
        <f t="shared" ref="J321:J379" si="25">IF($E321=60.3,14.6,IF($E321=73,18.28,IF($E321=88.9,24.48,IF(AND($E321=114.3, $F321=17.26),26.67,IF(AND($E321=177.8, $F321=34.23),57.2,IF(AND($E321=244.5,$F321=53.57),89.21,"ENTER WEIGHT"))))))</f>
        <v>57.2</v>
      </c>
      <c r="K321" s="27">
        <f t="shared" si="23"/>
        <v>42.900000000000006</v>
      </c>
      <c r="L321" s="26">
        <f t="shared" si="24"/>
        <v>575.34048000000007</v>
      </c>
      <c r="M321" s="22" t="s">
        <v>16</v>
      </c>
      <c r="N321" s="22" t="s">
        <v>84</v>
      </c>
      <c r="O321" s="22" t="s">
        <v>55</v>
      </c>
      <c r="P321" s="22">
        <v>74</v>
      </c>
    </row>
    <row r="322" spans="1:16" x14ac:dyDescent="0.25">
      <c r="A322" s="22">
        <v>2017</v>
      </c>
      <c r="B322" s="22">
        <v>50</v>
      </c>
      <c r="C322" s="22" t="s">
        <v>14</v>
      </c>
      <c r="D322" s="22">
        <v>4650375</v>
      </c>
      <c r="E322" s="3">
        <v>177.8</v>
      </c>
      <c r="F322" s="3">
        <v>34.229999999999997</v>
      </c>
      <c r="G322" s="18" t="s">
        <v>40</v>
      </c>
      <c r="H322" s="22">
        <v>3</v>
      </c>
      <c r="I322" s="22">
        <v>40.229999999999997</v>
      </c>
      <c r="J322" s="27">
        <v>67.39</v>
      </c>
      <c r="K322" s="27">
        <f t="shared" si="23"/>
        <v>50.542500000000004</v>
      </c>
      <c r="L322" s="26">
        <f t="shared" si="24"/>
        <v>2033.324775</v>
      </c>
      <c r="M322" s="22" t="s">
        <v>16</v>
      </c>
      <c r="N322" s="22" t="s">
        <v>84</v>
      </c>
      <c r="O322" s="22" t="s">
        <v>55</v>
      </c>
      <c r="P322" s="22">
        <v>74</v>
      </c>
    </row>
    <row r="323" spans="1:16" x14ac:dyDescent="0.25">
      <c r="A323" s="22">
        <v>2017</v>
      </c>
      <c r="B323" s="22">
        <v>50</v>
      </c>
      <c r="C323" s="22" t="s">
        <v>14</v>
      </c>
      <c r="D323" s="22">
        <v>4650375</v>
      </c>
      <c r="E323" s="3">
        <v>177.8</v>
      </c>
      <c r="F323" s="3">
        <v>34.229999999999997</v>
      </c>
      <c r="G323" s="18" t="s">
        <v>40</v>
      </c>
      <c r="H323" s="22">
        <v>1</v>
      </c>
      <c r="I323" s="22">
        <v>13.41</v>
      </c>
      <c r="J323" s="27">
        <v>67.39</v>
      </c>
      <c r="K323" s="27">
        <f t="shared" si="23"/>
        <v>50.542500000000004</v>
      </c>
      <c r="L323" s="26">
        <f t="shared" si="24"/>
        <v>677.77492500000005</v>
      </c>
      <c r="M323" s="22" t="s">
        <v>16</v>
      </c>
      <c r="N323" s="22" t="s">
        <v>84</v>
      </c>
      <c r="O323" s="22" t="s">
        <v>55</v>
      </c>
      <c r="P323" s="22">
        <v>74</v>
      </c>
    </row>
    <row r="324" spans="1:16" x14ac:dyDescent="0.25">
      <c r="A324" s="22">
        <v>2017</v>
      </c>
      <c r="B324" s="22">
        <v>50</v>
      </c>
      <c r="C324" s="22" t="s">
        <v>14</v>
      </c>
      <c r="D324" s="22">
        <v>4650375</v>
      </c>
      <c r="E324" s="3">
        <v>177.8</v>
      </c>
      <c r="F324" s="3">
        <v>34.229999999999997</v>
      </c>
      <c r="G324" s="18" t="s">
        <v>40</v>
      </c>
      <c r="H324" s="22">
        <v>3</v>
      </c>
      <c r="I324" s="22">
        <v>40.233600000000003</v>
      </c>
      <c r="J324" s="27">
        <v>67.39</v>
      </c>
      <c r="K324" s="27">
        <f t="shared" si="23"/>
        <v>50.542500000000004</v>
      </c>
      <c r="L324" s="26">
        <f t="shared" si="24"/>
        <v>2033.5067280000003</v>
      </c>
      <c r="M324" s="22" t="s">
        <v>16</v>
      </c>
      <c r="N324" s="22" t="s">
        <v>84</v>
      </c>
      <c r="O324" s="22" t="s">
        <v>55</v>
      </c>
      <c r="P324" s="22">
        <v>74</v>
      </c>
    </row>
    <row r="325" spans="1:16" x14ac:dyDescent="0.25">
      <c r="A325" s="22">
        <v>2017</v>
      </c>
      <c r="B325" s="22">
        <v>50</v>
      </c>
      <c r="C325" s="22" t="s">
        <v>14</v>
      </c>
      <c r="D325" s="22">
        <v>4650375</v>
      </c>
      <c r="E325" s="3">
        <v>177.8</v>
      </c>
      <c r="F325" s="3">
        <v>34.229999999999997</v>
      </c>
      <c r="G325" s="18" t="s">
        <v>40</v>
      </c>
      <c r="H325" s="22">
        <v>4</v>
      </c>
      <c r="I325" s="22">
        <v>53.64</v>
      </c>
      <c r="J325" s="27">
        <v>67.39</v>
      </c>
      <c r="K325" s="27">
        <f t="shared" si="23"/>
        <v>50.542500000000004</v>
      </c>
      <c r="L325" s="26">
        <f t="shared" si="24"/>
        <v>2711.0997000000002</v>
      </c>
      <c r="M325" s="22" t="s">
        <v>16</v>
      </c>
      <c r="N325" s="22" t="s">
        <v>84</v>
      </c>
      <c r="O325" s="22" t="s">
        <v>55</v>
      </c>
      <c r="P325" s="22">
        <v>74</v>
      </c>
    </row>
    <row r="326" spans="1:16" x14ac:dyDescent="0.25">
      <c r="A326" s="22">
        <v>2017</v>
      </c>
      <c r="B326" s="22">
        <v>50</v>
      </c>
      <c r="C326" s="22" t="s">
        <v>14</v>
      </c>
      <c r="D326" s="22">
        <v>4650386</v>
      </c>
      <c r="E326" s="3">
        <v>114.3</v>
      </c>
      <c r="F326" s="3">
        <v>15.63</v>
      </c>
      <c r="G326" s="18" t="s">
        <v>39</v>
      </c>
      <c r="H326" s="22">
        <v>4</v>
      </c>
      <c r="I326" s="22">
        <v>38.4</v>
      </c>
      <c r="J326" s="27">
        <v>26.53</v>
      </c>
      <c r="K326" s="27">
        <f t="shared" si="23"/>
        <v>19.897500000000001</v>
      </c>
      <c r="L326" s="26">
        <f t="shared" si="24"/>
        <v>764.06399999999996</v>
      </c>
      <c r="M326" s="22" t="s">
        <v>16</v>
      </c>
      <c r="N326" s="22" t="s">
        <v>84</v>
      </c>
      <c r="O326" s="22" t="s">
        <v>55</v>
      </c>
      <c r="P326" s="22">
        <v>74</v>
      </c>
    </row>
    <row r="327" spans="1:16" x14ac:dyDescent="0.25">
      <c r="A327" s="22">
        <v>2017</v>
      </c>
      <c r="B327" s="22">
        <v>50</v>
      </c>
      <c r="C327" s="22" t="s">
        <v>14</v>
      </c>
      <c r="D327" s="22">
        <v>4650384</v>
      </c>
      <c r="E327" s="3">
        <v>114.3</v>
      </c>
      <c r="F327" s="3">
        <v>15.63</v>
      </c>
      <c r="G327" s="18" t="s">
        <v>39</v>
      </c>
      <c r="H327" s="22">
        <v>1</v>
      </c>
      <c r="I327" s="22">
        <v>13.411199999999999</v>
      </c>
      <c r="J327" s="27">
        <v>26.53</v>
      </c>
      <c r="K327" s="27">
        <f t="shared" si="23"/>
        <v>19.897500000000001</v>
      </c>
      <c r="L327" s="26">
        <f t="shared" si="24"/>
        <v>266.84935200000001</v>
      </c>
      <c r="M327" s="22" t="s">
        <v>16</v>
      </c>
      <c r="N327" s="22" t="s">
        <v>84</v>
      </c>
      <c r="O327" s="22" t="s">
        <v>55</v>
      </c>
      <c r="P327" s="22">
        <v>74</v>
      </c>
    </row>
    <row r="328" spans="1:16" x14ac:dyDescent="0.25">
      <c r="A328" s="22">
        <v>2017</v>
      </c>
      <c r="B328" s="22">
        <v>50</v>
      </c>
      <c r="C328" s="22" t="s">
        <v>14</v>
      </c>
      <c r="D328" s="22">
        <v>4650384</v>
      </c>
      <c r="E328" s="3">
        <v>114.3</v>
      </c>
      <c r="F328" s="3">
        <v>15.63</v>
      </c>
      <c r="G328" s="18" t="s">
        <v>39</v>
      </c>
      <c r="H328" s="22">
        <v>2</v>
      </c>
      <c r="I328" s="22">
        <v>26.82</v>
      </c>
      <c r="J328" s="27">
        <v>26.53</v>
      </c>
      <c r="K328" s="27">
        <f t="shared" si="23"/>
        <v>19.897500000000001</v>
      </c>
      <c r="L328" s="26">
        <f t="shared" si="24"/>
        <v>533.65095000000008</v>
      </c>
      <c r="M328" s="22" t="s">
        <v>16</v>
      </c>
      <c r="N328" s="22" t="s">
        <v>84</v>
      </c>
      <c r="O328" s="22" t="s">
        <v>55</v>
      </c>
      <c r="P328" s="22">
        <v>74</v>
      </c>
    </row>
    <row r="329" spans="1:16" x14ac:dyDescent="0.25">
      <c r="A329" s="22">
        <v>2017</v>
      </c>
      <c r="B329" s="22">
        <v>50</v>
      </c>
      <c r="C329" s="22" t="s">
        <v>14</v>
      </c>
      <c r="D329" s="22">
        <v>4650386</v>
      </c>
      <c r="E329" s="3">
        <v>114.3</v>
      </c>
      <c r="F329" s="3">
        <v>15.63</v>
      </c>
      <c r="G329" s="18" t="s">
        <v>39</v>
      </c>
      <c r="H329" s="22">
        <v>2</v>
      </c>
      <c r="I329" s="22">
        <v>26.82</v>
      </c>
      <c r="J329" s="27">
        <v>26.53</v>
      </c>
      <c r="K329" s="27">
        <f t="shared" si="23"/>
        <v>19.897500000000001</v>
      </c>
      <c r="L329" s="26">
        <f t="shared" si="24"/>
        <v>533.65095000000008</v>
      </c>
      <c r="M329" s="22" t="s">
        <v>16</v>
      </c>
      <c r="N329" s="22" t="s">
        <v>84</v>
      </c>
      <c r="O329" s="22" t="s">
        <v>55</v>
      </c>
      <c r="P329" s="22">
        <v>74</v>
      </c>
    </row>
    <row r="330" spans="1:16" x14ac:dyDescent="0.25">
      <c r="A330" s="22">
        <v>2017</v>
      </c>
      <c r="B330" s="22">
        <v>50</v>
      </c>
      <c r="C330" s="22" t="s">
        <v>14</v>
      </c>
      <c r="D330" s="22">
        <v>4650386</v>
      </c>
      <c r="E330" s="3">
        <v>114.3</v>
      </c>
      <c r="F330" s="3">
        <v>15.63</v>
      </c>
      <c r="G330" s="18" t="s">
        <v>39</v>
      </c>
      <c r="H330" s="22">
        <v>1</v>
      </c>
      <c r="I330" s="22">
        <v>13.41</v>
      </c>
      <c r="J330" s="27">
        <v>26.53</v>
      </c>
      <c r="K330" s="27">
        <f t="shared" si="23"/>
        <v>19.897500000000001</v>
      </c>
      <c r="L330" s="26">
        <f t="shared" si="24"/>
        <v>266.82547500000004</v>
      </c>
      <c r="M330" s="22" t="s">
        <v>16</v>
      </c>
      <c r="N330" s="22" t="s">
        <v>84</v>
      </c>
      <c r="O330" s="22" t="s">
        <v>55</v>
      </c>
      <c r="P330" s="22">
        <v>74</v>
      </c>
    </row>
    <row r="331" spans="1:16" x14ac:dyDescent="0.25">
      <c r="A331" s="22">
        <v>2017</v>
      </c>
      <c r="B331" s="22">
        <v>50</v>
      </c>
      <c r="C331" s="22" t="s">
        <v>14</v>
      </c>
      <c r="D331" s="22">
        <v>4650382</v>
      </c>
      <c r="E331" s="3">
        <v>114.3</v>
      </c>
      <c r="F331" s="3">
        <v>15.63</v>
      </c>
      <c r="G331" s="18" t="s">
        <v>39</v>
      </c>
      <c r="H331" s="22">
        <v>11</v>
      </c>
      <c r="I331" s="22">
        <v>147.52000000000001</v>
      </c>
      <c r="J331" s="27">
        <v>26.53</v>
      </c>
      <c r="K331" s="27">
        <f t="shared" si="23"/>
        <v>19.897500000000001</v>
      </c>
      <c r="L331" s="26">
        <f t="shared" si="24"/>
        <v>2935.2792000000004</v>
      </c>
      <c r="M331" s="22" t="s">
        <v>16</v>
      </c>
      <c r="N331" s="22" t="s">
        <v>84</v>
      </c>
      <c r="O331" s="22" t="s">
        <v>55</v>
      </c>
      <c r="P331" s="22">
        <v>74</v>
      </c>
    </row>
    <row r="332" spans="1:16" x14ac:dyDescent="0.25">
      <c r="A332" s="22">
        <v>2017</v>
      </c>
      <c r="B332" s="22">
        <v>50</v>
      </c>
      <c r="C332" s="22" t="s">
        <v>14</v>
      </c>
      <c r="D332" s="22">
        <v>4650382</v>
      </c>
      <c r="E332" s="3">
        <v>114.3</v>
      </c>
      <c r="F332" s="3">
        <v>15.63</v>
      </c>
      <c r="G332" s="18" t="s">
        <v>39</v>
      </c>
      <c r="H332" s="22">
        <v>1</v>
      </c>
      <c r="I332" s="22">
        <v>13.4108</v>
      </c>
      <c r="J332" s="27">
        <v>26.53</v>
      </c>
      <c r="K332" s="27">
        <f t="shared" si="23"/>
        <v>19.897500000000001</v>
      </c>
      <c r="L332" s="26">
        <f t="shared" si="24"/>
        <v>266.84139300000004</v>
      </c>
      <c r="M332" s="22" t="s">
        <v>16</v>
      </c>
      <c r="N332" s="22" t="s">
        <v>84</v>
      </c>
      <c r="O332" s="22" t="s">
        <v>55</v>
      </c>
      <c r="P332" s="22">
        <v>74</v>
      </c>
    </row>
    <row r="333" spans="1:16" x14ac:dyDescent="0.25">
      <c r="A333" s="22">
        <v>2017</v>
      </c>
      <c r="B333" s="22">
        <v>50</v>
      </c>
      <c r="C333" s="22" t="s">
        <v>14</v>
      </c>
      <c r="D333" s="22">
        <v>4650808</v>
      </c>
      <c r="E333" s="3">
        <v>139.69999999999999</v>
      </c>
      <c r="F333" s="3">
        <v>25.3</v>
      </c>
      <c r="G333" s="18" t="s">
        <v>39</v>
      </c>
      <c r="H333" s="22">
        <v>18</v>
      </c>
      <c r="I333" s="22">
        <v>172.82</v>
      </c>
      <c r="J333" s="27">
        <v>42.36</v>
      </c>
      <c r="K333" s="27">
        <f t="shared" si="23"/>
        <v>21.18</v>
      </c>
      <c r="L333" s="26">
        <f t="shared" si="24"/>
        <v>3660.3275999999996</v>
      </c>
      <c r="M333" s="22" t="s">
        <v>94</v>
      </c>
      <c r="N333" s="22" t="s">
        <v>85</v>
      </c>
      <c r="O333" s="22" t="s">
        <v>56</v>
      </c>
      <c r="P333" s="22">
        <v>68</v>
      </c>
    </row>
    <row r="334" spans="1:16" x14ac:dyDescent="0.25">
      <c r="A334" s="22">
        <v>2017</v>
      </c>
      <c r="B334" s="22">
        <v>50</v>
      </c>
      <c r="C334" s="22" t="s">
        <v>14</v>
      </c>
      <c r="D334" s="22">
        <v>4650808</v>
      </c>
      <c r="E334" s="3">
        <v>139.69999999999999</v>
      </c>
      <c r="F334" s="3">
        <v>25.3</v>
      </c>
      <c r="G334" s="18" t="s">
        <v>39</v>
      </c>
      <c r="H334" s="22">
        <v>28</v>
      </c>
      <c r="I334" s="22">
        <v>268.83359999999999</v>
      </c>
      <c r="J334" s="27">
        <v>42.36</v>
      </c>
      <c r="K334" s="27">
        <f t="shared" si="23"/>
        <v>31.77</v>
      </c>
      <c r="L334" s="26">
        <f t="shared" si="24"/>
        <v>8540.8434720000005</v>
      </c>
      <c r="M334" s="22" t="s">
        <v>16</v>
      </c>
      <c r="N334" s="22" t="s">
        <v>85</v>
      </c>
      <c r="O334" s="22" t="s">
        <v>56</v>
      </c>
      <c r="P334" s="22">
        <v>68</v>
      </c>
    </row>
    <row r="335" spans="1:16" ht="15.75" thickBot="1" x14ac:dyDescent="0.3">
      <c r="A335" s="22">
        <v>2017</v>
      </c>
      <c r="B335" s="22">
        <v>50</v>
      </c>
      <c r="C335" s="22" t="s">
        <v>14</v>
      </c>
      <c r="D335" s="22">
        <v>4650808</v>
      </c>
      <c r="E335" s="3">
        <v>139.69999999999999</v>
      </c>
      <c r="F335" s="3">
        <v>25.3</v>
      </c>
      <c r="G335" s="18" t="s">
        <v>39</v>
      </c>
      <c r="H335" s="22">
        <v>14</v>
      </c>
      <c r="I335" s="22">
        <v>134.41679999999999</v>
      </c>
      <c r="J335" s="27">
        <v>42.36</v>
      </c>
      <c r="K335" s="27">
        <f t="shared" si="23"/>
        <v>31.77</v>
      </c>
      <c r="L335" s="26">
        <f t="shared" si="24"/>
        <v>4270.4217360000002</v>
      </c>
      <c r="M335" s="22" t="s">
        <v>16</v>
      </c>
      <c r="N335" s="22" t="s">
        <v>85</v>
      </c>
      <c r="O335" s="22" t="s">
        <v>56</v>
      </c>
      <c r="P335" s="22">
        <v>68</v>
      </c>
    </row>
    <row r="336" spans="1:16" ht="21.75" thickBot="1" x14ac:dyDescent="0.4">
      <c r="A336" s="90" t="s">
        <v>169</v>
      </c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25">
        <f>SUM(L292:L335)</f>
        <v>157596.50563499998</v>
      </c>
      <c r="M336" s="91"/>
      <c r="N336" s="91"/>
      <c r="O336" s="91"/>
      <c r="P336" s="92"/>
    </row>
    <row r="337" spans="1:16" x14ac:dyDescent="0.25">
      <c r="A337" s="22">
        <v>2017</v>
      </c>
      <c r="B337" s="22">
        <v>52</v>
      </c>
      <c r="C337" s="22" t="s">
        <v>14</v>
      </c>
      <c r="D337" s="22">
        <v>4652096</v>
      </c>
      <c r="E337" s="3">
        <v>114.3</v>
      </c>
      <c r="F337" s="3">
        <v>17.260000000000002</v>
      </c>
      <c r="G337" s="18" t="s">
        <v>40</v>
      </c>
      <c r="H337" s="22">
        <v>8</v>
      </c>
      <c r="I337" s="22">
        <v>113.98739999999999</v>
      </c>
      <c r="J337" s="27">
        <v>34.71</v>
      </c>
      <c r="K337" s="27">
        <f t="shared" ref="K337:K397" si="26">IF(M337="NEW",J337*1,IF(M337="YELLOW",J337*0.75,IF(M337="BLUE",J337*0.5)))</f>
        <v>26.032499999999999</v>
      </c>
      <c r="L337" s="26">
        <f t="shared" ref="L337:L397" si="27">I337*K337</f>
        <v>2967.3769904999999</v>
      </c>
      <c r="M337" s="22" t="s">
        <v>16</v>
      </c>
      <c r="N337" s="22" t="s">
        <v>170</v>
      </c>
      <c r="O337" s="22" t="s">
        <v>51</v>
      </c>
      <c r="P337" s="22">
        <v>65</v>
      </c>
    </row>
    <row r="338" spans="1:16" x14ac:dyDescent="0.25">
      <c r="A338" s="22">
        <v>2017</v>
      </c>
      <c r="B338" s="22">
        <v>52</v>
      </c>
      <c r="C338" s="22" t="s">
        <v>14</v>
      </c>
      <c r="D338" s="22">
        <v>4652099</v>
      </c>
      <c r="E338" s="3">
        <v>114.3</v>
      </c>
      <c r="F338" s="3">
        <v>17.260000000000002</v>
      </c>
      <c r="G338" s="18" t="s">
        <v>40</v>
      </c>
      <c r="H338" s="22">
        <v>60</v>
      </c>
      <c r="I338" s="22">
        <v>840.95690000000002</v>
      </c>
      <c r="J338" s="27">
        <v>34.71</v>
      </c>
      <c r="K338" s="27">
        <f t="shared" si="26"/>
        <v>26.032499999999999</v>
      </c>
      <c r="L338" s="26">
        <f t="shared" si="27"/>
        <v>21892.210499249999</v>
      </c>
      <c r="M338" s="22" t="s">
        <v>16</v>
      </c>
      <c r="N338" s="22" t="s">
        <v>170</v>
      </c>
      <c r="O338" s="22" t="s">
        <v>51</v>
      </c>
      <c r="P338" s="22">
        <v>65</v>
      </c>
    </row>
    <row r="339" spans="1:16" x14ac:dyDescent="0.25">
      <c r="A339" s="22">
        <v>2017</v>
      </c>
      <c r="B339" s="22">
        <v>52</v>
      </c>
      <c r="C339" s="22" t="s">
        <v>14</v>
      </c>
      <c r="D339" s="22">
        <v>4652097</v>
      </c>
      <c r="E339" s="3">
        <v>114.3</v>
      </c>
      <c r="F339" s="3">
        <v>17.260000000000002</v>
      </c>
      <c r="G339" s="18" t="s">
        <v>40</v>
      </c>
      <c r="H339" s="22">
        <v>36</v>
      </c>
      <c r="I339" s="22">
        <v>491.04</v>
      </c>
      <c r="J339" s="27">
        <v>34.71</v>
      </c>
      <c r="K339" s="27">
        <f t="shared" si="26"/>
        <v>26.032499999999999</v>
      </c>
      <c r="L339" s="26">
        <f t="shared" si="27"/>
        <v>12782.998799999999</v>
      </c>
      <c r="M339" s="22" t="s">
        <v>16</v>
      </c>
      <c r="N339" s="22" t="s">
        <v>170</v>
      </c>
      <c r="O339" s="22" t="s">
        <v>51</v>
      </c>
      <c r="P339" s="22">
        <v>65</v>
      </c>
    </row>
    <row r="340" spans="1:16" x14ac:dyDescent="0.25">
      <c r="A340" s="22">
        <v>2017</v>
      </c>
      <c r="B340" s="22">
        <v>52</v>
      </c>
      <c r="C340" s="22" t="s">
        <v>14</v>
      </c>
      <c r="D340" s="22">
        <v>4652100</v>
      </c>
      <c r="E340" s="3">
        <v>114.3</v>
      </c>
      <c r="F340" s="3">
        <v>17.260000000000002</v>
      </c>
      <c r="G340" s="18" t="s">
        <v>187</v>
      </c>
      <c r="H340" s="22">
        <v>91</v>
      </c>
      <c r="I340" s="22">
        <v>1263.8846000000001</v>
      </c>
      <c r="J340" s="27">
        <v>35.11</v>
      </c>
      <c r="K340" s="27">
        <f t="shared" si="26"/>
        <v>26.3325</v>
      </c>
      <c r="L340" s="26">
        <f t="shared" si="27"/>
        <v>33281.241229500003</v>
      </c>
      <c r="M340" s="22" t="s">
        <v>16</v>
      </c>
      <c r="N340" s="22" t="s">
        <v>170</v>
      </c>
      <c r="O340" s="22" t="s">
        <v>51</v>
      </c>
      <c r="P340" s="22">
        <v>65</v>
      </c>
    </row>
    <row r="341" spans="1:16" x14ac:dyDescent="0.25">
      <c r="A341" s="22">
        <v>2017</v>
      </c>
      <c r="B341" s="22">
        <v>52</v>
      </c>
      <c r="C341" s="22" t="s">
        <v>14</v>
      </c>
      <c r="D341" s="22">
        <v>4652099</v>
      </c>
      <c r="E341" s="3">
        <v>114.3</v>
      </c>
      <c r="F341" s="3">
        <v>17.260000000000002</v>
      </c>
      <c r="G341" s="18" t="s">
        <v>40</v>
      </c>
      <c r="H341" s="22">
        <v>9</v>
      </c>
      <c r="I341" s="22">
        <v>126.1435</v>
      </c>
      <c r="J341" s="27">
        <v>34.71</v>
      </c>
      <c r="K341" s="27">
        <f t="shared" si="26"/>
        <v>26.032499999999999</v>
      </c>
      <c r="L341" s="26">
        <f t="shared" si="27"/>
        <v>3283.83066375</v>
      </c>
      <c r="M341" s="22" t="s">
        <v>16</v>
      </c>
      <c r="N341" s="22" t="s">
        <v>170</v>
      </c>
      <c r="O341" s="22" t="s">
        <v>51</v>
      </c>
      <c r="P341" s="22">
        <v>65</v>
      </c>
    </row>
    <row r="342" spans="1:16" x14ac:dyDescent="0.25">
      <c r="A342" s="22">
        <v>2017</v>
      </c>
      <c r="B342" s="22">
        <v>52</v>
      </c>
      <c r="C342" s="22" t="s">
        <v>14</v>
      </c>
      <c r="D342" s="22">
        <v>4652098</v>
      </c>
      <c r="E342" s="3">
        <v>114.3</v>
      </c>
      <c r="F342" s="3">
        <v>17.260000000000002</v>
      </c>
      <c r="G342" s="18" t="s">
        <v>40</v>
      </c>
      <c r="H342" s="22">
        <v>4</v>
      </c>
      <c r="I342" s="22">
        <v>54.56</v>
      </c>
      <c r="J342" s="27">
        <v>34.71</v>
      </c>
      <c r="K342" s="27">
        <f t="shared" si="26"/>
        <v>26.032499999999999</v>
      </c>
      <c r="L342" s="26">
        <f t="shared" si="27"/>
        <v>1420.3332</v>
      </c>
      <c r="M342" s="22" t="s">
        <v>16</v>
      </c>
      <c r="N342" s="22" t="s">
        <v>170</v>
      </c>
      <c r="O342" s="22" t="s">
        <v>51</v>
      </c>
      <c r="P342" s="22">
        <v>65</v>
      </c>
    </row>
    <row r="343" spans="1:16" x14ac:dyDescent="0.25">
      <c r="A343" s="22">
        <v>2017</v>
      </c>
      <c r="B343" s="22">
        <v>52</v>
      </c>
      <c r="C343" s="22" t="s">
        <v>15</v>
      </c>
      <c r="D343" s="22">
        <v>4652227</v>
      </c>
      <c r="E343" s="3">
        <v>73</v>
      </c>
      <c r="F343" s="3">
        <v>9.67</v>
      </c>
      <c r="G343" s="18" t="s">
        <v>39</v>
      </c>
      <c r="H343" s="22">
        <v>4</v>
      </c>
      <c r="I343" s="22">
        <v>38.404800000000002</v>
      </c>
      <c r="J343" s="27">
        <f t="shared" si="25"/>
        <v>18.28</v>
      </c>
      <c r="K343" s="27">
        <f t="shared" si="26"/>
        <v>13.71</v>
      </c>
      <c r="L343" s="26">
        <f t="shared" si="27"/>
        <v>526.529808</v>
      </c>
      <c r="M343" s="22" t="s">
        <v>16</v>
      </c>
      <c r="N343" s="22" t="s">
        <v>171</v>
      </c>
      <c r="O343" s="22" t="s">
        <v>51</v>
      </c>
      <c r="P343" s="22">
        <v>65</v>
      </c>
    </row>
    <row r="344" spans="1:16" x14ac:dyDescent="0.25">
      <c r="A344" s="22">
        <v>2017</v>
      </c>
      <c r="B344" s="22">
        <v>52</v>
      </c>
      <c r="C344" s="22" t="s">
        <v>15</v>
      </c>
      <c r="D344" s="22">
        <v>4652229</v>
      </c>
      <c r="E344" s="3">
        <v>73</v>
      </c>
      <c r="F344" s="3">
        <v>9.67</v>
      </c>
      <c r="G344" s="18" t="s">
        <v>39</v>
      </c>
      <c r="H344" s="22">
        <v>7</v>
      </c>
      <c r="I344" s="22">
        <v>67.209999999999994</v>
      </c>
      <c r="J344" s="27">
        <f t="shared" si="25"/>
        <v>18.28</v>
      </c>
      <c r="K344" s="27">
        <f t="shared" si="26"/>
        <v>13.71</v>
      </c>
      <c r="L344" s="26">
        <f t="shared" si="27"/>
        <v>921.44909999999993</v>
      </c>
      <c r="M344" s="22" t="s">
        <v>16</v>
      </c>
      <c r="N344" s="22" t="s">
        <v>171</v>
      </c>
      <c r="O344" s="22" t="s">
        <v>51</v>
      </c>
      <c r="P344" s="22">
        <v>65</v>
      </c>
    </row>
    <row r="345" spans="1:16" x14ac:dyDescent="0.25">
      <c r="A345" s="22">
        <v>2017</v>
      </c>
      <c r="B345" s="22">
        <v>52</v>
      </c>
      <c r="C345" s="22" t="s">
        <v>15</v>
      </c>
      <c r="D345" s="22">
        <v>4652228</v>
      </c>
      <c r="E345" s="3">
        <v>73</v>
      </c>
      <c r="F345" s="3">
        <v>9.67</v>
      </c>
      <c r="G345" s="18" t="s">
        <v>39</v>
      </c>
      <c r="H345" s="22">
        <v>1</v>
      </c>
      <c r="I345" s="22">
        <v>9.6</v>
      </c>
      <c r="J345" s="27">
        <f t="shared" si="25"/>
        <v>18.28</v>
      </c>
      <c r="K345" s="27">
        <f t="shared" si="26"/>
        <v>13.71</v>
      </c>
      <c r="L345" s="26">
        <f t="shared" si="27"/>
        <v>131.61600000000001</v>
      </c>
      <c r="M345" s="22" t="s">
        <v>16</v>
      </c>
      <c r="N345" s="22" t="s">
        <v>171</v>
      </c>
      <c r="O345" s="22" t="s">
        <v>51</v>
      </c>
      <c r="P345" s="22">
        <v>65</v>
      </c>
    </row>
    <row r="346" spans="1:16" x14ac:dyDescent="0.25">
      <c r="A346" s="22">
        <v>2017</v>
      </c>
      <c r="B346" s="22">
        <v>52</v>
      </c>
      <c r="C346" s="22" t="s">
        <v>15</v>
      </c>
      <c r="D346" s="22">
        <v>4652275</v>
      </c>
      <c r="E346" s="3">
        <v>73</v>
      </c>
      <c r="F346" s="3">
        <v>9.67</v>
      </c>
      <c r="G346" s="18" t="s">
        <v>39</v>
      </c>
      <c r="H346" s="22">
        <v>61</v>
      </c>
      <c r="I346" s="22">
        <v>585.67439999999999</v>
      </c>
      <c r="J346" s="27">
        <f t="shared" si="25"/>
        <v>18.28</v>
      </c>
      <c r="K346" s="27">
        <f t="shared" si="26"/>
        <v>13.71</v>
      </c>
      <c r="L346" s="26">
        <f t="shared" si="27"/>
        <v>8029.5960240000004</v>
      </c>
      <c r="M346" s="22" t="s">
        <v>16</v>
      </c>
      <c r="N346" s="22" t="s">
        <v>172</v>
      </c>
      <c r="P346" s="22">
        <v>43</v>
      </c>
    </row>
    <row r="347" spans="1:16" x14ac:dyDescent="0.25">
      <c r="A347" s="22">
        <v>2017</v>
      </c>
      <c r="B347" s="22">
        <v>52</v>
      </c>
      <c r="C347" s="22" t="s">
        <v>15</v>
      </c>
      <c r="D347" s="22">
        <v>4652285</v>
      </c>
      <c r="E347" s="3">
        <v>60.3</v>
      </c>
      <c r="F347" s="3">
        <v>6.99</v>
      </c>
      <c r="G347" s="18" t="s">
        <v>39</v>
      </c>
      <c r="H347" s="22">
        <v>2</v>
      </c>
      <c r="I347" s="22">
        <v>19.2</v>
      </c>
      <c r="J347" s="27">
        <f t="shared" si="25"/>
        <v>14.6</v>
      </c>
      <c r="K347" s="27">
        <f t="shared" si="26"/>
        <v>10.95</v>
      </c>
      <c r="L347" s="26">
        <f t="shared" si="27"/>
        <v>210.23999999999998</v>
      </c>
      <c r="M347" s="22" t="s">
        <v>16</v>
      </c>
      <c r="N347" s="22" t="s">
        <v>173</v>
      </c>
      <c r="O347" s="22" t="s">
        <v>51</v>
      </c>
      <c r="P347" s="22">
        <v>65</v>
      </c>
    </row>
    <row r="348" spans="1:16" x14ac:dyDescent="0.25">
      <c r="A348" s="22">
        <v>2017</v>
      </c>
      <c r="B348" s="22">
        <v>52</v>
      </c>
      <c r="C348" s="22" t="s">
        <v>15</v>
      </c>
      <c r="D348" s="22">
        <v>4652284</v>
      </c>
      <c r="E348" s="3">
        <v>60.3</v>
      </c>
      <c r="F348" s="3">
        <v>6.99</v>
      </c>
      <c r="G348" s="18" t="s">
        <v>39</v>
      </c>
      <c r="H348" s="22">
        <v>16</v>
      </c>
      <c r="I348" s="22">
        <v>153.62</v>
      </c>
      <c r="J348" s="27">
        <f t="shared" si="25"/>
        <v>14.6</v>
      </c>
      <c r="K348" s="27">
        <f t="shared" si="26"/>
        <v>10.95</v>
      </c>
      <c r="L348" s="26">
        <f t="shared" si="27"/>
        <v>1682.1389999999999</v>
      </c>
      <c r="M348" s="22" t="s">
        <v>16</v>
      </c>
      <c r="N348" s="22" t="s">
        <v>173</v>
      </c>
      <c r="O348" s="22" t="s">
        <v>51</v>
      </c>
      <c r="P348" s="22">
        <v>65</v>
      </c>
    </row>
    <row r="349" spans="1:16" x14ac:dyDescent="0.25">
      <c r="A349" s="22">
        <v>2017</v>
      </c>
      <c r="B349" s="22">
        <v>52</v>
      </c>
      <c r="C349" s="22" t="s">
        <v>15</v>
      </c>
      <c r="D349" s="22">
        <v>4652283</v>
      </c>
      <c r="E349" s="3">
        <v>60.3</v>
      </c>
      <c r="F349" s="3">
        <v>6.99</v>
      </c>
      <c r="G349" s="18" t="s">
        <v>39</v>
      </c>
      <c r="H349" s="22">
        <v>14</v>
      </c>
      <c r="I349" s="22">
        <v>134.41999999999999</v>
      </c>
      <c r="J349" s="27">
        <f t="shared" si="25"/>
        <v>14.6</v>
      </c>
      <c r="K349" s="27">
        <f t="shared" si="26"/>
        <v>10.95</v>
      </c>
      <c r="L349" s="26">
        <f t="shared" si="27"/>
        <v>1471.8989999999997</v>
      </c>
      <c r="M349" s="22" t="s">
        <v>16</v>
      </c>
      <c r="N349" s="22" t="s">
        <v>173</v>
      </c>
      <c r="O349" s="22" t="s">
        <v>51</v>
      </c>
      <c r="P349" s="22">
        <v>65</v>
      </c>
    </row>
    <row r="350" spans="1:16" x14ac:dyDescent="0.25">
      <c r="A350" s="22">
        <v>2017</v>
      </c>
      <c r="B350" s="22">
        <v>52</v>
      </c>
      <c r="C350" s="22" t="s">
        <v>15</v>
      </c>
      <c r="D350" s="22">
        <v>4652298</v>
      </c>
      <c r="E350" s="3">
        <v>73</v>
      </c>
      <c r="F350" s="3">
        <v>9.67</v>
      </c>
      <c r="G350" s="18" t="s">
        <v>39</v>
      </c>
      <c r="H350" s="22">
        <v>35</v>
      </c>
      <c r="I350" s="22">
        <v>336.04039999999998</v>
      </c>
      <c r="J350" s="27">
        <f t="shared" si="25"/>
        <v>18.28</v>
      </c>
      <c r="K350" s="27">
        <f t="shared" si="26"/>
        <v>13.71</v>
      </c>
      <c r="L350" s="26">
        <f t="shared" si="27"/>
        <v>4607.1138840000003</v>
      </c>
      <c r="M350" s="22" t="s">
        <v>16</v>
      </c>
      <c r="N350" s="22" t="s">
        <v>174</v>
      </c>
      <c r="O350" s="22" t="s">
        <v>51</v>
      </c>
      <c r="P350" s="22">
        <v>65</v>
      </c>
    </row>
    <row r="351" spans="1:16" x14ac:dyDescent="0.25">
      <c r="A351" s="22">
        <v>2017</v>
      </c>
      <c r="B351" s="22">
        <v>52</v>
      </c>
      <c r="C351" s="22" t="s">
        <v>15</v>
      </c>
      <c r="D351" s="22">
        <v>4652294</v>
      </c>
      <c r="E351" s="3">
        <v>73</v>
      </c>
      <c r="F351" s="3">
        <v>9.67</v>
      </c>
      <c r="G351" s="18" t="s">
        <v>39</v>
      </c>
      <c r="H351" s="22">
        <v>14</v>
      </c>
      <c r="I351" s="22">
        <v>134.4161</v>
      </c>
      <c r="J351" s="27">
        <f t="shared" si="25"/>
        <v>18.28</v>
      </c>
      <c r="K351" s="27">
        <f t="shared" si="26"/>
        <v>13.71</v>
      </c>
      <c r="L351" s="26">
        <f t="shared" si="27"/>
        <v>1842.8447310000001</v>
      </c>
      <c r="M351" s="22" t="s">
        <v>16</v>
      </c>
      <c r="N351" s="22" t="s">
        <v>175</v>
      </c>
      <c r="O351" s="22" t="s">
        <v>51</v>
      </c>
      <c r="P351" s="22">
        <v>65</v>
      </c>
    </row>
    <row r="352" spans="1:16" x14ac:dyDescent="0.25">
      <c r="A352" s="22">
        <v>2017</v>
      </c>
      <c r="B352" s="22">
        <v>52</v>
      </c>
      <c r="C352" s="22" t="s">
        <v>15</v>
      </c>
      <c r="D352" s="22">
        <v>4653154</v>
      </c>
      <c r="E352" s="3">
        <v>88.9</v>
      </c>
      <c r="F352" s="3">
        <v>13.84</v>
      </c>
      <c r="G352" s="18" t="s">
        <v>39</v>
      </c>
      <c r="H352" s="22">
        <v>8</v>
      </c>
      <c r="I352" s="22">
        <v>76.808000000000007</v>
      </c>
      <c r="J352" s="27">
        <f t="shared" si="25"/>
        <v>24.48</v>
      </c>
      <c r="K352" s="27">
        <f t="shared" si="26"/>
        <v>18.36</v>
      </c>
      <c r="L352" s="26">
        <f t="shared" si="27"/>
        <v>1410.19488</v>
      </c>
      <c r="M352" s="22" t="s">
        <v>16</v>
      </c>
      <c r="N352" s="22" t="s">
        <v>176</v>
      </c>
      <c r="O352" s="22" t="s">
        <v>56</v>
      </c>
      <c r="P352" s="22">
        <v>68</v>
      </c>
    </row>
    <row r="353" spans="1:16" x14ac:dyDescent="0.25">
      <c r="A353" s="22">
        <v>2017</v>
      </c>
      <c r="B353" s="22">
        <v>52</v>
      </c>
      <c r="C353" s="22" t="s">
        <v>15</v>
      </c>
      <c r="D353" s="22">
        <v>4653154</v>
      </c>
      <c r="E353" s="3">
        <v>88.9</v>
      </c>
      <c r="F353" s="3">
        <v>13.84</v>
      </c>
      <c r="G353" s="18" t="s">
        <v>39</v>
      </c>
      <c r="H353" s="22">
        <v>7</v>
      </c>
      <c r="I353" s="22">
        <v>67.206999999999994</v>
      </c>
      <c r="J353" s="27">
        <f t="shared" si="25"/>
        <v>24.48</v>
      </c>
      <c r="K353" s="27">
        <f t="shared" si="26"/>
        <v>12.24</v>
      </c>
      <c r="L353" s="26">
        <f t="shared" si="27"/>
        <v>822.61367999999993</v>
      </c>
      <c r="M353" s="22" t="s">
        <v>94</v>
      </c>
      <c r="N353" s="22" t="s">
        <v>176</v>
      </c>
      <c r="O353" s="22" t="s">
        <v>56</v>
      </c>
      <c r="P353" s="22">
        <v>68</v>
      </c>
    </row>
    <row r="354" spans="1:16" x14ac:dyDescent="0.25">
      <c r="A354" s="22">
        <v>2017</v>
      </c>
      <c r="B354" s="22">
        <v>52</v>
      </c>
      <c r="C354" s="22" t="s">
        <v>15</v>
      </c>
      <c r="D354" s="22">
        <v>4653154</v>
      </c>
      <c r="E354" s="3">
        <v>88.9</v>
      </c>
      <c r="F354" s="3">
        <v>13.84</v>
      </c>
      <c r="G354" s="18" t="s">
        <v>39</v>
      </c>
      <c r="H354" s="22">
        <v>6</v>
      </c>
      <c r="I354" s="22">
        <v>57.607199999999999</v>
      </c>
      <c r="J354" s="27">
        <f t="shared" si="25"/>
        <v>24.48</v>
      </c>
      <c r="K354" s="27">
        <f t="shared" si="26"/>
        <v>12.24</v>
      </c>
      <c r="L354" s="26">
        <f t="shared" si="27"/>
        <v>705.11212799999998</v>
      </c>
      <c r="M354" s="22" t="s">
        <v>94</v>
      </c>
      <c r="N354" s="22" t="s">
        <v>176</v>
      </c>
      <c r="O354" s="22" t="s">
        <v>56</v>
      </c>
      <c r="P354" s="22">
        <v>68</v>
      </c>
    </row>
    <row r="355" spans="1:16" x14ac:dyDescent="0.25">
      <c r="A355" s="22">
        <v>2017</v>
      </c>
      <c r="B355" s="22">
        <v>52</v>
      </c>
      <c r="C355" s="22" t="s">
        <v>15</v>
      </c>
      <c r="D355" s="22">
        <v>4653153</v>
      </c>
      <c r="E355" s="3">
        <v>88.9</v>
      </c>
      <c r="F355" s="3">
        <v>13.84</v>
      </c>
      <c r="G355" s="18" t="s">
        <v>39</v>
      </c>
      <c r="H355" s="22">
        <v>1</v>
      </c>
      <c r="I355" s="22">
        <v>9.6012000000000004</v>
      </c>
      <c r="J355" s="27">
        <f t="shared" si="25"/>
        <v>24.48</v>
      </c>
      <c r="K355" s="27">
        <f t="shared" si="26"/>
        <v>12.24</v>
      </c>
      <c r="L355" s="26">
        <f t="shared" si="27"/>
        <v>117.51868800000001</v>
      </c>
      <c r="M355" s="22" t="s">
        <v>94</v>
      </c>
      <c r="N355" s="22" t="s">
        <v>176</v>
      </c>
      <c r="O355" s="22" t="s">
        <v>56</v>
      </c>
      <c r="P355" s="22">
        <v>68</v>
      </c>
    </row>
    <row r="356" spans="1:16" x14ac:dyDescent="0.25">
      <c r="A356" s="22">
        <v>2017</v>
      </c>
      <c r="B356" s="22">
        <v>52</v>
      </c>
      <c r="C356" s="22" t="s">
        <v>15</v>
      </c>
      <c r="D356" s="22">
        <v>4653152</v>
      </c>
      <c r="E356" s="3">
        <v>88.9</v>
      </c>
      <c r="F356" s="3">
        <v>13.84</v>
      </c>
      <c r="G356" s="18" t="s">
        <v>39</v>
      </c>
      <c r="H356" s="22">
        <v>2</v>
      </c>
      <c r="I356" s="22">
        <v>19.202400000000001</v>
      </c>
      <c r="J356" s="27">
        <f t="shared" si="25"/>
        <v>24.48</v>
      </c>
      <c r="K356" s="27">
        <f t="shared" si="26"/>
        <v>18.36</v>
      </c>
      <c r="L356" s="26">
        <f t="shared" si="27"/>
        <v>352.55606399999999</v>
      </c>
      <c r="M356" s="22" t="s">
        <v>16</v>
      </c>
      <c r="N356" s="22" t="s">
        <v>176</v>
      </c>
      <c r="O356" s="22" t="s">
        <v>56</v>
      </c>
      <c r="P356" s="22">
        <v>68</v>
      </c>
    </row>
    <row r="357" spans="1:16" x14ac:dyDescent="0.25">
      <c r="A357" s="22">
        <v>2017</v>
      </c>
      <c r="B357" s="22">
        <v>52</v>
      </c>
      <c r="C357" s="22" t="s">
        <v>15</v>
      </c>
      <c r="D357" s="22">
        <v>4653157</v>
      </c>
      <c r="E357" s="3">
        <v>88.9</v>
      </c>
      <c r="F357" s="3">
        <v>13.84</v>
      </c>
      <c r="G357" s="18" t="s">
        <v>39</v>
      </c>
      <c r="H357" s="22">
        <v>15</v>
      </c>
      <c r="I357" s="22">
        <v>144.018</v>
      </c>
      <c r="J357" s="27">
        <f t="shared" si="25"/>
        <v>24.48</v>
      </c>
      <c r="K357" s="27">
        <f t="shared" si="26"/>
        <v>18.36</v>
      </c>
      <c r="L357" s="26">
        <f t="shared" si="27"/>
        <v>2644.1704799999998</v>
      </c>
      <c r="M357" s="22" t="s">
        <v>16</v>
      </c>
      <c r="N357" s="22" t="s">
        <v>176</v>
      </c>
      <c r="O357" s="22" t="s">
        <v>56</v>
      </c>
      <c r="P357" s="22">
        <v>68</v>
      </c>
    </row>
    <row r="358" spans="1:16" x14ac:dyDescent="0.25">
      <c r="A358" s="22">
        <v>2017</v>
      </c>
      <c r="B358" s="22">
        <v>52</v>
      </c>
      <c r="C358" s="22" t="s">
        <v>14</v>
      </c>
      <c r="D358" s="22">
        <v>4653158</v>
      </c>
      <c r="E358" s="3">
        <v>114.3</v>
      </c>
      <c r="F358" s="3">
        <v>17.260000000000002</v>
      </c>
      <c r="G358" s="18" t="s">
        <v>187</v>
      </c>
      <c r="H358" s="22">
        <v>111</v>
      </c>
      <c r="I358" s="22">
        <v>1558.7737999999999</v>
      </c>
      <c r="J358" s="27">
        <v>35.11</v>
      </c>
      <c r="K358" s="27">
        <f t="shared" si="26"/>
        <v>26.3325</v>
      </c>
      <c r="L358" s="26">
        <f t="shared" si="27"/>
        <v>41046.411088499997</v>
      </c>
      <c r="M358" s="22" t="s">
        <v>16</v>
      </c>
      <c r="N358" s="22" t="s">
        <v>170</v>
      </c>
      <c r="O358" s="22" t="s">
        <v>51</v>
      </c>
      <c r="P358" s="22">
        <v>65</v>
      </c>
    </row>
    <row r="359" spans="1:16" x14ac:dyDescent="0.25">
      <c r="A359" s="22">
        <v>2017</v>
      </c>
      <c r="B359" s="22">
        <v>52</v>
      </c>
      <c r="C359" s="22" t="s">
        <v>14</v>
      </c>
      <c r="D359" s="22">
        <v>4653160</v>
      </c>
      <c r="E359" s="3">
        <v>114.3</v>
      </c>
      <c r="F359" s="3">
        <v>17.260000000000002</v>
      </c>
      <c r="G359" s="18" t="s">
        <v>187</v>
      </c>
      <c r="H359" s="22">
        <v>111</v>
      </c>
      <c r="I359" s="22">
        <v>1532.3425</v>
      </c>
      <c r="J359" s="27">
        <v>35.11</v>
      </c>
      <c r="K359" s="27">
        <f t="shared" si="26"/>
        <v>26.3325</v>
      </c>
      <c r="L359" s="26">
        <f t="shared" si="27"/>
        <v>40350.408881249998</v>
      </c>
      <c r="M359" s="22" t="s">
        <v>16</v>
      </c>
      <c r="N359" s="22" t="s">
        <v>170</v>
      </c>
      <c r="O359" s="22" t="s">
        <v>51</v>
      </c>
      <c r="P359" s="22">
        <v>65</v>
      </c>
    </row>
    <row r="360" spans="1:16" x14ac:dyDescent="0.25">
      <c r="A360" s="22">
        <v>2017</v>
      </c>
      <c r="B360" s="22">
        <v>52</v>
      </c>
      <c r="C360" s="22" t="s">
        <v>14</v>
      </c>
      <c r="D360" s="22">
        <v>4653162</v>
      </c>
      <c r="E360" s="3">
        <v>114.3</v>
      </c>
      <c r="F360" s="3">
        <v>17.260000000000002</v>
      </c>
      <c r="G360" s="18" t="s">
        <v>187</v>
      </c>
      <c r="H360" s="22">
        <v>111</v>
      </c>
      <c r="I360" s="22">
        <v>1446.1883</v>
      </c>
      <c r="J360" s="27">
        <v>35.11</v>
      </c>
      <c r="K360" s="27">
        <f t="shared" si="26"/>
        <v>26.3325</v>
      </c>
      <c r="L360" s="26">
        <f t="shared" si="27"/>
        <v>38081.753409750003</v>
      </c>
      <c r="M360" s="22" t="s">
        <v>16</v>
      </c>
      <c r="N360" s="22" t="s">
        <v>170</v>
      </c>
      <c r="O360" s="22" t="s">
        <v>51</v>
      </c>
      <c r="P360" s="22">
        <v>65</v>
      </c>
    </row>
    <row r="361" spans="1:16" x14ac:dyDescent="0.25">
      <c r="A361" s="22">
        <v>2017</v>
      </c>
      <c r="B361" s="22">
        <v>52</v>
      </c>
      <c r="C361" s="22" t="s">
        <v>14</v>
      </c>
      <c r="D361" s="22">
        <v>4653163</v>
      </c>
      <c r="E361" s="3">
        <v>114.3</v>
      </c>
      <c r="F361" s="3">
        <v>17.260000000000002</v>
      </c>
      <c r="G361" s="18" t="s">
        <v>187</v>
      </c>
      <c r="H361" s="22">
        <v>111</v>
      </c>
      <c r="I361" s="22">
        <v>1515.8543</v>
      </c>
      <c r="J361" s="27">
        <v>35.11</v>
      </c>
      <c r="K361" s="27">
        <f t="shared" si="26"/>
        <v>26.3325</v>
      </c>
      <c r="L361" s="26">
        <f t="shared" si="27"/>
        <v>39916.233354750002</v>
      </c>
      <c r="M361" s="22" t="s">
        <v>16</v>
      </c>
      <c r="N361" s="22" t="s">
        <v>170</v>
      </c>
      <c r="O361" s="22" t="s">
        <v>51</v>
      </c>
      <c r="P361" s="22">
        <v>65</v>
      </c>
    </row>
    <row r="362" spans="1:16" x14ac:dyDescent="0.25">
      <c r="A362" s="22">
        <v>2017</v>
      </c>
      <c r="B362" s="22">
        <v>52</v>
      </c>
      <c r="C362" s="22" t="s">
        <v>14</v>
      </c>
      <c r="D362" s="22">
        <v>4653170</v>
      </c>
      <c r="E362" s="3">
        <v>114.3</v>
      </c>
      <c r="F362" s="3">
        <v>17.260000000000002</v>
      </c>
      <c r="G362" s="18" t="s">
        <v>187</v>
      </c>
      <c r="H362" s="22">
        <v>111</v>
      </c>
      <c r="I362" s="22">
        <v>1531.1498999999999</v>
      </c>
      <c r="J362" s="27">
        <v>35.11</v>
      </c>
      <c r="K362" s="27">
        <f t="shared" si="26"/>
        <v>26.3325</v>
      </c>
      <c r="L362" s="26">
        <f t="shared" si="27"/>
        <v>40319.004741749995</v>
      </c>
      <c r="M362" s="22" t="s">
        <v>16</v>
      </c>
      <c r="N362" s="22" t="s">
        <v>170</v>
      </c>
      <c r="O362" s="22" t="s">
        <v>51</v>
      </c>
      <c r="P362" s="22">
        <v>65</v>
      </c>
    </row>
    <row r="363" spans="1:16" x14ac:dyDescent="0.25">
      <c r="A363" s="22">
        <v>2017</v>
      </c>
      <c r="B363" s="22">
        <v>52</v>
      </c>
      <c r="C363" s="22" t="s">
        <v>15</v>
      </c>
      <c r="D363" s="22">
        <v>4653575</v>
      </c>
      <c r="E363" s="3">
        <v>88.9</v>
      </c>
      <c r="F363" s="3">
        <v>13.84</v>
      </c>
      <c r="G363" s="18" t="s">
        <v>39</v>
      </c>
      <c r="H363" s="22">
        <v>13</v>
      </c>
      <c r="I363" s="22">
        <v>124.82</v>
      </c>
      <c r="J363" s="27">
        <f t="shared" si="25"/>
        <v>24.48</v>
      </c>
      <c r="K363" s="27">
        <f t="shared" si="26"/>
        <v>12.24</v>
      </c>
      <c r="L363" s="26">
        <f t="shared" si="27"/>
        <v>1527.7967999999998</v>
      </c>
      <c r="M363" s="22" t="s">
        <v>94</v>
      </c>
      <c r="N363" s="22" t="s">
        <v>177</v>
      </c>
      <c r="O363" s="22" t="s">
        <v>56</v>
      </c>
      <c r="P363" s="22">
        <v>68</v>
      </c>
    </row>
    <row r="364" spans="1:16" x14ac:dyDescent="0.25">
      <c r="A364" s="22">
        <v>2017</v>
      </c>
      <c r="B364" s="22">
        <v>52</v>
      </c>
      <c r="C364" s="22" t="s">
        <v>15</v>
      </c>
      <c r="D364" s="22">
        <v>4653572</v>
      </c>
      <c r="E364" s="3">
        <v>88.9</v>
      </c>
      <c r="F364" s="3">
        <v>13.84</v>
      </c>
      <c r="G364" s="18" t="s">
        <v>39</v>
      </c>
      <c r="H364" s="22">
        <v>38</v>
      </c>
      <c r="I364" s="22">
        <v>364.85</v>
      </c>
      <c r="J364" s="27">
        <f t="shared" si="25"/>
        <v>24.48</v>
      </c>
      <c r="K364" s="27">
        <f t="shared" si="26"/>
        <v>18.36</v>
      </c>
      <c r="L364" s="26">
        <f t="shared" si="27"/>
        <v>6698.6460000000006</v>
      </c>
      <c r="M364" s="22" t="s">
        <v>16</v>
      </c>
      <c r="N364" s="22" t="s">
        <v>177</v>
      </c>
      <c r="O364" s="22" t="s">
        <v>56</v>
      </c>
      <c r="P364" s="22">
        <v>68</v>
      </c>
    </row>
    <row r="365" spans="1:16" x14ac:dyDescent="0.25">
      <c r="A365" s="22">
        <v>2017</v>
      </c>
      <c r="B365" s="22">
        <v>52</v>
      </c>
      <c r="C365" s="22" t="s">
        <v>15</v>
      </c>
      <c r="D365" s="22">
        <v>4653572</v>
      </c>
      <c r="E365" s="3">
        <v>88.9</v>
      </c>
      <c r="F365" s="3">
        <v>13.84</v>
      </c>
      <c r="G365" s="18" t="s">
        <v>39</v>
      </c>
      <c r="H365" s="22">
        <v>18</v>
      </c>
      <c r="I365" s="22">
        <v>172.82570000000001</v>
      </c>
      <c r="J365" s="27">
        <f t="shared" si="25"/>
        <v>24.48</v>
      </c>
      <c r="K365" s="27">
        <f t="shared" si="26"/>
        <v>12.24</v>
      </c>
      <c r="L365" s="26">
        <f t="shared" si="27"/>
        <v>2115.3865680000004</v>
      </c>
      <c r="M365" s="22" t="s">
        <v>94</v>
      </c>
      <c r="N365" s="22" t="s">
        <v>177</v>
      </c>
      <c r="O365" s="22" t="s">
        <v>56</v>
      </c>
      <c r="P365" s="22">
        <v>68</v>
      </c>
    </row>
    <row r="366" spans="1:16" x14ac:dyDescent="0.25">
      <c r="A366" s="22">
        <v>2017</v>
      </c>
      <c r="B366" s="22">
        <v>52</v>
      </c>
      <c r="C366" s="22" t="s">
        <v>15</v>
      </c>
      <c r="D366" s="22">
        <v>4653572</v>
      </c>
      <c r="E366" s="3">
        <v>88.9</v>
      </c>
      <c r="F366" s="3">
        <v>13.84</v>
      </c>
      <c r="G366" s="18" t="s">
        <v>39</v>
      </c>
      <c r="H366" s="22">
        <v>21</v>
      </c>
      <c r="I366" s="22">
        <v>201.6233</v>
      </c>
      <c r="J366" s="27">
        <f t="shared" si="25"/>
        <v>24.48</v>
      </c>
      <c r="K366" s="27">
        <f t="shared" si="26"/>
        <v>12.24</v>
      </c>
      <c r="L366" s="26">
        <f t="shared" si="27"/>
        <v>2467.8691920000001</v>
      </c>
      <c r="M366" s="22" t="s">
        <v>94</v>
      </c>
      <c r="N366" s="22" t="s">
        <v>177</v>
      </c>
      <c r="O366" s="22" t="s">
        <v>56</v>
      </c>
      <c r="P366" s="22">
        <v>68</v>
      </c>
    </row>
    <row r="367" spans="1:16" x14ac:dyDescent="0.25">
      <c r="A367" s="22">
        <v>2017</v>
      </c>
      <c r="B367" s="22">
        <v>52</v>
      </c>
      <c r="C367" s="22" t="s">
        <v>15</v>
      </c>
      <c r="D367" s="22">
        <v>4653571</v>
      </c>
      <c r="E367" s="3">
        <v>88.9</v>
      </c>
      <c r="F367" s="3">
        <v>13.84</v>
      </c>
      <c r="G367" s="18" t="s">
        <v>39</v>
      </c>
      <c r="H367" s="22">
        <v>11</v>
      </c>
      <c r="I367" s="22">
        <v>105.61320000000001</v>
      </c>
      <c r="J367" s="27">
        <f t="shared" si="25"/>
        <v>24.48</v>
      </c>
      <c r="K367" s="27">
        <f t="shared" si="26"/>
        <v>18.36</v>
      </c>
      <c r="L367" s="26">
        <f t="shared" si="27"/>
        <v>1939.058352</v>
      </c>
      <c r="M367" s="22" t="s">
        <v>16</v>
      </c>
      <c r="N367" s="22" t="s">
        <v>177</v>
      </c>
      <c r="O367" s="22" t="s">
        <v>56</v>
      </c>
      <c r="P367" s="22">
        <v>68</v>
      </c>
    </row>
    <row r="368" spans="1:16" x14ac:dyDescent="0.25">
      <c r="A368" s="22">
        <v>2017</v>
      </c>
      <c r="B368" s="22">
        <v>52</v>
      </c>
      <c r="C368" s="22" t="s">
        <v>15</v>
      </c>
      <c r="D368" s="22">
        <v>4653575</v>
      </c>
      <c r="E368" s="3">
        <v>88.9</v>
      </c>
      <c r="F368" s="3">
        <v>13.84</v>
      </c>
      <c r="G368" s="18" t="s">
        <v>39</v>
      </c>
      <c r="H368" s="22">
        <v>7</v>
      </c>
      <c r="I368" s="22">
        <v>67.209999999999994</v>
      </c>
      <c r="J368" s="27">
        <f t="shared" si="25"/>
        <v>24.48</v>
      </c>
      <c r="K368" s="27">
        <f t="shared" si="26"/>
        <v>12.24</v>
      </c>
      <c r="L368" s="26">
        <f t="shared" si="27"/>
        <v>822.65039999999999</v>
      </c>
      <c r="M368" s="22" t="s">
        <v>94</v>
      </c>
      <c r="N368" s="22" t="s">
        <v>177</v>
      </c>
      <c r="O368" s="22" t="s">
        <v>56</v>
      </c>
      <c r="P368" s="22">
        <v>68</v>
      </c>
    </row>
    <row r="369" spans="1:16" x14ac:dyDescent="0.25">
      <c r="A369" s="22">
        <v>2017</v>
      </c>
      <c r="B369" s="22">
        <v>52</v>
      </c>
      <c r="C369" s="22" t="s">
        <v>15</v>
      </c>
      <c r="D369" s="22">
        <v>4653604</v>
      </c>
      <c r="E369" s="3">
        <v>88.9</v>
      </c>
      <c r="F369" s="3">
        <v>13.84</v>
      </c>
      <c r="G369" s="18" t="s">
        <v>39</v>
      </c>
      <c r="H369" s="22">
        <v>33</v>
      </c>
      <c r="I369" s="22">
        <v>316.83670000000001</v>
      </c>
      <c r="J369" s="27">
        <f t="shared" si="25"/>
        <v>24.48</v>
      </c>
      <c r="K369" s="27">
        <f t="shared" si="26"/>
        <v>12.24</v>
      </c>
      <c r="L369" s="26">
        <f t="shared" si="27"/>
        <v>3878.0812080000001</v>
      </c>
      <c r="M369" s="22" t="s">
        <v>94</v>
      </c>
      <c r="N369" s="22" t="s">
        <v>178</v>
      </c>
      <c r="O369" s="22" t="s">
        <v>56</v>
      </c>
      <c r="P369" s="22">
        <v>68</v>
      </c>
    </row>
    <row r="370" spans="1:16" x14ac:dyDescent="0.25">
      <c r="A370" s="22">
        <v>2017</v>
      </c>
      <c r="B370" s="22">
        <v>52</v>
      </c>
      <c r="C370" s="22" t="s">
        <v>15</v>
      </c>
      <c r="D370" s="22">
        <v>4653605</v>
      </c>
      <c r="E370" s="3">
        <v>88.9</v>
      </c>
      <c r="F370" s="3">
        <v>13.84</v>
      </c>
      <c r="G370" s="18" t="s">
        <v>39</v>
      </c>
      <c r="H370" s="22">
        <v>7</v>
      </c>
      <c r="I370" s="22">
        <v>67.209100000000007</v>
      </c>
      <c r="J370" s="27">
        <f t="shared" si="25"/>
        <v>24.48</v>
      </c>
      <c r="K370" s="27">
        <f t="shared" si="26"/>
        <v>12.24</v>
      </c>
      <c r="L370" s="26">
        <f t="shared" si="27"/>
        <v>822.63938400000006</v>
      </c>
      <c r="M370" s="22" t="s">
        <v>94</v>
      </c>
      <c r="N370" s="22" t="s">
        <v>178</v>
      </c>
      <c r="O370" s="22" t="s">
        <v>56</v>
      </c>
      <c r="P370" s="22">
        <v>68</v>
      </c>
    </row>
    <row r="371" spans="1:16" x14ac:dyDescent="0.25">
      <c r="A371" s="22">
        <v>2017</v>
      </c>
      <c r="B371" s="22">
        <v>52</v>
      </c>
      <c r="C371" s="22" t="s">
        <v>15</v>
      </c>
      <c r="D371" s="22">
        <v>4653606</v>
      </c>
      <c r="E371" s="3">
        <v>88.9</v>
      </c>
      <c r="F371" s="3">
        <v>13.84</v>
      </c>
      <c r="G371" s="18" t="s">
        <v>39</v>
      </c>
      <c r="H371" s="22">
        <v>15</v>
      </c>
      <c r="I371" s="22">
        <v>144.018</v>
      </c>
      <c r="J371" s="27">
        <f t="shared" si="25"/>
        <v>24.48</v>
      </c>
      <c r="K371" s="27">
        <f t="shared" si="26"/>
        <v>18.36</v>
      </c>
      <c r="L371" s="26">
        <f t="shared" si="27"/>
        <v>2644.1704799999998</v>
      </c>
      <c r="M371" s="22" t="s">
        <v>16</v>
      </c>
      <c r="N371" s="22" t="s">
        <v>178</v>
      </c>
      <c r="O371" s="22" t="s">
        <v>56</v>
      </c>
      <c r="P371" s="22">
        <v>68</v>
      </c>
    </row>
    <row r="372" spans="1:16" x14ac:dyDescent="0.25">
      <c r="A372" s="22">
        <v>2017</v>
      </c>
      <c r="B372" s="22">
        <v>52</v>
      </c>
      <c r="C372" s="22" t="s">
        <v>15</v>
      </c>
      <c r="D372" s="22">
        <v>4653607</v>
      </c>
      <c r="E372" s="3">
        <v>88.9</v>
      </c>
      <c r="F372" s="3">
        <v>13.84</v>
      </c>
      <c r="G372" s="18" t="s">
        <v>39</v>
      </c>
      <c r="H372" s="22">
        <v>14</v>
      </c>
      <c r="I372" s="22">
        <v>134.41</v>
      </c>
      <c r="J372" s="27">
        <f t="shared" si="25"/>
        <v>24.48</v>
      </c>
      <c r="K372" s="27">
        <f t="shared" si="26"/>
        <v>18.36</v>
      </c>
      <c r="L372" s="26">
        <f t="shared" si="27"/>
        <v>2467.7675999999997</v>
      </c>
      <c r="M372" s="22" t="s">
        <v>16</v>
      </c>
      <c r="N372" s="22" t="s">
        <v>178</v>
      </c>
      <c r="O372" s="22" t="s">
        <v>56</v>
      </c>
      <c r="P372" s="22">
        <v>68</v>
      </c>
    </row>
    <row r="373" spans="1:16" x14ac:dyDescent="0.25">
      <c r="A373" s="22">
        <v>2017</v>
      </c>
      <c r="B373" s="22">
        <v>52</v>
      </c>
      <c r="C373" s="22" t="s">
        <v>15</v>
      </c>
      <c r="D373" s="22">
        <v>4653607</v>
      </c>
      <c r="E373" s="3">
        <v>88.9</v>
      </c>
      <c r="F373" s="3">
        <v>13.84</v>
      </c>
      <c r="G373" s="18" t="s">
        <v>39</v>
      </c>
      <c r="H373" s="22">
        <v>20</v>
      </c>
      <c r="I373" s="22">
        <v>192.02</v>
      </c>
      <c r="J373" s="27">
        <f t="shared" si="25"/>
        <v>24.48</v>
      </c>
      <c r="K373" s="27">
        <f t="shared" si="26"/>
        <v>12.24</v>
      </c>
      <c r="L373" s="26">
        <f t="shared" si="27"/>
        <v>2350.3248000000003</v>
      </c>
      <c r="M373" s="22" t="s">
        <v>94</v>
      </c>
      <c r="N373" s="22" t="s">
        <v>178</v>
      </c>
      <c r="O373" s="22" t="s">
        <v>56</v>
      </c>
      <c r="P373" s="22">
        <v>68</v>
      </c>
    </row>
    <row r="374" spans="1:16" x14ac:dyDescent="0.25">
      <c r="A374" s="22">
        <v>2017</v>
      </c>
      <c r="B374" s="22">
        <v>52</v>
      </c>
      <c r="C374" s="22" t="s">
        <v>15</v>
      </c>
      <c r="D374" s="22">
        <v>4653609</v>
      </c>
      <c r="E374" s="3">
        <v>88.9</v>
      </c>
      <c r="F374" s="3">
        <v>13.84</v>
      </c>
      <c r="G374" s="18" t="s">
        <v>39</v>
      </c>
      <c r="H374" s="22">
        <v>3</v>
      </c>
      <c r="I374" s="22">
        <v>28.8</v>
      </c>
      <c r="J374" s="27">
        <f t="shared" si="25"/>
        <v>24.48</v>
      </c>
      <c r="K374" s="27">
        <f t="shared" si="26"/>
        <v>18.36</v>
      </c>
      <c r="L374" s="26">
        <f t="shared" si="27"/>
        <v>528.76800000000003</v>
      </c>
      <c r="M374" s="22" t="s">
        <v>16</v>
      </c>
      <c r="N374" s="22" t="s">
        <v>178</v>
      </c>
      <c r="O374" s="22" t="s">
        <v>56</v>
      </c>
      <c r="P374" s="22">
        <v>68</v>
      </c>
    </row>
    <row r="375" spans="1:16" x14ac:dyDescent="0.25">
      <c r="A375" s="22">
        <v>2017</v>
      </c>
      <c r="B375" s="22">
        <v>52</v>
      </c>
      <c r="C375" s="22" t="s">
        <v>15</v>
      </c>
      <c r="D375" s="22">
        <v>4653609</v>
      </c>
      <c r="E375" s="3">
        <v>88.9</v>
      </c>
      <c r="F375" s="3">
        <v>13.84</v>
      </c>
      <c r="G375" s="18" t="s">
        <v>39</v>
      </c>
      <c r="H375" s="22">
        <v>18</v>
      </c>
      <c r="I375" s="22">
        <v>172.82</v>
      </c>
      <c r="J375" s="27">
        <f t="shared" si="25"/>
        <v>24.48</v>
      </c>
      <c r="K375" s="27">
        <f t="shared" si="26"/>
        <v>12.24</v>
      </c>
      <c r="L375" s="26">
        <f t="shared" si="27"/>
        <v>2115.3168000000001</v>
      </c>
      <c r="M375" s="22" t="s">
        <v>94</v>
      </c>
      <c r="N375" s="22" t="s">
        <v>178</v>
      </c>
      <c r="O375" s="22" t="s">
        <v>56</v>
      </c>
      <c r="P375" s="22">
        <v>68</v>
      </c>
    </row>
    <row r="376" spans="1:16" x14ac:dyDescent="0.25">
      <c r="A376" s="22">
        <v>2017</v>
      </c>
      <c r="B376" s="22">
        <v>52</v>
      </c>
      <c r="C376" s="22" t="s">
        <v>15</v>
      </c>
      <c r="D376" s="22">
        <v>4653613</v>
      </c>
      <c r="E376" s="3">
        <v>88.9</v>
      </c>
      <c r="F376" s="3">
        <v>13.84</v>
      </c>
      <c r="G376" s="18" t="s">
        <v>39</v>
      </c>
      <c r="H376" s="22">
        <v>15</v>
      </c>
      <c r="I376" s="22">
        <v>144.02000000000001</v>
      </c>
      <c r="J376" s="27">
        <f t="shared" si="25"/>
        <v>24.48</v>
      </c>
      <c r="K376" s="27">
        <f t="shared" si="26"/>
        <v>12.24</v>
      </c>
      <c r="L376" s="26">
        <f t="shared" si="27"/>
        <v>1762.8048000000001</v>
      </c>
      <c r="M376" s="22" t="s">
        <v>94</v>
      </c>
      <c r="N376" s="22" t="s">
        <v>178</v>
      </c>
      <c r="O376" s="22" t="s">
        <v>56</v>
      </c>
      <c r="P376" s="22">
        <v>68</v>
      </c>
    </row>
    <row r="377" spans="1:16" x14ac:dyDescent="0.25">
      <c r="A377" s="22">
        <v>2017</v>
      </c>
      <c r="B377" s="22">
        <v>52</v>
      </c>
      <c r="C377" s="22" t="s">
        <v>15</v>
      </c>
      <c r="D377" s="22">
        <v>4653611</v>
      </c>
      <c r="E377" s="3">
        <v>88.9</v>
      </c>
      <c r="F377" s="3">
        <v>13.84</v>
      </c>
      <c r="G377" s="18" t="s">
        <v>39</v>
      </c>
      <c r="H377" s="22">
        <v>4</v>
      </c>
      <c r="I377" s="22">
        <v>38.4</v>
      </c>
      <c r="J377" s="27">
        <f t="shared" si="25"/>
        <v>24.48</v>
      </c>
      <c r="K377" s="27">
        <f t="shared" si="26"/>
        <v>18.36</v>
      </c>
      <c r="L377" s="26">
        <f t="shared" si="27"/>
        <v>705.024</v>
      </c>
      <c r="M377" s="22" t="s">
        <v>16</v>
      </c>
      <c r="N377" s="22" t="s">
        <v>178</v>
      </c>
      <c r="O377" s="22" t="s">
        <v>56</v>
      </c>
      <c r="P377" s="22">
        <v>68</v>
      </c>
    </row>
    <row r="378" spans="1:16" x14ac:dyDescent="0.25">
      <c r="A378" s="22">
        <v>2017</v>
      </c>
      <c r="B378" s="22">
        <v>52</v>
      </c>
      <c r="C378" s="22" t="s">
        <v>15</v>
      </c>
      <c r="D378" s="22">
        <v>4653611</v>
      </c>
      <c r="E378" s="3">
        <v>88.9</v>
      </c>
      <c r="F378" s="3">
        <v>13.84</v>
      </c>
      <c r="G378" s="18" t="s">
        <v>39</v>
      </c>
      <c r="H378" s="22">
        <v>6</v>
      </c>
      <c r="I378" s="22">
        <v>57.61</v>
      </c>
      <c r="J378" s="27">
        <f t="shared" si="25"/>
        <v>24.48</v>
      </c>
      <c r="K378" s="27">
        <f t="shared" si="26"/>
        <v>12.24</v>
      </c>
      <c r="L378" s="26">
        <f t="shared" si="27"/>
        <v>705.14639999999997</v>
      </c>
      <c r="M378" s="22" t="s">
        <v>94</v>
      </c>
      <c r="N378" s="22" t="s">
        <v>178</v>
      </c>
      <c r="O378" s="22" t="s">
        <v>56</v>
      </c>
      <c r="P378" s="22">
        <v>68</v>
      </c>
    </row>
    <row r="379" spans="1:16" x14ac:dyDescent="0.25">
      <c r="A379" s="22">
        <v>2017</v>
      </c>
      <c r="B379" s="22">
        <v>52</v>
      </c>
      <c r="C379" s="22" t="s">
        <v>15</v>
      </c>
      <c r="D379" s="22">
        <v>4653904</v>
      </c>
      <c r="E379" s="3">
        <v>60.3</v>
      </c>
      <c r="F379" s="3">
        <v>6.99</v>
      </c>
      <c r="G379" s="18" t="s">
        <v>39</v>
      </c>
      <c r="H379" s="22">
        <v>23</v>
      </c>
      <c r="I379" s="22">
        <v>220.82650000000001</v>
      </c>
      <c r="J379" s="27">
        <f t="shared" si="25"/>
        <v>14.6</v>
      </c>
      <c r="K379" s="27">
        <f t="shared" si="26"/>
        <v>10.95</v>
      </c>
      <c r="L379" s="26">
        <f t="shared" si="27"/>
        <v>2418.0501749999999</v>
      </c>
      <c r="M379" s="22" t="s">
        <v>16</v>
      </c>
      <c r="N379" s="22" t="s">
        <v>179</v>
      </c>
      <c r="O379" s="22" t="s">
        <v>51</v>
      </c>
      <c r="P379" s="22">
        <v>65</v>
      </c>
    </row>
    <row r="380" spans="1:16" x14ac:dyDescent="0.25">
      <c r="A380" s="22">
        <v>2017</v>
      </c>
      <c r="B380" s="22">
        <v>52</v>
      </c>
      <c r="C380" s="22" t="s">
        <v>14</v>
      </c>
      <c r="D380" s="22">
        <v>4654303</v>
      </c>
      <c r="E380" s="3">
        <v>114.3</v>
      </c>
      <c r="F380" s="3">
        <v>17.3</v>
      </c>
      <c r="G380" s="18" t="s">
        <v>187</v>
      </c>
      <c r="H380" s="22">
        <v>111</v>
      </c>
      <c r="I380" s="22">
        <v>1558.1307999999999</v>
      </c>
      <c r="J380" s="27">
        <v>35.11</v>
      </c>
      <c r="K380" s="27">
        <f t="shared" si="26"/>
        <v>26.3325</v>
      </c>
      <c r="L380" s="26">
        <f t="shared" si="27"/>
        <v>41029.479290999996</v>
      </c>
      <c r="M380" s="22" t="s">
        <v>16</v>
      </c>
      <c r="N380" s="22" t="s">
        <v>170</v>
      </c>
      <c r="O380" s="22" t="s">
        <v>51</v>
      </c>
      <c r="P380" s="22">
        <v>65</v>
      </c>
    </row>
    <row r="381" spans="1:16" x14ac:dyDescent="0.25">
      <c r="A381" s="22">
        <v>2017</v>
      </c>
      <c r="B381" s="22">
        <v>52</v>
      </c>
      <c r="C381" s="22" t="s">
        <v>14</v>
      </c>
      <c r="D381" s="22">
        <v>4654307</v>
      </c>
      <c r="E381" s="3">
        <v>114.3</v>
      </c>
      <c r="F381" s="3">
        <v>17.3</v>
      </c>
      <c r="G381" s="18" t="s">
        <v>187</v>
      </c>
      <c r="H381" s="22">
        <v>55</v>
      </c>
      <c r="I381" s="22">
        <v>737.61749999999995</v>
      </c>
      <c r="J381" s="27">
        <v>35.11</v>
      </c>
      <c r="K381" s="27">
        <f t="shared" si="26"/>
        <v>26.3325</v>
      </c>
      <c r="L381" s="26">
        <f t="shared" si="27"/>
        <v>19423.312818749997</v>
      </c>
      <c r="M381" s="22" t="s">
        <v>16</v>
      </c>
      <c r="N381" s="22" t="s">
        <v>170</v>
      </c>
      <c r="O381" s="22" t="s">
        <v>51</v>
      </c>
      <c r="P381" s="22">
        <v>65</v>
      </c>
    </row>
    <row r="382" spans="1:16" x14ac:dyDescent="0.25">
      <c r="A382" s="22">
        <v>2017</v>
      </c>
      <c r="B382" s="22">
        <v>52</v>
      </c>
      <c r="C382" s="22" t="s">
        <v>14</v>
      </c>
      <c r="D382" s="22">
        <v>4654308</v>
      </c>
      <c r="E382" s="3">
        <v>114.3</v>
      </c>
      <c r="F382" s="3">
        <v>17.3</v>
      </c>
      <c r="G382" s="18" t="s">
        <v>187</v>
      </c>
      <c r="H382" s="22">
        <v>4</v>
      </c>
      <c r="I382" s="22">
        <v>55.555399999999999</v>
      </c>
      <c r="J382" s="27">
        <v>35.11</v>
      </c>
      <c r="K382" s="27">
        <f t="shared" si="26"/>
        <v>26.3325</v>
      </c>
      <c r="L382" s="26">
        <f t="shared" si="27"/>
        <v>1462.9125704999999</v>
      </c>
      <c r="M382" s="22" t="s">
        <v>16</v>
      </c>
      <c r="N382" s="22" t="s">
        <v>170</v>
      </c>
      <c r="O382" s="22" t="s">
        <v>51</v>
      </c>
      <c r="P382" s="22">
        <v>65</v>
      </c>
    </row>
    <row r="383" spans="1:16" x14ac:dyDescent="0.25">
      <c r="A383" s="22">
        <v>2017</v>
      </c>
      <c r="B383" s="22">
        <v>52</v>
      </c>
      <c r="C383" s="22" t="s">
        <v>14</v>
      </c>
      <c r="D383" s="22">
        <v>4654309</v>
      </c>
      <c r="E383" s="3">
        <v>114.3</v>
      </c>
      <c r="F383" s="3">
        <v>17.3</v>
      </c>
      <c r="G383" s="18" t="s">
        <v>187</v>
      </c>
      <c r="H383" s="22">
        <v>56</v>
      </c>
      <c r="I383" s="22">
        <v>751.0299</v>
      </c>
      <c r="J383" s="27">
        <v>35.11</v>
      </c>
      <c r="K383" s="27">
        <f t="shared" si="26"/>
        <v>26.3325</v>
      </c>
      <c r="L383" s="26">
        <f t="shared" si="27"/>
        <v>19776.494841749998</v>
      </c>
      <c r="M383" s="22" t="s">
        <v>16</v>
      </c>
      <c r="N383" s="22" t="s">
        <v>170</v>
      </c>
      <c r="O383" s="22" t="s">
        <v>51</v>
      </c>
      <c r="P383" s="22">
        <v>65</v>
      </c>
    </row>
    <row r="384" spans="1:16" x14ac:dyDescent="0.25">
      <c r="A384" s="22">
        <v>2017</v>
      </c>
      <c r="B384" s="22">
        <v>52</v>
      </c>
      <c r="C384" s="22" t="s">
        <v>14</v>
      </c>
      <c r="D384" s="22">
        <v>4654511</v>
      </c>
      <c r="E384" s="3">
        <v>114.3</v>
      </c>
      <c r="F384" s="3">
        <v>17.3</v>
      </c>
      <c r="G384" s="18" t="s">
        <v>187</v>
      </c>
      <c r="H384" s="22">
        <v>115</v>
      </c>
      <c r="I384" s="22">
        <v>1623.8767</v>
      </c>
      <c r="J384" s="27">
        <v>35.11</v>
      </c>
      <c r="K384" s="27">
        <f t="shared" si="26"/>
        <v>26.3325</v>
      </c>
      <c r="L384" s="26">
        <f t="shared" si="27"/>
        <v>42760.733202750002</v>
      </c>
      <c r="M384" s="22" t="s">
        <v>16</v>
      </c>
      <c r="N384" s="22" t="s">
        <v>170</v>
      </c>
      <c r="O384" s="22" t="s">
        <v>51</v>
      </c>
      <c r="P384" s="22">
        <v>65</v>
      </c>
    </row>
    <row r="385" spans="1:16" x14ac:dyDescent="0.25">
      <c r="A385" s="22">
        <v>2017</v>
      </c>
      <c r="B385" s="22">
        <v>52</v>
      </c>
      <c r="C385" s="22" t="s">
        <v>15</v>
      </c>
      <c r="D385" s="22">
        <v>4654608</v>
      </c>
      <c r="E385" s="3">
        <v>88.9</v>
      </c>
      <c r="F385" s="3">
        <v>13.84</v>
      </c>
      <c r="G385" s="18" t="s">
        <v>39</v>
      </c>
      <c r="H385" s="22">
        <v>8</v>
      </c>
      <c r="I385" s="22">
        <v>76.81</v>
      </c>
      <c r="J385" s="27">
        <f t="shared" ref="J385:J445" si="28">IF($E385=60.3,14.6,IF($E385=73,18.28,IF($E385=88.9,24.48,IF(AND($E385=114.3, $F385=17.26),26.67,IF(AND($E385=177.8, $F385=34.23),57.2,IF(AND($E385=244.5,$F385=53.57),89.21,"ENTER WEIGHT"))))))</f>
        <v>24.48</v>
      </c>
      <c r="K385" s="27">
        <f t="shared" si="26"/>
        <v>12.24</v>
      </c>
      <c r="L385" s="26">
        <f t="shared" si="27"/>
        <v>940.15440000000001</v>
      </c>
      <c r="M385" s="22" t="s">
        <v>94</v>
      </c>
      <c r="N385" s="22" t="s">
        <v>149</v>
      </c>
      <c r="O385" s="22" t="s">
        <v>56</v>
      </c>
      <c r="P385" s="22">
        <v>68</v>
      </c>
    </row>
    <row r="386" spans="1:16" x14ac:dyDescent="0.25">
      <c r="A386" s="22">
        <v>2017</v>
      </c>
      <c r="B386" s="22">
        <v>52</v>
      </c>
      <c r="C386" s="22" t="s">
        <v>15</v>
      </c>
      <c r="D386" s="22">
        <v>4654612</v>
      </c>
      <c r="E386" s="3">
        <v>88.9</v>
      </c>
      <c r="F386" s="3">
        <v>13.84</v>
      </c>
      <c r="G386" s="18" t="s">
        <v>39</v>
      </c>
      <c r="H386" s="22">
        <v>3</v>
      </c>
      <c r="I386" s="22">
        <v>28.8</v>
      </c>
      <c r="J386" s="27">
        <f t="shared" si="28"/>
        <v>24.48</v>
      </c>
      <c r="K386" s="27">
        <f t="shared" si="26"/>
        <v>18.36</v>
      </c>
      <c r="L386" s="26">
        <f t="shared" si="27"/>
        <v>528.76800000000003</v>
      </c>
      <c r="M386" s="22" t="s">
        <v>16</v>
      </c>
      <c r="N386" s="22" t="s">
        <v>149</v>
      </c>
      <c r="O386" s="22" t="s">
        <v>56</v>
      </c>
      <c r="P386" s="22">
        <v>68</v>
      </c>
    </row>
    <row r="387" spans="1:16" x14ac:dyDescent="0.25">
      <c r="A387" s="22">
        <v>2017</v>
      </c>
      <c r="B387" s="22">
        <v>52</v>
      </c>
      <c r="C387" s="22" t="s">
        <v>15</v>
      </c>
      <c r="D387" s="22">
        <v>4654612</v>
      </c>
      <c r="E387" s="3">
        <v>88.9</v>
      </c>
      <c r="F387" s="3">
        <v>13.84</v>
      </c>
      <c r="G387" s="18" t="s">
        <v>39</v>
      </c>
      <c r="H387" s="22">
        <v>4</v>
      </c>
      <c r="I387" s="22">
        <v>38.4</v>
      </c>
      <c r="J387" s="27">
        <f t="shared" si="28"/>
        <v>24.48</v>
      </c>
      <c r="K387" s="27">
        <f t="shared" si="26"/>
        <v>12.24</v>
      </c>
      <c r="L387" s="26">
        <f t="shared" si="27"/>
        <v>470.01599999999996</v>
      </c>
      <c r="M387" s="22" t="s">
        <v>94</v>
      </c>
      <c r="N387" s="22" t="s">
        <v>149</v>
      </c>
      <c r="O387" s="22" t="s">
        <v>56</v>
      </c>
      <c r="P387" s="22">
        <v>68</v>
      </c>
    </row>
    <row r="388" spans="1:16" x14ac:dyDescent="0.25">
      <c r="A388" s="22">
        <v>2017</v>
      </c>
      <c r="B388" s="22">
        <v>52</v>
      </c>
      <c r="C388" s="22" t="s">
        <v>15</v>
      </c>
      <c r="D388" s="22">
        <v>4654609</v>
      </c>
      <c r="E388" s="3">
        <v>88.9</v>
      </c>
      <c r="F388" s="3">
        <v>13.84</v>
      </c>
      <c r="G388" s="18" t="s">
        <v>39</v>
      </c>
      <c r="H388" s="22">
        <v>3</v>
      </c>
      <c r="I388" s="22">
        <v>28.8</v>
      </c>
      <c r="J388" s="27">
        <f t="shared" si="28"/>
        <v>24.48</v>
      </c>
      <c r="K388" s="27">
        <f t="shared" si="26"/>
        <v>12.24</v>
      </c>
      <c r="L388" s="26">
        <f t="shared" si="27"/>
        <v>352.512</v>
      </c>
      <c r="M388" s="22" t="s">
        <v>94</v>
      </c>
      <c r="N388" s="22" t="s">
        <v>149</v>
      </c>
      <c r="O388" s="22" t="s">
        <v>56</v>
      </c>
      <c r="P388" s="22">
        <v>68</v>
      </c>
    </row>
    <row r="389" spans="1:16" x14ac:dyDescent="0.25">
      <c r="A389" s="22">
        <v>2017</v>
      </c>
      <c r="B389" s="22">
        <v>52</v>
      </c>
      <c r="C389" s="22" t="s">
        <v>15</v>
      </c>
      <c r="D389" s="22">
        <v>4654609</v>
      </c>
      <c r="E389" s="3">
        <v>88.9</v>
      </c>
      <c r="F389" s="3">
        <v>13.84</v>
      </c>
      <c r="G389" s="18" t="s">
        <v>39</v>
      </c>
      <c r="H389" s="22">
        <v>3</v>
      </c>
      <c r="I389" s="22">
        <v>28.8</v>
      </c>
      <c r="J389" s="27">
        <f t="shared" si="28"/>
        <v>24.48</v>
      </c>
      <c r="K389" s="27">
        <f t="shared" si="26"/>
        <v>18.36</v>
      </c>
      <c r="L389" s="26">
        <f t="shared" si="27"/>
        <v>528.76800000000003</v>
      </c>
      <c r="M389" s="22" t="s">
        <v>16</v>
      </c>
      <c r="N389" s="22" t="s">
        <v>149</v>
      </c>
      <c r="O389" s="22" t="s">
        <v>56</v>
      </c>
      <c r="P389" s="22">
        <v>68</v>
      </c>
    </row>
    <row r="390" spans="1:16" x14ac:dyDescent="0.25">
      <c r="A390" s="22">
        <v>2017</v>
      </c>
      <c r="B390" s="22">
        <v>52</v>
      </c>
      <c r="C390" s="22" t="s">
        <v>15</v>
      </c>
      <c r="D390" s="22">
        <v>4654609</v>
      </c>
      <c r="E390" s="3">
        <v>88.9</v>
      </c>
      <c r="F390" s="3">
        <v>13.84</v>
      </c>
      <c r="G390" s="18" t="s">
        <v>39</v>
      </c>
      <c r="H390" s="22">
        <v>3</v>
      </c>
      <c r="I390" s="22">
        <v>28.8</v>
      </c>
      <c r="J390" s="27">
        <f t="shared" si="28"/>
        <v>24.48</v>
      </c>
      <c r="K390" s="27">
        <f t="shared" si="26"/>
        <v>12.24</v>
      </c>
      <c r="L390" s="26">
        <f t="shared" si="27"/>
        <v>352.512</v>
      </c>
      <c r="M390" s="22" t="s">
        <v>94</v>
      </c>
      <c r="N390" s="22" t="s">
        <v>149</v>
      </c>
      <c r="O390" s="22" t="s">
        <v>56</v>
      </c>
      <c r="P390" s="22">
        <v>68</v>
      </c>
    </row>
    <row r="391" spans="1:16" x14ac:dyDescent="0.25">
      <c r="A391" s="22">
        <v>2017</v>
      </c>
      <c r="B391" s="22">
        <v>52</v>
      </c>
      <c r="C391" s="22" t="s">
        <v>15</v>
      </c>
      <c r="D391" s="22">
        <v>4654605</v>
      </c>
      <c r="E391" s="3">
        <v>88.9</v>
      </c>
      <c r="F391" s="3">
        <v>13.84</v>
      </c>
      <c r="G391" s="18" t="s">
        <v>39</v>
      </c>
      <c r="H391" s="22">
        <v>1</v>
      </c>
      <c r="I391" s="22">
        <v>9.6</v>
      </c>
      <c r="J391" s="27">
        <f t="shared" si="28"/>
        <v>24.48</v>
      </c>
      <c r="K391" s="27">
        <f t="shared" si="26"/>
        <v>12.24</v>
      </c>
      <c r="L391" s="26">
        <f t="shared" si="27"/>
        <v>117.50399999999999</v>
      </c>
      <c r="M391" s="22" t="s">
        <v>94</v>
      </c>
      <c r="N391" s="22" t="s">
        <v>149</v>
      </c>
      <c r="O391" s="22" t="s">
        <v>56</v>
      </c>
      <c r="P391" s="22">
        <v>68</v>
      </c>
    </row>
    <row r="392" spans="1:16" x14ac:dyDescent="0.25">
      <c r="A392" s="22">
        <v>2017</v>
      </c>
      <c r="B392" s="22">
        <v>52</v>
      </c>
      <c r="C392" s="22" t="s">
        <v>15</v>
      </c>
      <c r="D392" s="22">
        <v>4654605</v>
      </c>
      <c r="E392" s="3">
        <v>88.9</v>
      </c>
      <c r="F392" s="3">
        <v>13.84</v>
      </c>
      <c r="G392" s="18" t="s">
        <v>39</v>
      </c>
      <c r="H392" s="22">
        <v>4</v>
      </c>
      <c r="I392" s="22">
        <v>38.4</v>
      </c>
      <c r="J392" s="27">
        <f t="shared" si="28"/>
        <v>24.48</v>
      </c>
      <c r="K392" s="27">
        <f t="shared" si="26"/>
        <v>12.24</v>
      </c>
      <c r="L392" s="26">
        <f t="shared" si="27"/>
        <v>470.01599999999996</v>
      </c>
      <c r="M392" s="22" t="s">
        <v>94</v>
      </c>
      <c r="N392" s="22" t="s">
        <v>149</v>
      </c>
      <c r="O392" s="22" t="s">
        <v>56</v>
      </c>
      <c r="P392" s="22">
        <v>68</v>
      </c>
    </row>
    <row r="393" spans="1:16" x14ac:dyDescent="0.25">
      <c r="A393" s="22">
        <v>2017</v>
      </c>
      <c r="B393" s="22">
        <v>52</v>
      </c>
      <c r="C393" s="22" t="s">
        <v>15</v>
      </c>
      <c r="D393" s="22">
        <v>4654605</v>
      </c>
      <c r="E393" s="3">
        <v>88.9</v>
      </c>
      <c r="F393" s="3">
        <v>13.84</v>
      </c>
      <c r="G393" s="18" t="s">
        <v>39</v>
      </c>
      <c r="H393" s="22">
        <v>3</v>
      </c>
      <c r="I393" s="22">
        <v>28.8</v>
      </c>
      <c r="J393" s="27">
        <f t="shared" si="28"/>
        <v>24.48</v>
      </c>
      <c r="K393" s="27">
        <f t="shared" si="26"/>
        <v>18.36</v>
      </c>
      <c r="L393" s="26">
        <f t="shared" si="27"/>
        <v>528.76800000000003</v>
      </c>
      <c r="M393" s="22" t="s">
        <v>16</v>
      </c>
      <c r="N393" s="22" t="s">
        <v>149</v>
      </c>
      <c r="O393" s="22" t="s">
        <v>56</v>
      </c>
      <c r="P393" s="22">
        <v>68</v>
      </c>
    </row>
    <row r="394" spans="1:16" x14ac:dyDescent="0.25">
      <c r="A394" s="22">
        <v>2017</v>
      </c>
      <c r="B394" s="22">
        <v>52</v>
      </c>
      <c r="C394" s="22" t="s">
        <v>15</v>
      </c>
      <c r="D394" s="22">
        <v>4654604</v>
      </c>
      <c r="E394" s="3">
        <v>88.9</v>
      </c>
      <c r="F394" s="3">
        <v>13.84</v>
      </c>
      <c r="G394" s="18" t="s">
        <v>39</v>
      </c>
      <c r="H394" s="22">
        <v>9</v>
      </c>
      <c r="I394" s="22">
        <v>86.41</v>
      </c>
      <c r="J394" s="27">
        <f t="shared" si="28"/>
        <v>24.48</v>
      </c>
      <c r="K394" s="27">
        <f t="shared" si="26"/>
        <v>12.24</v>
      </c>
      <c r="L394" s="26">
        <f t="shared" si="27"/>
        <v>1057.6584</v>
      </c>
      <c r="M394" s="22" t="s">
        <v>94</v>
      </c>
      <c r="N394" s="22" t="s">
        <v>149</v>
      </c>
      <c r="O394" s="22" t="s">
        <v>56</v>
      </c>
      <c r="P394" s="22">
        <v>68</v>
      </c>
    </row>
    <row r="395" spans="1:16" x14ac:dyDescent="0.25">
      <c r="A395" s="22">
        <v>2017</v>
      </c>
      <c r="B395" s="22">
        <v>52</v>
      </c>
      <c r="C395" s="22" t="s">
        <v>15</v>
      </c>
      <c r="D395" s="22">
        <v>4654603</v>
      </c>
      <c r="E395" s="3">
        <v>88.9</v>
      </c>
      <c r="F395" s="3">
        <v>13.84</v>
      </c>
      <c r="G395" s="18" t="s">
        <v>39</v>
      </c>
      <c r="H395" s="22">
        <v>5</v>
      </c>
      <c r="I395" s="22">
        <v>48.005800000000001</v>
      </c>
      <c r="J395" s="27">
        <f t="shared" si="28"/>
        <v>24.48</v>
      </c>
      <c r="K395" s="27">
        <f t="shared" si="26"/>
        <v>12.24</v>
      </c>
      <c r="L395" s="26">
        <f t="shared" si="27"/>
        <v>587.59099200000003</v>
      </c>
      <c r="M395" s="22" t="s">
        <v>94</v>
      </c>
      <c r="N395" s="22" t="s">
        <v>149</v>
      </c>
      <c r="O395" s="22" t="s">
        <v>56</v>
      </c>
      <c r="P395" s="22">
        <v>68</v>
      </c>
    </row>
    <row r="396" spans="1:16" x14ac:dyDescent="0.25">
      <c r="A396" s="22">
        <v>2017</v>
      </c>
      <c r="B396" s="22">
        <v>52</v>
      </c>
      <c r="C396" s="22" t="s">
        <v>15</v>
      </c>
      <c r="D396" s="22">
        <v>4654602</v>
      </c>
      <c r="E396" s="3">
        <v>88.9</v>
      </c>
      <c r="F396" s="3">
        <v>13.84</v>
      </c>
      <c r="G396" s="18" t="s">
        <v>39</v>
      </c>
      <c r="H396" s="22">
        <v>4</v>
      </c>
      <c r="I396" s="22">
        <v>38.404800000000002</v>
      </c>
      <c r="J396" s="27">
        <f t="shared" si="28"/>
        <v>24.48</v>
      </c>
      <c r="K396" s="27">
        <f t="shared" si="26"/>
        <v>18.36</v>
      </c>
      <c r="L396" s="26">
        <f t="shared" si="27"/>
        <v>705.11212799999998</v>
      </c>
      <c r="M396" s="22" t="s">
        <v>16</v>
      </c>
      <c r="N396" s="22" t="s">
        <v>149</v>
      </c>
      <c r="O396" s="22" t="s">
        <v>56</v>
      </c>
      <c r="P396" s="22">
        <v>68</v>
      </c>
    </row>
    <row r="397" spans="1:16" x14ac:dyDescent="0.25">
      <c r="A397" s="22">
        <v>2017</v>
      </c>
      <c r="B397" s="22">
        <v>52</v>
      </c>
      <c r="C397" s="22" t="s">
        <v>14</v>
      </c>
      <c r="D397" s="22">
        <v>4654712</v>
      </c>
      <c r="E397" s="3">
        <v>114.3</v>
      </c>
      <c r="F397" s="3">
        <v>17.260000000000002</v>
      </c>
      <c r="G397" s="18" t="s">
        <v>187</v>
      </c>
      <c r="H397" s="22">
        <v>111</v>
      </c>
      <c r="I397" s="22">
        <v>1488.6362999999999</v>
      </c>
      <c r="J397" s="27">
        <v>35.11</v>
      </c>
      <c r="K397" s="27">
        <f t="shared" si="26"/>
        <v>26.3325</v>
      </c>
      <c r="L397" s="26">
        <f t="shared" si="27"/>
        <v>39199.515369749999</v>
      </c>
      <c r="M397" s="22" t="s">
        <v>16</v>
      </c>
      <c r="N397" s="22" t="s">
        <v>170</v>
      </c>
      <c r="O397" s="22" t="s">
        <v>51</v>
      </c>
      <c r="P397" s="22">
        <v>65</v>
      </c>
    </row>
    <row r="398" spans="1:16" x14ac:dyDescent="0.25">
      <c r="A398" s="22">
        <v>2017</v>
      </c>
      <c r="B398" s="22">
        <v>52</v>
      </c>
      <c r="C398" s="22" t="s">
        <v>15</v>
      </c>
      <c r="D398" s="22">
        <v>4654868</v>
      </c>
      <c r="E398" s="3">
        <v>88.9</v>
      </c>
      <c r="F398" s="3">
        <v>13.84</v>
      </c>
      <c r="G398" s="18" t="s">
        <v>39</v>
      </c>
      <c r="H398" s="22">
        <v>46</v>
      </c>
      <c r="I398" s="22">
        <v>441.65519999999998</v>
      </c>
      <c r="J398" s="27">
        <f t="shared" si="28"/>
        <v>24.48</v>
      </c>
      <c r="K398" s="27">
        <f t="shared" ref="K398:K461" si="29">IF(M398="NEW",J398*1,IF(M398="YELLOW",J398*0.75,IF(M398="BLUE",J398*0.5)))</f>
        <v>18.36</v>
      </c>
      <c r="L398" s="26">
        <f t="shared" ref="L398:L461" si="30">I398*K398</f>
        <v>8108.7894719999995</v>
      </c>
      <c r="M398" s="22" t="s">
        <v>16</v>
      </c>
      <c r="N398" s="22" t="s">
        <v>180</v>
      </c>
      <c r="O398" s="22" t="s">
        <v>56</v>
      </c>
      <c r="P398" s="22">
        <v>68</v>
      </c>
    </row>
    <row r="399" spans="1:16" x14ac:dyDescent="0.25">
      <c r="A399" s="22">
        <v>2017</v>
      </c>
      <c r="B399" s="22">
        <v>52</v>
      </c>
      <c r="C399" s="22" t="s">
        <v>15</v>
      </c>
      <c r="D399" s="22">
        <v>4654868</v>
      </c>
      <c r="E399" s="3">
        <v>88.9</v>
      </c>
      <c r="F399" s="3">
        <v>13.84</v>
      </c>
      <c r="G399" s="18" t="s">
        <v>39</v>
      </c>
      <c r="H399" s="22">
        <v>40</v>
      </c>
      <c r="I399" s="22">
        <v>384.04649999999998</v>
      </c>
      <c r="J399" s="27">
        <f t="shared" si="28"/>
        <v>24.48</v>
      </c>
      <c r="K399" s="27">
        <f t="shared" si="29"/>
        <v>12.24</v>
      </c>
      <c r="L399" s="26">
        <f t="shared" si="30"/>
        <v>4700.7291599999999</v>
      </c>
      <c r="M399" s="22" t="s">
        <v>94</v>
      </c>
      <c r="N399" s="22" t="s">
        <v>180</v>
      </c>
      <c r="O399" s="22" t="s">
        <v>56</v>
      </c>
      <c r="P399" s="22">
        <v>68</v>
      </c>
    </row>
    <row r="400" spans="1:16" x14ac:dyDescent="0.25">
      <c r="A400" s="22">
        <v>2017</v>
      </c>
      <c r="B400" s="22">
        <v>52</v>
      </c>
      <c r="C400" s="22" t="s">
        <v>15</v>
      </c>
      <c r="D400" s="22">
        <v>4654867</v>
      </c>
      <c r="E400" s="3">
        <v>88.9</v>
      </c>
      <c r="F400" s="3">
        <v>13.84</v>
      </c>
      <c r="G400" s="18" t="s">
        <v>39</v>
      </c>
      <c r="H400" s="22">
        <v>30</v>
      </c>
      <c r="I400" s="22">
        <v>288.03870000000001</v>
      </c>
      <c r="J400" s="27">
        <f t="shared" si="28"/>
        <v>24.48</v>
      </c>
      <c r="K400" s="27">
        <f t="shared" si="29"/>
        <v>12.24</v>
      </c>
      <c r="L400" s="26">
        <f t="shared" si="30"/>
        <v>3525.5936879999999</v>
      </c>
      <c r="M400" s="22" t="s">
        <v>94</v>
      </c>
      <c r="N400" s="22" t="s">
        <v>180</v>
      </c>
      <c r="O400" s="22" t="s">
        <v>56</v>
      </c>
      <c r="P400" s="22">
        <v>68</v>
      </c>
    </row>
    <row r="401" spans="1:16" x14ac:dyDescent="0.25">
      <c r="A401" s="22">
        <v>2017</v>
      </c>
      <c r="B401" s="22">
        <v>52</v>
      </c>
      <c r="C401" s="22" t="s">
        <v>15</v>
      </c>
      <c r="D401" s="22">
        <v>4654866</v>
      </c>
      <c r="E401" s="3">
        <v>88.9</v>
      </c>
      <c r="F401" s="3">
        <v>13.84</v>
      </c>
      <c r="G401" s="18" t="s">
        <v>39</v>
      </c>
      <c r="H401" s="22">
        <v>10</v>
      </c>
      <c r="I401" s="22">
        <v>96.009100000000004</v>
      </c>
      <c r="J401" s="27">
        <f t="shared" si="28"/>
        <v>24.48</v>
      </c>
      <c r="K401" s="27">
        <f t="shared" si="29"/>
        <v>18.36</v>
      </c>
      <c r="L401" s="26">
        <f t="shared" si="30"/>
        <v>1762.7270760000001</v>
      </c>
      <c r="M401" s="22" t="s">
        <v>16</v>
      </c>
      <c r="N401" s="22" t="s">
        <v>180</v>
      </c>
      <c r="O401" s="22" t="s">
        <v>56</v>
      </c>
      <c r="P401" s="22">
        <v>68</v>
      </c>
    </row>
    <row r="402" spans="1:16" x14ac:dyDescent="0.25">
      <c r="A402" s="22">
        <v>2017</v>
      </c>
      <c r="B402" s="22">
        <v>52</v>
      </c>
      <c r="C402" s="22" t="s">
        <v>15</v>
      </c>
      <c r="D402" s="22">
        <v>4654868</v>
      </c>
      <c r="E402" s="3">
        <v>88.9</v>
      </c>
      <c r="F402" s="3">
        <v>13.84</v>
      </c>
      <c r="G402" s="18" t="s">
        <v>39</v>
      </c>
      <c r="H402" s="22">
        <v>24</v>
      </c>
      <c r="I402" s="22">
        <v>230.42670000000001</v>
      </c>
      <c r="J402" s="27">
        <f t="shared" si="28"/>
        <v>24.48</v>
      </c>
      <c r="K402" s="27">
        <f t="shared" si="29"/>
        <v>12.24</v>
      </c>
      <c r="L402" s="26">
        <f t="shared" si="30"/>
        <v>2820.4228080000003</v>
      </c>
      <c r="M402" s="22" t="s">
        <v>94</v>
      </c>
      <c r="N402" s="22" t="s">
        <v>180</v>
      </c>
      <c r="O402" s="22" t="s">
        <v>56</v>
      </c>
      <c r="P402" s="22">
        <v>68</v>
      </c>
    </row>
    <row r="403" spans="1:16" x14ac:dyDescent="0.25">
      <c r="A403" s="22">
        <v>2017</v>
      </c>
      <c r="B403" s="22">
        <v>52</v>
      </c>
      <c r="C403" s="22" t="s">
        <v>15</v>
      </c>
      <c r="D403" s="22">
        <v>4654986</v>
      </c>
      <c r="E403" s="3">
        <v>73</v>
      </c>
      <c r="F403" s="3">
        <v>9.67</v>
      </c>
      <c r="G403" s="18" t="s">
        <v>39</v>
      </c>
      <c r="H403" s="22">
        <v>12</v>
      </c>
      <c r="I403" s="22">
        <v>115.2243</v>
      </c>
      <c r="J403" s="27">
        <f t="shared" si="28"/>
        <v>18.28</v>
      </c>
      <c r="K403" s="27">
        <f t="shared" si="29"/>
        <v>9.14</v>
      </c>
      <c r="L403" s="26">
        <f t="shared" si="30"/>
        <v>1053.1501020000001</v>
      </c>
      <c r="M403" s="22" t="s">
        <v>94</v>
      </c>
      <c r="N403" s="22" t="s">
        <v>181</v>
      </c>
      <c r="O403" s="22" t="s">
        <v>53</v>
      </c>
      <c r="P403" s="22">
        <v>105</v>
      </c>
    </row>
    <row r="404" spans="1:16" x14ac:dyDescent="0.25">
      <c r="A404" s="22">
        <v>2017</v>
      </c>
      <c r="B404" s="22">
        <v>52</v>
      </c>
      <c r="C404" s="22" t="s">
        <v>15</v>
      </c>
      <c r="D404" s="22">
        <v>4654984</v>
      </c>
      <c r="E404" s="3">
        <v>73</v>
      </c>
      <c r="F404" s="3">
        <v>9.67</v>
      </c>
      <c r="G404" s="18" t="s">
        <v>39</v>
      </c>
      <c r="H404" s="22">
        <v>2</v>
      </c>
      <c r="I404" s="22">
        <v>19.2</v>
      </c>
      <c r="J404" s="27">
        <f t="shared" si="28"/>
        <v>18.28</v>
      </c>
      <c r="K404" s="27">
        <f t="shared" si="29"/>
        <v>9.14</v>
      </c>
      <c r="L404" s="26">
        <f t="shared" si="30"/>
        <v>175.488</v>
      </c>
      <c r="M404" s="22" t="s">
        <v>94</v>
      </c>
      <c r="N404" s="22" t="s">
        <v>181</v>
      </c>
      <c r="O404" s="22" t="s">
        <v>53</v>
      </c>
      <c r="P404" s="22">
        <v>105</v>
      </c>
    </row>
    <row r="405" spans="1:16" x14ac:dyDescent="0.25">
      <c r="A405" s="22">
        <v>2017</v>
      </c>
      <c r="B405" s="22">
        <v>52</v>
      </c>
      <c r="C405" s="22" t="s">
        <v>15</v>
      </c>
      <c r="D405" s="22">
        <v>4654984</v>
      </c>
      <c r="E405" s="3">
        <v>73</v>
      </c>
      <c r="F405" s="3">
        <v>9.67</v>
      </c>
      <c r="G405" s="18" t="s">
        <v>39</v>
      </c>
      <c r="H405" s="22">
        <v>3</v>
      </c>
      <c r="I405" s="22">
        <v>28.8</v>
      </c>
      <c r="J405" s="27">
        <f t="shared" si="28"/>
        <v>18.28</v>
      </c>
      <c r="K405" s="27">
        <f t="shared" si="29"/>
        <v>13.71</v>
      </c>
      <c r="L405" s="26">
        <f t="shared" si="30"/>
        <v>394.84800000000001</v>
      </c>
      <c r="M405" s="22" t="s">
        <v>16</v>
      </c>
      <c r="N405" s="22" t="s">
        <v>181</v>
      </c>
      <c r="O405" s="22" t="s">
        <v>53</v>
      </c>
      <c r="P405" s="22">
        <v>105</v>
      </c>
    </row>
    <row r="406" spans="1:16" x14ac:dyDescent="0.25">
      <c r="A406" s="22">
        <v>2017</v>
      </c>
      <c r="B406" s="22">
        <v>52</v>
      </c>
      <c r="C406" s="22" t="s">
        <v>15</v>
      </c>
      <c r="D406" s="22">
        <v>4654986</v>
      </c>
      <c r="E406" s="3">
        <v>73</v>
      </c>
      <c r="F406" s="3">
        <v>9.67</v>
      </c>
      <c r="G406" s="18" t="s">
        <v>39</v>
      </c>
      <c r="H406" s="22">
        <v>11</v>
      </c>
      <c r="I406" s="22">
        <v>105.6086</v>
      </c>
      <c r="J406" s="27">
        <f t="shared" si="28"/>
        <v>18.28</v>
      </c>
      <c r="K406" s="27">
        <f t="shared" si="29"/>
        <v>13.71</v>
      </c>
      <c r="L406" s="26">
        <f t="shared" si="30"/>
        <v>1447.893906</v>
      </c>
      <c r="M406" s="22" t="s">
        <v>16</v>
      </c>
      <c r="N406" s="22" t="s">
        <v>181</v>
      </c>
      <c r="O406" s="22" t="s">
        <v>53</v>
      </c>
      <c r="P406" s="22">
        <v>105</v>
      </c>
    </row>
    <row r="407" spans="1:16" x14ac:dyDescent="0.25">
      <c r="A407" s="22">
        <v>2017</v>
      </c>
      <c r="B407" s="22">
        <v>52</v>
      </c>
      <c r="C407" s="22" t="s">
        <v>15</v>
      </c>
      <c r="D407" s="22">
        <v>4654990</v>
      </c>
      <c r="E407" s="3">
        <v>73</v>
      </c>
      <c r="F407" s="3">
        <v>9.67</v>
      </c>
      <c r="G407" s="18" t="s">
        <v>39</v>
      </c>
      <c r="H407" s="22">
        <v>2</v>
      </c>
      <c r="I407" s="22">
        <v>19.2</v>
      </c>
      <c r="J407" s="27">
        <f t="shared" si="28"/>
        <v>18.28</v>
      </c>
      <c r="K407" s="27">
        <f t="shared" si="29"/>
        <v>13.71</v>
      </c>
      <c r="L407" s="26">
        <f t="shared" si="30"/>
        <v>263.23200000000003</v>
      </c>
      <c r="M407" s="22" t="s">
        <v>16</v>
      </c>
      <c r="N407" s="22" t="s">
        <v>181</v>
      </c>
      <c r="O407" s="22" t="s">
        <v>53</v>
      </c>
      <c r="P407" s="22">
        <v>105</v>
      </c>
    </row>
    <row r="408" spans="1:16" x14ac:dyDescent="0.25">
      <c r="A408" s="22">
        <v>2017</v>
      </c>
      <c r="B408" s="22">
        <v>52</v>
      </c>
      <c r="C408" s="22" t="s">
        <v>15</v>
      </c>
      <c r="D408" s="22">
        <v>4654990</v>
      </c>
      <c r="E408" s="3">
        <v>73</v>
      </c>
      <c r="F408" s="3">
        <v>9.67</v>
      </c>
      <c r="G408" s="18" t="s">
        <v>39</v>
      </c>
      <c r="H408" s="22">
        <v>2</v>
      </c>
      <c r="I408" s="22">
        <v>19.2</v>
      </c>
      <c r="J408" s="27">
        <f t="shared" si="28"/>
        <v>18.28</v>
      </c>
      <c r="K408" s="27">
        <f t="shared" si="29"/>
        <v>9.14</v>
      </c>
      <c r="L408" s="26">
        <f t="shared" si="30"/>
        <v>175.488</v>
      </c>
      <c r="M408" s="22" t="s">
        <v>94</v>
      </c>
      <c r="N408" s="22" t="s">
        <v>181</v>
      </c>
      <c r="O408" s="22" t="s">
        <v>53</v>
      </c>
      <c r="P408" s="22">
        <v>105</v>
      </c>
    </row>
    <row r="409" spans="1:16" x14ac:dyDescent="0.25">
      <c r="A409" s="22">
        <v>2017</v>
      </c>
      <c r="B409" s="22">
        <v>52</v>
      </c>
      <c r="C409" s="22" t="s">
        <v>15</v>
      </c>
      <c r="D409" s="22">
        <v>4654988</v>
      </c>
      <c r="E409" s="3">
        <v>73</v>
      </c>
      <c r="F409" s="3">
        <v>9.67</v>
      </c>
      <c r="G409" s="18" t="s">
        <v>39</v>
      </c>
      <c r="H409" s="22">
        <v>18</v>
      </c>
      <c r="I409" s="22">
        <v>172.82</v>
      </c>
      <c r="J409" s="27">
        <f t="shared" si="28"/>
        <v>18.28</v>
      </c>
      <c r="K409" s="27">
        <f t="shared" si="29"/>
        <v>13.71</v>
      </c>
      <c r="L409" s="26">
        <f t="shared" si="30"/>
        <v>2369.3622</v>
      </c>
      <c r="M409" s="22" t="s">
        <v>16</v>
      </c>
      <c r="N409" s="22" t="s">
        <v>181</v>
      </c>
      <c r="O409" s="22" t="s">
        <v>53</v>
      </c>
      <c r="P409" s="22">
        <v>105</v>
      </c>
    </row>
    <row r="410" spans="1:16" x14ac:dyDescent="0.25">
      <c r="A410" s="22">
        <v>2017</v>
      </c>
      <c r="B410" s="22">
        <v>52</v>
      </c>
      <c r="C410" s="22" t="s">
        <v>15</v>
      </c>
      <c r="D410" s="22">
        <v>4654988</v>
      </c>
      <c r="E410" s="3">
        <v>73</v>
      </c>
      <c r="F410" s="3">
        <v>9.67</v>
      </c>
      <c r="G410" s="18" t="s">
        <v>39</v>
      </c>
      <c r="H410" s="22">
        <v>20</v>
      </c>
      <c r="I410" s="22">
        <v>192.02</v>
      </c>
      <c r="J410" s="27">
        <f t="shared" si="28"/>
        <v>18.28</v>
      </c>
      <c r="K410" s="27">
        <f t="shared" si="29"/>
        <v>9.14</v>
      </c>
      <c r="L410" s="26">
        <f t="shared" si="30"/>
        <v>1755.0628000000002</v>
      </c>
      <c r="M410" s="22" t="s">
        <v>94</v>
      </c>
      <c r="N410" s="22" t="s">
        <v>181</v>
      </c>
      <c r="O410" s="22" t="s">
        <v>53</v>
      </c>
      <c r="P410" s="22">
        <v>105</v>
      </c>
    </row>
    <row r="411" spans="1:16" x14ac:dyDescent="0.25">
      <c r="A411" s="22">
        <v>2017</v>
      </c>
      <c r="B411" s="22">
        <v>52</v>
      </c>
      <c r="C411" s="22" t="s">
        <v>15</v>
      </c>
      <c r="D411" s="22">
        <v>4655441</v>
      </c>
      <c r="E411" s="3">
        <v>60.3</v>
      </c>
      <c r="F411" s="3">
        <v>6.99</v>
      </c>
      <c r="G411" s="18" t="s">
        <v>39</v>
      </c>
      <c r="H411" s="22">
        <v>23</v>
      </c>
      <c r="I411" s="22">
        <v>220.82749999999999</v>
      </c>
      <c r="J411" s="27">
        <f t="shared" si="28"/>
        <v>14.6</v>
      </c>
      <c r="K411" s="27">
        <f t="shared" si="29"/>
        <v>10.95</v>
      </c>
      <c r="L411" s="26">
        <f t="shared" si="30"/>
        <v>2418.0611249999997</v>
      </c>
      <c r="M411" s="22" t="s">
        <v>16</v>
      </c>
      <c r="N411" s="22" t="s">
        <v>182</v>
      </c>
      <c r="O411" s="22" t="s">
        <v>51</v>
      </c>
      <c r="P411" s="22">
        <v>65</v>
      </c>
    </row>
    <row r="412" spans="1:16" x14ac:dyDescent="0.25">
      <c r="A412" s="22">
        <v>2017</v>
      </c>
      <c r="B412" s="22">
        <v>52</v>
      </c>
      <c r="C412" s="22" t="s">
        <v>14</v>
      </c>
      <c r="D412" s="22">
        <v>4655465</v>
      </c>
      <c r="E412" s="3">
        <v>114.3</v>
      </c>
      <c r="F412" s="3">
        <v>17.3</v>
      </c>
      <c r="G412" s="18" t="s">
        <v>187</v>
      </c>
      <c r="H412" s="22">
        <v>7</v>
      </c>
      <c r="I412" s="22">
        <v>98.844700000000003</v>
      </c>
      <c r="J412" s="27">
        <v>35.11</v>
      </c>
      <c r="K412" s="27">
        <f t="shared" si="29"/>
        <v>26.3325</v>
      </c>
      <c r="L412" s="26">
        <f t="shared" si="30"/>
        <v>2602.8280627499998</v>
      </c>
      <c r="M412" s="22" t="s">
        <v>16</v>
      </c>
      <c r="N412" s="22" t="s">
        <v>170</v>
      </c>
      <c r="O412" s="22" t="s">
        <v>51</v>
      </c>
      <c r="P412" s="22">
        <v>65</v>
      </c>
    </row>
    <row r="413" spans="1:16" x14ac:dyDescent="0.25">
      <c r="A413" s="22">
        <v>2017</v>
      </c>
      <c r="B413" s="22">
        <v>52</v>
      </c>
      <c r="C413" s="22" t="s">
        <v>14</v>
      </c>
      <c r="D413" s="22">
        <v>4655461</v>
      </c>
      <c r="E413" s="3">
        <v>114.3</v>
      </c>
      <c r="F413" s="3">
        <v>17.3</v>
      </c>
      <c r="G413" s="18" t="s">
        <v>187</v>
      </c>
      <c r="H413" s="22">
        <v>82</v>
      </c>
      <c r="I413" s="22">
        <v>1114.75</v>
      </c>
      <c r="J413" s="27">
        <v>35.11</v>
      </c>
      <c r="K413" s="27">
        <f t="shared" si="29"/>
        <v>26.3325</v>
      </c>
      <c r="L413" s="26">
        <f t="shared" si="30"/>
        <v>29354.154374999998</v>
      </c>
      <c r="M413" s="22" t="s">
        <v>16</v>
      </c>
      <c r="N413" s="22" t="s">
        <v>170</v>
      </c>
      <c r="O413" s="22" t="s">
        <v>51</v>
      </c>
      <c r="P413" s="22">
        <v>65</v>
      </c>
    </row>
    <row r="414" spans="1:16" x14ac:dyDescent="0.25">
      <c r="A414" s="22">
        <v>2017</v>
      </c>
      <c r="B414" s="22">
        <v>52</v>
      </c>
      <c r="C414" s="22" t="s">
        <v>14</v>
      </c>
      <c r="D414" s="22">
        <v>4655460</v>
      </c>
      <c r="E414" s="3">
        <v>114.3</v>
      </c>
      <c r="F414" s="3">
        <v>17.3</v>
      </c>
      <c r="G414" s="18" t="s">
        <v>187</v>
      </c>
      <c r="H414" s="22">
        <v>22</v>
      </c>
      <c r="I414" s="22">
        <v>308.94619999999998</v>
      </c>
      <c r="J414" s="27">
        <v>35.11</v>
      </c>
      <c r="K414" s="27">
        <f t="shared" si="29"/>
        <v>26.3325</v>
      </c>
      <c r="L414" s="26">
        <f t="shared" si="30"/>
        <v>8135.325811499999</v>
      </c>
      <c r="M414" s="22" t="s">
        <v>16</v>
      </c>
      <c r="N414" s="22" t="s">
        <v>170</v>
      </c>
      <c r="O414" s="22" t="s">
        <v>51</v>
      </c>
      <c r="P414" s="22">
        <v>65</v>
      </c>
    </row>
    <row r="415" spans="1:16" x14ac:dyDescent="0.25">
      <c r="A415" s="22">
        <v>2017</v>
      </c>
      <c r="B415" s="22">
        <v>52</v>
      </c>
      <c r="C415" s="22" t="s">
        <v>14</v>
      </c>
      <c r="D415" s="22">
        <v>4655474</v>
      </c>
      <c r="E415" s="3">
        <v>114.3</v>
      </c>
      <c r="F415" s="3">
        <v>17.3</v>
      </c>
      <c r="G415" s="18" t="s">
        <v>187</v>
      </c>
      <c r="H415" s="22">
        <v>6</v>
      </c>
      <c r="I415" s="22">
        <v>84.223299999999995</v>
      </c>
      <c r="J415" s="27">
        <v>35.11</v>
      </c>
      <c r="K415" s="27">
        <f t="shared" si="29"/>
        <v>26.3325</v>
      </c>
      <c r="L415" s="26">
        <f t="shared" si="30"/>
        <v>2217.81004725</v>
      </c>
      <c r="M415" s="22" t="s">
        <v>16</v>
      </c>
      <c r="N415" s="22" t="s">
        <v>170</v>
      </c>
      <c r="O415" s="22" t="s">
        <v>51</v>
      </c>
      <c r="P415" s="22">
        <v>65</v>
      </c>
    </row>
    <row r="416" spans="1:16" x14ac:dyDescent="0.25">
      <c r="A416" s="22">
        <v>2017</v>
      </c>
      <c r="B416" s="22">
        <v>52</v>
      </c>
      <c r="C416" s="22" t="s">
        <v>14</v>
      </c>
      <c r="D416" s="22">
        <v>4655464</v>
      </c>
      <c r="E416" s="3">
        <v>114.3</v>
      </c>
      <c r="F416" s="3">
        <v>17.3</v>
      </c>
      <c r="G416" s="18" t="s">
        <v>187</v>
      </c>
      <c r="H416" s="22">
        <v>94</v>
      </c>
      <c r="I416" s="22">
        <v>1260.6510000000001</v>
      </c>
      <c r="J416" s="27">
        <v>35.11</v>
      </c>
      <c r="K416" s="27">
        <f t="shared" si="29"/>
        <v>26.3325</v>
      </c>
      <c r="L416" s="26">
        <f t="shared" si="30"/>
        <v>33196.092457500003</v>
      </c>
      <c r="M416" s="22" t="s">
        <v>16</v>
      </c>
      <c r="N416" s="22" t="s">
        <v>170</v>
      </c>
      <c r="O416" s="22" t="s">
        <v>51</v>
      </c>
      <c r="P416" s="22">
        <v>65</v>
      </c>
    </row>
    <row r="417" spans="1:16" x14ac:dyDescent="0.25">
      <c r="A417" s="22">
        <v>2017</v>
      </c>
      <c r="B417" s="22">
        <v>52</v>
      </c>
      <c r="C417" s="22" t="s">
        <v>14</v>
      </c>
      <c r="D417" s="22">
        <v>4655463</v>
      </c>
      <c r="E417" s="3">
        <v>114.3</v>
      </c>
      <c r="F417" s="3">
        <v>17.3</v>
      </c>
      <c r="G417" s="18" t="s">
        <v>187</v>
      </c>
      <c r="H417" s="22">
        <v>2</v>
      </c>
      <c r="I417" s="22">
        <v>26.822500000000002</v>
      </c>
      <c r="J417" s="27">
        <v>35.11</v>
      </c>
      <c r="K417" s="27">
        <f t="shared" si="29"/>
        <v>26.3325</v>
      </c>
      <c r="L417" s="26">
        <f t="shared" si="30"/>
        <v>706.30348125</v>
      </c>
      <c r="M417" s="22" t="s">
        <v>16</v>
      </c>
      <c r="N417" s="22" t="s">
        <v>170</v>
      </c>
      <c r="O417" s="22" t="s">
        <v>51</v>
      </c>
      <c r="P417" s="22">
        <v>65</v>
      </c>
    </row>
    <row r="418" spans="1:16" x14ac:dyDescent="0.25">
      <c r="A418" s="22">
        <v>2017</v>
      </c>
      <c r="B418" s="22">
        <v>52</v>
      </c>
      <c r="C418" s="22" t="s">
        <v>14</v>
      </c>
      <c r="D418" s="22">
        <v>4655465</v>
      </c>
      <c r="E418" s="3">
        <v>114.3</v>
      </c>
      <c r="F418" s="3">
        <v>17.3</v>
      </c>
      <c r="G418" s="18" t="s">
        <v>187</v>
      </c>
      <c r="H418" s="22">
        <v>13</v>
      </c>
      <c r="I418" s="22">
        <v>183.5686</v>
      </c>
      <c r="J418" s="27">
        <v>35.11</v>
      </c>
      <c r="K418" s="27">
        <f t="shared" si="29"/>
        <v>26.3325</v>
      </c>
      <c r="L418" s="26">
        <f t="shared" si="30"/>
        <v>4833.8201595</v>
      </c>
      <c r="M418" s="22" t="s">
        <v>16</v>
      </c>
      <c r="N418" s="22" t="s">
        <v>170</v>
      </c>
      <c r="O418" s="22" t="s">
        <v>51</v>
      </c>
      <c r="P418" s="22">
        <v>65</v>
      </c>
    </row>
    <row r="419" spans="1:16" x14ac:dyDescent="0.25">
      <c r="A419" s="22">
        <v>2017</v>
      </c>
      <c r="B419" s="22">
        <v>52</v>
      </c>
      <c r="C419" s="22" t="s">
        <v>14</v>
      </c>
      <c r="D419" s="22">
        <v>4655468</v>
      </c>
      <c r="E419" s="3">
        <v>114.3</v>
      </c>
      <c r="F419" s="3">
        <v>17.3</v>
      </c>
      <c r="G419" s="18" t="s">
        <v>187</v>
      </c>
      <c r="H419" s="22">
        <v>85</v>
      </c>
      <c r="I419" s="22">
        <v>1190</v>
      </c>
      <c r="J419" s="27">
        <v>35.11</v>
      </c>
      <c r="K419" s="27">
        <f t="shared" si="29"/>
        <v>26.3325</v>
      </c>
      <c r="L419" s="26">
        <f t="shared" si="30"/>
        <v>31335.674999999999</v>
      </c>
      <c r="M419" s="22" t="s">
        <v>16</v>
      </c>
      <c r="N419" s="22" t="s">
        <v>170</v>
      </c>
      <c r="O419" s="22" t="s">
        <v>51</v>
      </c>
      <c r="P419" s="22">
        <v>65</v>
      </c>
    </row>
    <row r="420" spans="1:16" x14ac:dyDescent="0.25">
      <c r="A420" s="22">
        <v>2017</v>
      </c>
      <c r="B420" s="22">
        <v>52</v>
      </c>
      <c r="C420" s="22" t="s">
        <v>14</v>
      </c>
      <c r="D420" s="22">
        <v>4655477</v>
      </c>
      <c r="E420" s="3">
        <v>114.3</v>
      </c>
      <c r="F420" s="3">
        <v>17.3</v>
      </c>
      <c r="G420" s="18" t="s">
        <v>187</v>
      </c>
      <c r="H420" s="22">
        <v>26</v>
      </c>
      <c r="I420" s="22">
        <v>358.64769999999999</v>
      </c>
      <c r="J420" s="27">
        <v>35.11</v>
      </c>
      <c r="K420" s="27">
        <f t="shared" si="29"/>
        <v>26.3325</v>
      </c>
      <c r="L420" s="26">
        <f t="shared" si="30"/>
        <v>9444.0905602499988</v>
      </c>
      <c r="M420" s="22" t="s">
        <v>16</v>
      </c>
      <c r="N420" s="22" t="s">
        <v>170</v>
      </c>
      <c r="O420" s="22" t="s">
        <v>51</v>
      </c>
      <c r="P420" s="22">
        <v>65</v>
      </c>
    </row>
    <row r="421" spans="1:16" x14ac:dyDescent="0.25">
      <c r="A421" s="22">
        <v>2017</v>
      </c>
      <c r="B421" s="22">
        <v>52</v>
      </c>
      <c r="C421" s="22" t="s">
        <v>14</v>
      </c>
      <c r="D421" s="22">
        <v>4655472</v>
      </c>
      <c r="E421" s="3">
        <v>114.3</v>
      </c>
      <c r="F421" s="3">
        <v>17.3</v>
      </c>
      <c r="G421" s="18" t="s">
        <v>187</v>
      </c>
      <c r="H421" s="22">
        <v>1</v>
      </c>
      <c r="I421" s="22">
        <v>14.193899999999999</v>
      </c>
      <c r="J421" s="27">
        <v>35.11</v>
      </c>
      <c r="K421" s="27">
        <f t="shared" si="29"/>
        <v>26.3325</v>
      </c>
      <c r="L421" s="26">
        <f t="shared" si="30"/>
        <v>373.76087174999998</v>
      </c>
      <c r="M421" s="22" t="s">
        <v>16</v>
      </c>
      <c r="N421" s="22" t="s">
        <v>170</v>
      </c>
      <c r="O421" s="22" t="s">
        <v>51</v>
      </c>
      <c r="P421" s="22">
        <v>65</v>
      </c>
    </row>
    <row r="422" spans="1:16" x14ac:dyDescent="0.25">
      <c r="A422" s="22">
        <v>2017</v>
      </c>
      <c r="B422" s="22">
        <v>52</v>
      </c>
      <c r="C422" s="22" t="s">
        <v>14</v>
      </c>
      <c r="D422" s="22">
        <v>4655473</v>
      </c>
      <c r="E422" s="3">
        <v>114.3</v>
      </c>
      <c r="F422" s="3">
        <v>17.3</v>
      </c>
      <c r="G422" s="18" t="s">
        <v>187</v>
      </c>
      <c r="H422" s="22">
        <v>41</v>
      </c>
      <c r="I422" s="22">
        <v>579.75</v>
      </c>
      <c r="J422" s="27">
        <v>35.11</v>
      </c>
      <c r="K422" s="27">
        <f t="shared" si="29"/>
        <v>26.3325</v>
      </c>
      <c r="L422" s="26">
        <f t="shared" si="30"/>
        <v>15266.266874999999</v>
      </c>
      <c r="M422" s="22" t="s">
        <v>16</v>
      </c>
      <c r="N422" s="22" t="s">
        <v>170</v>
      </c>
      <c r="O422" s="22" t="s">
        <v>51</v>
      </c>
      <c r="P422" s="22">
        <v>65</v>
      </c>
    </row>
    <row r="423" spans="1:16" x14ac:dyDescent="0.25">
      <c r="A423" s="22">
        <v>2017</v>
      </c>
      <c r="B423" s="22">
        <v>52</v>
      </c>
      <c r="C423" s="22" t="s">
        <v>14</v>
      </c>
      <c r="D423" s="22">
        <v>4655474</v>
      </c>
      <c r="E423" s="3">
        <v>114.3</v>
      </c>
      <c r="F423" s="3">
        <v>17.3</v>
      </c>
      <c r="G423" s="18" t="s">
        <v>187</v>
      </c>
      <c r="H423" s="22">
        <v>23</v>
      </c>
      <c r="I423" s="22">
        <v>322.85590000000002</v>
      </c>
      <c r="J423" s="27">
        <v>35.11</v>
      </c>
      <c r="K423" s="27">
        <f t="shared" si="29"/>
        <v>26.3325</v>
      </c>
      <c r="L423" s="26">
        <f t="shared" si="30"/>
        <v>8501.6029867500001</v>
      </c>
      <c r="M423" s="22" t="s">
        <v>16</v>
      </c>
      <c r="N423" s="22" t="s">
        <v>170</v>
      </c>
      <c r="O423" s="22" t="s">
        <v>51</v>
      </c>
      <c r="P423" s="22">
        <v>65</v>
      </c>
    </row>
    <row r="424" spans="1:16" x14ac:dyDescent="0.25">
      <c r="A424" s="22">
        <v>2017</v>
      </c>
      <c r="B424" s="22">
        <v>52</v>
      </c>
      <c r="C424" s="22" t="s">
        <v>14</v>
      </c>
      <c r="D424" s="22">
        <v>4655475</v>
      </c>
      <c r="E424" s="3">
        <v>114.3</v>
      </c>
      <c r="F424" s="3">
        <v>17.3</v>
      </c>
      <c r="G424" s="18" t="s">
        <v>187</v>
      </c>
      <c r="H424" s="22">
        <v>21</v>
      </c>
      <c r="I424" s="22">
        <v>286.7833</v>
      </c>
      <c r="J424" s="27">
        <v>35.11</v>
      </c>
      <c r="K424" s="27">
        <f t="shared" si="29"/>
        <v>26.3325</v>
      </c>
      <c r="L424" s="26">
        <f t="shared" si="30"/>
        <v>7551.7212472499996</v>
      </c>
      <c r="M424" s="22" t="s">
        <v>16</v>
      </c>
      <c r="N424" s="22" t="s">
        <v>170</v>
      </c>
      <c r="O424" s="22" t="s">
        <v>51</v>
      </c>
      <c r="P424" s="22">
        <v>65</v>
      </c>
    </row>
    <row r="425" spans="1:16" x14ac:dyDescent="0.25">
      <c r="A425" s="22">
        <v>2017</v>
      </c>
      <c r="B425" s="22">
        <v>52</v>
      </c>
      <c r="C425" s="22" t="s">
        <v>14</v>
      </c>
      <c r="D425" s="22">
        <v>4655476</v>
      </c>
      <c r="E425" s="3">
        <v>114.3</v>
      </c>
      <c r="F425" s="3">
        <v>17.3</v>
      </c>
      <c r="G425" s="18" t="s">
        <v>187</v>
      </c>
      <c r="H425" s="22">
        <v>22</v>
      </c>
      <c r="I425" s="22">
        <v>303.70749999999998</v>
      </c>
      <c r="J425" s="27">
        <v>35.11</v>
      </c>
      <c r="K425" s="27">
        <f t="shared" si="29"/>
        <v>26.3325</v>
      </c>
      <c r="L425" s="26">
        <f t="shared" si="30"/>
        <v>7997.3777437499994</v>
      </c>
      <c r="M425" s="22" t="s">
        <v>16</v>
      </c>
      <c r="N425" s="22" t="s">
        <v>170</v>
      </c>
      <c r="O425" s="22" t="s">
        <v>51</v>
      </c>
      <c r="P425" s="22">
        <v>65</v>
      </c>
    </row>
    <row r="426" spans="1:16" x14ac:dyDescent="0.25">
      <c r="A426" s="22">
        <v>2017</v>
      </c>
      <c r="B426" s="22">
        <v>52</v>
      </c>
      <c r="C426" s="22" t="s">
        <v>14</v>
      </c>
      <c r="D426" s="22">
        <v>4655477</v>
      </c>
      <c r="E426" s="3">
        <v>114.3</v>
      </c>
      <c r="F426" s="3">
        <v>17.3</v>
      </c>
      <c r="G426" s="18" t="s">
        <v>187</v>
      </c>
      <c r="H426" s="22">
        <v>3</v>
      </c>
      <c r="I426" s="22">
        <v>41.382399999999997</v>
      </c>
      <c r="J426" s="27">
        <v>35.11</v>
      </c>
      <c r="K426" s="27">
        <f t="shared" si="29"/>
        <v>26.3325</v>
      </c>
      <c r="L426" s="26">
        <f t="shared" si="30"/>
        <v>1089.7020479999999</v>
      </c>
      <c r="M426" s="22" t="s">
        <v>16</v>
      </c>
      <c r="N426" s="22" t="s">
        <v>170</v>
      </c>
      <c r="O426" s="22" t="s">
        <v>51</v>
      </c>
      <c r="P426" s="22">
        <v>65</v>
      </c>
    </row>
    <row r="427" spans="1:16" x14ac:dyDescent="0.25">
      <c r="A427" s="22">
        <v>2017</v>
      </c>
      <c r="B427" s="22">
        <v>52</v>
      </c>
      <c r="C427" s="22" t="s">
        <v>15</v>
      </c>
      <c r="D427" s="22">
        <v>4656436</v>
      </c>
      <c r="E427" s="3">
        <v>73</v>
      </c>
      <c r="F427" s="3">
        <v>9.67</v>
      </c>
      <c r="G427" s="18" t="s">
        <v>39</v>
      </c>
      <c r="H427" s="22">
        <v>5</v>
      </c>
      <c r="I427" s="22">
        <v>48.01</v>
      </c>
      <c r="J427" s="27">
        <f t="shared" si="28"/>
        <v>18.28</v>
      </c>
      <c r="K427" s="27">
        <f t="shared" si="29"/>
        <v>13.71</v>
      </c>
      <c r="L427" s="26">
        <f t="shared" si="30"/>
        <v>658.21709999999996</v>
      </c>
      <c r="M427" s="22" t="s">
        <v>16</v>
      </c>
      <c r="N427" s="22" t="s">
        <v>183</v>
      </c>
      <c r="O427" s="22" t="s">
        <v>51</v>
      </c>
      <c r="P427" s="22">
        <v>65</v>
      </c>
    </row>
    <row r="428" spans="1:16" x14ac:dyDescent="0.25">
      <c r="A428" s="22">
        <v>2017</v>
      </c>
      <c r="B428" s="22">
        <v>52</v>
      </c>
      <c r="C428" s="22" t="s">
        <v>15</v>
      </c>
      <c r="D428" s="22">
        <v>4656435</v>
      </c>
      <c r="E428" s="3">
        <v>73</v>
      </c>
      <c r="F428" s="3">
        <v>9.67</v>
      </c>
      <c r="G428" s="18" t="s">
        <v>39</v>
      </c>
      <c r="H428" s="22">
        <v>5</v>
      </c>
      <c r="I428" s="22">
        <v>48.006</v>
      </c>
      <c r="J428" s="27">
        <f t="shared" si="28"/>
        <v>18.28</v>
      </c>
      <c r="K428" s="27">
        <f t="shared" si="29"/>
        <v>13.71</v>
      </c>
      <c r="L428" s="26">
        <f t="shared" si="30"/>
        <v>658.16226000000006</v>
      </c>
      <c r="M428" s="22" t="s">
        <v>16</v>
      </c>
      <c r="N428" s="22" t="s">
        <v>183</v>
      </c>
      <c r="O428" s="22" t="s">
        <v>51</v>
      </c>
      <c r="P428" s="22">
        <v>65</v>
      </c>
    </row>
    <row r="429" spans="1:16" x14ac:dyDescent="0.25">
      <c r="A429" s="22">
        <v>2017</v>
      </c>
      <c r="B429" s="22">
        <v>52</v>
      </c>
      <c r="C429" s="22" t="s">
        <v>14</v>
      </c>
      <c r="D429" s="22">
        <v>4656684</v>
      </c>
      <c r="E429" s="3">
        <v>114.3</v>
      </c>
      <c r="F429" s="3">
        <v>17.3</v>
      </c>
      <c r="G429" s="18" t="s">
        <v>187</v>
      </c>
      <c r="H429" s="22">
        <v>1</v>
      </c>
      <c r="I429" s="22">
        <v>13.41</v>
      </c>
      <c r="J429" s="27">
        <v>35.11</v>
      </c>
      <c r="K429" s="27">
        <f t="shared" si="29"/>
        <v>26.3325</v>
      </c>
      <c r="L429" s="26">
        <f t="shared" si="30"/>
        <v>353.11882500000002</v>
      </c>
      <c r="M429" s="22" t="s">
        <v>16</v>
      </c>
      <c r="N429" s="22" t="s">
        <v>170</v>
      </c>
      <c r="O429" s="22" t="s">
        <v>51</v>
      </c>
      <c r="P429" s="22">
        <v>65</v>
      </c>
    </row>
    <row r="430" spans="1:16" x14ac:dyDescent="0.25">
      <c r="A430" s="22">
        <v>2017</v>
      </c>
      <c r="B430" s="22">
        <v>52</v>
      </c>
      <c r="C430" s="22" t="s">
        <v>14</v>
      </c>
      <c r="D430" s="22">
        <v>4656685</v>
      </c>
      <c r="E430" s="3">
        <v>114.3</v>
      </c>
      <c r="F430" s="3">
        <v>17.3</v>
      </c>
      <c r="G430" s="18" t="s">
        <v>187</v>
      </c>
      <c r="H430" s="22">
        <v>12</v>
      </c>
      <c r="I430" s="22">
        <v>160.93369999999999</v>
      </c>
      <c r="J430" s="27">
        <v>35.11</v>
      </c>
      <c r="K430" s="27">
        <f t="shared" si="29"/>
        <v>26.3325</v>
      </c>
      <c r="L430" s="26">
        <f t="shared" si="30"/>
        <v>4237.78665525</v>
      </c>
      <c r="M430" s="22" t="s">
        <v>16</v>
      </c>
      <c r="N430" s="22" t="s">
        <v>170</v>
      </c>
      <c r="O430" s="22" t="s">
        <v>51</v>
      </c>
      <c r="P430" s="22">
        <v>65</v>
      </c>
    </row>
    <row r="431" spans="1:16" x14ac:dyDescent="0.25">
      <c r="A431" s="22">
        <v>2017</v>
      </c>
      <c r="B431" s="22">
        <v>52</v>
      </c>
      <c r="C431" s="22" t="s">
        <v>14</v>
      </c>
      <c r="D431" s="22">
        <v>4656686</v>
      </c>
      <c r="E431" s="3">
        <v>114.3</v>
      </c>
      <c r="F431" s="3">
        <v>17.3</v>
      </c>
      <c r="G431" s="18" t="s">
        <v>187</v>
      </c>
      <c r="H431" s="22">
        <v>8</v>
      </c>
      <c r="I431" s="22">
        <v>112</v>
      </c>
      <c r="J431" s="27">
        <v>35.11</v>
      </c>
      <c r="K431" s="27">
        <f t="shared" si="29"/>
        <v>26.3325</v>
      </c>
      <c r="L431" s="26">
        <f t="shared" si="30"/>
        <v>2949.24</v>
      </c>
      <c r="M431" s="22" t="s">
        <v>16</v>
      </c>
      <c r="N431" s="22" t="s">
        <v>170</v>
      </c>
      <c r="O431" s="22" t="s">
        <v>51</v>
      </c>
      <c r="P431" s="22">
        <v>65</v>
      </c>
    </row>
    <row r="432" spans="1:16" x14ac:dyDescent="0.25">
      <c r="A432" s="22">
        <v>2017</v>
      </c>
      <c r="B432" s="22">
        <v>52</v>
      </c>
      <c r="C432" s="22" t="s">
        <v>14</v>
      </c>
      <c r="D432" s="22">
        <v>4656687</v>
      </c>
      <c r="E432" s="3">
        <v>114.3</v>
      </c>
      <c r="F432" s="3">
        <v>17.3</v>
      </c>
      <c r="G432" s="18" t="s">
        <v>187</v>
      </c>
      <c r="H432" s="22">
        <v>29</v>
      </c>
      <c r="I432" s="22">
        <v>405.5369</v>
      </c>
      <c r="J432" s="27">
        <v>35.11</v>
      </c>
      <c r="K432" s="27">
        <f t="shared" si="29"/>
        <v>26.3325</v>
      </c>
      <c r="L432" s="26">
        <f t="shared" si="30"/>
        <v>10678.800419249999</v>
      </c>
      <c r="M432" s="22" t="s">
        <v>16</v>
      </c>
      <c r="N432" s="22" t="s">
        <v>170</v>
      </c>
      <c r="O432" s="22" t="s">
        <v>51</v>
      </c>
      <c r="P432" s="22">
        <v>65</v>
      </c>
    </row>
    <row r="433" spans="1:16" x14ac:dyDescent="0.25">
      <c r="A433" s="22">
        <v>2017</v>
      </c>
      <c r="B433" s="22">
        <v>52</v>
      </c>
      <c r="C433" s="22" t="s">
        <v>14</v>
      </c>
      <c r="D433" s="22">
        <v>4656687</v>
      </c>
      <c r="E433" s="3">
        <v>114.3</v>
      </c>
      <c r="F433" s="3">
        <v>17.3</v>
      </c>
      <c r="G433" s="18" t="s">
        <v>187</v>
      </c>
      <c r="H433" s="22">
        <v>13</v>
      </c>
      <c r="I433" s="22">
        <v>174.34559999999999</v>
      </c>
      <c r="J433" s="27">
        <v>35.11</v>
      </c>
      <c r="K433" s="27">
        <f t="shared" si="29"/>
        <v>26.3325</v>
      </c>
      <c r="L433" s="26">
        <f t="shared" si="30"/>
        <v>4590.9555119999995</v>
      </c>
      <c r="M433" s="22" t="s">
        <v>16</v>
      </c>
      <c r="N433" s="22" t="s">
        <v>170</v>
      </c>
      <c r="O433" s="22" t="s">
        <v>51</v>
      </c>
      <c r="P433" s="22">
        <v>65</v>
      </c>
    </row>
    <row r="434" spans="1:16" x14ac:dyDescent="0.25">
      <c r="A434" s="22">
        <v>2017</v>
      </c>
      <c r="B434" s="22">
        <v>52</v>
      </c>
      <c r="C434" s="22" t="s">
        <v>14</v>
      </c>
      <c r="D434" s="22">
        <v>4656689</v>
      </c>
      <c r="E434" s="3">
        <v>114.3</v>
      </c>
      <c r="F434" s="3">
        <v>17.3</v>
      </c>
      <c r="G434" s="18" t="s">
        <v>187</v>
      </c>
      <c r="H434" s="22">
        <v>30</v>
      </c>
      <c r="I434" s="22">
        <v>390.86169999999998</v>
      </c>
      <c r="J434" s="27">
        <v>35.11</v>
      </c>
      <c r="K434" s="27">
        <f t="shared" si="29"/>
        <v>26.3325</v>
      </c>
      <c r="L434" s="26">
        <f t="shared" si="30"/>
        <v>10292.36571525</v>
      </c>
      <c r="M434" s="22" t="s">
        <v>16</v>
      </c>
      <c r="N434" s="22" t="s">
        <v>170</v>
      </c>
      <c r="O434" s="22" t="s">
        <v>51</v>
      </c>
      <c r="P434" s="22">
        <v>65</v>
      </c>
    </row>
    <row r="435" spans="1:16" x14ac:dyDescent="0.25">
      <c r="A435" s="22">
        <v>2017</v>
      </c>
      <c r="B435" s="22">
        <v>52</v>
      </c>
      <c r="C435" s="22" t="s">
        <v>15</v>
      </c>
      <c r="D435" s="22">
        <v>4656697</v>
      </c>
      <c r="E435" s="3">
        <v>88.9</v>
      </c>
      <c r="F435" s="3">
        <v>13.84</v>
      </c>
      <c r="G435" s="18" t="s">
        <v>39</v>
      </c>
      <c r="H435" s="22">
        <v>24</v>
      </c>
      <c r="I435" s="22">
        <v>230.42769999999999</v>
      </c>
      <c r="J435" s="27">
        <f t="shared" si="28"/>
        <v>24.48</v>
      </c>
      <c r="K435" s="27">
        <f t="shared" si="29"/>
        <v>12.24</v>
      </c>
      <c r="L435" s="26">
        <f t="shared" si="30"/>
        <v>2820.4350479999998</v>
      </c>
      <c r="M435" s="22" t="s">
        <v>94</v>
      </c>
      <c r="N435" s="22" t="s">
        <v>184</v>
      </c>
      <c r="O435" s="22" t="s">
        <v>56</v>
      </c>
      <c r="P435" s="22">
        <v>68</v>
      </c>
    </row>
    <row r="436" spans="1:16" x14ac:dyDescent="0.25">
      <c r="A436" s="22">
        <v>2017</v>
      </c>
      <c r="B436" s="22">
        <v>52</v>
      </c>
      <c r="C436" s="22" t="s">
        <v>15</v>
      </c>
      <c r="D436" s="22">
        <v>4656711</v>
      </c>
      <c r="E436" s="3">
        <v>88.9</v>
      </c>
      <c r="F436" s="3">
        <v>13.84</v>
      </c>
      <c r="G436" s="18" t="s">
        <v>39</v>
      </c>
      <c r="H436" s="22">
        <v>3</v>
      </c>
      <c r="I436" s="22">
        <v>28.8</v>
      </c>
      <c r="J436" s="27">
        <f t="shared" si="28"/>
        <v>24.48</v>
      </c>
      <c r="K436" s="27">
        <f t="shared" si="29"/>
        <v>12.24</v>
      </c>
      <c r="L436" s="26">
        <f t="shared" si="30"/>
        <v>352.512</v>
      </c>
      <c r="M436" s="22" t="s">
        <v>94</v>
      </c>
      <c r="N436" s="22" t="s">
        <v>184</v>
      </c>
      <c r="O436" s="22" t="s">
        <v>56</v>
      </c>
      <c r="P436" s="22">
        <v>68</v>
      </c>
    </row>
    <row r="437" spans="1:16" x14ac:dyDescent="0.25">
      <c r="A437" s="22">
        <v>2017</v>
      </c>
      <c r="B437" s="22">
        <v>52</v>
      </c>
      <c r="C437" s="22" t="s">
        <v>15</v>
      </c>
      <c r="D437" s="22">
        <v>4656699</v>
      </c>
      <c r="E437" s="3">
        <v>88.9</v>
      </c>
      <c r="F437" s="3">
        <v>13.84</v>
      </c>
      <c r="G437" s="18" t="s">
        <v>39</v>
      </c>
      <c r="H437" s="22">
        <v>1</v>
      </c>
      <c r="I437" s="22">
        <v>9.6012000000000004</v>
      </c>
      <c r="J437" s="27">
        <f t="shared" si="28"/>
        <v>24.48</v>
      </c>
      <c r="K437" s="27">
        <f t="shared" si="29"/>
        <v>12.24</v>
      </c>
      <c r="L437" s="26">
        <f t="shared" si="30"/>
        <v>117.51868800000001</v>
      </c>
      <c r="M437" s="22" t="s">
        <v>94</v>
      </c>
      <c r="N437" s="22" t="s">
        <v>184</v>
      </c>
      <c r="O437" s="22" t="s">
        <v>56</v>
      </c>
      <c r="P437" s="22">
        <v>68</v>
      </c>
    </row>
    <row r="438" spans="1:16" x14ac:dyDescent="0.25">
      <c r="A438" s="22">
        <v>2017</v>
      </c>
      <c r="B438" s="22">
        <v>52</v>
      </c>
      <c r="C438" s="22" t="s">
        <v>15</v>
      </c>
      <c r="D438" s="22">
        <v>4656700</v>
      </c>
      <c r="E438" s="3">
        <v>88.9</v>
      </c>
      <c r="F438" s="3">
        <v>13.84</v>
      </c>
      <c r="G438" s="18" t="s">
        <v>39</v>
      </c>
      <c r="H438" s="22">
        <v>7</v>
      </c>
      <c r="I438" s="22">
        <v>67.206400000000002</v>
      </c>
      <c r="J438" s="27">
        <f t="shared" si="28"/>
        <v>24.48</v>
      </c>
      <c r="K438" s="27">
        <f t="shared" si="29"/>
        <v>12.24</v>
      </c>
      <c r="L438" s="26">
        <f t="shared" si="30"/>
        <v>822.60633600000006</v>
      </c>
      <c r="M438" s="22" t="s">
        <v>94</v>
      </c>
      <c r="N438" s="22" t="s">
        <v>184</v>
      </c>
      <c r="O438" s="22" t="s">
        <v>56</v>
      </c>
      <c r="P438" s="22">
        <v>68</v>
      </c>
    </row>
    <row r="439" spans="1:16" x14ac:dyDescent="0.25">
      <c r="A439" s="22">
        <v>2017</v>
      </c>
      <c r="B439" s="22">
        <v>52</v>
      </c>
      <c r="C439" s="22" t="s">
        <v>15</v>
      </c>
      <c r="D439" s="22">
        <v>4656701</v>
      </c>
      <c r="E439" s="3">
        <v>88.9</v>
      </c>
      <c r="F439" s="3">
        <v>13.84</v>
      </c>
      <c r="G439" s="18" t="s">
        <v>39</v>
      </c>
      <c r="H439" s="22">
        <v>4</v>
      </c>
      <c r="I439" s="22">
        <v>38.4</v>
      </c>
      <c r="J439" s="27">
        <f t="shared" si="28"/>
        <v>24.48</v>
      </c>
      <c r="K439" s="27">
        <f t="shared" si="29"/>
        <v>18.36</v>
      </c>
      <c r="L439" s="26">
        <f t="shared" si="30"/>
        <v>705.024</v>
      </c>
      <c r="M439" s="22" t="s">
        <v>16</v>
      </c>
      <c r="N439" s="22" t="s">
        <v>184</v>
      </c>
      <c r="O439" s="22" t="s">
        <v>56</v>
      </c>
      <c r="P439" s="22">
        <v>68</v>
      </c>
    </row>
    <row r="440" spans="1:16" x14ac:dyDescent="0.25">
      <c r="A440" s="22">
        <v>2017</v>
      </c>
      <c r="B440" s="22">
        <v>52</v>
      </c>
      <c r="C440" s="22" t="s">
        <v>15</v>
      </c>
      <c r="D440" s="22">
        <v>4656702</v>
      </c>
      <c r="E440" s="3">
        <v>88.9</v>
      </c>
      <c r="F440" s="3">
        <v>13.84</v>
      </c>
      <c r="G440" s="18" t="s">
        <v>39</v>
      </c>
      <c r="H440" s="22">
        <v>10</v>
      </c>
      <c r="I440" s="22">
        <v>96.01</v>
      </c>
      <c r="J440" s="27">
        <f t="shared" si="28"/>
        <v>24.48</v>
      </c>
      <c r="K440" s="27">
        <f t="shared" si="29"/>
        <v>12.24</v>
      </c>
      <c r="L440" s="26">
        <f t="shared" si="30"/>
        <v>1175.1624000000002</v>
      </c>
      <c r="M440" s="22" t="s">
        <v>94</v>
      </c>
      <c r="N440" s="22" t="s">
        <v>184</v>
      </c>
      <c r="O440" s="22" t="s">
        <v>56</v>
      </c>
      <c r="P440" s="22">
        <v>68</v>
      </c>
    </row>
    <row r="441" spans="1:16" x14ac:dyDescent="0.25">
      <c r="A441" s="22">
        <v>2017</v>
      </c>
      <c r="B441" s="22">
        <v>52</v>
      </c>
      <c r="C441" s="22" t="s">
        <v>15</v>
      </c>
      <c r="D441" s="22">
        <v>4656702</v>
      </c>
      <c r="E441" s="3">
        <v>88.9</v>
      </c>
      <c r="F441" s="3">
        <v>13.84</v>
      </c>
      <c r="G441" s="18" t="s">
        <v>39</v>
      </c>
      <c r="H441" s="22">
        <v>20</v>
      </c>
      <c r="I441" s="22">
        <v>192.0273</v>
      </c>
      <c r="J441" s="27">
        <f t="shared" si="28"/>
        <v>24.48</v>
      </c>
      <c r="K441" s="27">
        <f t="shared" si="29"/>
        <v>12.24</v>
      </c>
      <c r="L441" s="26">
        <f t="shared" si="30"/>
        <v>2350.4141519999998</v>
      </c>
      <c r="M441" s="22" t="s">
        <v>94</v>
      </c>
      <c r="N441" s="22" t="s">
        <v>184</v>
      </c>
      <c r="O441" s="22" t="s">
        <v>56</v>
      </c>
      <c r="P441" s="22">
        <v>68</v>
      </c>
    </row>
    <row r="442" spans="1:16" x14ac:dyDescent="0.25">
      <c r="A442" s="22">
        <v>2017</v>
      </c>
      <c r="B442" s="22">
        <v>52</v>
      </c>
      <c r="C442" s="22" t="s">
        <v>15</v>
      </c>
      <c r="D442" s="22">
        <v>4656702</v>
      </c>
      <c r="E442" s="3">
        <v>88.9</v>
      </c>
      <c r="F442" s="3">
        <v>13.84</v>
      </c>
      <c r="G442" s="18" t="s">
        <v>39</v>
      </c>
      <c r="H442" s="22">
        <v>5</v>
      </c>
      <c r="I442" s="22">
        <v>48.01</v>
      </c>
      <c r="J442" s="27">
        <f t="shared" si="28"/>
        <v>24.48</v>
      </c>
      <c r="K442" s="27">
        <f t="shared" si="29"/>
        <v>18.36</v>
      </c>
      <c r="L442" s="26">
        <f t="shared" si="30"/>
        <v>881.46359999999993</v>
      </c>
      <c r="M442" s="22" t="s">
        <v>16</v>
      </c>
      <c r="N442" s="22" t="s">
        <v>184</v>
      </c>
      <c r="O442" s="22" t="s">
        <v>56</v>
      </c>
      <c r="P442" s="22">
        <v>68</v>
      </c>
    </row>
    <row r="443" spans="1:16" x14ac:dyDescent="0.25">
      <c r="A443" s="22">
        <v>2017</v>
      </c>
      <c r="B443" s="22">
        <v>52</v>
      </c>
      <c r="C443" s="22" t="s">
        <v>15</v>
      </c>
      <c r="D443" s="22">
        <v>4656705</v>
      </c>
      <c r="E443" s="3">
        <v>88.9</v>
      </c>
      <c r="F443" s="3">
        <v>13.84</v>
      </c>
      <c r="G443" s="18" t="s">
        <v>39</v>
      </c>
      <c r="H443" s="22">
        <v>6</v>
      </c>
      <c r="I443" s="22">
        <v>57.61</v>
      </c>
      <c r="J443" s="27">
        <f t="shared" si="28"/>
        <v>24.48</v>
      </c>
      <c r="K443" s="27">
        <f t="shared" si="29"/>
        <v>12.24</v>
      </c>
      <c r="L443" s="26">
        <f t="shared" si="30"/>
        <v>705.14639999999997</v>
      </c>
      <c r="M443" s="22" t="s">
        <v>94</v>
      </c>
      <c r="N443" s="22" t="s">
        <v>184</v>
      </c>
      <c r="O443" s="22" t="s">
        <v>56</v>
      </c>
      <c r="P443" s="22">
        <v>68</v>
      </c>
    </row>
    <row r="444" spans="1:16" x14ac:dyDescent="0.25">
      <c r="A444" s="22">
        <v>2017</v>
      </c>
      <c r="B444" s="22">
        <v>52</v>
      </c>
      <c r="C444" s="22" t="s">
        <v>15</v>
      </c>
      <c r="D444" s="22">
        <v>4656705</v>
      </c>
      <c r="E444" s="3">
        <v>88.9</v>
      </c>
      <c r="F444" s="3">
        <v>13.84</v>
      </c>
      <c r="G444" s="18" t="s">
        <v>39</v>
      </c>
      <c r="H444" s="22">
        <v>12</v>
      </c>
      <c r="I444" s="22">
        <v>115.21</v>
      </c>
      <c r="J444" s="27">
        <f t="shared" si="28"/>
        <v>24.48</v>
      </c>
      <c r="K444" s="27">
        <f t="shared" si="29"/>
        <v>12.24</v>
      </c>
      <c r="L444" s="26">
        <f t="shared" si="30"/>
        <v>1410.1704</v>
      </c>
      <c r="M444" s="22" t="s">
        <v>94</v>
      </c>
      <c r="N444" s="22" t="s">
        <v>184</v>
      </c>
      <c r="O444" s="22" t="s">
        <v>56</v>
      </c>
      <c r="P444" s="22">
        <v>68</v>
      </c>
    </row>
    <row r="445" spans="1:16" x14ac:dyDescent="0.25">
      <c r="A445" s="22">
        <v>2017</v>
      </c>
      <c r="B445" s="22">
        <v>52</v>
      </c>
      <c r="C445" s="22" t="s">
        <v>15</v>
      </c>
      <c r="D445" s="22">
        <v>4656705</v>
      </c>
      <c r="E445" s="3">
        <v>88.9</v>
      </c>
      <c r="F445" s="3">
        <v>13.84</v>
      </c>
      <c r="G445" s="18" t="s">
        <v>39</v>
      </c>
      <c r="H445" s="22">
        <v>5</v>
      </c>
      <c r="I445" s="22">
        <v>48.01</v>
      </c>
      <c r="J445" s="27">
        <f t="shared" si="28"/>
        <v>24.48</v>
      </c>
      <c r="K445" s="27">
        <f t="shared" si="29"/>
        <v>18.36</v>
      </c>
      <c r="L445" s="26">
        <f t="shared" si="30"/>
        <v>881.46359999999993</v>
      </c>
      <c r="M445" s="22" t="s">
        <v>16</v>
      </c>
      <c r="N445" s="22" t="s">
        <v>184</v>
      </c>
      <c r="O445" s="22" t="s">
        <v>56</v>
      </c>
      <c r="P445" s="22">
        <v>68</v>
      </c>
    </row>
    <row r="446" spans="1:16" x14ac:dyDescent="0.25">
      <c r="A446" s="22">
        <v>2017</v>
      </c>
      <c r="B446" s="22">
        <v>52</v>
      </c>
      <c r="C446" s="22" t="s">
        <v>15</v>
      </c>
      <c r="D446" s="22">
        <v>4656708</v>
      </c>
      <c r="E446" s="3">
        <v>88.9</v>
      </c>
      <c r="F446" s="3">
        <v>13.84</v>
      </c>
      <c r="G446" s="18" t="s">
        <v>39</v>
      </c>
      <c r="H446" s="22">
        <v>10</v>
      </c>
      <c r="I446" s="22">
        <v>95.7</v>
      </c>
      <c r="J446" s="27">
        <f t="shared" ref="J446:J509" si="31">IF($E446=60.3,14.6,IF($E446=73,18.28,IF($E446=88.9,24.48,IF(AND($E446=114.3, $F446=17.26),26.67,IF(AND($E446=177.8, $F446=34.23),57.2,IF(AND($E446=244.5,$F446=53.57),89.21,"ENTER WEIGHT"))))))</f>
        <v>24.48</v>
      </c>
      <c r="K446" s="27">
        <f t="shared" si="29"/>
        <v>18.36</v>
      </c>
      <c r="L446" s="26">
        <f t="shared" si="30"/>
        <v>1757.0519999999999</v>
      </c>
      <c r="M446" s="22" t="s">
        <v>16</v>
      </c>
      <c r="N446" s="22" t="s">
        <v>184</v>
      </c>
      <c r="O446" s="22" t="s">
        <v>56</v>
      </c>
      <c r="P446" s="22">
        <v>68</v>
      </c>
    </row>
    <row r="447" spans="1:16" x14ac:dyDescent="0.25">
      <c r="A447" s="22">
        <v>2017</v>
      </c>
      <c r="B447" s="22">
        <v>52</v>
      </c>
      <c r="C447" s="22" t="s">
        <v>15</v>
      </c>
      <c r="D447" s="22">
        <v>4656708</v>
      </c>
      <c r="E447" s="3">
        <v>88.9</v>
      </c>
      <c r="F447" s="3">
        <v>13.84</v>
      </c>
      <c r="G447" s="18" t="s">
        <v>39</v>
      </c>
      <c r="H447" s="22">
        <v>5</v>
      </c>
      <c r="I447" s="22">
        <v>47.85</v>
      </c>
      <c r="J447" s="27">
        <f t="shared" si="31"/>
        <v>24.48</v>
      </c>
      <c r="K447" s="27">
        <f t="shared" si="29"/>
        <v>12.24</v>
      </c>
      <c r="L447" s="26">
        <f t="shared" si="30"/>
        <v>585.68400000000008</v>
      </c>
      <c r="M447" s="22" t="s">
        <v>94</v>
      </c>
      <c r="N447" s="22" t="s">
        <v>184</v>
      </c>
      <c r="O447" s="22" t="s">
        <v>56</v>
      </c>
      <c r="P447" s="22">
        <v>68</v>
      </c>
    </row>
    <row r="448" spans="1:16" x14ac:dyDescent="0.25">
      <c r="A448" s="22">
        <v>2017</v>
      </c>
      <c r="B448" s="22">
        <v>52</v>
      </c>
      <c r="C448" s="22" t="s">
        <v>15</v>
      </c>
      <c r="D448" s="22">
        <v>4656708</v>
      </c>
      <c r="E448" s="3">
        <v>88.9</v>
      </c>
      <c r="F448" s="3">
        <v>13.84</v>
      </c>
      <c r="G448" s="18" t="s">
        <v>39</v>
      </c>
      <c r="H448" s="22">
        <v>7</v>
      </c>
      <c r="I448" s="22">
        <v>66.989999999999995</v>
      </c>
      <c r="J448" s="27">
        <f t="shared" si="31"/>
        <v>24.48</v>
      </c>
      <c r="K448" s="27">
        <f t="shared" si="29"/>
        <v>12.24</v>
      </c>
      <c r="L448" s="26">
        <f t="shared" si="30"/>
        <v>819.95759999999996</v>
      </c>
      <c r="M448" s="22" t="s">
        <v>94</v>
      </c>
      <c r="N448" s="22" t="s">
        <v>184</v>
      </c>
      <c r="O448" s="22" t="s">
        <v>56</v>
      </c>
      <c r="P448" s="22">
        <v>68</v>
      </c>
    </row>
    <row r="449" spans="1:16" x14ac:dyDescent="0.25">
      <c r="A449" s="22">
        <v>2017</v>
      </c>
      <c r="B449" s="22">
        <v>52</v>
      </c>
      <c r="C449" s="22" t="s">
        <v>15</v>
      </c>
      <c r="D449" s="22">
        <v>4656711</v>
      </c>
      <c r="E449" s="3">
        <v>88.9</v>
      </c>
      <c r="F449" s="3">
        <v>13.84</v>
      </c>
      <c r="G449" s="18" t="s">
        <v>39</v>
      </c>
      <c r="H449" s="22">
        <v>16</v>
      </c>
      <c r="I449" s="22">
        <v>153.62</v>
      </c>
      <c r="J449" s="27">
        <f t="shared" si="31"/>
        <v>24.48</v>
      </c>
      <c r="K449" s="27">
        <f t="shared" si="29"/>
        <v>18.36</v>
      </c>
      <c r="L449" s="26">
        <f t="shared" si="30"/>
        <v>2820.4632000000001</v>
      </c>
      <c r="M449" s="22" t="s">
        <v>16</v>
      </c>
      <c r="N449" s="22" t="s">
        <v>184</v>
      </c>
      <c r="O449" s="22" t="s">
        <v>56</v>
      </c>
      <c r="P449" s="22">
        <v>68</v>
      </c>
    </row>
    <row r="450" spans="1:16" x14ac:dyDescent="0.25">
      <c r="A450" s="22">
        <v>2017</v>
      </c>
      <c r="B450" s="22">
        <v>52</v>
      </c>
      <c r="C450" s="22" t="s">
        <v>15</v>
      </c>
      <c r="D450" s="22">
        <v>4656711</v>
      </c>
      <c r="E450" s="3">
        <v>88.9</v>
      </c>
      <c r="F450" s="3">
        <v>13.84</v>
      </c>
      <c r="G450" s="18" t="s">
        <v>39</v>
      </c>
      <c r="H450" s="22">
        <v>4</v>
      </c>
      <c r="I450" s="22">
        <v>38.4</v>
      </c>
      <c r="J450" s="27">
        <f t="shared" si="31"/>
        <v>24.48</v>
      </c>
      <c r="K450" s="27">
        <f t="shared" si="29"/>
        <v>12.24</v>
      </c>
      <c r="L450" s="26">
        <f t="shared" si="30"/>
        <v>470.01599999999996</v>
      </c>
      <c r="M450" s="22" t="s">
        <v>94</v>
      </c>
      <c r="N450" s="22" t="s">
        <v>184</v>
      </c>
      <c r="O450" s="22" t="s">
        <v>56</v>
      </c>
      <c r="P450" s="22">
        <v>68</v>
      </c>
    </row>
    <row r="451" spans="1:16" x14ac:dyDescent="0.25">
      <c r="A451" s="22">
        <v>2017</v>
      </c>
      <c r="B451" s="22">
        <v>52</v>
      </c>
      <c r="C451" s="22" t="s">
        <v>15</v>
      </c>
      <c r="D451" s="22">
        <v>4656697</v>
      </c>
      <c r="E451" s="3">
        <v>88.9</v>
      </c>
      <c r="F451" s="3">
        <v>13.84</v>
      </c>
      <c r="G451" s="18" t="s">
        <v>39</v>
      </c>
      <c r="H451" s="22">
        <v>1</v>
      </c>
      <c r="I451" s="22">
        <v>9.6011000000000006</v>
      </c>
      <c r="J451" s="27">
        <f t="shared" si="31"/>
        <v>24.48</v>
      </c>
      <c r="K451" s="27">
        <f t="shared" si="29"/>
        <v>12.24</v>
      </c>
      <c r="L451" s="26">
        <f t="shared" si="30"/>
        <v>117.517464</v>
      </c>
      <c r="M451" s="22" t="s">
        <v>94</v>
      </c>
      <c r="N451" s="22" t="s">
        <v>184</v>
      </c>
      <c r="O451" s="22" t="s">
        <v>56</v>
      </c>
      <c r="P451" s="22">
        <v>68</v>
      </c>
    </row>
    <row r="452" spans="1:16" x14ac:dyDescent="0.25">
      <c r="A452" s="22">
        <v>2017</v>
      </c>
      <c r="B452" s="22">
        <v>52</v>
      </c>
      <c r="C452" s="22" t="s">
        <v>15</v>
      </c>
      <c r="D452" s="22">
        <v>4656976</v>
      </c>
      <c r="E452" s="3">
        <v>73</v>
      </c>
      <c r="F452" s="3">
        <v>9.67</v>
      </c>
      <c r="G452" s="18" t="s">
        <v>39</v>
      </c>
      <c r="H452" s="22">
        <v>63</v>
      </c>
      <c r="I452" s="22">
        <v>604.88</v>
      </c>
      <c r="J452" s="27">
        <f t="shared" si="31"/>
        <v>18.28</v>
      </c>
      <c r="K452" s="27">
        <f t="shared" si="29"/>
        <v>9.14</v>
      </c>
      <c r="L452" s="26">
        <f t="shared" si="30"/>
        <v>5528.6032000000005</v>
      </c>
      <c r="M452" s="22" t="s">
        <v>94</v>
      </c>
      <c r="N452" s="22" t="s">
        <v>185</v>
      </c>
      <c r="O452" s="22" t="s">
        <v>53</v>
      </c>
      <c r="P452" s="22">
        <v>105</v>
      </c>
    </row>
    <row r="453" spans="1:16" x14ac:dyDescent="0.25">
      <c r="A453" s="22">
        <v>2017</v>
      </c>
      <c r="B453" s="22">
        <v>52</v>
      </c>
      <c r="C453" s="22" t="s">
        <v>14</v>
      </c>
      <c r="D453" s="22">
        <v>4657695</v>
      </c>
      <c r="E453" s="3">
        <v>139.69999999999999</v>
      </c>
      <c r="F453" s="3">
        <v>29.76</v>
      </c>
      <c r="G453" s="18" t="s">
        <v>40</v>
      </c>
      <c r="H453" s="22">
        <v>111</v>
      </c>
      <c r="I453" s="22">
        <v>1488.6412</v>
      </c>
      <c r="J453" s="27">
        <v>58.59</v>
      </c>
      <c r="K453" s="27">
        <f t="shared" si="29"/>
        <v>43.942500000000003</v>
      </c>
      <c r="L453" s="26">
        <f t="shared" si="30"/>
        <v>65414.615931000008</v>
      </c>
      <c r="M453" s="22" t="s">
        <v>16</v>
      </c>
      <c r="N453" s="22" t="s">
        <v>84</v>
      </c>
      <c r="O453" s="22" t="s">
        <v>55</v>
      </c>
      <c r="P453" s="22">
        <v>74</v>
      </c>
    </row>
    <row r="454" spans="1:16" x14ac:dyDescent="0.25">
      <c r="A454" s="22">
        <v>2017</v>
      </c>
      <c r="B454" s="22">
        <v>52</v>
      </c>
      <c r="C454" s="22" t="s">
        <v>15</v>
      </c>
      <c r="D454" s="22">
        <v>4657775</v>
      </c>
      <c r="E454" s="3">
        <v>73</v>
      </c>
      <c r="F454" s="3">
        <v>9.67</v>
      </c>
      <c r="G454" s="18" t="s">
        <v>39</v>
      </c>
      <c r="H454" s="22">
        <v>11</v>
      </c>
      <c r="I454" s="22">
        <v>105.61320000000001</v>
      </c>
      <c r="J454" s="27">
        <f t="shared" si="31"/>
        <v>18.28</v>
      </c>
      <c r="K454" s="27">
        <f t="shared" si="29"/>
        <v>13.71</v>
      </c>
      <c r="L454" s="26">
        <f t="shared" si="30"/>
        <v>1447.9569720000002</v>
      </c>
      <c r="M454" s="22" t="s">
        <v>16</v>
      </c>
      <c r="N454" s="22" t="s">
        <v>186</v>
      </c>
      <c r="O454" s="22" t="s">
        <v>51</v>
      </c>
      <c r="P454" s="22">
        <v>65</v>
      </c>
    </row>
    <row r="455" spans="1:16" x14ac:dyDescent="0.25">
      <c r="A455" s="22">
        <v>2017</v>
      </c>
      <c r="B455" s="22">
        <v>52</v>
      </c>
      <c r="C455" s="22" t="s">
        <v>15</v>
      </c>
      <c r="D455" s="22">
        <v>-1</v>
      </c>
      <c r="E455" s="3">
        <v>88.9</v>
      </c>
      <c r="F455" s="3">
        <v>13.84</v>
      </c>
      <c r="G455" s="18" t="s">
        <v>39</v>
      </c>
      <c r="H455" s="22">
        <v>50</v>
      </c>
      <c r="I455" s="22">
        <v>480.06</v>
      </c>
      <c r="J455" s="27">
        <f t="shared" si="31"/>
        <v>24.48</v>
      </c>
      <c r="K455" s="27">
        <f t="shared" si="29"/>
        <v>18.36</v>
      </c>
      <c r="L455" s="26">
        <f t="shared" si="30"/>
        <v>8813.9015999999992</v>
      </c>
      <c r="M455" s="22" t="s">
        <v>16</v>
      </c>
      <c r="N455" s="22" t="s">
        <v>149</v>
      </c>
      <c r="O455" s="22" t="s">
        <v>56</v>
      </c>
      <c r="P455" s="22">
        <v>68</v>
      </c>
    </row>
    <row r="456" spans="1:16" x14ac:dyDescent="0.25">
      <c r="A456" s="22">
        <v>2017</v>
      </c>
      <c r="B456" s="22">
        <v>52</v>
      </c>
      <c r="C456" s="22" t="s">
        <v>15</v>
      </c>
      <c r="D456" s="22">
        <v>4658074</v>
      </c>
      <c r="E456" s="3">
        <v>88.9</v>
      </c>
      <c r="F456" s="3">
        <v>13.84</v>
      </c>
      <c r="G456" s="18" t="s">
        <v>39</v>
      </c>
      <c r="H456" s="22">
        <v>14</v>
      </c>
      <c r="I456" s="22">
        <v>134.41999999999999</v>
      </c>
      <c r="J456" s="27">
        <f t="shared" si="31"/>
        <v>24.48</v>
      </c>
      <c r="K456" s="27">
        <f t="shared" si="29"/>
        <v>12.24</v>
      </c>
      <c r="L456" s="26">
        <f t="shared" si="30"/>
        <v>1645.3008</v>
      </c>
      <c r="M456" s="22" t="s">
        <v>94</v>
      </c>
      <c r="N456" s="22" t="s">
        <v>180</v>
      </c>
      <c r="O456" s="22" t="s">
        <v>56</v>
      </c>
      <c r="P456" s="22">
        <v>68</v>
      </c>
    </row>
    <row r="457" spans="1:16" x14ac:dyDescent="0.25">
      <c r="A457" s="22">
        <v>2017</v>
      </c>
      <c r="B457" s="22">
        <v>52</v>
      </c>
      <c r="C457" s="22" t="s">
        <v>15</v>
      </c>
      <c r="D457" s="22">
        <v>4658074</v>
      </c>
      <c r="E457" s="3">
        <v>88.9</v>
      </c>
      <c r="F457" s="3">
        <v>13.84</v>
      </c>
      <c r="G457" s="18" t="s">
        <v>39</v>
      </c>
      <c r="H457" s="22">
        <v>24</v>
      </c>
      <c r="I457" s="22">
        <v>230.43</v>
      </c>
      <c r="J457" s="27">
        <f t="shared" si="31"/>
        <v>24.48</v>
      </c>
      <c r="K457" s="27">
        <f t="shared" si="29"/>
        <v>12.24</v>
      </c>
      <c r="L457" s="26">
        <f t="shared" si="30"/>
        <v>2820.4632000000001</v>
      </c>
      <c r="M457" s="22" t="s">
        <v>94</v>
      </c>
      <c r="N457" s="22" t="s">
        <v>180</v>
      </c>
      <c r="O457" s="22" t="s">
        <v>56</v>
      </c>
      <c r="P457" s="22">
        <v>68</v>
      </c>
    </row>
    <row r="458" spans="1:16" x14ac:dyDescent="0.25">
      <c r="A458" s="22">
        <v>2017</v>
      </c>
      <c r="B458" s="22">
        <v>52</v>
      </c>
      <c r="C458" s="22" t="s">
        <v>15</v>
      </c>
      <c r="D458" s="22">
        <v>4658077</v>
      </c>
      <c r="E458" s="3">
        <v>88.9</v>
      </c>
      <c r="F458" s="3">
        <v>13.84</v>
      </c>
      <c r="G458" s="18" t="s">
        <v>39</v>
      </c>
      <c r="H458" s="22">
        <v>12</v>
      </c>
      <c r="I458" s="22">
        <v>115.2144</v>
      </c>
      <c r="J458" s="27">
        <f t="shared" si="31"/>
        <v>24.48</v>
      </c>
      <c r="K458" s="27">
        <f t="shared" si="29"/>
        <v>12.24</v>
      </c>
      <c r="L458" s="26">
        <f t="shared" si="30"/>
        <v>1410.224256</v>
      </c>
      <c r="M458" s="22" t="s">
        <v>94</v>
      </c>
      <c r="N458" s="22" t="s">
        <v>180</v>
      </c>
      <c r="O458" s="22" t="s">
        <v>56</v>
      </c>
      <c r="P458" s="22">
        <v>68</v>
      </c>
    </row>
    <row r="459" spans="1:16" x14ac:dyDescent="0.25">
      <c r="A459" s="22">
        <v>2017</v>
      </c>
      <c r="B459" s="22">
        <v>52</v>
      </c>
      <c r="C459" s="22" t="s">
        <v>15</v>
      </c>
      <c r="D459" s="22">
        <v>4658074</v>
      </c>
      <c r="E459" s="3">
        <v>88.9</v>
      </c>
      <c r="F459" s="3">
        <v>13.84</v>
      </c>
      <c r="G459" s="18" t="s">
        <v>39</v>
      </c>
      <c r="H459" s="22">
        <v>13</v>
      </c>
      <c r="I459" s="22">
        <v>124.8156</v>
      </c>
      <c r="J459" s="27">
        <f t="shared" si="31"/>
        <v>24.48</v>
      </c>
      <c r="K459" s="27">
        <f t="shared" si="29"/>
        <v>18.36</v>
      </c>
      <c r="L459" s="26">
        <f t="shared" si="30"/>
        <v>2291.6144159999999</v>
      </c>
      <c r="M459" s="22" t="s">
        <v>16</v>
      </c>
      <c r="N459" s="22" t="s">
        <v>180</v>
      </c>
      <c r="O459" s="22" t="s">
        <v>56</v>
      </c>
      <c r="P459" s="22">
        <v>68</v>
      </c>
    </row>
    <row r="460" spans="1:16" x14ac:dyDescent="0.25">
      <c r="A460" s="22">
        <v>2017</v>
      </c>
      <c r="B460" s="22">
        <v>52</v>
      </c>
      <c r="C460" s="22" t="s">
        <v>15</v>
      </c>
      <c r="D460" s="22">
        <v>4658077</v>
      </c>
      <c r="E460" s="3">
        <v>88.9</v>
      </c>
      <c r="F460" s="3">
        <v>13.84</v>
      </c>
      <c r="G460" s="18" t="s">
        <v>39</v>
      </c>
      <c r="H460" s="22">
        <v>4</v>
      </c>
      <c r="I460" s="22">
        <v>38.403599999999997</v>
      </c>
      <c r="J460" s="27">
        <f t="shared" si="31"/>
        <v>24.48</v>
      </c>
      <c r="K460" s="27">
        <f t="shared" si="29"/>
        <v>12.24</v>
      </c>
      <c r="L460" s="26">
        <f t="shared" si="30"/>
        <v>470.06006399999995</v>
      </c>
      <c r="M460" s="22" t="s">
        <v>94</v>
      </c>
      <c r="N460" s="22" t="s">
        <v>180</v>
      </c>
      <c r="O460" s="22" t="s">
        <v>56</v>
      </c>
      <c r="P460" s="22">
        <v>68</v>
      </c>
    </row>
    <row r="461" spans="1:16" x14ac:dyDescent="0.25">
      <c r="A461" s="22">
        <v>2017</v>
      </c>
      <c r="B461" s="22">
        <v>52</v>
      </c>
      <c r="C461" s="22" t="s">
        <v>15</v>
      </c>
      <c r="D461" s="22">
        <v>4658082</v>
      </c>
      <c r="E461" s="3">
        <v>88.9</v>
      </c>
      <c r="F461" s="3">
        <v>13.84</v>
      </c>
      <c r="G461" s="18" t="s">
        <v>39</v>
      </c>
      <c r="H461" s="22">
        <v>40</v>
      </c>
      <c r="I461" s="22">
        <v>384.048</v>
      </c>
      <c r="J461" s="27">
        <f t="shared" si="31"/>
        <v>24.48</v>
      </c>
      <c r="K461" s="27">
        <f t="shared" si="29"/>
        <v>18.36</v>
      </c>
      <c r="L461" s="26">
        <f t="shared" si="30"/>
        <v>7051.1212799999994</v>
      </c>
      <c r="M461" s="22" t="s">
        <v>16</v>
      </c>
      <c r="N461" s="22" t="s">
        <v>180</v>
      </c>
      <c r="O461" s="22" t="s">
        <v>56</v>
      </c>
      <c r="P461" s="22">
        <v>68</v>
      </c>
    </row>
    <row r="462" spans="1:16" x14ac:dyDescent="0.25">
      <c r="A462" s="22">
        <v>2017</v>
      </c>
      <c r="B462" s="22">
        <v>52</v>
      </c>
      <c r="C462" s="22" t="s">
        <v>15</v>
      </c>
      <c r="D462" s="22">
        <v>4658077</v>
      </c>
      <c r="E462" s="3">
        <v>88.9</v>
      </c>
      <c r="F462" s="3">
        <v>13.84</v>
      </c>
      <c r="G462" s="18" t="s">
        <v>39</v>
      </c>
      <c r="H462" s="22">
        <v>4</v>
      </c>
      <c r="I462" s="22">
        <v>38.409999999999997</v>
      </c>
      <c r="J462" s="27">
        <f t="shared" si="31"/>
        <v>24.48</v>
      </c>
      <c r="K462" s="27">
        <f t="shared" ref="K462:K524" si="32">IF(M462="NEW",J462*1,IF(M462="YELLOW",J462*0.75,IF(M462="BLUE",J462*0.5)))</f>
        <v>18.36</v>
      </c>
      <c r="L462" s="26">
        <f t="shared" ref="L462:L524" si="33">I462*K462</f>
        <v>705.20759999999996</v>
      </c>
      <c r="M462" s="22" t="s">
        <v>16</v>
      </c>
      <c r="N462" s="22" t="s">
        <v>180</v>
      </c>
      <c r="O462" s="22" t="s">
        <v>56</v>
      </c>
      <c r="P462" s="22">
        <v>68</v>
      </c>
    </row>
    <row r="463" spans="1:16" x14ac:dyDescent="0.25">
      <c r="A463" s="22">
        <v>2017</v>
      </c>
      <c r="B463" s="22">
        <v>52</v>
      </c>
      <c r="C463" s="22" t="s">
        <v>15</v>
      </c>
      <c r="D463" s="22">
        <v>4658080</v>
      </c>
      <c r="E463" s="3">
        <v>88.9</v>
      </c>
      <c r="F463" s="3">
        <v>13.84</v>
      </c>
      <c r="G463" s="18" t="s">
        <v>39</v>
      </c>
      <c r="H463" s="22">
        <v>9</v>
      </c>
      <c r="I463" s="22">
        <v>86.41</v>
      </c>
      <c r="J463" s="27">
        <f t="shared" si="31"/>
        <v>24.48</v>
      </c>
      <c r="K463" s="27">
        <f t="shared" si="32"/>
        <v>12.24</v>
      </c>
      <c r="L463" s="26">
        <f t="shared" si="33"/>
        <v>1057.6584</v>
      </c>
      <c r="M463" s="22" t="s">
        <v>94</v>
      </c>
      <c r="N463" s="22" t="s">
        <v>180</v>
      </c>
      <c r="O463" s="22" t="s">
        <v>56</v>
      </c>
      <c r="P463" s="22">
        <v>68</v>
      </c>
    </row>
    <row r="464" spans="1:16" ht="15.75" thickBot="1" x14ac:dyDescent="0.3">
      <c r="A464" s="22">
        <v>2017</v>
      </c>
      <c r="B464" s="22">
        <v>52</v>
      </c>
      <c r="C464" s="22" t="s">
        <v>15</v>
      </c>
      <c r="D464" s="22">
        <v>4658080</v>
      </c>
      <c r="E464" s="3">
        <v>88.9</v>
      </c>
      <c r="F464" s="3">
        <v>13.84</v>
      </c>
      <c r="G464" s="18" t="s">
        <v>39</v>
      </c>
      <c r="H464" s="22">
        <v>30</v>
      </c>
      <c r="I464" s="22">
        <v>288.04000000000002</v>
      </c>
      <c r="J464" s="27">
        <f t="shared" si="31"/>
        <v>24.48</v>
      </c>
      <c r="K464" s="27">
        <f t="shared" si="32"/>
        <v>12.24</v>
      </c>
      <c r="L464" s="26">
        <f t="shared" si="33"/>
        <v>3525.6096000000002</v>
      </c>
      <c r="M464" s="22" t="s">
        <v>94</v>
      </c>
      <c r="N464" s="22" t="s">
        <v>180</v>
      </c>
      <c r="O464" s="22" t="s">
        <v>56</v>
      </c>
      <c r="P464" s="22">
        <v>68</v>
      </c>
    </row>
    <row r="465" spans="1:16" ht="21.75" thickBot="1" x14ac:dyDescent="0.4">
      <c r="A465" s="90" t="s">
        <v>188</v>
      </c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25">
        <f>SUM(L337:L464)</f>
        <v>856049.69605774933</v>
      </c>
      <c r="M465" s="91"/>
      <c r="N465" s="91"/>
      <c r="O465" s="91"/>
      <c r="P465" s="92"/>
    </row>
    <row r="466" spans="1:16" x14ac:dyDescent="0.25">
      <c r="A466" s="22">
        <v>2018</v>
      </c>
      <c r="B466" s="22">
        <v>1</v>
      </c>
      <c r="C466" s="22" t="s">
        <v>15</v>
      </c>
      <c r="D466" s="22">
        <v>4661468</v>
      </c>
      <c r="E466" s="28">
        <v>88.9</v>
      </c>
      <c r="F466" s="28">
        <v>13.84</v>
      </c>
      <c r="G466" s="1" t="s">
        <v>39</v>
      </c>
      <c r="H466" s="29">
        <v>36</v>
      </c>
      <c r="I466" s="29">
        <v>345.64319999999998</v>
      </c>
      <c r="J466" s="30">
        <f t="shared" si="31"/>
        <v>24.48</v>
      </c>
      <c r="K466" s="30">
        <f t="shared" si="32"/>
        <v>18.36</v>
      </c>
      <c r="L466" s="31">
        <f t="shared" si="33"/>
        <v>6346.0091519999996</v>
      </c>
      <c r="M466" s="22" t="s">
        <v>16</v>
      </c>
      <c r="N466" s="22" t="s">
        <v>189</v>
      </c>
      <c r="O466" s="22" t="s">
        <v>56</v>
      </c>
      <c r="P466" s="22">
        <v>68</v>
      </c>
    </row>
    <row r="467" spans="1:16" x14ac:dyDescent="0.25">
      <c r="A467" s="22">
        <v>2018</v>
      </c>
      <c r="B467" s="22">
        <v>1</v>
      </c>
      <c r="C467" s="22" t="s">
        <v>15</v>
      </c>
      <c r="D467" s="22">
        <v>4661469</v>
      </c>
      <c r="E467" s="28">
        <v>88.9</v>
      </c>
      <c r="F467" s="28">
        <v>13.84</v>
      </c>
      <c r="G467" s="1" t="s">
        <v>39</v>
      </c>
      <c r="H467" s="29">
        <v>28</v>
      </c>
      <c r="I467" s="29">
        <v>268.83</v>
      </c>
      <c r="J467" s="30">
        <f t="shared" si="31"/>
        <v>24.48</v>
      </c>
      <c r="K467" s="30">
        <f t="shared" si="32"/>
        <v>12.24</v>
      </c>
      <c r="L467" s="31">
        <f t="shared" si="33"/>
        <v>3290.4791999999998</v>
      </c>
      <c r="M467" s="22" t="s">
        <v>94</v>
      </c>
      <c r="N467" s="22" t="s">
        <v>189</v>
      </c>
      <c r="O467" s="22" t="s">
        <v>56</v>
      </c>
      <c r="P467" s="22">
        <v>68</v>
      </c>
    </row>
    <row r="468" spans="1:16" x14ac:dyDescent="0.25">
      <c r="A468" s="22">
        <v>2018</v>
      </c>
      <c r="B468" s="22">
        <v>1</v>
      </c>
      <c r="C468" s="22" t="s">
        <v>15</v>
      </c>
      <c r="D468" s="22">
        <v>4661469</v>
      </c>
      <c r="E468" s="28">
        <v>88.9</v>
      </c>
      <c r="F468" s="28">
        <v>13.84</v>
      </c>
      <c r="G468" s="1" t="s">
        <v>39</v>
      </c>
      <c r="H468" s="29">
        <v>6</v>
      </c>
      <c r="I468" s="29">
        <v>57.607199999999999</v>
      </c>
      <c r="J468" s="30">
        <f t="shared" si="31"/>
        <v>24.48</v>
      </c>
      <c r="K468" s="30">
        <f t="shared" si="32"/>
        <v>12.24</v>
      </c>
      <c r="L468" s="31">
        <f t="shared" si="33"/>
        <v>705.11212799999998</v>
      </c>
      <c r="M468" s="22" t="s">
        <v>94</v>
      </c>
      <c r="N468" s="22" t="s">
        <v>189</v>
      </c>
      <c r="O468" s="22" t="s">
        <v>56</v>
      </c>
      <c r="P468" s="22">
        <v>68</v>
      </c>
    </row>
    <row r="469" spans="1:16" x14ac:dyDescent="0.25">
      <c r="A469" s="22">
        <v>2018</v>
      </c>
      <c r="B469" s="22">
        <v>1</v>
      </c>
      <c r="C469" s="22" t="s">
        <v>15</v>
      </c>
      <c r="D469" s="22">
        <v>4661471</v>
      </c>
      <c r="E469" s="28">
        <v>88.9</v>
      </c>
      <c r="F469" s="28">
        <v>13.84</v>
      </c>
      <c r="G469" s="1" t="s">
        <v>39</v>
      </c>
      <c r="H469" s="29">
        <v>11</v>
      </c>
      <c r="I469" s="29">
        <v>105.27</v>
      </c>
      <c r="J469" s="30">
        <f t="shared" si="31"/>
        <v>24.48</v>
      </c>
      <c r="K469" s="30">
        <f t="shared" si="32"/>
        <v>12.24</v>
      </c>
      <c r="L469" s="31">
        <f t="shared" si="33"/>
        <v>1288.5047999999999</v>
      </c>
      <c r="M469" s="22" t="s">
        <v>94</v>
      </c>
      <c r="N469" s="22" t="s">
        <v>189</v>
      </c>
      <c r="O469" s="22" t="s">
        <v>56</v>
      </c>
      <c r="P469" s="22">
        <v>68</v>
      </c>
    </row>
    <row r="470" spans="1:16" x14ac:dyDescent="0.25">
      <c r="A470" s="22">
        <v>2018</v>
      </c>
      <c r="B470" s="22">
        <v>1</v>
      </c>
      <c r="C470" s="22" t="s">
        <v>15</v>
      </c>
      <c r="D470" s="22">
        <v>4661471</v>
      </c>
      <c r="E470" s="28">
        <v>88.9</v>
      </c>
      <c r="F470" s="28">
        <v>13.84</v>
      </c>
      <c r="G470" s="1" t="s">
        <v>39</v>
      </c>
      <c r="H470" s="29">
        <v>12</v>
      </c>
      <c r="I470" s="29">
        <v>114.8382</v>
      </c>
      <c r="J470" s="30">
        <f t="shared" si="31"/>
        <v>24.48</v>
      </c>
      <c r="K470" s="30">
        <f t="shared" si="32"/>
        <v>12.24</v>
      </c>
      <c r="L470" s="31">
        <f t="shared" si="33"/>
        <v>1405.6195680000001</v>
      </c>
      <c r="M470" s="22" t="s">
        <v>94</v>
      </c>
      <c r="N470" s="22" t="s">
        <v>189</v>
      </c>
      <c r="O470" s="22" t="s">
        <v>56</v>
      </c>
      <c r="P470" s="22">
        <v>68</v>
      </c>
    </row>
    <row r="471" spans="1:16" x14ac:dyDescent="0.25">
      <c r="A471" s="22">
        <v>2018</v>
      </c>
      <c r="B471" s="22">
        <v>1</v>
      </c>
      <c r="C471" s="22" t="s">
        <v>15</v>
      </c>
      <c r="D471" s="22">
        <v>4661471</v>
      </c>
      <c r="E471" s="28">
        <v>88.9</v>
      </c>
      <c r="F471" s="28">
        <v>13.84</v>
      </c>
      <c r="G471" s="1" t="s">
        <v>39</v>
      </c>
      <c r="H471" s="29">
        <v>20</v>
      </c>
      <c r="I471" s="29">
        <v>191.4</v>
      </c>
      <c r="J471" s="30">
        <f t="shared" si="31"/>
        <v>24.48</v>
      </c>
      <c r="K471" s="30">
        <f t="shared" si="32"/>
        <v>18.36</v>
      </c>
      <c r="L471" s="31">
        <f t="shared" si="33"/>
        <v>3514.1039999999998</v>
      </c>
      <c r="M471" s="22" t="s">
        <v>16</v>
      </c>
      <c r="N471" s="22" t="s">
        <v>189</v>
      </c>
      <c r="O471" s="22" t="s">
        <v>56</v>
      </c>
      <c r="P471" s="22">
        <v>68</v>
      </c>
    </row>
    <row r="472" spans="1:16" x14ac:dyDescent="0.25">
      <c r="A472" s="22">
        <v>2018</v>
      </c>
      <c r="B472" s="22">
        <v>1</v>
      </c>
      <c r="C472" s="22" t="s">
        <v>15</v>
      </c>
      <c r="D472" s="22">
        <v>4662245</v>
      </c>
      <c r="E472" s="28">
        <v>60.3</v>
      </c>
      <c r="F472" s="28">
        <v>6.99</v>
      </c>
      <c r="G472" s="1" t="s">
        <v>39</v>
      </c>
      <c r="H472" s="29">
        <v>19</v>
      </c>
      <c r="I472" s="29">
        <v>182.42250000000001</v>
      </c>
      <c r="J472" s="30">
        <f t="shared" si="31"/>
        <v>14.6</v>
      </c>
      <c r="K472" s="30">
        <f t="shared" si="32"/>
        <v>10.95</v>
      </c>
      <c r="L472" s="31">
        <f t="shared" si="33"/>
        <v>1997.5263749999999</v>
      </c>
      <c r="M472" s="22" t="s">
        <v>16</v>
      </c>
      <c r="N472" s="22" t="s">
        <v>190</v>
      </c>
      <c r="O472" s="22" t="s">
        <v>53</v>
      </c>
      <c r="P472" s="22">
        <v>105</v>
      </c>
    </row>
    <row r="473" spans="1:16" x14ac:dyDescent="0.25">
      <c r="A473" s="22">
        <v>2018</v>
      </c>
      <c r="B473" s="22">
        <v>1</v>
      </c>
      <c r="C473" s="22" t="s">
        <v>15</v>
      </c>
      <c r="D473" s="22">
        <v>4662246</v>
      </c>
      <c r="E473" s="28">
        <v>60.3</v>
      </c>
      <c r="F473" s="28">
        <v>6.99</v>
      </c>
      <c r="G473" s="1" t="s">
        <v>39</v>
      </c>
      <c r="H473" s="29">
        <v>1</v>
      </c>
      <c r="I473" s="29">
        <v>9.6013999999999999</v>
      </c>
      <c r="J473" s="30">
        <f t="shared" si="31"/>
        <v>14.6</v>
      </c>
      <c r="K473" s="30">
        <f t="shared" si="32"/>
        <v>10.95</v>
      </c>
      <c r="L473" s="31">
        <f t="shared" si="33"/>
        <v>105.13533</v>
      </c>
      <c r="M473" s="22" t="s">
        <v>16</v>
      </c>
      <c r="N473" s="22" t="s">
        <v>190</v>
      </c>
      <c r="O473" s="22" t="s">
        <v>53</v>
      </c>
      <c r="P473" s="22">
        <v>105</v>
      </c>
    </row>
    <row r="474" spans="1:16" x14ac:dyDescent="0.25">
      <c r="A474" s="22">
        <v>2018</v>
      </c>
      <c r="B474" s="22">
        <v>1</v>
      </c>
      <c r="C474" s="22" t="s">
        <v>15</v>
      </c>
      <c r="D474" s="22">
        <v>4662269</v>
      </c>
      <c r="E474" s="28">
        <v>73</v>
      </c>
      <c r="F474" s="28">
        <v>9.67</v>
      </c>
      <c r="G474" s="1" t="s">
        <v>39</v>
      </c>
      <c r="H474" s="29">
        <v>7</v>
      </c>
      <c r="I474" s="29">
        <v>67.207899999999995</v>
      </c>
      <c r="J474" s="30">
        <f t="shared" si="31"/>
        <v>18.28</v>
      </c>
      <c r="K474" s="30">
        <f t="shared" si="32"/>
        <v>13.71</v>
      </c>
      <c r="L474" s="31">
        <f t="shared" si="33"/>
        <v>921.42030899999997</v>
      </c>
      <c r="M474" s="22" t="s">
        <v>16</v>
      </c>
      <c r="N474" s="22" t="s">
        <v>191</v>
      </c>
      <c r="O474" s="22" t="s">
        <v>53</v>
      </c>
      <c r="P474" s="22">
        <v>105</v>
      </c>
    </row>
    <row r="475" spans="1:16" x14ac:dyDescent="0.25">
      <c r="A475" s="22">
        <v>2018</v>
      </c>
      <c r="B475" s="22">
        <v>1</v>
      </c>
      <c r="C475" s="22" t="s">
        <v>15</v>
      </c>
      <c r="D475" s="22">
        <v>4662886</v>
      </c>
      <c r="E475" s="28">
        <v>88.9</v>
      </c>
      <c r="F475" s="28">
        <v>13.84</v>
      </c>
      <c r="G475" s="1" t="s">
        <v>39</v>
      </c>
      <c r="H475" s="29">
        <v>3</v>
      </c>
      <c r="I475" s="29">
        <v>28.802700000000002</v>
      </c>
      <c r="J475" s="30">
        <f t="shared" si="31"/>
        <v>24.48</v>
      </c>
      <c r="K475" s="30">
        <f t="shared" si="32"/>
        <v>18.36</v>
      </c>
      <c r="L475" s="31">
        <f t="shared" si="33"/>
        <v>528.81757200000004</v>
      </c>
      <c r="M475" s="22" t="s">
        <v>16</v>
      </c>
      <c r="N475" s="22" t="s">
        <v>192</v>
      </c>
      <c r="O475" s="22" t="s">
        <v>51</v>
      </c>
      <c r="P475" s="22">
        <v>65</v>
      </c>
    </row>
    <row r="476" spans="1:16" x14ac:dyDescent="0.25">
      <c r="A476" s="22">
        <v>2018</v>
      </c>
      <c r="B476" s="22">
        <v>1</v>
      </c>
      <c r="C476" s="22" t="s">
        <v>15</v>
      </c>
      <c r="D476" s="22">
        <v>4662888</v>
      </c>
      <c r="E476" s="28">
        <v>73</v>
      </c>
      <c r="F476" s="28">
        <v>9.67</v>
      </c>
      <c r="G476" s="1" t="s">
        <v>39</v>
      </c>
      <c r="H476" s="29">
        <v>3</v>
      </c>
      <c r="I476" s="29">
        <v>28.8</v>
      </c>
      <c r="J476" s="30">
        <f t="shared" si="31"/>
        <v>18.28</v>
      </c>
      <c r="K476" s="30">
        <f t="shared" si="32"/>
        <v>13.71</v>
      </c>
      <c r="L476" s="31">
        <f t="shared" si="33"/>
        <v>394.84800000000001</v>
      </c>
      <c r="M476" s="22" t="s">
        <v>16</v>
      </c>
      <c r="N476" s="22" t="s">
        <v>192</v>
      </c>
      <c r="O476" s="22" t="s">
        <v>51</v>
      </c>
      <c r="P476" s="22">
        <v>65</v>
      </c>
    </row>
    <row r="477" spans="1:16" x14ac:dyDescent="0.25">
      <c r="A477" s="22">
        <v>2018</v>
      </c>
      <c r="B477" s="22">
        <v>1</v>
      </c>
      <c r="C477" s="22" t="s">
        <v>15</v>
      </c>
      <c r="D477" s="22">
        <v>4662887</v>
      </c>
      <c r="E477" s="28">
        <v>73</v>
      </c>
      <c r="F477" s="28">
        <v>9.67</v>
      </c>
      <c r="G477" s="1" t="s">
        <v>39</v>
      </c>
      <c r="H477" s="29">
        <v>29</v>
      </c>
      <c r="I477" s="29">
        <v>278.43</v>
      </c>
      <c r="J477" s="30">
        <f t="shared" si="31"/>
        <v>18.28</v>
      </c>
      <c r="K477" s="30">
        <f t="shared" si="32"/>
        <v>13.71</v>
      </c>
      <c r="L477" s="31">
        <f t="shared" si="33"/>
        <v>3817.2753000000002</v>
      </c>
      <c r="M477" s="22" t="s">
        <v>16</v>
      </c>
      <c r="N477" s="22" t="s">
        <v>192</v>
      </c>
      <c r="O477" s="22" t="s">
        <v>51</v>
      </c>
      <c r="P477" s="22">
        <v>65</v>
      </c>
    </row>
    <row r="478" spans="1:16" x14ac:dyDescent="0.25">
      <c r="A478" s="22">
        <v>2018</v>
      </c>
      <c r="B478" s="22">
        <v>1</v>
      </c>
      <c r="C478" s="22" t="s">
        <v>15</v>
      </c>
      <c r="D478" s="22">
        <v>4662899</v>
      </c>
      <c r="E478" s="28">
        <v>60.3</v>
      </c>
      <c r="F478" s="28">
        <v>6.99</v>
      </c>
      <c r="G478" s="1" t="s">
        <v>39</v>
      </c>
      <c r="H478" s="29">
        <v>40</v>
      </c>
      <c r="I478" s="29">
        <v>384.04730000000001</v>
      </c>
      <c r="J478" s="30">
        <f t="shared" si="31"/>
        <v>14.6</v>
      </c>
      <c r="K478" s="30">
        <f t="shared" si="32"/>
        <v>10.95</v>
      </c>
      <c r="L478" s="31">
        <f t="shared" si="33"/>
        <v>4205.317935</v>
      </c>
      <c r="M478" s="22" t="s">
        <v>16</v>
      </c>
      <c r="N478" s="22" t="s">
        <v>20</v>
      </c>
      <c r="O478" s="22" t="s">
        <v>51</v>
      </c>
      <c r="P478" s="22">
        <v>65</v>
      </c>
    </row>
    <row r="479" spans="1:16" x14ac:dyDescent="0.25">
      <c r="A479" s="22">
        <v>2018</v>
      </c>
      <c r="B479" s="22">
        <v>1</v>
      </c>
      <c r="C479" s="22" t="s">
        <v>14</v>
      </c>
      <c r="D479" s="22">
        <v>4662932</v>
      </c>
      <c r="E479" s="28">
        <v>114.3</v>
      </c>
      <c r="F479" s="28">
        <v>17.260000000000002</v>
      </c>
      <c r="G479" s="1" t="s">
        <v>39</v>
      </c>
      <c r="H479" s="29">
        <v>112</v>
      </c>
      <c r="I479" s="29">
        <v>1120</v>
      </c>
      <c r="J479" s="30">
        <f t="shared" si="31"/>
        <v>26.67</v>
      </c>
      <c r="K479" s="30">
        <f t="shared" si="32"/>
        <v>13.335000000000001</v>
      </c>
      <c r="L479" s="31">
        <f t="shared" si="33"/>
        <v>14935.2</v>
      </c>
      <c r="M479" s="22" t="s">
        <v>94</v>
      </c>
      <c r="N479" s="22" t="s">
        <v>193</v>
      </c>
      <c r="O479" s="22" t="s">
        <v>56</v>
      </c>
      <c r="P479" s="22">
        <v>68</v>
      </c>
    </row>
    <row r="480" spans="1:16" x14ac:dyDescent="0.25">
      <c r="A480" s="22">
        <v>2018</v>
      </c>
      <c r="B480" s="22">
        <v>1</v>
      </c>
      <c r="C480" s="22" t="s">
        <v>14</v>
      </c>
      <c r="D480" s="22">
        <v>4662933</v>
      </c>
      <c r="E480" s="28">
        <v>114.3</v>
      </c>
      <c r="F480" s="28">
        <v>17.260000000000002</v>
      </c>
      <c r="G480" s="1" t="s">
        <v>39</v>
      </c>
      <c r="H480" s="29">
        <v>14</v>
      </c>
      <c r="I480" s="29">
        <v>137.27160000000001</v>
      </c>
      <c r="J480" s="30">
        <f t="shared" si="31"/>
        <v>26.67</v>
      </c>
      <c r="K480" s="30">
        <f t="shared" si="32"/>
        <v>20.002500000000001</v>
      </c>
      <c r="L480" s="31">
        <f t="shared" si="33"/>
        <v>2745.7751790000002</v>
      </c>
      <c r="M480" s="22" t="s">
        <v>16</v>
      </c>
      <c r="N480" s="22" t="s">
        <v>193</v>
      </c>
      <c r="O480" s="22" t="s">
        <v>56</v>
      </c>
      <c r="P480" s="22">
        <v>68</v>
      </c>
    </row>
    <row r="481" spans="1:16" x14ac:dyDescent="0.25">
      <c r="A481" s="22">
        <v>2018</v>
      </c>
      <c r="B481" s="22">
        <v>1</v>
      </c>
      <c r="C481" s="22" t="s">
        <v>15</v>
      </c>
      <c r="D481" s="22">
        <v>4663097</v>
      </c>
      <c r="E481" s="28">
        <v>88.9</v>
      </c>
      <c r="F481" s="28">
        <v>13.84</v>
      </c>
      <c r="G481" s="1" t="s">
        <v>39</v>
      </c>
      <c r="H481" s="29">
        <v>37</v>
      </c>
      <c r="I481" s="29">
        <v>355.24279999999999</v>
      </c>
      <c r="J481" s="30">
        <f t="shared" si="31"/>
        <v>24.48</v>
      </c>
      <c r="K481" s="30">
        <f t="shared" si="32"/>
        <v>12.24</v>
      </c>
      <c r="L481" s="31">
        <f t="shared" si="33"/>
        <v>4348.1718719999999</v>
      </c>
      <c r="M481" s="22" t="s">
        <v>94</v>
      </c>
      <c r="N481" s="22" t="s">
        <v>194</v>
      </c>
      <c r="O481" s="22" t="s">
        <v>56</v>
      </c>
      <c r="P481" s="22">
        <v>68</v>
      </c>
    </row>
    <row r="482" spans="1:16" x14ac:dyDescent="0.25">
      <c r="A482" s="22">
        <v>2018</v>
      </c>
      <c r="B482" s="22">
        <v>1</v>
      </c>
      <c r="C482" s="22" t="s">
        <v>15</v>
      </c>
      <c r="D482" s="22">
        <v>4663095</v>
      </c>
      <c r="E482" s="28">
        <v>88.9</v>
      </c>
      <c r="F482" s="28">
        <v>13.84</v>
      </c>
      <c r="G482" s="1" t="s">
        <v>39</v>
      </c>
      <c r="H482" s="29">
        <v>20</v>
      </c>
      <c r="I482" s="29">
        <v>192.02</v>
      </c>
      <c r="J482" s="30">
        <f t="shared" si="31"/>
        <v>24.48</v>
      </c>
      <c r="K482" s="30">
        <f t="shared" si="32"/>
        <v>12.24</v>
      </c>
      <c r="L482" s="31">
        <f t="shared" si="33"/>
        <v>2350.3248000000003</v>
      </c>
      <c r="M482" s="22" t="s">
        <v>94</v>
      </c>
      <c r="N482" s="22" t="s">
        <v>194</v>
      </c>
      <c r="O482" s="22" t="s">
        <v>56</v>
      </c>
      <c r="P482" s="22">
        <v>68</v>
      </c>
    </row>
    <row r="483" spans="1:16" x14ac:dyDescent="0.25">
      <c r="A483" s="22">
        <v>2018</v>
      </c>
      <c r="B483" s="22">
        <v>1</v>
      </c>
      <c r="C483" s="22" t="s">
        <v>15</v>
      </c>
      <c r="D483" s="22">
        <v>4663095</v>
      </c>
      <c r="E483" s="28">
        <v>88.9</v>
      </c>
      <c r="F483" s="28">
        <v>13.84</v>
      </c>
      <c r="G483" s="1" t="s">
        <v>39</v>
      </c>
      <c r="H483" s="29">
        <v>3</v>
      </c>
      <c r="I483" s="29">
        <v>28.8</v>
      </c>
      <c r="J483" s="30">
        <f t="shared" si="31"/>
        <v>24.48</v>
      </c>
      <c r="K483" s="30">
        <f t="shared" si="32"/>
        <v>12.24</v>
      </c>
      <c r="L483" s="31">
        <f t="shared" si="33"/>
        <v>352.512</v>
      </c>
      <c r="M483" s="22" t="s">
        <v>94</v>
      </c>
      <c r="N483" s="22" t="s">
        <v>194</v>
      </c>
      <c r="O483" s="22" t="s">
        <v>56</v>
      </c>
      <c r="P483" s="22">
        <v>68</v>
      </c>
    </row>
    <row r="484" spans="1:16" x14ac:dyDescent="0.25">
      <c r="A484" s="22">
        <v>2018</v>
      </c>
      <c r="B484" s="22">
        <v>1</v>
      </c>
      <c r="C484" s="22" t="s">
        <v>15</v>
      </c>
      <c r="D484" s="22">
        <v>4663098</v>
      </c>
      <c r="E484" s="28">
        <v>88.9</v>
      </c>
      <c r="F484" s="28">
        <v>13.84</v>
      </c>
      <c r="G484" s="1" t="s">
        <v>39</v>
      </c>
      <c r="H484" s="29">
        <v>20</v>
      </c>
      <c r="I484" s="29">
        <v>192.02860000000001</v>
      </c>
      <c r="J484" s="30">
        <f t="shared" si="31"/>
        <v>24.48</v>
      </c>
      <c r="K484" s="30">
        <f t="shared" si="32"/>
        <v>12.24</v>
      </c>
      <c r="L484" s="31">
        <f t="shared" si="33"/>
        <v>2350.4300640000001</v>
      </c>
      <c r="M484" s="22" t="s">
        <v>94</v>
      </c>
      <c r="N484" s="22" t="s">
        <v>194</v>
      </c>
      <c r="O484" s="22" t="s">
        <v>56</v>
      </c>
      <c r="P484" s="22">
        <v>68</v>
      </c>
    </row>
    <row r="485" spans="1:16" x14ac:dyDescent="0.25">
      <c r="A485" s="22">
        <v>2018</v>
      </c>
      <c r="B485" s="22">
        <v>1</v>
      </c>
      <c r="C485" s="22" t="s">
        <v>15</v>
      </c>
      <c r="D485" s="22">
        <v>4663100</v>
      </c>
      <c r="E485" s="28">
        <v>88.9</v>
      </c>
      <c r="F485" s="28">
        <v>13.84</v>
      </c>
      <c r="G485" s="1" t="s">
        <v>39</v>
      </c>
      <c r="H485" s="29">
        <v>3</v>
      </c>
      <c r="I485" s="29">
        <v>28.8</v>
      </c>
      <c r="J485" s="30">
        <f t="shared" si="31"/>
        <v>24.48</v>
      </c>
      <c r="K485" s="30">
        <f t="shared" si="32"/>
        <v>12.24</v>
      </c>
      <c r="L485" s="31">
        <f t="shared" si="33"/>
        <v>352.512</v>
      </c>
      <c r="M485" s="22" t="s">
        <v>94</v>
      </c>
      <c r="N485" s="22" t="s">
        <v>194</v>
      </c>
      <c r="O485" s="22" t="s">
        <v>56</v>
      </c>
      <c r="P485" s="22">
        <v>68</v>
      </c>
    </row>
    <row r="486" spans="1:16" x14ac:dyDescent="0.25">
      <c r="A486" s="22">
        <v>2018</v>
      </c>
      <c r="B486" s="22">
        <v>1</v>
      </c>
      <c r="C486" s="22" t="s">
        <v>15</v>
      </c>
      <c r="D486" s="22">
        <v>4663100</v>
      </c>
      <c r="E486" s="28">
        <v>88.9</v>
      </c>
      <c r="F486" s="28">
        <v>13.84</v>
      </c>
      <c r="G486" s="1" t="s">
        <v>39</v>
      </c>
      <c r="H486" s="29">
        <v>10</v>
      </c>
      <c r="I486" s="29">
        <v>96.01</v>
      </c>
      <c r="J486" s="30">
        <f t="shared" si="31"/>
        <v>24.48</v>
      </c>
      <c r="K486" s="30">
        <f t="shared" si="32"/>
        <v>12.24</v>
      </c>
      <c r="L486" s="31">
        <f t="shared" si="33"/>
        <v>1175.1624000000002</v>
      </c>
      <c r="M486" s="22" t="s">
        <v>94</v>
      </c>
      <c r="N486" s="22" t="s">
        <v>194</v>
      </c>
      <c r="O486" s="22" t="s">
        <v>56</v>
      </c>
      <c r="P486" s="22">
        <v>68</v>
      </c>
    </row>
    <row r="487" spans="1:16" x14ac:dyDescent="0.25">
      <c r="A487" s="22">
        <v>2018</v>
      </c>
      <c r="B487" s="22">
        <v>1</v>
      </c>
      <c r="C487" s="22" t="s">
        <v>15</v>
      </c>
      <c r="D487" s="22">
        <v>4663098</v>
      </c>
      <c r="E487" s="28">
        <v>88.9</v>
      </c>
      <c r="F487" s="28">
        <v>13.84</v>
      </c>
      <c r="G487" s="1" t="s">
        <v>39</v>
      </c>
      <c r="H487" s="29">
        <v>7</v>
      </c>
      <c r="I487" s="29">
        <v>67.207800000000006</v>
      </c>
      <c r="J487" s="30">
        <f t="shared" si="31"/>
        <v>24.48</v>
      </c>
      <c r="K487" s="30">
        <f t="shared" si="32"/>
        <v>12.24</v>
      </c>
      <c r="L487" s="31">
        <f t="shared" si="33"/>
        <v>822.62347200000011</v>
      </c>
      <c r="M487" s="22" t="s">
        <v>94</v>
      </c>
      <c r="N487" s="22" t="s">
        <v>194</v>
      </c>
      <c r="O487" s="22" t="s">
        <v>56</v>
      </c>
      <c r="P487" s="22">
        <v>68</v>
      </c>
    </row>
    <row r="488" spans="1:16" x14ac:dyDescent="0.25">
      <c r="A488" s="22">
        <v>2018</v>
      </c>
      <c r="B488" s="22">
        <v>1</v>
      </c>
      <c r="C488" s="22" t="s">
        <v>14</v>
      </c>
      <c r="D488" s="22">
        <v>4663203</v>
      </c>
      <c r="E488" s="28">
        <v>114.3</v>
      </c>
      <c r="F488" s="28">
        <v>17.260000000000002</v>
      </c>
      <c r="G488" s="1" t="s">
        <v>40</v>
      </c>
      <c r="H488" s="29">
        <v>61</v>
      </c>
      <c r="I488" s="29">
        <v>816.91</v>
      </c>
      <c r="J488" s="30">
        <v>34.71</v>
      </c>
      <c r="K488" s="30">
        <f t="shared" si="32"/>
        <v>26.032499999999999</v>
      </c>
      <c r="L488" s="31">
        <f>I488*K488</f>
        <v>21266.209574999997</v>
      </c>
      <c r="M488" s="22" t="s">
        <v>16</v>
      </c>
      <c r="N488" s="22" t="s">
        <v>195</v>
      </c>
      <c r="O488" s="22" t="s">
        <v>53</v>
      </c>
      <c r="P488" s="22">
        <v>105</v>
      </c>
    </row>
    <row r="489" spans="1:16" x14ac:dyDescent="0.25">
      <c r="A489" s="22">
        <v>2018</v>
      </c>
      <c r="B489" s="22">
        <v>1</v>
      </c>
      <c r="C489" s="22" t="s">
        <v>14</v>
      </c>
      <c r="D489" s="22">
        <v>4663204</v>
      </c>
      <c r="E489" s="28">
        <v>114.3</v>
      </c>
      <c r="F489" s="28">
        <v>17.260000000000002</v>
      </c>
      <c r="G489" s="1" t="s">
        <v>40</v>
      </c>
      <c r="H489" s="29">
        <v>10</v>
      </c>
      <c r="I489" s="29">
        <v>133.65</v>
      </c>
      <c r="J489" s="30">
        <v>34.71</v>
      </c>
      <c r="K489" s="30">
        <f t="shared" si="32"/>
        <v>26.032499999999999</v>
      </c>
      <c r="L489" s="31">
        <f t="shared" si="33"/>
        <v>3479.2436250000001</v>
      </c>
      <c r="M489" s="22" t="s">
        <v>16</v>
      </c>
      <c r="N489" s="22" t="s">
        <v>195</v>
      </c>
      <c r="O489" s="22" t="s">
        <v>53</v>
      </c>
      <c r="P489" s="22">
        <v>105</v>
      </c>
    </row>
    <row r="490" spans="1:16" x14ac:dyDescent="0.25">
      <c r="A490" s="22">
        <v>2018</v>
      </c>
      <c r="B490" s="22">
        <v>1</v>
      </c>
      <c r="C490" s="22" t="s">
        <v>15</v>
      </c>
      <c r="D490" s="22">
        <v>4663415</v>
      </c>
      <c r="E490" s="28">
        <v>73</v>
      </c>
      <c r="F490" s="28">
        <v>9.67</v>
      </c>
      <c r="G490" s="1" t="s">
        <v>39</v>
      </c>
      <c r="H490" s="29">
        <v>15</v>
      </c>
      <c r="I490" s="29">
        <v>144.02000000000001</v>
      </c>
      <c r="J490" s="30">
        <f t="shared" si="31"/>
        <v>18.28</v>
      </c>
      <c r="K490" s="30">
        <f t="shared" si="32"/>
        <v>9.14</v>
      </c>
      <c r="L490" s="31">
        <f t="shared" si="33"/>
        <v>1316.3428000000001</v>
      </c>
      <c r="M490" s="22" t="s">
        <v>94</v>
      </c>
      <c r="N490" s="22" t="s">
        <v>196</v>
      </c>
      <c r="O490" s="22" t="s">
        <v>53</v>
      </c>
      <c r="P490" s="22">
        <v>105</v>
      </c>
    </row>
    <row r="491" spans="1:16" x14ac:dyDescent="0.25">
      <c r="A491" s="22">
        <v>2018</v>
      </c>
      <c r="B491" s="22">
        <v>1</v>
      </c>
      <c r="C491" s="22" t="s">
        <v>15</v>
      </c>
      <c r="D491" s="22">
        <v>4663413</v>
      </c>
      <c r="E491" s="28">
        <v>73</v>
      </c>
      <c r="F491" s="28">
        <v>9.67</v>
      </c>
      <c r="G491" s="1" t="s">
        <v>39</v>
      </c>
      <c r="H491" s="29">
        <v>17</v>
      </c>
      <c r="I491" s="29">
        <v>163.22</v>
      </c>
      <c r="J491" s="30">
        <f t="shared" si="31"/>
        <v>18.28</v>
      </c>
      <c r="K491" s="30">
        <f t="shared" si="32"/>
        <v>13.71</v>
      </c>
      <c r="L491" s="31">
        <f t="shared" si="33"/>
        <v>2237.7462</v>
      </c>
      <c r="M491" s="22" t="s">
        <v>16</v>
      </c>
      <c r="N491" s="22" t="s">
        <v>196</v>
      </c>
      <c r="O491" s="22" t="s">
        <v>53</v>
      </c>
      <c r="P491" s="22">
        <v>105</v>
      </c>
    </row>
    <row r="492" spans="1:16" x14ac:dyDescent="0.25">
      <c r="A492" s="22">
        <v>2018</v>
      </c>
      <c r="B492" s="22">
        <v>1</v>
      </c>
      <c r="C492" s="22" t="s">
        <v>15</v>
      </c>
      <c r="D492" s="22">
        <v>4663415</v>
      </c>
      <c r="E492" s="28">
        <v>73</v>
      </c>
      <c r="F492" s="28">
        <v>9.67</v>
      </c>
      <c r="G492" s="1" t="s">
        <v>39</v>
      </c>
      <c r="H492" s="29">
        <v>7</v>
      </c>
      <c r="I492" s="29">
        <v>67.209999999999994</v>
      </c>
      <c r="J492" s="30">
        <f t="shared" si="31"/>
        <v>18.28</v>
      </c>
      <c r="K492" s="30">
        <f t="shared" si="32"/>
        <v>13.71</v>
      </c>
      <c r="L492" s="31">
        <f t="shared" si="33"/>
        <v>921.44909999999993</v>
      </c>
      <c r="M492" s="22" t="s">
        <v>16</v>
      </c>
      <c r="N492" s="22" t="s">
        <v>196</v>
      </c>
      <c r="O492" s="22" t="s">
        <v>53</v>
      </c>
      <c r="P492" s="22">
        <v>105</v>
      </c>
    </row>
    <row r="493" spans="1:16" x14ac:dyDescent="0.25">
      <c r="A493" s="22">
        <v>2018</v>
      </c>
      <c r="B493" s="22">
        <v>1</v>
      </c>
      <c r="C493" s="22" t="s">
        <v>15</v>
      </c>
      <c r="D493" s="22">
        <v>4663413</v>
      </c>
      <c r="E493" s="28">
        <v>73</v>
      </c>
      <c r="F493" s="28">
        <v>9.67</v>
      </c>
      <c r="G493" s="1" t="s">
        <v>39</v>
      </c>
      <c r="H493" s="29">
        <v>11</v>
      </c>
      <c r="I493" s="29">
        <v>105.61</v>
      </c>
      <c r="J493" s="30">
        <f t="shared" si="31"/>
        <v>18.28</v>
      </c>
      <c r="K493" s="30">
        <f t="shared" si="32"/>
        <v>9.14</v>
      </c>
      <c r="L493" s="31">
        <f t="shared" si="33"/>
        <v>965.2754000000001</v>
      </c>
      <c r="M493" s="22" t="s">
        <v>94</v>
      </c>
      <c r="N493" s="22" t="s">
        <v>196</v>
      </c>
      <c r="O493" s="22" t="s">
        <v>53</v>
      </c>
      <c r="P493" s="22">
        <v>105</v>
      </c>
    </row>
    <row r="494" spans="1:16" x14ac:dyDescent="0.25">
      <c r="A494" s="22">
        <v>2018</v>
      </c>
      <c r="B494" s="22">
        <v>1</v>
      </c>
      <c r="C494" s="22" t="s">
        <v>15</v>
      </c>
      <c r="D494" s="22">
        <v>4663411</v>
      </c>
      <c r="E494" s="28">
        <v>73</v>
      </c>
      <c r="F494" s="28">
        <v>9.67</v>
      </c>
      <c r="G494" s="1" t="s">
        <v>39</v>
      </c>
      <c r="H494" s="29">
        <v>4</v>
      </c>
      <c r="I494" s="29">
        <v>38.4</v>
      </c>
      <c r="J494" s="30">
        <f t="shared" si="31"/>
        <v>18.28</v>
      </c>
      <c r="K494" s="30">
        <f t="shared" si="32"/>
        <v>9.14</v>
      </c>
      <c r="L494" s="31">
        <f t="shared" si="33"/>
        <v>350.976</v>
      </c>
      <c r="M494" s="22" t="s">
        <v>94</v>
      </c>
      <c r="N494" s="22" t="s">
        <v>196</v>
      </c>
      <c r="O494" s="22" t="s">
        <v>53</v>
      </c>
      <c r="P494" s="22">
        <v>105</v>
      </c>
    </row>
    <row r="495" spans="1:16" x14ac:dyDescent="0.25">
      <c r="A495" s="22">
        <v>2018</v>
      </c>
      <c r="B495" s="22">
        <v>1</v>
      </c>
      <c r="C495" s="22" t="s">
        <v>15</v>
      </c>
      <c r="D495" s="22">
        <v>4663409</v>
      </c>
      <c r="E495" s="28">
        <v>73</v>
      </c>
      <c r="F495" s="28">
        <v>9.67</v>
      </c>
      <c r="G495" s="1" t="s">
        <v>39</v>
      </c>
      <c r="H495" s="29">
        <v>6</v>
      </c>
      <c r="I495" s="29">
        <v>57.612900000000003</v>
      </c>
      <c r="J495" s="30">
        <f t="shared" si="31"/>
        <v>18.28</v>
      </c>
      <c r="K495" s="30">
        <f t="shared" si="32"/>
        <v>13.71</v>
      </c>
      <c r="L495" s="31">
        <f t="shared" si="33"/>
        <v>789.87285900000006</v>
      </c>
      <c r="M495" s="22" t="s">
        <v>16</v>
      </c>
      <c r="N495" s="22" t="s">
        <v>196</v>
      </c>
      <c r="O495" s="22" t="s">
        <v>53</v>
      </c>
      <c r="P495" s="22">
        <v>105</v>
      </c>
    </row>
    <row r="496" spans="1:16" x14ac:dyDescent="0.25">
      <c r="A496" s="22">
        <v>2018</v>
      </c>
      <c r="B496" s="22">
        <v>1</v>
      </c>
      <c r="C496" s="22" t="s">
        <v>15</v>
      </c>
      <c r="D496" s="22">
        <v>4663409</v>
      </c>
      <c r="E496" s="28">
        <v>73</v>
      </c>
      <c r="F496" s="28">
        <v>9.67</v>
      </c>
      <c r="G496" s="1" t="s">
        <v>39</v>
      </c>
      <c r="H496" s="29">
        <v>7</v>
      </c>
      <c r="I496" s="29">
        <v>67.204999999999998</v>
      </c>
      <c r="J496" s="30">
        <f t="shared" si="31"/>
        <v>18.28</v>
      </c>
      <c r="K496" s="30">
        <f t="shared" si="32"/>
        <v>9.14</v>
      </c>
      <c r="L496" s="31">
        <f t="shared" si="33"/>
        <v>614.25369999999998</v>
      </c>
      <c r="M496" s="22" t="s">
        <v>94</v>
      </c>
      <c r="N496" s="22" t="s">
        <v>196</v>
      </c>
      <c r="O496" s="22" t="s">
        <v>53</v>
      </c>
      <c r="P496" s="22">
        <v>105</v>
      </c>
    </row>
    <row r="497" spans="1:16" ht="15.75" thickBot="1" x14ac:dyDescent="0.3">
      <c r="A497" s="22">
        <v>2018</v>
      </c>
      <c r="B497" s="22">
        <v>1</v>
      </c>
      <c r="C497" s="22" t="s">
        <v>15</v>
      </c>
      <c r="D497" s="22">
        <v>4663411</v>
      </c>
      <c r="E497" s="28">
        <v>73</v>
      </c>
      <c r="F497" s="28">
        <v>9.67</v>
      </c>
      <c r="G497" s="1" t="s">
        <v>39</v>
      </c>
      <c r="H497" s="29">
        <v>13</v>
      </c>
      <c r="I497" s="29">
        <v>124.82</v>
      </c>
      <c r="J497" s="30">
        <f t="shared" si="31"/>
        <v>18.28</v>
      </c>
      <c r="K497" s="30">
        <f t="shared" si="32"/>
        <v>13.71</v>
      </c>
      <c r="L497" s="31">
        <f t="shared" si="33"/>
        <v>1711.2822000000001</v>
      </c>
      <c r="M497" s="22" t="s">
        <v>16</v>
      </c>
      <c r="N497" s="22" t="s">
        <v>196</v>
      </c>
      <c r="O497" s="22" t="s">
        <v>53</v>
      </c>
      <c r="P497" s="22">
        <v>105</v>
      </c>
    </row>
    <row r="498" spans="1:16" ht="21.75" thickBot="1" x14ac:dyDescent="0.4">
      <c r="A498" s="90" t="s">
        <v>197</v>
      </c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25">
        <f>SUM(L466:L497)</f>
        <v>91605.532915000003</v>
      </c>
      <c r="M498" s="91"/>
      <c r="N498" s="91"/>
      <c r="O498" s="91"/>
      <c r="P498" s="92"/>
    </row>
    <row r="499" spans="1:16" x14ac:dyDescent="0.25">
      <c r="A499" s="22">
        <v>2018</v>
      </c>
      <c r="B499" s="22">
        <v>2</v>
      </c>
      <c r="C499" s="22" t="s">
        <v>15</v>
      </c>
      <c r="D499" s="22" t="s">
        <v>209</v>
      </c>
      <c r="E499" s="3">
        <v>73</v>
      </c>
      <c r="F499" s="3">
        <f t="shared" ref="F499:F509" si="34">IF($E499=60.3,6.99,IF($E499=73,9.67,IF($E499=88.9,13.84,IF($E499=114.3,17.26,IF($E499=177.8,34.23,IF($E499=244.5,53.57,"ENTER WEIGHT"))))))</f>
        <v>9.67</v>
      </c>
      <c r="G499" s="18" t="s">
        <v>39</v>
      </c>
      <c r="H499" s="22">
        <v>26</v>
      </c>
      <c r="I499" s="22">
        <f>SUM(H499)*9.6</f>
        <v>249.6</v>
      </c>
      <c r="J499" s="27">
        <f t="shared" si="31"/>
        <v>18.28</v>
      </c>
      <c r="K499" s="27">
        <f t="shared" si="32"/>
        <v>13.71</v>
      </c>
      <c r="L499" s="26">
        <f t="shared" si="33"/>
        <v>3422.0160000000001</v>
      </c>
      <c r="M499" s="22" t="s">
        <v>16</v>
      </c>
      <c r="N499" s="22" t="s">
        <v>198</v>
      </c>
      <c r="O499" s="22" t="s">
        <v>128</v>
      </c>
    </row>
    <row r="500" spans="1:16" x14ac:dyDescent="0.25">
      <c r="A500" s="22">
        <v>2018</v>
      </c>
      <c r="B500" s="22">
        <v>2</v>
      </c>
      <c r="C500" s="22" t="s">
        <v>15</v>
      </c>
      <c r="D500" s="22" t="s">
        <v>210</v>
      </c>
      <c r="E500" s="3">
        <v>73</v>
      </c>
      <c r="F500" s="3">
        <f t="shared" si="34"/>
        <v>9.67</v>
      </c>
      <c r="G500" s="18" t="s">
        <v>39</v>
      </c>
      <c r="H500" s="22">
        <v>35</v>
      </c>
      <c r="I500" s="22">
        <f t="shared" ref="I500:I533" si="35">SUM(H500)*9.6</f>
        <v>336</v>
      </c>
      <c r="J500" s="27">
        <f t="shared" si="31"/>
        <v>18.28</v>
      </c>
      <c r="K500" s="27">
        <f t="shared" si="32"/>
        <v>13.71</v>
      </c>
      <c r="L500" s="26">
        <f t="shared" si="33"/>
        <v>4606.5600000000004</v>
      </c>
      <c r="M500" s="22" t="s">
        <v>16</v>
      </c>
      <c r="N500" s="22" t="s">
        <v>199</v>
      </c>
      <c r="O500" s="22" t="s">
        <v>128</v>
      </c>
    </row>
    <row r="501" spans="1:16" x14ac:dyDescent="0.25">
      <c r="A501" s="22">
        <v>2018</v>
      </c>
      <c r="B501" s="22">
        <v>2</v>
      </c>
      <c r="C501" s="22" t="s">
        <v>15</v>
      </c>
      <c r="D501" s="22" t="s">
        <v>211</v>
      </c>
      <c r="E501" s="3">
        <v>73</v>
      </c>
      <c r="F501" s="3">
        <f t="shared" si="34"/>
        <v>9.67</v>
      </c>
      <c r="G501" s="18" t="s">
        <v>39</v>
      </c>
      <c r="H501" s="22">
        <v>160</v>
      </c>
      <c r="I501" s="22">
        <f t="shared" si="35"/>
        <v>1536</v>
      </c>
      <c r="J501" s="27">
        <f t="shared" si="31"/>
        <v>18.28</v>
      </c>
      <c r="K501" s="27">
        <f t="shared" si="32"/>
        <v>13.71</v>
      </c>
      <c r="L501" s="26">
        <f t="shared" si="33"/>
        <v>21058.560000000001</v>
      </c>
      <c r="M501" s="22" t="s">
        <v>16</v>
      </c>
      <c r="N501" s="22" t="s">
        <v>200</v>
      </c>
      <c r="O501" s="22" t="s">
        <v>128</v>
      </c>
    </row>
    <row r="502" spans="1:16" x14ac:dyDescent="0.25">
      <c r="A502" s="22">
        <v>2018</v>
      </c>
      <c r="B502" s="22">
        <v>2</v>
      </c>
      <c r="C502" s="22" t="s">
        <v>15</v>
      </c>
      <c r="D502" s="22" t="s">
        <v>212</v>
      </c>
      <c r="E502" s="3">
        <v>73</v>
      </c>
      <c r="F502" s="3">
        <f t="shared" si="34"/>
        <v>9.67</v>
      </c>
      <c r="G502" s="18" t="s">
        <v>39</v>
      </c>
      <c r="H502" s="22">
        <v>45</v>
      </c>
      <c r="I502" s="22">
        <f t="shared" si="35"/>
        <v>432</v>
      </c>
      <c r="J502" s="27">
        <f t="shared" si="31"/>
        <v>18.28</v>
      </c>
      <c r="K502" s="27">
        <f t="shared" si="32"/>
        <v>13.71</v>
      </c>
      <c r="L502" s="26">
        <f t="shared" si="33"/>
        <v>5922.72</v>
      </c>
      <c r="M502" s="22" t="s">
        <v>16</v>
      </c>
      <c r="N502" s="22" t="s">
        <v>201</v>
      </c>
      <c r="O502" s="22" t="s">
        <v>128</v>
      </c>
    </row>
    <row r="503" spans="1:16" x14ac:dyDescent="0.25">
      <c r="A503" s="22">
        <v>2018</v>
      </c>
      <c r="B503" s="22">
        <v>2</v>
      </c>
      <c r="C503" s="22" t="s">
        <v>15</v>
      </c>
      <c r="D503" s="22" t="s">
        <v>213</v>
      </c>
      <c r="E503" s="3">
        <v>73</v>
      </c>
      <c r="F503" s="3">
        <f t="shared" si="34"/>
        <v>9.67</v>
      </c>
      <c r="G503" s="18" t="s">
        <v>39</v>
      </c>
      <c r="H503" s="22">
        <v>18</v>
      </c>
      <c r="I503" s="22">
        <f t="shared" si="35"/>
        <v>172.79999999999998</v>
      </c>
      <c r="J503" s="27">
        <f t="shared" si="31"/>
        <v>18.28</v>
      </c>
      <c r="K503" s="27">
        <f t="shared" si="32"/>
        <v>13.71</v>
      </c>
      <c r="L503" s="26">
        <f t="shared" si="33"/>
        <v>2369.0879999999997</v>
      </c>
      <c r="M503" s="22" t="s">
        <v>16</v>
      </c>
      <c r="N503" s="22" t="s">
        <v>202</v>
      </c>
      <c r="O503" s="22" t="s">
        <v>128</v>
      </c>
    </row>
    <row r="504" spans="1:16" x14ac:dyDescent="0.25">
      <c r="A504" s="22">
        <v>2018</v>
      </c>
      <c r="B504" s="22">
        <v>2</v>
      </c>
      <c r="C504" s="22" t="s">
        <v>15</v>
      </c>
      <c r="D504" s="22" t="s">
        <v>214</v>
      </c>
      <c r="E504" s="3">
        <v>73</v>
      </c>
      <c r="F504" s="3">
        <f t="shared" si="34"/>
        <v>9.67</v>
      </c>
      <c r="G504" s="18" t="s">
        <v>39</v>
      </c>
      <c r="H504" s="22">
        <v>110</v>
      </c>
      <c r="I504" s="22">
        <f t="shared" si="35"/>
        <v>1056</v>
      </c>
      <c r="J504" s="27">
        <f t="shared" si="31"/>
        <v>18.28</v>
      </c>
      <c r="K504" s="27">
        <f t="shared" si="32"/>
        <v>13.71</v>
      </c>
      <c r="L504" s="26">
        <f t="shared" si="33"/>
        <v>14477.76</v>
      </c>
      <c r="M504" s="22" t="s">
        <v>16</v>
      </c>
      <c r="N504" s="22" t="s">
        <v>203</v>
      </c>
      <c r="O504" s="22" t="s">
        <v>128</v>
      </c>
    </row>
    <row r="505" spans="1:16" x14ac:dyDescent="0.25">
      <c r="A505" s="22">
        <v>2018</v>
      </c>
      <c r="B505" s="22">
        <v>2</v>
      </c>
      <c r="C505" s="22" t="s">
        <v>15</v>
      </c>
      <c r="D505" s="22" t="s">
        <v>215</v>
      </c>
      <c r="E505" s="3">
        <v>60.3</v>
      </c>
      <c r="F505" s="3">
        <f t="shared" si="34"/>
        <v>6.99</v>
      </c>
      <c r="G505" s="18" t="s">
        <v>39</v>
      </c>
      <c r="H505" s="22">
        <v>5</v>
      </c>
      <c r="I505" s="22">
        <f t="shared" si="35"/>
        <v>48</v>
      </c>
      <c r="J505" s="27">
        <f t="shared" si="31"/>
        <v>14.6</v>
      </c>
      <c r="K505" s="27">
        <f t="shared" si="32"/>
        <v>10.95</v>
      </c>
      <c r="L505" s="26">
        <f t="shared" si="33"/>
        <v>525.59999999999991</v>
      </c>
      <c r="M505" s="22" t="s">
        <v>16</v>
      </c>
      <c r="N505" s="22" t="s">
        <v>204</v>
      </c>
      <c r="O505" s="22" t="s">
        <v>128</v>
      </c>
    </row>
    <row r="506" spans="1:16" x14ac:dyDescent="0.25">
      <c r="A506" s="22">
        <v>2018</v>
      </c>
      <c r="B506" s="22">
        <v>2</v>
      </c>
      <c r="C506" s="22" t="s">
        <v>15</v>
      </c>
      <c r="D506" s="22" t="s">
        <v>216</v>
      </c>
      <c r="E506" s="3">
        <v>73</v>
      </c>
      <c r="F506" s="3">
        <f t="shared" si="34"/>
        <v>9.67</v>
      </c>
      <c r="G506" s="18" t="s">
        <v>39</v>
      </c>
      <c r="H506" s="22">
        <v>5</v>
      </c>
      <c r="I506" s="22">
        <f t="shared" si="35"/>
        <v>48</v>
      </c>
      <c r="J506" s="27">
        <f t="shared" si="31"/>
        <v>18.28</v>
      </c>
      <c r="K506" s="27">
        <f t="shared" si="32"/>
        <v>13.71</v>
      </c>
      <c r="L506" s="26">
        <f t="shared" si="33"/>
        <v>658.08</v>
      </c>
      <c r="M506" s="22" t="s">
        <v>16</v>
      </c>
      <c r="N506" s="22" t="s">
        <v>205</v>
      </c>
      <c r="O506" s="22" t="s">
        <v>128</v>
      </c>
    </row>
    <row r="507" spans="1:16" x14ac:dyDescent="0.25">
      <c r="A507" s="22">
        <v>2018</v>
      </c>
      <c r="B507" s="22">
        <v>2</v>
      </c>
      <c r="C507" s="22" t="s">
        <v>15</v>
      </c>
      <c r="D507" s="22" t="s">
        <v>217</v>
      </c>
      <c r="E507" s="3">
        <v>73</v>
      </c>
      <c r="F507" s="3">
        <f t="shared" si="34"/>
        <v>9.67</v>
      </c>
      <c r="G507" s="18" t="s">
        <v>39</v>
      </c>
      <c r="H507" s="22">
        <v>75</v>
      </c>
      <c r="I507" s="22">
        <f t="shared" si="35"/>
        <v>720</v>
      </c>
      <c r="J507" s="27">
        <f t="shared" si="31"/>
        <v>18.28</v>
      </c>
      <c r="K507" s="27">
        <f t="shared" si="32"/>
        <v>13.71</v>
      </c>
      <c r="L507" s="26">
        <f t="shared" si="33"/>
        <v>9871.2000000000007</v>
      </c>
      <c r="M507" s="22" t="s">
        <v>16</v>
      </c>
      <c r="N507" s="22" t="s">
        <v>206</v>
      </c>
      <c r="O507" s="22" t="s">
        <v>128</v>
      </c>
    </row>
    <row r="508" spans="1:16" x14ac:dyDescent="0.25">
      <c r="A508" s="22">
        <v>2018</v>
      </c>
      <c r="B508" s="22">
        <v>2</v>
      </c>
      <c r="C508" s="22" t="s">
        <v>15</v>
      </c>
      <c r="D508" s="22" t="s">
        <v>217</v>
      </c>
      <c r="E508" s="3">
        <v>73</v>
      </c>
      <c r="F508" s="3">
        <f t="shared" si="34"/>
        <v>9.67</v>
      </c>
      <c r="G508" s="18" t="s">
        <v>39</v>
      </c>
      <c r="H508" s="22">
        <v>60</v>
      </c>
      <c r="I508" s="22">
        <f t="shared" si="35"/>
        <v>576</v>
      </c>
      <c r="J508" s="27">
        <f t="shared" si="31"/>
        <v>18.28</v>
      </c>
      <c r="K508" s="27">
        <f t="shared" si="32"/>
        <v>13.71</v>
      </c>
      <c r="L508" s="26">
        <f t="shared" si="33"/>
        <v>7896.9600000000009</v>
      </c>
      <c r="M508" s="22" t="s">
        <v>16</v>
      </c>
      <c r="N508" s="22" t="s">
        <v>207</v>
      </c>
      <c r="O508" s="22" t="s">
        <v>128</v>
      </c>
    </row>
    <row r="509" spans="1:16" x14ac:dyDescent="0.25">
      <c r="A509" s="22">
        <v>2018</v>
      </c>
      <c r="B509" s="22">
        <v>2</v>
      </c>
      <c r="C509" s="22" t="s">
        <v>15</v>
      </c>
      <c r="D509" s="22" t="s">
        <v>218</v>
      </c>
      <c r="E509" s="3">
        <v>73</v>
      </c>
      <c r="F509" s="3">
        <f t="shared" si="34"/>
        <v>9.67</v>
      </c>
      <c r="G509" s="18" t="s">
        <v>39</v>
      </c>
      <c r="H509" s="22">
        <v>20</v>
      </c>
      <c r="I509" s="22">
        <f t="shared" si="35"/>
        <v>192</v>
      </c>
      <c r="J509" s="27">
        <f t="shared" si="31"/>
        <v>18.28</v>
      </c>
      <c r="K509" s="27">
        <f t="shared" si="32"/>
        <v>13.71</v>
      </c>
      <c r="L509" s="26">
        <f t="shared" si="33"/>
        <v>2632.32</v>
      </c>
      <c r="M509" s="22" t="s">
        <v>16</v>
      </c>
      <c r="N509" s="22" t="s">
        <v>208</v>
      </c>
      <c r="O509" s="22" t="s">
        <v>128</v>
      </c>
    </row>
    <row r="510" spans="1:16" x14ac:dyDescent="0.25">
      <c r="A510" s="22">
        <v>2018</v>
      </c>
      <c r="B510" s="22">
        <v>2</v>
      </c>
      <c r="C510" s="22" t="s">
        <v>15</v>
      </c>
      <c r="D510" s="22" t="s">
        <v>220</v>
      </c>
      <c r="E510" s="3">
        <v>73</v>
      </c>
      <c r="F510" s="3">
        <f t="shared" ref="F510:F572" si="36">IF($E510=60.3,6.99,IF($E510=73,9.67,IF($E510=88.9,13.84,IF($E510=114.3,17.26,IF($E510=177.8,34.23,IF($E510=244.5,53.57,"ENTER WEIGHT"))))))</f>
        <v>9.67</v>
      </c>
      <c r="G510" s="18" t="s">
        <v>39</v>
      </c>
      <c r="H510" s="22">
        <v>100</v>
      </c>
      <c r="I510" s="22">
        <f t="shared" si="35"/>
        <v>960</v>
      </c>
      <c r="J510" s="27">
        <f t="shared" ref="J510:J572" si="37">IF($E510=60.3,14.6,IF($E510=73,18.28,IF($E510=88.9,24.48,IF(AND($E510=114.3, $F510=17.26),26.67,IF(AND($E510=177.8, $F510=34.23),57.2,IF(AND($E510=244.5,$F510=53.57),89.21,"ENTER WEIGHT"))))))</f>
        <v>18.28</v>
      </c>
      <c r="K510" s="27">
        <f t="shared" si="32"/>
        <v>18.28</v>
      </c>
      <c r="L510" s="26">
        <f t="shared" si="33"/>
        <v>17548.800000000003</v>
      </c>
      <c r="M510" s="22" t="s">
        <v>129</v>
      </c>
      <c r="N510" s="22" t="s">
        <v>226</v>
      </c>
      <c r="O510" s="22" t="s">
        <v>219</v>
      </c>
    </row>
    <row r="511" spans="1:16" x14ac:dyDescent="0.25">
      <c r="A511" s="22">
        <v>2018</v>
      </c>
      <c r="B511" s="22">
        <v>2</v>
      </c>
      <c r="C511" s="22" t="s">
        <v>15</v>
      </c>
      <c r="D511" s="22" t="s">
        <v>221</v>
      </c>
      <c r="E511" s="3">
        <v>88.9</v>
      </c>
      <c r="F511" s="3">
        <f t="shared" si="36"/>
        <v>13.84</v>
      </c>
      <c r="G511" s="18" t="s">
        <v>39</v>
      </c>
      <c r="H511" s="22">
        <v>16</v>
      </c>
      <c r="I511" s="22">
        <f t="shared" si="35"/>
        <v>153.6</v>
      </c>
      <c r="J511" s="27">
        <f t="shared" si="37"/>
        <v>24.48</v>
      </c>
      <c r="K511" s="27">
        <f t="shared" si="32"/>
        <v>12.24</v>
      </c>
      <c r="L511" s="26">
        <f t="shared" si="33"/>
        <v>1880.0639999999999</v>
      </c>
      <c r="M511" s="22" t="s">
        <v>94</v>
      </c>
      <c r="N511" s="22" t="s">
        <v>227</v>
      </c>
      <c r="O511" s="22" t="s">
        <v>219</v>
      </c>
    </row>
    <row r="512" spans="1:16" x14ac:dyDescent="0.25">
      <c r="A512" s="22">
        <v>2018</v>
      </c>
      <c r="B512" s="22">
        <v>2</v>
      </c>
      <c r="C512" s="22" t="s">
        <v>15</v>
      </c>
      <c r="D512" s="22" t="s">
        <v>222</v>
      </c>
      <c r="E512" s="3">
        <v>73</v>
      </c>
      <c r="F512" s="3">
        <f t="shared" si="36"/>
        <v>9.67</v>
      </c>
      <c r="G512" s="18" t="s">
        <v>39</v>
      </c>
      <c r="H512" s="22">
        <v>12</v>
      </c>
      <c r="I512" s="22">
        <f t="shared" si="35"/>
        <v>115.19999999999999</v>
      </c>
      <c r="J512" s="27">
        <f t="shared" si="37"/>
        <v>18.28</v>
      </c>
      <c r="K512" s="27">
        <f t="shared" si="32"/>
        <v>9.14</v>
      </c>
      <c r="L512" s="26">
        <f t="shared" si="33"/>
        <v>1052.9279999999999</v>
      </c>
      <c r="M512" s="22" t="s">
        <v>94</v>
      </c>
      <c r="N512" s="22" t="s">
        <v>228</v>
      </c>
      <c r="O512" s="22" t="s">
        <v>219</v>
      </c>
    </row>
    <row r="513" spans="1:15" x14ac:dyDescent="0.25">
      <c r="A513" s="22">
        <v>2018</v>
      </c>
      <c r="B513" s="22">
        <v>2</v>
      </c>
      <c r="C513" s="22" t="s">
        <v>15</v>
      </c>
      <c r="E513" s="3">
        <v>73</v>
      </c>
      <c r="F513" s="3">
        <f t="shared" si="36"/>
        <v>9.67</v>
      </c>
      <c r="G513" s="18" t="s">
        <v>39</v>
      </c>
      <c r="H513" s="22">
        <v>101</v>
      </c>
      <c r="I513" s="22">
        <f t="shared" si="35"/>
        <v>969.59999999999991</v>
      </c>
      <c r="J513" s="27">
        <f t="shared" si="37"/>
        <v>18.28</v>
      </c>
      <c r="K513" s="27">
        <f t="shared" si="32"/>
        <v>9.14</v>
      </c>
      <c r="L513" s="26">
        <f t="shared" si="33"/>
        <v>8862.1440000000002</v>
      </c>
      <c r="M513" s="22" t="s">
        <v>94</v>
      </c>
      <c r="N513" s="22" t="s">
        <v>229</v>
      </c>
      <c r="O513" s="22" t="s">
        <v>219</v>
      </c>
    </row>
    <row r="514" spans="1:15" x14ac:dyDescent="0.25">
      <c r="A514" s="22">
        <v>2018</v>
      </c>
      <c r="B514" s="22">
        <v>2</v>
      </c>
      <c r="C514" s="22" t="s">
        <v>15</v>
      </c>
      <c r="D514" s="22" t="s">
        <v>223</v>
      </c>
      <c r="E514" s="3">
        <v>73</v>
      </c>
      <c r="F514" s="3">
        <f t="shared" si="36"/>
        <v>9.67</v>
      </c>
      <c r="G514" s="18" t="s">
        <v>39</v>
      </c>
      <c r="H514" s="22">
        <v>21</v>
      </c>
      <c r="I514" s="22">
        <f t="shared" si="35"/>
        <v>201.6</v>
      </c>
      <c r="J514" s="27">
        <f t="shared" si="37"/>
        <v>18.28</v>
      </c>
      <c r="K514" s="27">
        <f t="shared" si="32"/>
        <v>9.14</v>
      </c>
      <c r="L514" s="26">
        <f t="shared" si="33"/>
        <v>1842.624</v>
      </c>
      <c r="M514" s="22" t="s">
        <v>94</v>
      </c>
      <c r="N514" s="22" t="s">
        <v>230</v>
      </c>
      <c r="O514" s="22" t="s">
        <v>219</v>
      </c>
    </row>
    <row r="515" spans="1:15" x14ac:dyDescent="0.25">
      <c r="A515" s="22">
        <v>2018</v>
      </c>
      <c r="B515" s="22">
        <v>2</v>
      </c>
      <c r="C515" s="22" t="s">
        <v>15</v>
      </c>
      <c r="E515" s="3">
        <v>73</v>
      </c>
      <c r="F515" s="3">
        <f t="shared" si="36"/>
        <v>9.67</v>
      </c>
      <c r="G515" s="18" t="s">
        <v>40</v>
      </c>
      <c r="H515" s="22">
        <v>25</v>
      </c>
      <c r="I515" s="22">
        <f t="shared" si="35"/>
        <v>240</v>
      </c>
      <c r="J515" s="27">
        <v>22.04</v>
      </c>
      <c r="K515" s="27">
        <f t="shared" si="32"/>
        <v>16.53</v>
      </c>
      <c r="L515" s="26">
        <f t="shared" si="33"/>
        <v>3967.2000000000003</v>
      </c>
      <c r="M515" s="22" t="s">
        <v>16</v>
      </c>
      <c r="N515" s="22" t="s">
        <v>231</v>
      </c>
      <c r="O515" s="22" t="s">
        <v>219</v>
      </c>
    </row>
    <row r="516" spans="1:15" x14ac:dyDescent="0.25">
      <c r="A516" s="22">
        <v>2018</v>
      </c>
      <c r="B516" s="22">
        <v>2</v>
      </c>
      <c r="C516" s="22" t="s">
        <v>15</v>
      </c>
      <c r="E516" s="3">
        <v>60.3</v>
      </c>
      <c r="F516" s="3">
        <f t="shared" si="36"/>
        <v>6.99</v>
      </c>
      <c r="G516" s="18" t="s">
        <v>39</v>
      </c>
      <c r="H516" s="22">
        <v>25</v>
      </c>
      <c r="I516" s="22">
        <f t="shared" si="35"/>
        <v>240</v>
      </c>
      <c r="J516" s="27">
        <f t="shared" si="37"/>
        <v>14.6</v>
      </c>
      <c r="K516" s="27">
        <f t="shared" si="32"/>
        <v>10.95</v>
      </c>
      <c r="L516" s="26">
        <f t="shared" si="33"/>
        <v>2628</v>
      </c>
      <c r="M516" s="22" t="s">
        <v>16</v>
      </c>
      <c r="N516" s="22" t="s">
        <v>231</v>
      </c>
      <c r="O516" s="22" t="s">
        <v>219</v>
      </c>
    </row>
    <row r="517" spans="1:15" x14ac:dyDescent="0.25">
      <c r="A517" s="22">
        <v>2018</v>
      </c>
      <c r="B517" s="22">
        <v>2</v>
      </c>
      <c r="C517" s="22" t="s">
        <v>15</v>
      </c>
      <c r="E517" s="3">
        <v>73</v>
      </c>
      <c r="F517" s="3">
        <f t="shared" si="36"/>
        <v>9.67</v>
      </c>
      <c r="G517" s="18" t="s">
        <v>40</v>
      </c>
      <c r="H517" s="22">
        <v>106</v>
      </c>
      <c r="I517" s="22">
        <f t="shared" si="35"/>
        <v>1017.5999999999999</v>
      </c>
      <c r="J517" s="27">
        <v>22.04</v>
      </c>
      <c r="K517" s="27">
        <f t="shared" si="32"/>
        <v>16.53</v>
      </c>
      <c r="L517" s="26">
        <f t="shared" si="33"/>
        <v>16820.928</v>
      </c>
      <c r="M517" s="22" t="s">
        <v>16</v>
      </c>
      <c r="N517" s="22" t="s">
        <v>231</v>
      </c>
      <c r="O517" s="22" t="s">
        <v>219</v>
      </c>
    </row>
    <row r="518" spans="1:15" x14ac:dyDescent="0.25">
      <c r="A518" s="22">
        <v>2018</v>
      </c>
      <c r="B518" s="22">
        <v>2</v>
      </c>
      <c r="C518" s="22" t="s">
        <v>15</v>
      </c>
      <c r="D518" s="22" t="s">
        <v>224</v>
      </c>
      <c r="E518" s="3">
        <v>73</v>
      </c>
      <c r="F518" s="3">
        <f t="shared" si="36"/>
        <v>9.67</v>
      </c>
      <c r="G518" s="18" t="s">
        <v>39</v>
      </c>
      <c r="H518" s="22">
        <v>40</v>
      </c>
      <c r="I518" s="22">
        <f t="shared" si="35"/>
        <v>384</v>
      </c>
      <c r="J518" s="27">
        <f t="shared" si="37"/>
        <v>18.28</v>
      </c>
      <c r="K518" s="27">
        <f t="shared" si="32"/>
        <v>18.28</v>
      </c>
      <c r="L518" s="26">
        <f t="shared" si="33"/>
        <v>7019.52</v>
      </c>
      <c r="M518" s="22" t="s">
        <v>129</v>
      </c>
      <c r="N518" s="22" t="s">
        <v>232</v>
      </c>
      <c r="O518" s="22" t="s">
        <v>219</v>
      </c>
    </row>
    <row r="519" spans="1:15" x14ac:dyDescent="0.25">
      <c r="A519" s="22">
        <v>2018</v>
      </c>
      <c r="B519" s="22">
        <v>2</v>
      </c>
      <c r="C519" s="22" t="s">
        <v>15</v>
      </c>
      <c r="E519" s="3">
        <v>88.9</v>
      </c>
      <c r="F519" s="3">
        <f t="shared" si="36"/>
        <v>13.84</v>
      </c>
      <c r="G519" s="18" t="s">
        <v>39</v>
      </c>
      <c r="H519" s="22">
        <v>2</v>
      </c>
      <c r="I519" s="22">
        <f t="shared" si="35"/>
        <v>19.2</v>
      </c>
      <c r="J519" s="27">
        <f t="shared" si="37"/>
        <v>24.48</v>
      </c>
      <c r="K519" s="27">
        <f t="shared" si="32"/>
        <v>12.24</v>
      </c>
      <c r="L519" s="26">
        <f t="shared" si="33"/>
        <v>235.00799999999998</v>
      </c>
      <c r="M519" s="22" t="s">
        <v>94</v>
      </c>
      <c r="N519" s="22" t="s">
        <v>233</v>
      </c>
      <c r="O519" s="22" t="s">
        <v>219</v>
      </c>
    </row>
    <row r="520" spans="1:15" x14ac:dyDescent="0.25">
      <c r="A520" s="22">
        <v>2018</v>
      </c>
      <c r="B520" s="22">
        <v>2</v>
      </c>
      <c r="C520" s="22" t="s">
        <v>15</v>
      </c>
      <c r="E520" s="3">
        <v>88.9</v>
      </c>
      <c r="F520" s="3">
        <f t="shared" si="36"/>
        <v>13.84</v>
      </c>
      <c r="G520" s="18" t="s">
        <v>39</v>
      </c>
      <c r="H520" s="22">
        <v>4</v>
      </c>
      <c r="I520" s="22">
        <f t="shared" si="35"/>
        <v>38.4</v>
      </c>
      <c r="J520" s="27">
        <f t="shared" si="37"/>
        <v>24.48</v>
      </c>
      <c r="K520" s="27">
        <f t="shared" si="32"/>
        <v>12.24</v>
      </c>
      <c r="L520" s="26">
        <f t="shared" si="33"/>
        <v>470.01599999999996</v>
      </c>
      <c r="M520" s="22" t="s">
        <v>94</v>
      </c>
      <c r="N520" s="22" t="s">
        <v>233</v>
      </c>
      <c r="O520" s="22" t="s">
        <v>219</v>
      </c>
    </row>
    <row r="521" spans="1:15" x14ac:dyDescent="0.25">
      <c r="A521" s="22">
        <v>2018</v>
      </c>
      <c r="B521" s="22">
        <v>2</v>
      </c>
      <c r="C521" s="22" t="s">
        <v>15</v>
      </c>
      <c r="D521" s="22">
        <v>80016976</v>
      </c>
      <c r="E521" s="3">
        <v>73</v>
      </c>
      <c r="F521" s="3">
        <f t="shared" si="36"/>
        <v>9.67</v>
      </c>
      <c r="G521" s="18" t="s">
        <v>39</v>
      </c>
      <c r="H521" s="22">
        <v>3</v>
      </c>
      <c r="I521" s="22">
        <f t="shared" si="35"/>
        <v>28.799999999999997</v>
      </c>
      <c r="J521" s="27">
        <f t="shared" si="37"/>
        <v>18.28</v>
      </c>
      <c r="K521" s="27">
        <f t="shared" si="32"/>
        <v>13.71</v>
      </c>
      <c r="L521" s="26">
        <f t="shared" si="33"/>
        <v>394.84800000000001</v>
      </c>
      <c r="M521" s="22" t="s">
        <v>16</v>
      </c>
      <c r="N521" s="22" t="s">
        <v>234</v>
      </c>
      <c r="O521" s="22" t="s">
        <v>219</v>
      </c>
    </row>
    <row r="522" spans="1:15" x14ac:dyDescent="0.25">
      <c r="A522" s="22">
        <v>2018</v>
      </c>
      <c r="B522" s="22">
        <v>2</v>
      </c>
      <c r="C522" s="22" t="s">
        <v>15</v>
      </c>
      <c r="D522" s="22">
        <v>16980002</v>
      </c>
      <c r="E522" s="3">
        <v>73</v>
      </c>
      <c r="F522" s="3">
        <f t="shared" si="36"/>
        <v>9.67</v>
      </c>
      <c r="G522" s="18" t="s">
        <v>39</v>
      </c>
      <c r="H522" s="22">
        <v>54</v>
      </c>
      <c r="I522" s="22">
        <f t="shared" si="35"/>
        <v>518.4</v>
      </c>
      <c r="J522" s="27">
        <f t="shared" si="37"/>
        <v>18.28</v>
      </c>
      <c r="K522" s="27">
        <f t="shared" si="32"/>
        <v>13.71</v>
      </c>
      <c r="L522" s="26">
        <f t="shared" si="33"/>
        <v>7107.2640000000001</v>
      </c>
      <c r="M522" s="22" t="s">
        <v>16</v>
      </c>
      <c r="N522" s="22" t="s">
        <v>235</v>
      </c>
      <c r="O522" s="22" t="s">
        <v>219</v>
      </c>
    </row>
    <row r="523" spans="1:15" x14ac:dyDescent="0.25">
      <c r="A523" s="22">
        <v>2018</v>
      </c>
      <c r="B523" s="22">
        <v>2</v>
      </c>
      <c r="C523" s="22" t="s">
        <v>15</v>
      </c>
      <c r="D523" s="22">
        <v>16980002</v>
      </c>
      <c r="E523" s="3">
        <v>73</v>
      </c>
      <c r="F523" s="3">
        <f t="shared" si="36"/>
        <v>9.67</v>
      </c>
      <c r="G523" s="18" t="s">
        <v>39</v>
      </c>
      <c r="H523" s="22">
        <v>26</v>
      </c>
      <c r="I523" s="22">
        <f t="shared" si="35"/>
        <v>249.6</v>
      </c>
      <c r="J523" s="27">
        <f t="shared" si="37"/>
        <v>18.28</v>
      </c>
      <c r="K523" s="27">
        <f t="shared" si="32"/>
        <v>18.28</v>
      </c>
      <c r="L523" s="26">
        <f t="shared" si="33"/>
        <v>4562.6880000000001</v>
      </c>
      <c r="M523" s="22" t="s">
        <v>129</v>
      </c>
      <c r="N523" s="22" t="s">
        <v>235</v>
      </c>
      <c r="O523" s="22" t="s">
        <v>219</v>
      </c>
    </row>
    <row r="524" spans="1:15" x14ac:dyDescent="0.25">
      <c r="A524" s="22">
        <v>2018</v>
      </c>
      <c r="B524" s="22">
        <v>2</v>
      </c>
      <c r="C524" s="22" t="s">
        <v>15</v>
      </c>
      <c r="D524" s="22" t="s">
        <v>225</v>
      </c>
      <c r="E524" s="3">
        <v>73</v>
      </c>
      <c r="F524" s="3">
        <f t="shared" si="36"/>
        <v>9.67</v>
      </c>
      <c r="G524" s="18" t="s">
        <v>39</v>
      </c>
      <c r="H524" s="22">
        <v>115</v>
      </c>
      <c r="I524" s="22">
        <f t="shared" si="35"/>
        <v>1104</v>
      </c>
      <c r="J524" s="27">
        <f t="shared" si="37"/>
        <v>18.28</v>
      </c>
      <c r="K524" s="27">
        <f t="shared" si="32"/>
        <v>9.14</v>
      </c>
      <c r="L524" s="26">
        <f t="shared" si="33"/>
        <v>10090.560000000001</v>
      </c>
      <c r="M524" s="22" t="s">
        <v>94</v>
      </c>
      <c r="N524" s="22" t="s">
        <v>236</v>
      </c>
      <c r="O524" s="22" t="s">
        <v>219</v>
      </c>
    </row>
    <row r="525" spans="1:15" x14ac:dyDescent="0.25">
      <c r="A525" s="22">
        <v>2018</v>
      </c>
      <c r="B525" s="22">
        <v>2</v>
      </c>
      <c r="C525" s="22" t="s">
        <v>15</v>
      </c>
      <c r="E525" s="3">
        <v>73</v>
      </c>
      <c r="F525" s="3">
        <f t="shared" si="36"/>
        <v>9.67</v>
      </c>
      <c r="G525" s="18" t="s">
        <v>40</v>
      </c>
      <c r="H525" s="22">
        <v>5</v>
      </c>
      <c r="I525" s="22">
        <f t="shared" si="35"/>
        <v>48</v>
      </c>
      <c r="J525" s="27">
        <v>22.04</v>
      </c>
      <c r="K525" s="27">
        <f t="shared" ref="K525:K587" si="38">IF(M525="NEW",J525*1,IF(M525="YELLOW",J525*0.75,IF(M525="BLUE",J525*0.5)))</f>
        <v>16.53</v>
      </c>
      <c r="L525" s="26">
        <f t="shared" ref="L525:L587" si="39">I525*K525</f>
        <v>793.44</v>
      </c>
      <c r="M525" s="22" t="s">
        <v>16</v>
      </c>
      <c r="N525" s="22" t="s">
        <v>231</v>
      </c>
      <c r="O525" s="22" t="s">
        <v>219</v>
      </c>
    </row>
    <row r="526" spans="1:15" x14ac:dyDescent="0.25">
      <c r="A526" s="22">
        <v>2018</v>
      </c>
      <c r="B526" s="22">
        <v>2</v>
      </c>
      <c r="C526" s="22" t="s">
        <v>15</v>
      </c>
      <c r="D526" s="22">
        <v>16980343</v>
      </c>
      <c r="E526" s="3">
        <v>73</v>
      </c>
      <c r="F526" s="3">
        <f t="shared" si="36"/>
        <v>9.67</v>
      </c>
      <c r="G526" s="18" t="s">
        <v>39</v>
      </c>
      <c r="H526" s="22">
        <v>42</v>
      </c>
      <c r="I526" s="22">
        <f t="shared" si="35"/>
        <v>403.2</v>
      </c>
      <c r="J526" s="27">
        <f t="shared" si="37"/>
        <v>18.28</v>
      </c>
      <c r="K526" s="27">
        <f t="shared" si="38"/>
        <v>13.71</v>
      </c>
      <c r="L526" s="26">
        <f t="shared" si="39"/>
        <v>5527.8720000000003</v>
      </c>
      <c r="M526" s="22" t="s">
        <v>16</v>
      </c>
      <c r="N526" s="22" t="s">
        <v>237</v>
      </c>
      <c r="O526" s="22" t="s">
        <v>219</v>
      </c>
    </row>
    <row r="527" spans="1:15" x14ac:dyDescent="0.25">
      <c r="A527" s="22">
        <v>2018</v>
      </c>
      <c r="B527" s="22">
        <v>2</v>
      </c>
      <c r="C527" s="22" t="s">
        <v>15</v>
      </c>
      <c r="D527" s="22">
        <v>16980343</v>
      </c>
      <c r="E527" s="3">
        <v>73</v>
      </c>
      <c r="F527" s="3">
        <f t="shared" si="36"/>
        <v>9.67</v>
      </c>
      <c r="G527" s="18" t="s">
        <v>39</v>
      </c>
      <c r="H527" s="22">
        <v>18</v>
      </c>
      <c r="I527" s="22">
        <f t="shared" si="35"/>
        <v>172.79999999999998</v>
      </c>
      <c r="J527" s="27">
        <f t="shared" si="37"/>
        <v>18.28</v>
      </c>
      <c r="K527" s="27">
        <f t="shared" si="38"/>
        <v>18.28</v>
      </c>
      <c r="L527" s="26">
        <f t="shared" si="39"/>
        <v>3158.7840000000001</v>
      </c>
      <c r="M527" s="22" t="s">
        <v>129</v>
      </c>
      <c r="N527" s="22" t="s">
        <v>237</v>
      </c>
      <c r="O527" s="22" t="s">
        <v>219</v>
      </c>
    </row>
    <row r="528" spans="1:15" x14ac:dyDescent="0.25">
      <c r="A528" s="22">
        <v>2018</v>
      </c>
      <c r="B528" s="22">
        <v>2</v>
      </c>
      <c r="C528" s="22" t="s">
        <v>15</v>
      </c>
      <c r="D528" s="22">
        <v>16980343</v>
      </c>
      <c r="E528" s="3">
        <v>73</v>
      </c>
      <c r="F528" s="3">
        <f t="shared" si="36"/>
        <v>9.67</v>
      </c>
      <c r="G528" s="18" t="s">
        <v>39</v>
      </c>
      <c r="H528" s="22">
        <v>10</v>
      </c>
      <c r="I528" s="22">
        <f t="shared" si="35"/>
        <v>96</v>
      </c>
      <c r="J528" s="27">
        <f t="shared" si="37"/>
        <v>18.28</v>
      </c>
      <c r="K528" s="27">
        <f t="shared" si="38"/>
        <v>9.14</v>
      </c>
      <c r="L528" s="26">
        <f t="shared" si="39"/>
        <v>877.44</v>
      </c>
      <c r="M528" s="22" t="s">
        <v>94</v>
      </c>
      <c r="N528" s="22" t="s">
        <v>237</v>
      </c>
      <c r="O528" s="22" t="s">
        <v>219</v>
      </c>
    </row>
    <row r="529" spans="1:16" x14ac:dyDescent="0.25">
      <c r="A529" s="22">
        <v>2018</v>
      </c>
      <c r="B529" s="22">
        <v>2</v>
      </c>
      <c r="C529" s="22" t="s">
        <v>15</v>
      </c>
      <c r="E529" s="3">
        <v>73</v>
      </c>
      <c r="F529" s="3">
        <f t="shared" si="36"/>
        <v>9.67</v>
      </c>
      <c r="G529" s="18" t="s">
        <v>39</v>
      </c>
      <c r="H529" s="22">
        <v>3</v>
      </c>
      <c r="I529" s="22">
        <f t="shared" si="35"/>
        <v>28.799999999999997</v>
      </c>
      <c r="J529" s="27">
        <f t="shared" si="37"/>
        <v>18.28</v>
      </c>
      <c r="K529" s="27">
        <f t="shared" si="38"/>
        <v>13.71</v>
      </c>
      <c r="L529" s="26">
        <f t="shared" si="39"/>
        <v>394.84800000000001</v>
      </c>
      <c r="M529" s="22" t="s">
        <v>16</v>
      </c>
      <c r="N529" s="22" t="s">
        <v>238</v>
      </c>
      <c r="O529" s="22" t="s">
        <v>219</v>
      </c>
    </row>
    <row r="530" spans="1:16" x14ac:dyDescent="0.25">
      <c r="A530" s="22">
        <v>2018</v>
      </c>
      <c r="B530" s="22">
        <v>2</v>
      </c>
      <c r="C530" s="22" t="s">
        <v>15</v>
      </c>
      <c r="E530" s="3">
        <v>73</v>
      </c>
      <c r="F530" s="3">
        <f t="shared" si="36"/>
        <v>9.67</v>
      </c>
      <c r="G530" s="18" t="s">
        <v>39</v>
      </c>
      <c r="H530" s="22">
        <v>105</v>
      </c>
      <c r="I530" s="22">
        <f t="shared" si="35"/>
        <v>1008</v>
      </c>
      <c r="J530" s="27">
        <f t="shared" si="37"/>
        <v>18.28</v>
      </c>
      <c r="K530" s="27">
        <f t="shared" si="38"/>
        <v>13.71</v>
      </c>
      <c r="L530" s="26">
        <f t="shared" si="39"/>
        <v>13819.68</v>
      </c>
      <c r="M530" s="22" t="s">
        <v>16</v>
      </c>
      <c r="N530" s="22" t="s">
        <v>239</v>
      </c>
      <c r="O530" s="22" t="s">
        <v>219</v>
      </c>
    </row>
    <row r="531" spans="1:16" x14ac:dyDescent="0.25">
      <c r="A531" s="22">
        <v>2018</v>
      </c>
      <c r="B531" s="22">
        <v>2</v>
      </c>
      <c r="C531" s="22" t="s">
        <v>15</v>
      </c>
      <c r="D531" s="22">
        <v>16980407</v>
      </c>
      <c r="E531" s="3">
        <v>73</v>
      </c>
      <c r="F531" s="3">
        <f t="shared" si="36"/>
        <v>9.67</v>
      </c>
      <c r="G531" s="18" t="s">
        <v>39</v>
      </c>
      <c r="H531" s="22">
        <v>100</v>
      </c>
      <c r="I531" s="22">
        <f t="shared" si="35"/>
        <v>960</v>
      </c>
      <c r="J531" s="27">
        <f t="shared" si="37"/>
        <v>18.28</v>
      </c>
      <c r="K531" s="27">
        <f t="shared" si="38"/>
        <v>9.14</v>
      </c>
      <c r="L531" s="26">
        <f t="shared" si="39"/>
        <v>8774.4000000000015</v>
      </c>
      <c r="M531" s="22" t="s">
        <v>94</v>
      </c>
      <c r="N531" s="22" t="s">
        <v>240</v>
      </c>
      <c r="O531" s="22" t="s">
        <v>219</v>
      </c>
    </row>
    <row r="532" spans="1:16" x14ac:dyDescent="0.25">
      <c r="A532" s="22">
        <v>2018</v>
      </c>
      <c r="B532" s="22">
        <v>2</v>
      </c>
      <c r="C532" s="22" t="s">
        <v>15</v>
      </c>
      <c r="D532" s="22">
        <v>1581764</v>
      </c>
      <c r="E532" s="3">
        <v>73</v>
      </c>
      <c r="F532" s="3">
        <f t="shared" si="36"/>
        <v>9.67</v>
      </c>
      <c r="G532" s="18" t="s">
        <v>39</v>
      </c>
      <c r="H532" s="22">
        <v>40</v>
      </c>
      <c r="I532" s="22">
        <f t="shared" si="35"/>
        <v>384</v>
      </c>
      <c r="J532" s="27">
        <f t="shared" si="37"/>
        <v>18.28</v>
      </c>
      <c r="K532" s="27">
        <f t="shared" si="38"/>
        <v>13.71</v>
      </c>
      <c r="L532" s="26">
        <f t="shared" si="39"/>
        <v>5264.64</v>
      </c>
      <c r="M532" s="22" t="s">
        <v>16</v>
      </c>
      <c r="N532" s="22" t="s">
        <v>241</v>
      </c>
      <c r="O532" s="22" t="s">
        <v>219</v>
      </c>
    </row>
    <row r="533" spans="1:16" x14ac:dyDescent="0.25">
      <c r="A533" s="22">
        <v>2018</v>
      </c>
      <c r="B533" s="22">
        <v>2</v>
      </c>
      <c r="C533" s="22" t="s">
        <v>15</v>
      </c>
      <c r="D533" s="22">
        <v>15181764</v>
      </c>
      <c r="E533" s="3">
        <v>73</v>
      </c>
      <c r="F533" s="3">
        <f t="shared" si="36"/>
        <v>9.67</v>
      </c>
      <c r="G533" s="18" t="s">
        <v>39</v>
      </c>
      <c r="H533" s="22">
        <v>60</v>
      </c>
      <c r="I533" s="22">
        <f t="shared" si="35"/>
        <v>576</v>
      </c>
      <c r="J533" s="27">
        <f t="shared" si="37"/>
        <v>18.28</v>
      </c>
      <c r="K533" s="27">
        <f t="shared" si="38"/>
        <v>9.14</v>
      </c>
      <c r="L533" s="26">
        <f t="shared" si="39"/>
        <v>5264.64</v>
      </c>
      <c r="M533" s="22" t="s">
        <v>94</v>
      </c>
      <c r="N533" s="22" t="s">
        <v>241</v>
      </c>
      <c r="O533" s="22" t="s">
        <v>219</v>
      </c>
    </row>
    <row r="534" spans="1:16" x14ac:dyDescent="0.25">
      <c r="A534" s="22">
        <v>2018</v>
      </c>
      <c r="B534" s="22">
        <v>2</v>
      </c>
      <c r="C534" s="22" t="s">
        <v>14</v>
      </c>
      <c r="D534" s="22">
        <v>59214</v>
      </c>
      <c r="E534" s="3">
        <v>114.3</v>
      </c>
      <c r="F534" s="3">
        <f t="shared" si="36"/>
        <v>17.260000000000002</v>
      </c>
      <c r="G534" s="18" t="s">
        <v>39</v>
      </c>
      <c r="H534" s="22">
        <v>2</v>
      </c>
      <c r="I534" s="22">
        <v>18.170000000000002</v>
      </c>
      <c r="J534" s="27">
        <f t="shared" si="37"/>
        <v>26.67</v>
      </c>
      <c r="K534" s="27">
        <f t="shared" si="38"/>
        <v>26.67</v>
      </c>
      <c r="L534" s="26">
        <f t="shared" si="39"/>
        <v>484.59390000000008</v>
      </c>
      <c r="M534" s="22" t="s">
        <v>129</v>
      </c>
      <c r="N534" s="22" t="s">
        <v>242</v>
      </c>
      <c r="O534" s="22" t="s">
        <v>56</v>
      </c>
    </row>
    <row r="535" spans="1:16" x14ac:dyDescent="0.25">
      <c r="A535" s="22">
        <v>2018</v>
      </c>
      <c r="B535" s="22">
        <v>2</v>
      </c>
      <c r="C535" s="22" t="s">
        <v>14</v>
      </c>
      <c r="D535" s="22">
        <v>59215</v>
      </c>
      <c r="E535" s="3">
        <v>139.69999999999999</v>
      </c>
      <c r="F535" s="3">
        <v>23.07</v>
      </c>
      <c r="G535" s="18" t="s">
        <v>39</v>
      </c>
      <c r="H535" s="22">
        <v>2</v>
      </c>
      <c r="I535" s="22">
        <v>19.39</v>
      </c>
      <c r="J535" s="27">
        <v>38.130000000000003</v>
      </c>
      <c r="K535" s="27">
        <f t="shared" si="38"/>
        <v>38.130000000000003</v>
      </c>
      <c r="L535" s="26">
        <f t="shared" si="39"/>
        <v>739.34070000000008</v>
      </c>
      <c r="M535" s="22" t="s">
        <v>129</v>
      </c>
      <c r="N535" s="22" t="s">
        <v>242</v>
      </c>
      <c r="O535" s="22" t="s">
        <v>56</v>
      </c>
    </row>
    <row r="536" spans="1:16" s="57" customFormat="1" x14ac:dyDescent="0.25">
      <c r="A536" s="57">
        <v>2018</v>
      </c>
      <c r="B536" s="57">
        <v>2</v>
      </c>
      <c r="C536" s="57" t="s">
        <v>14</v>
      </c>
      <c r="D536" s="57">
        <v>59261</v>
      </c>
      <c r="E536" s="58">
        <v>339.7</v>
      </c>
      <c r="F536" s="58">
        <v>81.099999999999994</v>
      </c>
      <c r="G536" s="59" t="s">
        <v>39</v>
      </c>
      <c r="H536" s="57">
        <v>21</v>
      </c>
      <c r="I536" s="57">
        <v>268.31</v>
      </c>
      <c r="J536" s="60">
        <v>139.99</v>
      </c>
      <c r="K536" s="60">
        <f t="shared" si="38"/>
        <v>139.99</v>
      </c>
      <c r="L536" s="61">
        <f t="shared" si="39"/>
        <v>37560.716899999999</v>
      </c>
      <c r="M536" s="57" t="s">
        <v>129</v>
      </c>
      <c r="N536" s="57" t="s">
        <v>243</v>
      </c>
      <c r="O536" s="57" t="s">
        <v>56</v>
      </c>
    </row>
    <row r="537" spans="1:16" s="57" customFormat="1" x14ac:dyDescent="0.25">
      <c r="A537" s="57">
        <v>2018</v>
      </c>
      <c r="B537" s="57">
        <v>2</v>
      </c>
      <c r="C537" s="57" t="s">
        <v>14</v>
      </c>
      <c r="D537" s="57">
        <v>59260</v>
      </c>
      <c r="E537" s="58">
        <v>339.7</v>
      </c>
      <c r="F537" s="58">
        <v>81.099999999999994</v>
      </c>
      <c r="G537" s="59" t="s">
        <v>39</v>
      </c>
      <c r="H537" s="57">
        <v>21</v>
      </c>
      <c r="I537" s="57">
        <v>267.52999999999997</v>
      </c>
      <c r="J537" s="60">
        <v>139.99</v>
      </c>
      <c r="K537" s="60">
        <f t="shared" si="38"/>
        <v>139.99</v>
      </c>
      <c r="L537" s="61">
        <f t="shared" si="39"/>
        <v>37451.524700000002</v>
      </c>
      <c r="M537" s="57" t="s">
        <v>129</v>
      </c>
      <c r="N537" s="57" t="s">
        <v>243</v>
      </c>
      <c r="O537" s="57" t="s">
        <v>56</v>
      </c>
    </row>
    <row r="538" spans="1:16" s="57" customFormat="1" x14ac:dyDescent="0.25">
      <c r="A538" s="57">
        <v>2018</v>
      </c>
      <c r="B538" s="57">
        <v>2</v>
      </c>
      <c r="C538" s="57" t="s">
        <v>14</v>
      </c>
      <c r="D538" s="57">
        <v>59249</v>
      </c>
      <c r="E538" s="58">
        <v>339.7</v>
      </c>
      <c r="F538" s="58">
        <v>81.099999999999994</v>
      </c>
      <c r="G538" s="59" t="s">
        <v>39</v>
      </c>
      <c r="H538" s="57">
        <v>21</v>
      </c>
      <c r="I538" s="57">
        <v>274.24</v>
      </c>
      <c r="J538" s="60">
        <v>139.99</v>
      </c>
      <c r="K538" s="60">
        <f t="shared" si="38"/>
        <v>139.99</v>
      </c>
      <c r="L538" s="61">
        <f t="shared" si="39"/>
        <v>38390.857600000003</v>
      </c>
      <c r="M538" s="57" t="s">
        <v>129</v>
      </c>
      <c r="N538" s="57" t="s">
        <v>243</v>
      </c>
      <c r="O538" s="57" t="s">
        <v>56</v>
      </c>
    </row>
    <row r="539" spans="1:16" s="57" customFormat="1" x14ac:dyDescent="0.25">
      <c r="A539" s="57">
        <v>2018</v>
      </c>
      <c r="B539" s="57">
        <v>2</v>
      </c>
      <c r="C539" s="57" t="s">
        <v>14</v>
      </c>
      <c r="D539" s="57">
        <v>59229</v>
      </c>
      <c r="E539" s="58">
        <v>339.7</v>
      </c>
      <c r="F539" s="58">
        <v>81.099999999999994</v>
      </c>
      <c r="G539" s="59" t="s">
        <v>39</v>
      </c>
      <c r="H539" s="57">
        <v>15</v>
      </c>
      <c r="I539" s="57">
        <v>197.42</v>
      </c>
      <c r="J539" s="60">
        <v>139.99</v>
      </c>
      <c r="K539" s="60">
        <f t="shared" si="38"/>
        <v>139.99</v>
      </c>
      <c r="L539" s="61">
        <f t="shared" si="39"/>
        <v>27636.825799999999</v>
      </c>
      <c r="M539" s="57" t="s">
        <v>129</v>
      </c>
      <c r="N539" s="57" t="s">
        <v>243</v>
      </c>
      <c r="O539" s="57" t="s">
        <v>56</v>
      </c>
    </row>
    <row r="540" spans="1:16" s="57" customFormat="1" x14ac:dyDescent="0.25">
      <c r="A540" s="57">
        <v>2018</v>
      </c>
      <c r="B540" s="57">
        <v>2</v>
      </c>
      <c r="C540" s="57" t="s">
        <v>14</v>
      </c>
      <c r="D540" s="57">
        <v>59228</v>
      </c>
      <c r="E540" s="58">
        <v>339.7</v>
      </c>
      <c r="F540" s="58">
        <v>81.099999999999994</v>
      </c>
      <c r="G540" s="59" t="s">
        <v>39</v>
      </c>
      <c r="H540" s="57">
        <v>6</v>
      </c>
      <c r="I540" s="57">
        <v>76.09</v>
      </c>
      <c r="J540" s="60">
        <v>139.99</v>
      </c>
      <c r="K540" s="60">
        <f t="shared" si="38"/>
        <v>139.99</v>
      </c>
      <c r="L540" s="61">
        <f t="shared" si="39"/>
        <v>10651.839100000001</v>
      </c>
      <c r="M540" s="57" t="s">
        <v>129</v>
      </c>
      <c r="N540" s="57" t="s">
        <v>243</v>
      </c>
      <c r="O540" s="57" t="s">
        <v>56</v>
      </c>
    </row>
    <row r="541" spans="1:16" s="57" customFormat="1" x14ac:dyDescent="0.25">
      <c r="A541" s="57">
        <v>2018</v>
      </c>
      <c r="B541" s="57">
        <v>2</v>
      </c>
      <c r="C541" s="57" t="s">
        <v>14</v>
      </c>
      <c r="D541" s="57">
        <v>59213</v>
      </c>
      <c r="E541" s="58">
        <v>339.7</v>
      </c>
      <c r="F541" s="58">
        <v>81.099999999999994</v>
      </c>
      <c r="G541" s="59" t="s">
        <v>39</v>
      </c>
      <c r="H541" s="57">
        <v>21</v>
      </c>
      <c r="I541" s="57">
        <v>267.2</v>
      </c>
      <c r="J541" s="60">
        <v>139.99</v>
      </c>
      <c r="K541" s="60">
        <f t="shared" si="38"/>
        <v>139.99</v>
      </c>
      <c r="L541" s="61">
        <f t="shared" si="39"/>
        <v>37405.328000000001</v>
      </c>
      <c r="M541" s="57" t="s">
        <v>129</v>
      </c>
      <c r="N541" s="57" t="s">
        <v>243</v>
      </c>
      <c r="O541" s="57" t="s">
        <v>56</v>
      </c>
    </row>
    <row r="542" spans="1:16" s="57" customFormat="1" x14ac:dyDescent="0.25">
      <c r="A542" s="57">
        <v>2018</v>
      </c>
      <c r="B542" s="57">
        <v>2</v>
      </c>
      <c r="C542" s="57" t="s">
        <v>14</v>
      </c>
      <c r="D542" s="57">
        <v>59143</v>
      </c>
      <c r="E542" s="58">
        <v>339.7</v>
      </c>
      <c r="F542" s="58">
        <v>81.099999999999994</v>
      </c>
      <c r="G542" s="59" t="s">
        <v>39</v>
      </c>
      <c r="H542" s="57">
        <v>21</v>
      </c>
      <c r="I542" s="57">
        <v>274.83999999999997</v>
      </c>
      <c r="J542" s="60">
        <v>139.99</v>
      </c>
      <c r="K542" s="60">
        <f t="shared" si="38"/>
        <v>139.99</v>
      </c>
      <c r="L542" s="61">
        <f t="shared" si="39"/>
        <v>38474.851600000002</v>
      </c>
      <c r="M542" s="57" t="s">
        <v>129</v>
      </c>
      <c r="N542" s="57" t="s">
        <v>243</v>
      </c>
      <c r="O542" s="57" t="s">
        <v>56</v>
      </c>
    </row>
    <row r="543" spans="1:16" x14ac:dyDescent="0.25">
      <c r="A543" s="22">
        <v>2018</v>
      </c>
      <c r="B543" s="22">
        <v>2</v>
      </c>
      <c r="C543" s="22" t="s">
        <v>15</v>
      </c>
      <c r="D543" s="22">
        <v>4663798</v>
      </c>
      <c r="E543" s="3">
        <v>60.3</v>
      </c>
      <c r="F543" s="3">
        <f t="shared" si="36"/>
        <v>6.99</v>
      </c>
      <c r="G543" s="18" t="s">
        <v>39</v>
      </c>
      <c r="H543" s="22">
        <v>200</v>
      </c>
      <c r="I543" s="22">
        <v>1933.4306999999999</v>
      </c>
      <c r="J543" s="27">
        <f t="shared" si="37"/>
        <v>14.6</v>
      </c>
      <c r="K543" s="27">
        <f t="shared" si="38"/>
        <v>10.95</v>
      </c>
      <c r="L543" s="26">
        <f t="shared" si="39"/>
        <v>21171.066164999997</v>
      </c>
      <c r="M543" s="22" t="s">
        <v>16</v>
      </c>
      <c r="N543" s="22" t="s">
        <v>244</v>
      </c>
      <c r="O543" s="22" t="s">
        <v>55</v>
      </c>
      <c r="P543" s="22">
        <v>28</v>
      </c>
    </row>
    <row r="544" spans="1:16" x14ac:dyDescent="0.25">
      <c r="A544" s="22">
        <v>2018</v>
      </c>
      <c r="B544" s="22">
        <v>2</v>
      </c>
      <c r="C544" s="22" t="s">
        <v>15</v>
      </c>
      <c r="D544" s="22">
        <v>4663798</v>
      </c>
      <c r="E544" s="3">
        <v>60.3</v>
      </c>
      <c r="F544" s="3">
        <f t="shared" si="36"/>
        <v>6.99</v>
      </c>
      <c r="G544" s="18" t="s">
        <v>39</v>
      </c>
      <c r="H544" s="22">
        <v>67</v>
      </c>
      <c r="I544" s="22">
        <v>647.69929999999999</v>
      </c>
      <c r="J544" s="27">
        <f t="shared" si="37"/>
        <v>14.6</v>
      </c>
      <c r="K544" s="27">
        <f t="shared" si="38"/>
        <v>10.95</v>
      </c>
      <c r="L544" s="26">
        <f t="shared" si="39"/>
        <v>7092.3073349999995</v>
      </c>
      <c r="M544" s="22" t="s">
        <v>16</v>
      </c>
      <c r="N544" s="22" t="s">
        <v>244</v>
      </c>
      <c r="O544" s="22" t="s">
        <v>55</v>
      </c>
      <c r="P544" s="22">
        <v>28</v>
      </c>
    </row>
    <row r="545" spans="1:16" x14ac:dyDescent="0.25">
      <c r="A545" s="22">
        <v>2018</v>
      </c>
      <c r="B545" s="22">
        <v>2</v>
      </c>
      <c r="C545" s="22" t="s">
        <v>15</v>
      </c>
      <c r="D545" s="22">
        <v>4663801</v>
      </c>
      <c r="E545" s="3">
        <v>60.3</v>
      </c>
      <c r="F545" s="3">
        <f t="shared" si="36"/>
        <v>6.99</v>
      </c>
      <c r="G545" s="18" t="s">
        <v>39</v>
      </c>
      <c r="H545" s="22">
        <v>20</v>
      </c>
      <c r="I545" s="22">
        <v>195.81</v>
      </c>
      <c r="J545" s="27">
        <f t="shared" si="37"/>
        <v>14.6</v>
      </c>
      <c r="K545" s="27">
        <f t="shared" si="38"/>
        <v>10.95</v>
      </c>
      <c r="L545" s="26">
        <f t="shared" si="39"/>
        <v>2144.1194999999998</v>
      </c>
      <c r="M545" s="22" t="s">
        <v>16</v>
      </c>
      <c r="N545" s="22" t="s">
        <v>244</v>
      </c>
      <c r="O545" s="22" t="s">
        <v>55</v>
      </c>
      <c r="P545" s="22">
        <v>28</v>
      </c>
    </row>
    <row r="546" spans="1:16" x14ac:dyDescent="0.25">
      <c r="A546" s="22">
        <v>2018</v>
      </c>
      <c r="B546" s="22">
        <v>2</v>
      </c>
      <c r="C546" s="22" t="s">
        <v>15</v>
      </c>
      <c r="D546" s="22">
        <v>4663802</v>
      </c>
      <c r="E546" s="3">
        <v>60.3</v>
      </c>
      <c r="F546" s="3">
        <f t="shared" si="36"/>
        <v>6.99</v>
      </c>
      <c r="G546" s="18" t="s">
        <v>39</v>
      </c>
      <c r="H546" s="22">
        <v>16</v>
      </c>
      <c r="I546" s="22">
        <v>155.33000000000001</v>
      </c>
      <c r="J546" s="27">
        <f t="shared" si="37"/>
        <v>14.6</v>
      </c>
      <c r="K546" s="27">
        <f t="shared" si="38"/>
        <v>10.95</v>
      </c>
      <c r="L546" s="26">
        <f t="shared" si="39"/>
        <v>1700.8634999999999</v>
      </c>
      <c r="M546" s="22" t="s">
        <v>16</v>
      </c>
      <c r="N546" s="22" t="s">
        <v>244</v>
      </c>
      <c r="O546" s="22" t="s">
        <v>55</v>
      </c>
      <c r="P546" s="22">
        <v>28</v>
      </c>
    </row>
    <row r="547" spans="1:16" x14ac:dyDescent="0.25">
      <c r="A547" s="22">
        <v>2018</v>
      </c>
      <c r="B547" s="22">
        <v>2</v>
      </c>
      <c r="C547" s="22" t="s">
        <v>15</v>
      </c>
      <c r="D547" s="22">
        <v>4663799</v>
      </c>
      <c r="E547" s="3">
        <v>60.3</v>
      </c>
      <c r="F547" s="3">
        <f t="shared" si="36"/>
        <v>6.99</v>
      </c>
      <c r="G547" s="18" t="s">
        <v>39</v>
      </c>
      <c r="H547" s="22">
        <v>48</v>
      </c>
      <c r="I547" s="22">
        <v>475.31360000000001</v>
      </c>
      <c r="J547" s="27">
        <f t="shared" si="37"/>
        <v>14.6</v>
      </c>
      <c r="K547" s="27">
        <f t="shared" si="38"/>
        <v>10.95</v>
      </c>
      <c r="L547" s="26">
        <f t="shared" si="39"/>
        <v>5204.6839199999995</v>
      </c>
      <c r="M547" s="22" t="s">
        <v>16</v>
      </c>
      <c r="N547" s="22" t="s">
        <v>244</v>
      </c>
      <c r="O547" s="22" t="s">
        <v>55</v>
      </c>
      <c r="P547" s="22">
        <v>28</v>
      </c>
    </row>
    <row r="548" spans="1:16" x14ac:dyDescent="0.25">
      <c r="A548" s="22">
        <v>2018</v>
      </c>
      <c r="B548" s="22">
        <v>2</v>
      </c>
      <c r="C548" s="22" t="s">
        <v>15</v>
      </c>
      <c r="D548" s="22">
        <v>4663800</v>
      </c>
      <c r="E548" s="3">
        <v>60.3</v>
      </c>
      <c r="F548" s="3">
        <f t="shared" si="36"/>
        <v>6.99</v>
      </c>
      <c r="G548" s="18" t="s">
        <v>39</v>
      </c>
      <c r="H548" s="22">
        <v>4</v>
      </c>
      <c r="I548" s="22">
        <v>38.4</v>
      </c>
      <c r="J548" s="27">
        <f t="shared" si="37"/>
        <v>14.6</v>
      </c>
      <c r="K548" s="27">
        <f t="shared" si="38"/>
        <v>10.95</v>
      </c>
      <c r="L548" s="26">
        <f t="shared" si="39"/>
        <v>420.47999999999996</v>
      </c>
      <c r="M548" s="22" t="s">
        <v>16</v>
      </c>
      <c r="N548" s="22" t="s">
        <v>244</v>
      </c>
      <c r="O548" s="22" t="s">
        <v>55</v>
      </c>
      <c r="P548" s="22">
        <v>28</v>
      </c>
    </row>
    <row r="549" spans="1:16" x14ac:dyDescent="0.25">
      <c r="A549" s="22">
        <v>2018</v>
      </c>
      <c r="B549" s="22">
        <v>2</v>
      </c>
      <c r="C549" s="22" t="s">
        <v>15</v>
      </c>
      <c r="D549" s="22">
        <v>4664004</v>
      </c>
      <c r="E549" s="3">
        <v>73</v>
      </c>
      <c r="F549" s="3">
        <f t="shared" si="36"/>
        <v>9.67</v>
      </c>
      <c r="G549" s="18" t="s">
        <v>39</v>
      </c>
      <c r="H549" s="22">
        <v>300</v>
      </c>
      <c r="I549" s="22">
        <v>2880.36</v>
      </c>
      <c r="J549" s="27">
        <f t="shared" si="37"/>
        <v>18.28</v>
      </c>
      <c r="K549" s="27">
        <f t="shared" si="38"/>
        <v>13.71</v>
      </c>
      <c r="L549" s="26">
        <f t="shared" si="39"/>
        <v>39489.735600000007</v>
      </c>
      <c r="M549" s="22" t="s">
        <v>16</v>
      </c>
      <c r="N549" s="22" t="s">
        <v>245</v>
      </c>
      <c r="O549" s="22" t="s">
        <v>52</v>
      </c>
      <c r="P549" s="22">
        <v>43</v>
      </c>
    </row>
    <row r="550" spans="1:16" x14ac:dyDescent="0.25">
      <c r="A550" s="22">
        <v>2018</v>
      </c>
      <c r="B550" s="22">
        <v>2</v>
      </c>
      <c r="C550" s="22" t="s">
        <v>14</v>
      </c>
      <c r="D550" s="22">
        <v>4664032</v>
      </c>
      <c r="E550" s="3">
        <v>114.3</v>
      </c>
      <c r="F550" s="3">
        <f t="shared" si="36"/>
        <v>17.260000000000002</v>
      </c>
      <c r="G550" s="18" t="s">
        <v>39</v>
      </c>
      <c r="H550" s="22">
        <v>22</v>
      </c>
      <c r="I550" s="22">
        <v>277.18860000000001</v>
      </c>
      <c r="J550" s="27">
        <f t="shared" si="37"/>
        <v>26.67</v>
      </c>
      <c r="K550" s="27">
        <f t="shared" si="38"/>
        <v>20.002500000000001</v>
      </c>
      <c r="L550" s="26">
        <f t="shared" si="39"/>
        <v>5544.4649715000005</v>
      </c>
      <c r="M550" s="22" t="s">
        <v>16</v>
      </c>
      <c r="N550" s="22" t="s">
        <v>246</v>
      </c>
      <c r="O550" s="22" t="s">
        <v>56</v>
      </c>
      <c r="P550" s="22">
        <v>68</v>
      </c>
    </row>
    <row r="551" spans="1:16" x14ac:dyDescent="0.25">
      <c r="A551" s="22">
        <v>2018</v>
      </c>
      <c r="B551" s="22">
        <v>2</v>
      </c>
      <c r="C551" s="22" t="s">
        <v>14</v>
      </c>
      <c r="D551" s="22">
        <v>4664031</v>
      </c>
      <c r="E551" s="3">
        <v>114.3</v>
      </c>
      <c r="F551" s="3">
        <f t="shared" si="36"/>
        <v>17.260000000000002</v>
      </c>
      <c r="G551" s="18" t="s">
        <v>39</v>
      </c>
      <c r="H551" s="22">
        <v>58</v>
      </c>
      <c r="I551" s="22">
        <v>580</v>
      </c>
      <c r="J551" s="27">
        <f t="shared" si="37"/>
        <v>26.67</v>
      </c>
      <c r="K551" s="27">
        <f t="shared" si="38"/>
        <v>13.335000000000001</v>
      </c>
      <c r="L551" s="26">
        <f t="shared" si="39"/>
        <v>7734.3</v>
      </c>
      <c r="M551" s="22" t="s">
        <v>94</v>
      </c>
      <c r="N551" s="22" t="s">
        <v>246</v>
      </c>
      <c r="O551" s="22" t="s">
        <v>56</v>
      </c>
      <c r="P551" s="22">
        <v>68</v>
      </c>
    </row>
    <row r="552" spans="1:16" x14ac:dyDescent="0.25">
      <c r="A552" s="22">
        <v>2018</v>
      </c>
      <c r="B552" s="22">
        <v>2</v>
      </c>
      <c r="C552" s="22" t="s">
        <v>15</v>
      </c>
      <c r="D552" s="22">
        <v>4664978</v>
      </c>
      <c r="E552" s="3">
        <v>60.3</v>
      </c>
      <c r="F552" s="3">
        <f t="shared" si="36"/>
        <v>6.99</v>
      </c>
      <c r="G552" s="18" t="s">
        <v>39</v>
      </c>
      <c r="H552" s="22">
        <v>4</v>
      </c>
      <c r="I552" s="22">
        <v>38.404800000000002</v>
      </c>
      <c r="J552" s="27">
        <f t="shared" si="37"/>
        <v>14.6</v>
      </c>
      <c r="K552" s="27">
        <f t="shared" si="38"/>
        <v>10.95</v>
      </c>
      <c r="L552" s="26">
        <f t="shared" si="39"/>
        <v>420.53255999999999</v>
      </c>
      <c r="M552" s="22" t="s">
        <v>16</v>
      </c>
      <c r="N552" s="22" t="s">
        <v>247</v>
      </c>
      <c r="O552" s="22" t="s">
        <v>51</v>
      </c>
      <c r="P552" s="22">
        <v>65</v>
      </c>
    </row>
    <row r="553" spans="1:16" x14ac:dyDescent="0.25">
      <c r="A553" s="22">
        <v>2018</v>
      </c>
      <c r="B553" s="22">
        <v>2</v>
      </c>
      <c r="C553" s="22" t="s">
        <v>15</v>
      </c>
      <c r="D553" s="22">
        <v>-1</v>
      </c>
      <c r="E553" s="3">
        <v>88.9</v>
      </c>
      <c r="F553" s="3">
        <f t="shared" si="36"/>
        <v>13.84</v>
      </c>
      <c r="G553" s="18" t="s">
        <v>39</v>
      </c>
      <c r="H553" s="22">
        <v>9</v>
      </c>
      <c r="I553" s="22">
        <v>86.409700000000001</v>
      </c>
      <c r="J553" s="27">
        <f t="shared" si="37"/>
        <v>24.48</v>
      </c>
      <c r="K553" s="27">
        <f t="shared" si="38"/>
        <v>12.24</v>
      </c>
      <c r="L553" s="26">
        <f t="shared" si="39"/>
        <v>1057.654728</v>
      </c>
      <c r="M553" s="22" t="s">
        <v>94</v>
      </c>
      <c r="N553" s="22" t="s">
        <v>248</v>
      </c>
      <c r="O553" s="22" t="s">
        <v>56</v>
      </c>
      <c r="P553" s="22">
        <v>68</v>
      </c>
    </row>
    <row r="554" spans="1:16" x14ac:dyDescent="0.25">
      <c r="A554" s="22">
        <v>2018</v>
      </c>
      <c r="B554" s="22">
        <v>2</v>
      </c>
      <c r="C554" s="22" t="s">
        <v>15</v>
      </c>
      <c r="D554" s="22">
        <v>-1</v>
      </c>
      <c r="E554" s="3">
        <v>88.9</v>
      </c>
      <c r="F554" s="3">
        <f t="shared" si="36"/>
        <v>13.84</v>
      </c>
      <c r="G554" s="18" t="s">
        <v>39</v>
      </c>
      <c r="H554" s="22">
        <v>10</v>
      </c>
      <c r="I554" s="22">
        <v>96.012</v>
      </c>
      <c r="J554" s="27">
        <f t="shared" si="37"/>
        <v>24.48</v>
      </c>
      <c r="K554" s="27">
        <f t="shared" si="38"/>
        <v>18.36</v>
      </c>
      <c r="L554" s="26">
        <f t="shared" si="39"/>
        <v>1762.7803199999998</v>
      </c>
      <c r="M554" s="22" t="s">
        <v>16</v>
      </c>
      <c r="N554" s="22" t="s">
        <v>248</v>
      </c>
      <c r="O554" s="22" t="s">
        <v>56</v>
      </c>
      <c r="P554" s="22">
        <v>68</v>
      </c>
    </row>
    <row r="555" spans="1:16" x14ac:dyDescent="0.25">
      <c r="A555" s="22">
        <v>2018</v>
      </c>
      <c r="B555" s="22">
        <v>2</v>
      </c>
      <c r="C555" s="22" t="s">
        <v>15</v>
      </c>
      <c r="D555" s="22">
        <v>4665521</v>
      </c>
      <c r="E555" s="3">
        <v>88.9</v>
      </c>
      <c r="F555" s="3">
        <f t="shared" si="36"/>
        <v>13.84</v>
      </c>
      <c r="G555" s="18" t="s">
        <v>39</v>
      </c>
      <c r="H555" s="22">
        <v>24</v>
      </c>
      <c r="I555" s="22">
        <v>230.43</v>
      </c>
      <c r="J555" s="27">
        <f t="shared" si="37"/>
        <v>24.48</v>
      </c>
      <c r="K555" s="27">
        <f t="shared" si="38"/>
        <v>12.24</v>
      </c>
      <c r="L555" s="26">
        <f t="shared" si="39"/>
        <v>2820.4632000000001</v>
      </c>
      <c r="M555" s="22" t="s">
        <v>94</v>
      </c>
      <c r="N555" s="22" t="s">
        <v>248</v>
      </c>
      <c r="O555" s="22" t="s">
        <v>56</v>
      </c>
      <c r="P555" s="22">
        <v>68</v>
      </c>
    </row>
    <row r="556" spans="1:16" x14ac:dyDescent="0.25">
      <c r="A556" s="22">
        <v>2018</v>
      </c>
      <c r="B556" s="22">
        <v>2</v>
      </c>
      <c r="C556" s="22" t="s">
        <v>15</v>
      </c>
      <c r="D556" s="22">
        <v>4665521</v>
      </c>
      <c r="E556" s="3">
        <v>88.9</v>
      </c>
      <c r="F556" s="3">
        <f t="shared" si="36"/>
        <v>13.84</v>
      </c>
      <c r="G556" s="18" t="s">
        <v>39</v>
      </c>
      <c r="H556" s="22">
        <v>20</v>
      </c>
      <c r="I556" s="22">
        <v>192.02</v>
      </c>
      <c r="J556" s="27">
        <f t="shared" si="37"/>
        <v>24.48</v>
      </c>
      <c r="K556" s="27">
        <f t="shared" si="38"/>
        <v>18.36</v>
      </c>
      <c r="L556" s="26">
        <f t="shared" si="39"/>
        <v>3525.4872</v>
      </c>
      <c r="M556" s="22" t="s">
        <v>16</v>
      </c>
      <c r="N556" s="22" t="s">
        <v>248</v>
      </c>
      <c r="O556" s="22" t="s">
        <v>56</v>
      </c>
      <c r="P556" s="22">
        <v>68</v>
      </c>
    </row>
    <row r="557" spans="1:16" x14ac:dyDescent="0.25">
      <c r="A557" s="22">
        <v>2018</v>
      </c>
      <c r="B557" s="22">
        <v>2</v>
      </c>
      <c r="C557" s="22" t="s">
        <v>15</v>
      </c>
      <c r="D557" s="22">
        <v>-1</v>
      </c>
      <c r="E557" s="3">
        <v>88.9</v>
      </c>
      <c r="F557" s="3">
        <f t="shared" si="36"/>
        <v>13.84</v>
      </c>
      <c r="G557" s="18" t="s">
        <v>39</v>
      </c>
      <c r="H557" s="22">
        <v>1</v>
      </c>
      <c r="I557" s="22">
        <v>9.6011000000000006</v>
      </c>
      <c r="J557" s="27">
        <f t="shared" si="37"/>
        <v>24.48</v>
      </c>
      <c r="K557" s="27">
        <f t="shared" si="38"/>
        <v>12.24</v>
      </c>
      <c r="L557" s="26">
        <f t="shared" si="39"/>
        <v>117.517464</v>
      </c>
      <c r="M557" s="22" t="s">
        <v>94</v>
      </c>
      <c r="N557" s="22" t="s">
        <v>248</v>
      </c>
      <c r="O557" s="22" t="s">
        <v>56</v>
      </c>
      <c r="P557" s="22">
        <v>68</v>
      </c>
    </row>
    <row r="558" spans="1:16" x14ac:dyDescent="0.25">
      <c r="A558" s="22">
        <v>2018</v>
      </c>
      <c r="B558" s="22">
        <v>2</v>
      </c>
      <c r="C558" s="22" t="s">
        <v>15</v>
      </c>
      <c r="D558" s="22">
        <v>4665524</v>
      </c>
      <c r="E558" s="3">
        <v>88.9</v>
      </c>
      <c r="F558" s="3">
        <f t="shared" si="36"/>
        <v>13.84</v>
      </c>
      <c r="G558" s="18" t="s">
        <v>39</v>
      </c>
      <c r="H558" s="22">
        <v>84</v>
      </c>
      <c r="I558" s="22">
        <v>806.50080000000003</v>
      </c>
      <c r="J558" s="27">
        <f t="shared" si="37"/>
        <v>24.48</v>
      </c>
      <c r="K558" s="27">
        <f t="shared" si="38"/>
        <v>18.36</v>
      </c>
      <c r="L558" s="26">
        <f t="shared" si="39"/>
        <v>14807.354687999999</v>
      </c>
      <c r="M558" s="22" t="s">
        <v>16</v>
      </c>
      <c r="N558" s="22" t="s">
        <v>248</v>
      </c>
      <c r="O558" s="22" t="s">
        <v>56</v>
      </c>
      <c r="P558" s="22">
        <v>68</v>
      </c>
    </row>
    <row r="559" spans="1:16" x14ac:dyDescent="0.25">
      <c r="A559" s="22">
        <v>2018</v>
      </c>
      <c r="B559" s="22">
        <v>2</v>
      </c>
      <c r="C559" s="22" t="s">
        <v>15</v>
      </c>
      <c r="D559" s="22">
        <v>4665523</v>
      </c>
      <c r="E559" s="3">
        <v>88.9</v>
      </c>
      <c r="F559" s="3">
        <f t="shared" si="36"/>
        <v>13.84</v>
      </c>
      <c r="G559" s="18" t="s">
        <v>39</v>
      </c>
      <c r="H559" s="22">
        <v>1</v>
      </c>
      <c r="I559" s="22">
        <v>9.57</v>
      </c>
      <c r="J559" s="27">
        <f t="shared" si="37"/>
        <v>24.48</v>
      </c>
      <c r="K559" s="27">
        <f t="shared" si="38"/>
        <v>18.36</v>
      </c>
      <c r="L559" s="26">
        <f t="shared" si="39"/>
        <v>175.70519999999999</v>
      </c>
      <c r="M559" s="22" t="s">
        <v>16</v>
      </c>
      <c r="N559" s="22" t="s">
        <v>248</v>
      </c>
      <c r="O559" s="22" t="s">
        <v>56</v>
      </c>
      <c r="P559" s="22">
        <v>68</v>
      </c>
    </row>
    <row r="560" spans="1:16" x14ac:dyDescent="0.25">
      <c r="A560" s="22">
        <v>2018</v>
      </c>
      <c r="B560" s="22">
        <v>2</v>
      </c>
      <c r="C560" s="22" t="s">
        <v>15</v>
      </c>
      <c r="D560" s="22">
        <v>-1</v>
      </c>
      <c r="E560" s="3">
        <v>88.9</v>
      </c>
      <c r="F560" s="3">
        <f t="shared" si="36"/>
        <v>13.84</v>
      </c>
      <c r="G560" s="18" t="s">
        <v>39</v>
      </c>
      <c r="H560" s="22">
        <v>1</v>
      </c>
      <c r="I560" s="22">
        <v>9.6012000000000004</v>
      </c>
      <c r="J560" s="27">
        <f t="shared" si="37"/>
        <v>24.48</v>
      </c>
      <c r="K560" s="27">
        <f t="shared" si="38"/>
        <v>18.36</v>
      </c>
      <c r="L560" s="26">
        <f t="shared" si="39"/>
        <v>176.278032</v>
      </c>
      <c r="M560" s="22" t="s">
        <v>16</v>
      </c>
      <c r="N560" s="22" t="s">
        <v>248</v>
      </c>
      <c r="O560" s="22" t="s">
        <v>56</v>
      </c>
      <c r="P560" s="22">
        <v>68</v>
      </c>
    </row>
    <row r="561" spans="1:16" x14ac:dyDescent="0.25">
      <c r="A561" s="22">
        <v>2018</v>
      </c>
      <c r="B561" s="22">
        <v>2</v>
      </c>
      <c r="C561" s="22" t="s">
        <v>15</v>
      </c>
      <c r="D561" s="22">
        <v>4665743</v>
      </c>
      <c r="E561" s="3">
        <v>60.3</v>
      </c>
      <c r="F561" s="3">
        <f t="shared" si="36"/>
        <v>6.99</v>
      </c>
      <c r="G561" s="18" t="s">
        <v>39</v>
      </c>
      <c r="H561" s="22">
        <v>46</v>
      </c>
      <c r="I561" s="22">
        <v>441.65519999999998</v>
      </c>
      <c r="J561" s="27">
        <f t="shared" si="37"/>
        <v>14.6</v>
      </c>
      <c r="K561" s="27">
        <f t="shared" si="38"/>
        <v>10.95</v>
      </c>
      <c r="L561" s="26">
        <f t="shared" si="39"/>
        <v>4836.1244399999996</v>
      </c>
      <c r="M561" s="22" t="s">
        <v>16</v>
      </c>
      <c r="N561" s="22" t="s">
        <v>249</v>
      </c>
      <c r="O561" s="22" t="s">
        <v>51</v>
      </c>
      <c r="P561" s="22">
        <v>65</v>
      </c>
    </row>
    <row r="562" spans="1:16" x14ac:dyDescent="0.25">
      <c r="A562" s="22">
        <v>2018</v>
      </c>
      <c r="B562" s="22">
        <v>2</v>
      </c>
      <c r="C562" s="22" t="s">
        <v>15</v>
      </c>
      <c r="D562" s="22">
        <v>4665745</v>
      </c>
      <c r="E562" s="3">
        <v>73</v>
      </c>
      <c r="F562" s="3">
        <f t="shared" si="36"/>
        <v>9.67</v>
      </c>
      <c r="G562" s="18" t="s">
        <v>39</v>
      </c>
      <c r="H562" s="22">
        <v>21</v>
      </c>
      <c r="I562" s="22">
        <v>201.63</v>
      </c>
      <c r="J562" s="27">
        <f t="shared" si="37"/>
        <v>18.28</v>
      </c>
      <c r="K562" s="27">
        <f t="shared" si="38"/>
        <v>13.71</v>
      </c>
      <c r="L562" s="26">
        <f t="shared" si="39"/>
        <v>2764.3472999999999</v>
      </c>
      <c r="M562" s="22" t="s">
        <v>16</v>
      </c>
      <c r="N562" s="22" t="s">
        <v>250</v>
      </c>
      <c r="O562" s="22" t="s">
        <v>51</v>
      </c>
      <c r="P562" s="22">
        <v>65</v>
      </c>
    </row>
    <row r="563" spans="1:16" x14ac:dyDescent="0.25">
      <c r="A563" s="22">
        <v>2018</v>
      </c>
      <c r="B563" s="22">
        <v>2</v>
      </c>
      <c r="C563" s="22" t="s">
        <v>15</v>
      </c>
      <c r="D563" s="22">
        <v>4665769</v>
      </c>
      <c r="E563" s="3">
        <v>88.9</v>
      </c>
      <c r="F563" s="3">
        <f t="shared" si="36"/>
        <v>13.84</v>
      </c>
      <c r="G563" s="18" t="s">
        <v>40</v>
      </c>
      <c r="H563" s="22">
        <v>4</v>
      </c>
      <c r="I563" s="22">
        <v>38.4</v>
      </c>
      <c r="J563" s="27">
        <f t="shared" si="37"/>
        <v>24.48</v>
      </c>
      <c r="K563" s="27">
        <f t="shared" si="38"/>
        <v>12.24</v>
      </c>
      <c r="L563" s="26">
        <f t="shared" si="39"/>
        <v>470.01599999999996</v>
      </c>
      <c r="M563" s="22" t="s">
        <v>94</v>
      </c>
      <c r="N563" s="22" t="s">
        <v>83</v>
      </c>
      <c r="O563" s="22" t="s">
        <v>51</v>
      </c>
      <c r="P563" s="22">
        <v>65</v>
      </c>
    </row>
    <row r="564" spans="1:16" x14ac:dyDescent="0.25">
      <c r="A564" s="22">
        <v>2018</v>
      </c>
      <c r="B564" s="22">
        <v>2</v>
      </c>
      <c r="C564" s="22" t="s">
        <v>15</v>
      </c>
      <c r="D564" s="22">
        <v>4665769</v>
      </c>
      <c r="E564" s="3">
        <v>88.9</v>
      </c>
      <c r="F564" s="3">
        <f t="shared" si="36"/>
        <v>13.84</v>
      </c>
      <c r="G564" s="18" t="s">
        <v>40</v>
      </c>
      <c r="H564" s="22">
        <v>1</v>
      </c>
      <c r="I564" s="22">
        <v>9.6</v>
      </c>
      <c r="J564" s="27">
        <f t="shared" si="37"/>
        <v>24.48</v>
      </c>
      <c r="K564" s="27">
        <f t="shared" si="38"/>
        <v>12.24</v>
      </c>
      <c r="L564" s="26">
        <f t="shared" si="39"/>
        <v>117.50399999999999</v>
      </c>
      <c r="M564" s="22" t="s">
        <v>94</v>
      </c>
      <c r="N564" s="22" t="s">
        <v>83</v>
      </c>
      <c r="O564" s="22" t="s">
        <v>51</v>
      </c>
      <c r="P564" s="22">
        <v>65</v>
      </c>
    </row>
    <row r="565" spans="1:16" x14ac:dyDescent="0.25">
      <c r="A565" s="22">
        <v>2018</v>
      </c>
      <c r="B565" s="22">
        <v>2</v>
      </c>
      <c r="C565" s="22" t="s">
        <v>15</v>
      </c>
      <c r="D565" s="22">
        <v>4665769</v>
      </c>
      <c r="E565" s="3">
        <v>88.9</v>
      </c>
      <c r="F565" s="3">
        <f t="shared" si="36"/>
        <v>13.84</v>
      </c>
      <c r="G565" s="18" t="s">
        <v>40</v>
      </c>
      <c r="H565" s="22">
        <v>13</v>
      </c>
      <c r="I565" s="22">
        <v>124.81</v>
      </c>
      <c r="J565" s="27">
        <f t="shared" si="37"/>
        <v>24.48</v>
      </c>
      <c r="K565" s="27">
        <f t="shared" si="38"/>
        <v>12.24</v>
      </c>
      <c r="L565" s="26">
        <f t="shared" si="39"/>
        <v>1527.6744000000001</v>
      </c>
      <c r="M565" s="22" t="s">
        <v>94</v>
      </c>
      <c r="N565" s="22" t="s">
        <v>83</v>
      </c>
      <c r="O565" s="22" t="s">
        <v>51</v>
      </c>
      <c r="P565" s="22">
        <v>65</v>
      </c>
    </row>
    <row r="566" spans="1:16" x14ac:dyDescent="0.25">
      <c r="A566" s="22">
        <v>2018</v>
      </c>
      <c r="B566" s="22">
        <v>2</v>
      </c>
      <c r="C566" s="22" t="s">
        <v>15</v>
      </c>
      <c r="D566" s="22">
        <v>4665769</v>
      </c>
      <c r="E566" s="3">
        <v>88.9</v>
      </c>
      <c r="F566" s="3">
        <f t="shared" si="36"/>
        <v>13.84</v>
      </c>
      <c r="G566" s="18" t="s">
        <v>40</v>
      </c>
      <c r="H566" s="22">
        <v>28</v>
      </c>
      <c r="I566" s="22">
        <v>268.83</v>
      </c>
      <c r="J566" s="27">
        <f t="shared" si="37"/>
        <v>24.48</v>
      </c>
      <c r="K566" s="27">
        <f t="shared" si="38"/>
        <v>12.24</v>
      </c>
      <c r="L566" s="26">
        <f t="shared" si="39"/>
        <v>3290.4791999999998</v>
      </c>
      <c r="M566" s="22" t="s">
        <v>94</v>
      </c>
      <c r="N566" s="22" t="s">
        <v>83</v>
      </c>
      <c r="O566" s="22" t="s">
        <v>51</v>
      </c>
      <c r="P566" s="22">
        <v>65</v>
      </c>
    </row>
    <row r="567" spans="1:16" x14ac:dyDescent="0.25">
      <c r="A567" s="22">
        <v>2018</v>
      </c>
      <c r="B567" s="22">
        <v>2</v>
      </c>
      <c r="C567" s="22" t="s">
        <v>15</v>
      </c>
      <c r="D567" s="22">
        <v>4665767</v>
      </c>
      <c r="E567" s="3">
        <v>88.9</v>
      </c>
      <c r="F567" s="3">
        <f t="shared" si="36"/>
        <v>13.84</v>
      </c>
      <c r="G567" s="18" t="s">
        <v>40</v>
      </c>
      <c r="H567" s="22">
        <v>5</v>
      </c>
      <c r="I567" s="22">
        <v>48.006</v>
      </c>
      <c r="J567" s="27">
        <f t="shared" si="37"/>
        <v>24.48</v>
      </c>
      <c r="K567" s="27">
        <f t="shared" si="38"/>
        <v>18.36</v>
      </c>
      <c r="L567" s="26">
        <f t="shared" si="39"/>
        <v>881.39015999999992</v>
      </c>
      <c r="M567" s="22" t="s">
        <v>16</v>
      </c>
      <c r="N567" s="22" t="s">
        <v>83</v>
      </c>
      <c r="O567" s="22" t="s">
        <v>51</v>
      </c>
      <c r="P567" s="22">
        <v>65</v>
      </c>
    </row>
    <row r="568" spans="1:16" x14ac:dyDescent="0.25">
      <c r="A568" s="22">
        <v>2018</v>
      </c>
      <c r="B568" s="22">
        <v>2</v>
      </c>
      <c r="C568" s="22" t="s">
        <v>15</v>
      </c>
      <c r="D568" s="22">
        <v>4665767</v>
      </c>
      <c r="E568" s="3">
        <v>88.9</v>
      </c>
      <c r="F568" s="3">
        <f t="shared" si="36"/>
        <v>13.84</v>
      </c>
      <c r="G568" s="18" t="s">
        <v>40</v>
      </c>
      <c r="H568" s="22">
        <v>9</v>
      </c>
      <c r="I568" s="22">
        <v>86.41</v>
      </c>
      <c r="J568" s="27">
        <f t="shared" si="37"/>
        <v>24.48</v>
      </c>
      <c r="K568" s="27">
        <f t="shared" si="38"/>
        <v>18.36</v>
      </c>
      <c r="L568" s="26">
        <f t="shared" si="39"/>
        <v>1586.4875999999999</v>
      </c>
      <c r="M568" s="22" t="s">
        <v>16</v>
      </c>
      <c r="N568" s="22" t="s">
        <v>83</v>
      </c>
      <c r="O568" s="22" t="s">
        <v>51</v>
      </c>
      <c r="P568" s="22">
        <v>65</v>
      </c>
    </row>
    <row r="569" spans="1:16" x14ac:dyDescent="0.25">
      <c r="A569" s="22">
        <v>2018</v>
      </c>
      <c r="B569" s="22">
        <v>2</v>
      </c>
      <c r="C569" s="22" t="s">
        <v>14</v>
      </c>
      <c r="D569" s="22">
        <v>4666526</v>
      </c>
      <c r="E569" s="3">
        <v>114.3</v>
      </c>
      <c r="F569" s="3">
        <f t="shared" si="36"/>
        <v>17.260000000000002</v>
      </c>
      <c r="G569" s="18" t="s">
        <v>39</v>
      </c>
      <c r="H569" s="22">
        <v>105</v>
      </c>
      <c r="I569" s="22">
        <v>1322.9458</v>
      </c>
      <c r="J569" s="27">
        <f t="shared" si="37"/>
        <v>26.67</v>
      </c>
      <c r="K569" s="27">
        <f t="shared" si="38"/>
        <v>20.002500000000001</v>
      </c>
      <c r="L569" s="26">
        <f t="shared" si="39"/>
        <v>26462.223364500001</v>
      </c>
      <c r="M569" s="22" t="s">
        <v>16</v>
      </c>
      <c r="N569" s="22" t="s">
        <v>251</v>
      </c>
      <c r="O569" s="22" t="s">
        <v>56</v>
      </c>
      <c r="P569" s="22">
        <v>68</v>
      </c>
    </row>
    <row r="570" spans="1:16" x14ac:dyDescent="0.25">
      <c r="A570" s="22">
        <v>2018</v>
      </c>
      <c r="B570" s="22">
        <v>2</v>
      </c>
      <c r="C570" s="22" t="s">
        <v>15</v>
      </c>
      <c r="D570" s="22">
        <v>4666783</v>
      </c>
      <c r="E570" s="3">
        <v>88.9</v>
      </c>
      <c r="F570" s="3">
        <f t="shared" si="36"/>
        <v>13.84</v>
      </c>
      <c r="G570" s="18" t="s">
        <v>39</v>
      </c>
      <c r="H570" s="22">
        <v>38</v>
      </c>
      <c r="I570" s="22">
        <v>364.85</v>
      </c>
      <c r="J570" s="27">
        <f t="shared" si="37"/>
        <v>24.48</v>
      </c>
      <c r="K570" s="27">
        <f t="shared" si="38"/>
        <v>12.24</v>
      </c>
      <c r="L570" s="26">
        <f t="shared" si="39"/>
        <v>4465.7640000000001</v>
      </c>
      <c r="M570" s="22" t="s">
        <v>94</v>
      </c>
      <c r="N570" s="22" t="s">
        <v>252</v>
      </c>
      <c r="O570" s="22" t="s">
        <v>53</v>
      </c>
      <c r="P570" s="22">
        <v>105</v>
      </c>
    </row>
    <row r="571" spans="1:16" x14ac:dyDescent="0.25">
      <c r="A571" s="22">
        <v>2018</v>
      </c>
      <c r="B571" s="22">
        <v>2</v>
      </c>
      <c r="C571" s="22" t="s">
        <v>15</v>
      </c>
      <c r="D571" s="22">
        <v>4666784</v>
      </c>
      <c r="E571" s="3">
        <v>88.9</v>
      </c>
      <c r="F571" s="3">
        <f t="shared" si="36"/>
        <v>13.84</v>
      </c>
      <c r="G571" s="18" t="s">
        <v>39</v>
      </c>
      <c r="H571" s="22">
        <v>6</v>
      </c>
      <c r="I571" s="22">
        <v>57.606000000000002</v>
      </c>
      <c r="J571" s="27">
        <f t="shared" si="37"/>
        <v>24.48</v>
      </c>
      <c r="K571" s="27">
        <f t="shared" si="38"/>
        <v>12.24</v>
      </c>
      <c r="L571" s="26">
        <f t="shared" si="39"/>
        <v>705.09744000000001</v>
      </c>
      <c r="M571" s="22" t="s">
        <v>94</v>
      </c>
      <c r="N571" s="22" t="s">
        <v>252</v>
      </c>
      <c r="O571" s="22" t="s">
        <v>53</v>
      </c>
      <c r="P571" s="22">
        <v>105</v>
      </c>
    </row>
    <row r="572" spans="1:16" x14ac:dyDescent="0.25">
      <c r="A572" s="22">
        <v>2018</v>
      </c>
      <c r="B572" s="22">
        <v>2</v>
      </c>
      <c r="C572" s="22" t="s">
        <v>15</v>
      </c>
      <c r="D572" s="22">
        <v>4666791</v>
      </c>
      <c r="E572" s="3">
        <v>88.9</v>
      </c>
      <c r="F572" s="3">
        <f t="shared" si="36"/>
        <v>13.84</v>
      </c>
      <c r="G572" s="18" t="s">
        <v>39</v>
      </c>
      <c r="H572" s="22">
        <v>9</v>
      </c>
      <c r="I572" s="22">
        <v>86.4</v>
      </c>
      <c r="J572" s="27">
        <f t="shared" si="37"/>
        <v>24.48</v>
      </c>
      <c r="K572" s="27">
        <f t="shared" si="38"/>
        <v>12.24</v>
      </c>
      <c r="L572" s="26">
        <f t="shared" si="39"/>
        <v>1057.5360000000001</v>
      </c>
      <c r="M572" s="22" t="s">
        <v>94</v>
      </c>
      <c r="N572" s="22" t="s">
        <v>252</v>
      </c>
      <c r="O572" s="22" t="s">
        <v>53</v>
      </c>
      <c r="P572" s="22">
        <v>105</v>
      </c>
    </row>
    <row r="573" spans="1:16" x14ac:dyDescent="0.25">
      <c r="A573" s="22">
        <v>2018</v>
      </c>
      <c r="B573" s="22">
        <v>2</v>
      </c>
      <c r="C573" s="22" t="s">
        <v>15</v>
      </c>
      <c r="D573" s="22">
        <v>4666790</v>
      </c>
      <c r="E573" s="3">
        <v>88.9</v>
      </c>
      <c r="F573" s="3">
        <f t="shared" ref="F573:F612" si="40">IF($E573=60.3,6.99,IF($E573=73,9.67,IF($E573=88.9,13.84,IF($E573=114.3,17.26,IF($E573=177.8,34.23,IF($E573=244.5,53.57,"ENTER WEIGHT"))))))</f>
        <v>13.84</v>
      </c>
      <c r="G573" s="18" t="s">
        <v>39</v>
      </c>
      <c r="H573" s="22">
        <v>3</v>
      </c>
      <c r="I573" s="22">
        <v>28.8</v>
      </c>
      <c r="J573" s="27">
        <f t="shared" ref="J573:J635" si="41">IF($E573=60.3,14.6,IF($E573=73,18.28,IF($E573=88.9,24.48,IF(AND($E573=114.3, $F573=17.26),26.67,IF(AND($E573=177.8, $F573=34.23),57.2,IF(AND($E573=244.5,$F573=53.57),89.21,"ENTER WEIGHT"))))))</f>
        <v>24.48</v>
      </c>
      <c r="K573" s="27">
        <f t="shared" si="38"/>
        <v>12.24</v>
      </c>
      <c r="L573" s="26">
        <f t="shared" si="39"/>
        <v>352.512</v>
      </c>
      <c r="M573" s="22" t="s">
        <v>94</v>
      </c>
      <c r="N573" s="22" t="s">
        <v>252</v>
      </c>
      <c r="O573" s="22" t="s">
        <v>53</v>
      </c>
      <c r="P573" s="22">
        <v>105</v>
      </c>
    </row>
    <row r="574" spans="1:16" x14ac:dyDescent="0.25">
      <c r="A574" s="22">
        <v>2018</v>
      </c>
      <c r="B574" s="22">
        <v>2</v>
      </c>
      <c r="C574" s="22" t="s">
        <v>15</v>
      </c>
      <c r="D574" s="22">
        <v>4666789</v>
      </c>
      <c r="E574" s="3">
        <v>88.9</v>
      </c>
      <c r="F574" s="3">
        <f t="shared" si="40"/>
        <v>13.84</v>
      </c>
      <c r="G574" s="18" t="s">
        <v>39</v>
      </c>
      <c r="H574" s="22">
        <v>12</v>
      </c>
      <c r="I574" s="22">
        <v>115.2088</v>
      </c>
      <c r="J574" s="27">
        <f t="shared" si="41"/>
        <v>24.48</v>
      </c>
      <c r="K574" s="27">
        <f t="shared" si="38"/>
        <v>12.24</v>
      </c>
      <c r="L574" s="26">
        <f t="shared" si="39"/>
        <v>1410.155712</v>
      </c>
      <c r="M574" s="22" t="s">
        <v>94</v>
      </c>
      <c r="N574" s="22" t="s">
        <v>252</v>
      </c>
      <c r="O574" s="22" t="s">
        <v>53</v>
      </c>
      <c r="P574" s="22">
        <v>105</v>
      </c>
    </row>
    <row r="575" spans="1:16" x14ac:dyDescent="0.25">
      <c r="A575" s="22">
        <v>2018</v>
      </c>
      <c r="B575" s="22">
        <v>2</v>
      </c>
      <c r="C575" s="22" t="s">
        <v>15</v>
      </c>
      <c r="D575" s="22">
        <v>4666787</v>
      </c>
      <c r="E575" s="3">
        <v>88.9</v>
      </c>
      <c r="F575" s="3">
        <f t="shared" si="40"/>
        <v>13.84</v>
      </c>
      <c r="G575" s="18" t="s">
        <v>39</v>
      </c>
      <c r="H575" s="22">
        <v>2</v>
      </c>
      <c r="I575" s="22">
        <v>19.201799999999999</v>
      </c>
      <c r="J575" s="27">
        <f t="shared" si="41"/>
        <v>24.48</v>
      </c>
      <c r="K575" s="27">
        <f t="shared" si="38"/>
        <v>12.24</v>
      </c>
      <c r="L575" s="26">
        <f t="shared" si="39"/>
        <v>235.03003199999998</v>
      </c>
      <c r="M575" s="22" t="s">
        <v>94</v>
      </c>
      <c r="N575" s="22" t="s">
        <v>252</v>
      </c>
      <c r="O575" s="22" t="s">
        <v>53</v>
      </c>
      <c r="P575" s="22">
        <v>105</v>
      </c>
    </row>
    <row r="576" spans="1:16" x14ac:dyDescent="0.25">
      <c r="A576" s="22">
        <v>2018</v>
      </c>
      <c r="B576" s="22">
        <v>2</v>
      </c>
      <c r="C576" s="22" t="s">
        <v>15</v>
      </c>
      <c r="D576" s="22">
        <v>4666787</v>
      </c>
      <c r="E576" s="3">
        <v>88.9</v>
      </c>
      <c r="F576" s="3">
        <f t="shared" si="40"/>
        <v>13.84</v>
      </c>
      <c r="G576" s="18" t="s">
        <v>39</v>
      </c>
      <c r="H576" s="22">
        <v>2</v>
      </c>
      <c r="I576" s="22">
        <v>19.201799999999999</v>
      </c>
      <c r="J576" s="27">
        <f t="shared" si="41"/>
        <v>24.48</v>
      </c>
      <c r="K576" s="27">
        <f t="shared" si="38"/>
        <v>12.24</v>
      </c>
      <c r="L576" s="26">
        <f t="shared" si="39"/>
        <v>235.03003199999998</v>
      </c>
      <c r="M576" s="22" t="s">
        <v>94</v>
      </c>
      <c r="N576" s="22" t="s">
        <v>252</v>
      </c>
      <c r="O576" s="22" t="s">
        <v>53</v>
      </c>
      <c r="P576" s="22">
        <v>105</v>
      </c>
    </row>
    <row r="577" spans="1:16" x14ac:dyDescent="0.25">
      <c r="A577" s="22">
        <v>2018</v>
      </c>
      <c r="B577" s="22">
        <v>2</v>
      </c>
      <c r="C577" s="22" t="s">
        <v>15</v>
      </c>
      <c r="D577" s="22">
        <v>4666785</v>
      </c>
      <c r="E577" s="3">
        <v>88.9</v>
      </c>
      <c r="F577" s="3">
        <f t="shared" si="40"/>
        <v>13.84</v>
      </c>
      <c r="G577" s="18" t="s">
        <v>39</v>
      </c>
      <c r="H577" s="22">
        <v>2</v>
      </c>
      <c r="I577" s="22">
        <v>19.2</v>
      </c>
      <c r="J577" s="27">
        <f t="shared" si="41"/>
        <v>24.48</v>
      </c>
      <c r="K577" s="27">
        <f t="shared" si="38"/>
        <v>12.24</v>
      </c>
      <c r="L577" s="26">
        <f t="shared" si="39"/>
        <v>235.00799999999998</v>
      </c>
      <c r="M577" s="22" t="s">
        <v>94</v>
      </c>
      <c r="N577" s="22" t="s">
        <v>252</v>
      </c>
      <c r="O577" s="22" t="s">
        <v>53</v>
      </c>
      <c r="P577" s="22">
        <v>105</v>
      </c>
    </row>
    <row r="578" spans="1:16" x14ac:dyDescent="0.25">
      <c r="A578" s="22">
        <v>2018</v>
      </c>
      <c r="B578" s="22">
        <v>2</v>
      </c>
      <c r="C578" s="22" t="s">
        <v>15</v>
      </c>
      <c r="D578" s="22">
        <v>4666786</v>
      </c>
      <c r="E578" s="3">
        <v>88.9</v>
      </c>
      <c r="F578" s="3">
        <f t="shared" si="40"/>
        <v>13.84</v>
      </c>
      <c r="G578" s="18" t="s">
        <v>39</v>
      </c>
      <c r="H578" s="22">
        <v>41</v>
      </c>
      <c r="I578" s="22">
        <v>393.65</v>
      </c>
      <c r="J578" s="27">
        <f t="shared" si="41"/>
        <v>24.48</v>
      </c>
      <c r="K578" s="27">
        <f t="shared" si="38"/>
        <v>12.24</v>
      </c>
      <c r="L578" s="26">
        <f t="shared" si="39"/>
        <v>4818.2759999999998</v>
      </c>
      <c r="M578" s="22" t="s">
        <v>94</v>
      </c>
      <c r="N578" s="22" t="s">
        <v>252</v>
      </c>
      <c r="O578" s="22" t="s">
        <v>53</v>
      </c>
      <c r="P578" s="22">
        <v>105</v>
      </c>
    </row>
    <row r="579" spans="1:16" x14ac:dyDescent="0.25">
      <c r="A579" s="22">
        <v>2018</v>
      </c>
      <c r="B579" s="22">
        <v>2</v>
      </c>
      <c r="C579" s="22" t="s">
        <v>15</v>
      </c>
      <c r="D579" s="22">
        <v>4666987</v>
      </c>
      <c r="E579" s="3">
        <v>88.9</v>
      </c>
      <c r="F579" s="3">
        <f t="shared" si="40"/>
        <v>13.84</v>
      </c>
      <c r="G579" s="18" t="s">
        <v>39</v>
      </c>
      <c r="H579" s="22">
        <v>23</v>
      </c>
      <c r="I579" s="22">
        <v>220.82759999999999</v>
      </c>
      <c r="J579" s="27">
        <f t="shared" si="41"/>
        <v>24.48</v>
      </c>
      <c r="K579" s="27">
        <f t="shared" si="38"/>
        <v>18.36</v>
      </c>
      <c r="L579" s="26">
        <f t="shared" si="39"/>
        <v>4054.3947359999997</v>
      </c>
      <c r="M579" s="22" t="s">
        <v>16</v>
      </c>
      <c r="N579" s="22" t="s">
        <v>253</v>
      </c>
      <c r="O579" s="22" t="s">
        <v>56</v>
      </c>
      <c r="P579" s="22">
        <v>68</v>
      </c>
    </row>
    <row r="580" spans="1:16" x14ac:dyDescent="0.25">
      <c r="A580" s="22">
        <v>2018</v>
      </c>
      <c r="B580" s="22">
        <v>2</v>
      </c>
      <c r="C580" s="22" t="s">
        <v>15</v>
      </c>
      <c r="D580" s="22">
        <v>4666986</v>
      </c>
      <c r="E580" s="3">
        <v>88.9</v>
      </c>
      <c r="F580" s="3">
        <f t="shared" si="40"/>
        <v>13.84</v>
      </c>
      <c r="G580" s="18" t="s">
        <v>39</v>
      </c>
      <c r="H580" s="22">
        <v>27</v>
      </c>
      <c r="I580" s="22">
        <v>259.23</v>
      </c>
      <c r="J580" s="27">
        <f t="shared" si="41"/>
        <v>24.48</v>
      </c>
      <c r="K580" s="27">
        <f t="shared" si="38"/>
        <v>12.24</v>
      </c>
      <c r="L580" s="26">
        <f t="shared" si="39"/>
        <v>3172.9752000000003</v>
      </c>
      <c r="M580" s="22" t="s">
        <v>94</v>
      </c>
      <c r="N580" s="22" t="s">
        <v>253</v>
      </c>
      <c r="O580" s="22" t="s">
        <v>56</v>
      </c>
      <c r="P580" s="22">
        <v>68</v>
      </c>
    </row>
    <row r="581" spans="1:16" x14ac:dyDescent="0.25">
      <c r="A581" s="22">
        <v>2018</v>
      </c>
      <c r="B581" s="22">
        <v>2</v>
      </c>
      <c r="C581" s="22" t="s">
        <v>15</v>
      </c>
      <c r="D581" s="22">
        <v>4667886</v>
      </c>
      <c r="E581" s="3">
        <v>88.9</v>
      </c>
      <c r="F581" s="3">
        <f t="shared" si="40"/>
        <v>13.84</v>
      </c>
      <c r="G581" s="18" t="s">
        <v>39</v>
      </c>
      <c r="H581" s="22">
        <v>13</v>
      </c>
      <c r="I581" s="22">
        <v>124.8156</v>
      </c>
      <c r="J581" s="27">
        <f t="shared" si="41"/>
        <v>24.48</v>
      </c>
      <c r="K581" s="27">
        <f t="shared" si="38"/>
        <v>18.36</v>
      </c>
      <c r="L581" s="26">
        <f t="shared" si="39"/>
        <v>2291.6144159999999</v>
      </c>
      <c r="M581" s="22" t="s">
        <v>16</v>
      </c>
      <c r="N581" s="22" t="s">
        <v>254</v>
      </c>
      <c r="O581" s="22" t="s">
        <v>56</v>
      </c>
      <c r="P581" s="22">
        <v>68</v>
      </c>
    </row>
    <row r="582" spans="1:16" x14ac:dyDescent="0.25">
      <c r="A582" s="22">
        <v>2018</v>
      </c>
      <c r="B582" s="22">
        <v>2</v>
      </c>
      <c r="C582" s="22" t="s">
        <v>15</v>
      </c>
      <c r="D582" s="22">
        <v>4667890</v>
      </c>
      <c r="E582" s="3">
        <v>88.9</v>
      </c>
      <c r="F582" s="3">
        <f t="shared" si="40"/>
        <v>13.84</v>
      </c>
      <c r="G582" s="18" t="s">
        <v>39</v>
      </c>
      <c r="H582" s="22">
        <v>6</v>
      </c>
      <c r="I582" s="22">
        <v>57.61</v>
      </c>
      <c r="J582" s="27">
        <f t="shared" si="41"/>
        <v>24.48</v>
      </c>
      <c r="K582" s="27">
        <f t="shared" si="38"/>
        <v>12.24</v>
      </c>
      <c r="L582" s="26">
        <f t="shared" si="39"/>
        <v>705.14639999999997</v>
      </c>
      <c r="M582" s="22" t="s">
        <v>94</v>
      </c>
      <c r="N582" s="22" t="s">
        <v>254</v>
      </c>
      <c r="O582" s="22" t="s">
        <v>56</v>
      </c>
      <c r="P582" s="22">
        <v>68</v>
      </c>
    </row>
    <row r="583" spans="1:16" x14ac:dyDescent="0.25">
      <c r="A583" s="22">
        <v>2018</v>
      </c>
      <c r="B583" s="22">
        <v>2</v>
      </c>
      <c r="C583" s="22" t="s">
        <v>15</v>
      </c>
      <c r="D583" s="22">
        <v>4667887</v>
      </c>
      <c r="E583" s="3">
        <v>88.9</v>
      </c>
      <c r="F583" s="3">
        <f t="shared" si="40"/>
        <v>13.84</v>
      </c>
      <c r="G583" s="18" t="s">
        <v>39</v>
      </c>
      <c r="H583" s="22">
        <v>6</v>
      </c>
      <c r="I583" s="22">
        <v>57.61</v>
      </c>
      <c r="J583" s="27">
        <f t="shared" si="41"/>
        <v>24.48</v>
      </c>
      <c r="K583" s="27">
        <f t="shared" si="38"/>
        <v>12.24</v>
      </c>
      <c r="L583" s="26">
        <f t="shared" si="39"/>
        <v>705.14639999999997</v>
      </c>
      <c r="M583" s="22" t="s">
        <v>94</v>
      </c>
      <c r="N583" s="22" t="s">
        <v>254</v>
      </c>
      <c r="O583" s="22" t="s">
        <v>56</v>
      </c>
      <c r="P583" s="22">
        <v>68</v>
      </c>
    </row>
    <row r="584" spans="1:16" x14ac:dyDescent="0.25">
      <c r="A584" s="22">
        <v>2018</v>
      </c>
      <c r="B584" s="22">
        <v>2</v>
      </c>
      <c r="C584" s="22" t="s">
        <v>15</v>
      </c>
      <c r="D584" s="22">
        <v>4667885</v>
      </c>
      <c r="E584" s="3">
        <v>88.9</v>
      </c>
      <c r="F584" s="3">
        <f t="shared" si="40"/>
        <v>13.84</v>
      </c>
      <c r="G584" s="18" t="s">
        <v>39</v>
      </c>
      <c r="H584" s="22">
        <v>32</v>
      </c>
      <c r="I584" s="22">
        <v>307.23660000000001</v>
      </c>
      <c r="J584" s="27">
        <f t="shared" si="41"/>
        <v>24.48</v>
      </c>
      <c r="K584" s="27">
        <f t="shared" si="38"/>
        <v>12.24</v>
      </c>
      <c r="L584" s="26">
        <f t="shared" si="39"/>
        <v>3760.5759840000001</v>
      </c>
      <c r="M584" s="22" t="s">
        <v>94</v>
      </c>
      <c r="N584" s="22" t="s">
        <v>254</v>
      </c>
      <c r="O584" s="22" t="s">
        <v>56</v>
      </c>
      <c r="P584" s="22">
        <v>68</v>
      </c>
    </row>
    <row r="585" spans="1:16" x14ac:dyDescent="0.25">
      <c r="A585" s="22">
        <v>2018</v>
      </c>
      <c r="B585" s="22">
        <v>2</v>
      </c>
      <c r="C585" s="22" t="s">
        <v>15</v>
      </c>
      <c r="D585" s="22">
        <v>4667887</v>
      </c>
      <c r="E585" s="3">
        <v>88.9</v>
      </c>
      <c r="F585" s="3">
        <f t="shared" si="40"/>
        <v>13.84</v>
      </c>
      <c r="G585" s="18" t="s">
        <v>39</v>
      </c>
      <c r="H585" s="22">
        <v>2</v>
      </c>
      <c r="I585" s="22">
        <v>19.2</v>
      </c>
      <c r="J585" s="27">
        <f t="shared" si="41"/>
        <v>24.48</v>
      </c>
      <c r="K585" s="27">
        <f t="shared" si="38"/>
        <v>12.24</v>
      </c>
      <c r="L585" s="26">
        <f t="shared" si="39"/>
        <v>235.00799999999998</v>
      </c>
      <c r="M585" s="22" t="s">
        <v>94</v>
      </c>
      <c r="N585" s="22" t="s">
        <v>254</v>
      </c>
      <c r="O585" s="22" t="s">
        <v>56</v>
      </c>
      <c r="P585" s="22">
        <v>68</v>
      </c>
    </row>
    <row r="586" spans="1:16" x14ac:dyDescent="0.25">
      <c r="A586" s="22">
        <v>2018</v>
      </c>
      <c r="B586" s="22">
        <v>2</v>
      </c>
      <c r="C586" s="22" t="s">
        <v>15</v>
      </c>
      <c r="D586" s="22">
        <v>4667887</v>
      </c>
      <c r="E586" s="3">
        <v>88.9</v>
      </c>
      <c r="F586" s="3">
        <f t="shared" si="40"/>
        <v>13.84</v>
      </c>
      <c r="G586" s="18" t="s">
        <v>39</v>
      </c>
      <c r="H586" s="22">
        <v>1</v>
      </c>
      <c r="I586" s="22">
        <v>9.6</v>
      </c>
      <c r="J586" s="27">
        <f t="shared" si="41"/>
        <v>24.48</v>
      </c>
      <c r="K586" s="27">
        <f t="shared" si="38"/>
        <v>18.36</v>
      </c>
      <c r="L586" s="26">
        <f t="shared" si="39"/>
        <v>176.256</v>
      </c>
      <c r="M586" s="22" t="s">
        <v>16</v>
      </c>
      <c r="N586" s="22" t="s">
        <v>254</v>
      </c>
      <c r="O586" s="22" t="s">
        <v>56</v>
      </c>
      <c r="P586" s="22">
        <v>68</v>
      </c>
    </row>
    <row r="587" spans="1:16" ht="15.75" thickBot="1" x14ac:dyDescent="0.3">
      <c r="A587" s="22">
        <v>2018</v>
      </c>
      <c r="B587" s="22">
        <v>2</v>
      </c>
      <c r="C587" s="22" t="s">
        <v>15</v>
      </c>
      <c r="D587" s="22">
        <v>4668012</v>
      </c>
      <c r="E587" s="3">
        <v>73</v>
      </c>
      <c r="F587" s="3">
        <f t="shared" si="40"/>
        <v>9.67</v>
      </c>
      <c r="G587" s="18" t="s">
        <v>39</v>
      </c>
      <c r="H587" s="22">
        <v>23</v>
      </c>
      <c r="I587" s="22">
        <v>220.8271</v>
      </c>
      <c r="J587" s="27">
        <f t="shared" si="41"/>
        <v>18.28</v>
      </c>
      <c r="K587" s="27">
        <f t="shared" si="38"/>
        <v>13.71</v>
      </c>
      <c r="L587" s="26">
        <f t="shared" si="39"/>
        <v>3027.5395410000001</v>
      </c>
      <c r="M587" s="22" t="s">
        <v>16</v>
      </c>
      <c r="N587" s="22" t="s">
        <v>255</v>
      </c>
      <c r="O587" s="22" t="s">
        <v>52</v>
      </c>
      <c r="P587" s="22">
        <v>43</v>
      </c>
    </row>
    <row r="588" spans="1:16" ht="21.75" thickBot="1" x14ac:dyDescent="0.4">
      <c r="A588" s="90" t="s">
        <v>256</v>
      </c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25">
        <f>SUM(L499:L587)</f>
        <v>619540.18504099979</v>
      </c>
      <c r="M588" s="91"/>
      <c r="N588" s="91"/>
      <c r="O588" s="91"/>
      <c r="P588" s="92"/>
    </row>
    <row r="589" spans="1:16" x14ac:dyDescent="0.25">
      <c r="A589" s="22">
        <v>2018</v>
      </c>
      <c r="B589" s="22">
        <v>3</v>
      </c>
      <c r="C589" s="22" t="s">
        <v>14</v>
      </c>
      <c r="D589" s="22">
        <v>437502</v>
      </c>
      <c r="E589" s="3">
        <v>114.3</v>
      </c>
      <c r="F589" s="3">
        <f t="shared" si="40"/>
        <v>17.260000000000002</v>
      </c>
      <c r="G589" s="18" t="s">
        <v>40</v>
      </c>
      <c r="H589" s="22">
        <v>36</v>
      </c>
      <c r="I589" s="22">
        <v>440.42</v>
      </c>
      <c r="J589" s="27">
        <v>35.11</v>
      </c>
      <c r="K589" s="27">
        <f t="shared" ref="K589:K651" si="42">IF(M589="NEW",J589*1,IF(M589="YELLOW",J589*0.75,IF(M589="BLUE",J589*0.5)))</f>
        <v>35.11</v>
      </c>
      <c r="L589" s="26">
        <f t="shared" ref="L589:L651" si="43">I589*K589</f>
        <v>15463.146200000001</v>
      </c>
      <c r="M589" s="22" t="s">
        <v>129</v>
      </c>
      <c r="N589" s="22" t="s">
        <v>257</v>
      </c>
      <c r="O589" s="22" t="s">
        <v>56</v>
      </c>
    </row>
    <row r="590" spans="1:16" x14ac:dyDescent="0.25">
      <c r="A590" s="22">
        <v>2018</v>
      </c>
      <c r="B590" s="22">
        <v>3</v>
      </c>
      <c r="C590" s="22" t="s">
        <v>14</v>
      </c>
      <c r="D590" s="22">
        <v>437505</v>
      </c>
      <c r="E590" s="3">
        <v>114.3</v>
      </c>
      <c r="F590" s="3">
        <f t="shared" si="40"/>
        <v>17.260000000000002</v>
      </c>
      <c r="G590" s="18" t="s">
        <v>40</v>
      </c>
      <c r="H590" s="22">
        <v>11</v>
      </c>
      <c r="I590" s="22">
        <v>132.55000000000001</v>
      </c>
      <c r="J590" s="27">
        <v>35.11</v>
      </c>
      <c r="K590" s="27">
        <f t="shared" si="42"/>
        <v>35.11</v>
      </c>
      <c r="L590" s="26">
        <f t="shared" si="43"/>
        <v>4653.8305</v>
      </c>
      <c r="M590" s="22" t="s">
        <v>129</v>
      </c>
      <c r="N590" s="22" t="s">
        <v>258</v>
      </c>
      <c r="O590" s="22" t="s">
        <v>56</v>
      </c>
    </row>
    <row r="591" spans="1:16" x14ac:dyDescent="0.25">
      <c r="A591" s="22">
        <v>2018</v>
      </c>
      <c r="B591" s="22">
        <v>3</v>
      </c>
      <c r="C591" s="22" t="s">
        <v>14</v>
      </c>
      <c r="D591" s="22">
        <v>422782</v>
      </c>
      <c r="E591" s="3">
        <v>244.5</v>
      </c>
      <c r="F591" s="3">
        <f t="shared" si="40"/>
        <v>53.57</v>
      </c>
      <c r="G591" s="18" t="s">
        <v>39</v>
      </c>
      <c r="H591" s="22">
        <v>17</v>
      </c>
      <c r="I591" s="22">
        <v>223.95</v>
      </c>
      <c r="J591" s="27">
        <v>86.75</v>
      </c>
      <c r="K591" s="27">
        <f t="shared" si="42"/>
        <v>86.75</v>
      </c>
      <c r="L591" s="26">
        <f t="shared" si="43"/>
        <v>19427.662499999999</v>
      </c>
      <c r="M591" s="22" t="s">
        <v>129</v>
      </c>
      <c r="N591" s="22" t="s">
        <v>130</v>
      </c>
      <c r="O591" s="22" t="s">
        <v>56</v>
      </c>
    </row>
    <row r="592" spans="1:16" x14ac:dyDescent="0.25">
      <c r="A592" s="22">
        <v>2018</v>
      </c>
      <c r="B592" s="22">
        <v>3</v>
      </c>
      <c r="C592" s="22" t="s">
        <v>14</v>
      </c>
      <c r="D592" s="22">
        <v>422782</v>
      </c>
      <c r="E592" s="3">
        <v>177.8</v>
      </c>
      <c r="F592" s="3">
        <f t="shared" si="40"/>
        <v>34.229999999999997</v>
      </c>
      <c r="G592" s="18" t="s">
        <v>39</v>
      </c>
      <c r="H592" s="22">
        <v>13</v>
      </c>
      <c r="I592" s="22">
        <v>146.38999999999999</v>
      </c>
      <c r="J592" s="27">
        <v>55.63</v>
      </c>
      <c r="K592" s="27">
        <f t="shared" si="42"/>
        <v>55.63</v>
      </c>
      <c r="L592" s="26">
        <f t="shared" si="43"/>
        <v>8143.6756999999998</v>
      </c>
      <c r="M592" s="22" t="s">
        <v>129</v>
      </c>
      <c r="N592" s="22" t="s">
        <v>130</v>
      </c>
      <c r="O592" s="22" t="s">
        <v>56</v>
      </c>
    </row>
    <row r="593" spans="1:15" x14ac:dyDescent="0.25">
      <c r="A593" s="22">
        <v>2018</v>
      </c>
      <c r="B593" s="22">
        <v>3</v>
      </c>
      <c r="C593" s="22" t="s">
        <v>14</v>
      </c>
      <c r="D593" s="22">
        <v>422787</v>
      </c>
      <c r="E593" s="3">
        <v>244.5</v>
      </c>
      <c r="F593" s="3">
        <f t="shared" si="40"/>
        <v>53.57</v>
      </c>
      <c r="G593" s="18" t="s">
        <v>39</v>
      </c>
      <c r="H593" s="22">
        <v>13</v>
      </c>
      <c r="I593" s="22">
        <v>170.02</v>
      </c>
      <c r="J593" s="27">
        <v>86.75</v>
      </c>
      <c r="K593" s="27">
        <f t="shared" si="42"/>
        <v>86.75</v>
      </c>
      <c r="L593" s="26">
        <f t="shared" si="43"/>
        <v>14749.235000000001</v>
      </c>
      <c r="M593" s="22" t="s">
        <v>129</v>
      </c>
      <c r="N593" s="22" t="s">
        <v>259</v>
      </c>
      <c r="O593" s="22" t="s">
        <v>56</v>
      </c>
    </row>
    <row r="594" spans="1:15" x14ac:dyDescent="0.25">
      <c r="A594" s="22">
        <v>2018</v>
      </c>
      <c r="B594" s="22">
        <v>3</v>
      </c>
      <c r="C594" s="22" t="s">
        <v>14</v>
      </c>
      <c r="D594" s="22">
        <v>422787</v>
      </c>
      <c r="E594" s="3">
        <v>177.8</v>
      </c>
      <c r="F594" s="3">
        <f t="shared" si="40"/>
        <v>34.229999999999997</v>
      </c>
      <c r="G594" s="18" t="s">
        <v>39</v>
      </c>
      <c r="H594" s="22">
        <v>14</v>
      </c>
      <c r="I594" s="22">
        <v>156.16999999999999</v>
      </c>
      <c r="J594" s="27">
        <v>55.63</v>
      </c>
      <c r="K594" s="27">
        <f t="shared" si="42"/>
        <v>55.63</v>
      </c>
      <c r="L594" s="26">
        <f t="shared" si="43"/>
        <v>8687.7371000000003</v>
      </c>
      <c r="M594" s="22" t="s">
        <v>129</v>
      </c>
      <c r="N594" s="22" t="s">
        <v>259</v>
      </c>
      <c r="O594" s="22" t="s">
        <v>56</v>
      </c>
    </row>
    <row r="595" spans="1:15" x14ac:dyDescent="0.25">
      <c r="A595" s="22">
        <v>2018</v>
      </c>
      <c r="B595" s="22">
        <v>3</v>
      </c>
      <c r="C595" s="22" t="s">
        <v>14</v>
      </c>
      <c r="D595" s="22">
        <v>422934</v>
      </c>
      <c r="E595" s="3">
        <v>244.5</v>
      </c>
      <c r="F595" s="3">
        <f t="shared" si="40"/>
        <v>53.57</v>
      </c>
      <c r="G595" s="18" t="s">
        <v>39</v>
      </c>
      <c r="H595" s="22">
        <v>1</v>
      </c>
      <c r="I595" s="22">
        <v>12.56</v>
      </c>
      <c r="J595" s="27">
        <v>86.75</v>
      </c>
      <c r="K595" s="27">
        <f t="shared" si="42"/>
        <v>86.75</v>
      </c>
      <c r="L595" s="26">
        <f t="shared" si="43"/>
        <v>1089.5800000000002</v>
      </c>
      <c r="M595" s="22" t="s">
        <v>129</v>
      </c>
      <c r="N595" s="22" t="s">
        <v>131</v>
      </c>
      <c r="O595" s="22" t="s">
        <v>56</v>
      </c>
    </row>
    <row r="596" spans="1:15" x14ac:dyDescent="0.25">
      <c r="A596" s="22">
        <v>2018</v>
      </c>
      <c r="B596" s="22">
        <v>3</v>
      </c>
      <c r="C596" s="22" t="s">
        <v>14</v>
      </c>
      <c r="D596" s="22">
        <v>422934</v>
      </c>
      <c r="E596" s="3">
        <v>177.8</v>
      </c>
      <c r="F596" s="3">
        <f t="shared" si="40"/>
        <v>34.229999999999997</v>
      </c>
      <c r="G596" s="18" t="s">
        <v>39</v>
      </c>
      <c r="H596" s="22">
        <v>4</v>
      </c>
      <c r="I596" s="22">
        <v>52.54</v>
      </c>
      <c r="J596" s="27">
        <v>55.63</v>
      </c>
      <c r="K596" s="27">
        <f t="shared" si="42"/>
        <v>55.63</v>
      </c>
      <c r="L596" s="26">
        <f t="shared" si="43"/>
        <v>2922.8002000000001</v>
      </c>
      <c r="M596" s="22" t="s">
        <v>129</v>
      </c>
      <c r="N596" s="22" t="s">
        <v>131</v>
      </c>
      <c r="O596" s="22" t="s">
        <v>56</v>
      </c>
    </row>
    <row r="597" spans="1:15" x14ac:dyDescent="0.25">
      <c r="A597" s="22">
        <v>2018</v>
      </c>
      <c r="B597" s="22">
        <v>3</v>
      </c>
      <c r="C597" s="22" t="s">
        <v>14</v>
      </c>
      <c r="D597" s="22">
        <v>422943</v>
      </c>
      <c r="E597" s="3">
        <v>244.5</v>
      </c>
      <c r="F597" s="3">
        <f t="shared" si="40"/>
        <v>53.57</v>
      </c>
      <c r="G597" s="18" t="s">
        <v>39</v>
      </c>
      <c r="H597" s="22">
        <v>1</v>
      </c>
      <c r="I597" s="22">
        <v>13.26</v>
      </c>
      <c r="J597" s="27">
        <v>86.75</v>
      </c>
      <c r="K597" s="27">
        <f t="shared" si="42"/>
        <v>86.75</v>
      </c>
      <c r="L597" s="26">
        <f t="shared" si="43"/>
        <v>1150.3050000000001</v>
      </c>
      <c r="M597" s="22" t="s">
        <v>129</v>
      </c>
      <c r="N597" s="22" t="s">
        <v>260</v>
      </c>
      <c r="O597" s="22" t="s">
        <v>56</v>
      </c>
    </row>
    <row r="598" spans="1:15" x14ac:dyDescent="0.25">
      <c r="A598" s="22">
        <v>2018</v>
      </c>
      <c r="B598" s="22">
        <v>3</v>
      </c>
      <c r="C598" s="22" t="s">
        <v>14</v>
      </c>
      <c r="D598" s="22">
        <v>422943</v>
      </c>
      <c r="E598" s="3">
        <v>177.8</v>
      </c>
      <c r="F598" s="3">
        <f t="shared" si="40"/>
        <v>34.229999999999997</v>
      </c>
      <c r="G598" s="18" t="s">
        <v>39</v>
      </c>
      <c r="H598" s="22">
        <v>8</v>
      </c>
      <c r="I598" s="22">
        <v>105.57</v>
      </c>
      <c r="J598" s="27">
        <v>55.63</v>
      </c>
      <c r="K598" s="27">
        <f t="shared" si="42"/>
        <v>55.63</v>
      </c>
      <c r="L598" s="26">
        <f t="shared" si="43"/>
        <v>5872.8590999999997</v>
      </c>
      <c r="M598" s="22" t="s">
        <v>129</v>
      </c>
      <c r="N598" s="22" t="s">
        <v>260</v>
      </c>
      <c r="O598" s="22" t="s">
        <v>56</v>
      </c>
    </row>
    <row r="599" spans="1:15" x14ac:dyDescent="0.25">
      <c r="A599" s="22">
        <v>2018</v>
      </c>
      <c r="B599" s="22">
        <v>3</v>
      </c>
      <c r="C599" s="22" t="s">
        <v>14</v>
      </c>
      <c r="D599" s="22">
        <v>422946</v>
      </c>
      <c r="E599" s="3">
        <v>244.5</v>
      </c>
      <c r="F599" s="3">
        <f t="shared" si="40"/>
        <v>53.57</v>
      </c>
      <c r="G599" s="18" t="s">
        <v>39</v>
      </c>
      <c r="H599" s="22">
        <v>2</v>
      </c>
      <c r="I599" s="22">
        <v>26.59</v>
      </c>
      <c r="J599" s="27">
        <v>86.75</v>
      </c>
      <c r="K599" s="27">
        <f t="shared" si="42"/>
        <v>86.75</v>
      </c>
      <c r="L599" s="26">
        <f t="shared" si="43"/>
        <v>2306.6824999999999</v>
      </c>
      <c r="M599" s="22" t="s">
        <v>129</v>
      </c>
      <c r="N599" s="22" t="s">
        <v>261</v>
      </c>
      <c r="O599" s="22" t="s">
        <v>56</v>
      </c>
    </row>
    <row r="600" spans="1:15" x14ac:dyDescent="0.25">
      <c r="A600" s="22">
        <v>2018</v>
      </c>
      <c r="B600" s="22">
        <v>3</v>
      </c>
      <c r="C600" s="22" t="s">
        <v>14</v>
      </c>
      <c r="D600" s="22">
        <v>422946</v>
      </c>
      <c r="E600" s="3">
        <v>177.8</v>
      </c>
      <c r="F600" s="3">
        <f t="shared" si="40"/>
        <v>34.229999999999997</v>
      </c>
      <c r="G600" s="18" t="s">
        <v>39</v>
      </c>
      <c r="H600" s="22">
        <v>5</v>
      </c>
      <c r="I600" s="22">
        <v>65.84</v>
      </c>
      <c r="J600" s="27">
        <v>55.63</v>
      </c>
      <c r="K600" s="27">
        <f t="shared" si="42"/>
        <v>55.63</v>
      </c>
      <c r="L600" s="26">
        <f t="shared" si="43"/>
        <v>3662.6792000000005</v>
      </c>
      <c r="M600" s="22" t="s">
        <v>129</v>
      </c>
      <c r="N600" s="22" t="s">
        <v>261</v>
      </c>
      <c r="O600" s="22" t="s">
        <v>56</v>
      </c>
    </row>
    <row r="601" spans="1:15" x14ac:dyDescent="0.25">
      <c r="A601" s="22">
        <v>2018</v>
      </c>
      <c r="B601" s="22">
        <v>3</v>
      </c>
      <c r="C601" s="22" t="s">
        <v>14</v>
      </c>
      <c r="D601" s="22">
        <v>422901</v>
      </c>
      <c r="E601" s="3">
        <v>244.5</v>
      </c>
      <c r="F601" s="3">
        <f t="shared" si="40"/>
        <v>53.57</v>
      </c>
      <c r="G601" s="18" t="s">
        <v>39</v>
      </c>
      <c r="H601" s="22">
        <v>3</v>
      </c>
      <c r="I601" s="22">
        <v>36.93</v>
      </c>
      <c r="J601" s="27">
        <v>86.75</v>
      </c>
      <c r="K601" s="27">
        <f t="shared" si="42"/>
        <v>86.75</v>
      </c>
      <c r="L601" s="26">
        <f t="shared" si="43"/>
        <v>3203.6774999999998</v>
      </c>
      <c r="M601" s="22" t="s">
        <v>129</v>
      </c>
      <c r="N601" s="22" t="s">
        <v>262</v>
      </c>
      <c r="O601" s="22" t="s">
        <v>56</v>
      </c>
    </row>
    <row r="602" spans="1:15" x14ac:dyDescent="0.25">
      <c r="A602" s="22">
        <v>2018</v>
      </c>
      <c r="B602" s="22">
        <v>3</v>
      </c>
      <c r="C602" s="22" t="s">
        <v>14</v>
      </c>
      <c r="D602" s="22">
        <v>422901</v>
      </c>
      <c r="E602" s="3">
        <v>177.8</v>
      </c>
      <c r="F602" s="3">
        <f t="shared" si="40"/>
        <v>34.229999999999997</v>
      </c>
      <c r="G602" s="18" t="s">
        <v>39</v>
      </c>
      <c r="H602" s="22">
        <v>4</v>
      </c>
      <c r="I602" s="22">
        <v>52.03</v>
      </c>
      <c r="J602" s="27">
        <v>55.63</v>
      </c>
      <c r="K602" s="27">
        <f t="shared" si="42"/>
        <v>55.63</v>
      </c>
      <c r="L602" s="26">
        <f t="shared" si="43"/>
        <v>2894.4289000000003</v>
      </c>
      <c r="M602" s="22" t="s">
        <v>129</v>
      </c>
      <c r="N602" s="22" t="s">
        <v>262</v>
      </c>
      <c r="O602" s="22" t="s">
        <v>56</v>
      </c>
    </row>
    <row r="603" spans="1:15" x14ac:dyDescent="0.25">
      <c r="A603" s="22">
        <v>2018</v>
      </c>
      <c r="B603" s="22">
        <v>3</v>
      </c>
      <c r="C603" s="22" t="s">
        <v>14</v>
      </c>
      <c r="D603" s="22">
        <v>422545</v>
      </c>
      <c r="E603" s="3">
        <v>219.1</v>
      </c>
      <c r="F603" s="3">
        <v>41.67</v>
      </c>
      <c r="G603" s="18" t="s">
        <v>39</v>
      </c>
      <c r="H603" s="22">
        <v>7</v>
      </c>
      <c r="I603" s="22">
        <v>46.1</v>
      </c>
      <c r="J603" s="27">
        <v>68.66</v>
      </c>
      <c r="K603" s="27">
        <f t="shared" si="42"/>
        <v>68.66</v>
      </c>
      <c r="L603" s="26">
        <f t="shared" si="43"/>
        <v>3165.2260000000001</v>
      </c>
      <c r="M603" s="22" t="s">
        <v>129</v>
      </c>
      <c r="N603" s="22" t="s">
        <v>263</v>
      </c>
      <c r="O603" s="22" t="s">
        <v>56</v>
      </c>
    </row>
    <row r="604" spans="1:15" x14ac:dyDescent="0.25">
      <c r="A604" s="22">
        <v>2018</v>
      </c>
      <c r="B604" s="22">
        <v>3</v>
      </c>
      <c r="C604" s="22" t="s">
        <v>14</v>
      </c>
      <c r="D604" s="22">
        <v>422547</v>
      </c>
      <c r="E604" s="3">
        <v>139.69999999999999</v>
      </c>
      <c r="F604" s="3">
        <v>25.3</v>
      </c>
      <c r="G604" s="18" t="s">
        <v>40</v>
      </c>
      <c r="H604" s="22">
        <v>3</v>
      </c>
      <c r="I604" s="22">
        <v>40.35</v>
      </c>
      <c r="J604" s="27">
        <v>49.81</v>
      </c>
      <c r="K604" s="27">
        <f t="shared" si="42"/>
        <v>49.81</v>
      </c>
      <c r="L604" s="26">
        <f t="shared" si="43"/>
        <v>2009.8335000000002</v>
      </c>
      <c r="M604" s="22" t="s">
        <v>129</v>
      </c>
      <c r="N604" s="22" t="s">
        <v>264</v>
      </c>
      <c r="O604" s="22" t="s">
        <v>56</v>
      </c>
    </row>
    <row r="605" spans="1:15" x14ac:dyDescent="0.25">
      <c r="A605" s="22">
        <v>2018</v>
      </c>
      <c r="B605" s="22">
        <v>3</v>
      </c>
      <c r="C605" s="22" t="s">
        <v>14</v>
      </c>
      <c r="D605" s="22">
        <v>422547</v>
      </c>
      <c r="E605" s="3">
        <v>139.69999999999999</v>
      </c>
      <c r="F605" s="3">
        <v>25.3</v>
      </c>
      <c r="G605" s="18" t="s">
        <v>40</v>
      </c>
      <c r="H605" s="22">
        <v>3</v>
      </c>
      <c r="I605" s="22">
        <v>40.51</v>
      </c>
      <c r="J605" s="27">
        <v>49.81</v>
      </c>
      <c r="K605" s="27">
        <f t="shared" si="42"/>
        <v>49.81</v>
      </c>
      <c r="L605" s="26">
        <f t="shared" si="43"/>
        <v>2017.8031000000001</v>
      </c>
      <c r="M605" s="22" t="s">
        <v>129</v>
      </c>
      <c r="N605" s="22" t="s">
        <v>264</v>
      </c>
      <c r="O605" s="22" t="s">
        <v>56</v>
      </c>
    </row>
    <row r="606" spans="1:15" x14ac:dyDescent="0.25">
      <c r="A606" s="22">
        <v>2018</v>
      </c>
      <c r="B606" s="22">
        <v>3</v>
      </c>
      <c r="C606" s="22" t="s">
        <v>14</v>
      </c>
      <c r="D606" s="22">
        <v>422547</v>
      </c>
      <c r="E606" s="3">
        <v>139.69999999999999</v>
      </c>
      <c r="F606" s="3">
        <v>25.3</v>
      </c>
      <c r="G606" s="18" t="s">
        <v>40</v>
      </c>
      <c r="H606" s="22">
        <v>4</v>
      </c>
      <c r="I606" s="22">
        <v>48.76</v>
      </c>
      <c r="J606" s="27">
        <v>49.81</v>
      </c>
      <c r="K606" s="27">
        <f t="shared" si="42"/>
        <v>49.81</v>
      </c>
      <c r="L606" s="26">
        <f t="shared" si="43"/>
        <v>2428.7356</v>
      </c>
      <c r="M606" s="22" t="s">
        <v>129</v>
      </c>
      <c r="N606" s="22" t="s">
        <v>264</v>
      </c>
      <c r="O606" s="22" t="s">
        <v>56</v>
      </c>
    </row>
    <row r="607" spans="1:15" x14ac:dyDescent="0.25">
      <c r="A607" s="22">
        <v>2018</v>
      </c>
      <c r="B607" s="22">
        <v>3</v>
      </c>
      <c r="C607" s="22" t="s">
        <v>14</v>
      </c>
      <c r="D607" s="22">
        <v>466057</v>
      </c>
      <c r="E607" s="3">
        <v>244.5</v>
      </c>
      <c r="F607" s="3">
        <f t="shared" si="40"/>
        <v>53.57</v>
      </c>
      <c r="G607" s="18" t="s">
        <v>39</v>
      </c>
      <c r="H607" s="22">
        <v>5</v>
      </c>
      <c r="I607" s="22">
        <v>61.41</v>
      </c>
      <c r="J607" s="27">
        <v>86.75</v>
      </c>
      <c r="K607" s="27">
        <f t="shared" si="42"/>
        <v>86.75</v>
      </c>
      <c r="L607" s="26">
        <f t="shared" si="43"/>
        <v>5327.3175000000001</v>
      </c>
      <c r="M607" s="22" t="s">
        <v>129</v>
      </c>
      <c r="N607" s="22" t="s">
        <v>265</v>
      </c>
      <c r="O607" s="22" t="s">
        <v>56</v>
      </c>
    </row>
    <row r="608" spans="1:15" x14ac:dyDescent="0.25">
      <c r="A608" s="22">
        <v>2018</v>
      </c>
      <c r="B608" s="22">
        <v>3</v>
      </c>
      <c r="C608" s="22" t="s">
        <v>14</v>
      </c>
      <c r="D608" s="22">
        <v>466057</v>
      </c>
      <c r="E608" s="3">
        <v>177.8</v>
      </c>
      <c r="F608" s="3">
        <f t="shared" si="40"/>
        <v>34.229999999999997</v>
      </c>
      <c r="G608" s="18" t="s">
        <v>39</v>
      </c>
      <c r="H608" s="22">
        <v>7</v>
      </c>
      <c r="I608" s="22">
        <v>91.98</v>
      </c>
      <c r="J608" s="27">
        <v>55.63</v>
      </c>
      <c r="K608" s="27">
        <f t="shared" si="42"/>
        <v>55.63</v>
      </c>
      <c r="L608" s="26">
        <f t="shared" si="43"/>
        <v>5116.8474000000006</v>
      </c>
      <c r="M608" s="22" t="s">
        <v>129</v>
      </c>
      <c r="N608" s="22" t="s">
        <v>265</v>
      </c>
      <c r="O608" s="22" t="s">
        <v>56</v>
      </c>
    </row>
    <row r="609" spans="1:16" x14ac:dyDescent="0.25">
      <c r="A609" s="22">
        <v>2018</v>
      </c>
      <c r="B609" s="22">
        <v>3</v>
      </c>
      <c r="C609" s="22" t="s">
        <v>14</v>
      </c>
      <c r="D609" s="22">
        <v>446062</v>
      </c>
      <c r="E609" s="3">
        <v>244.5</v>
      </c>
      <c r="F609" s="3">
        <f t="shared" si="40"/>
        <v>53.57</v>
      </c>
      <c r="G609" s="18" t="s">
        <v>39</v>
      </c>
      <c r="H609" s="22">
        <v>4</v>
      </c>
      <c r="I609" s="22">
        <v>48.29</v>
      </c>
      <c r="J609" s="27">
        <v>86.75</v>
      </c>
      <c r="K609" s="27">
        <f t="shared" si="42"/>
        <v>86.75</v>
      </c>
      <c r="L609" s="26">
        <f t="shared" si="43"/>
        <v>4189.1575000000003</v>
      </c>
      <c r="M609" s="22" t="s">
        <v>129</v>
      </c>
      <c r="N609" s="22" t="s">
        <v>266</v>
      </c>
      <c r="O609" s="22" t="s">
        <v>56</v>
      </c>
    </row>
    <row r="610" spans="1:16" x14ac:dyDescent="0.25">
      <c r="A610" s="22">
        <v>2018</v>
      </c>
      <c r="B610" s="22">
        <v>3</v>
      </c>
      <c r="C610" s="22" t="s">
        <v>14</v>
      </c>
      <c r="D610" s="22">
        <v>446062</v>
      </c>
      <c r="E610" s="3">
        <v>177.8</v>
      </c>
      <c r="F610" s="3">
        <f t="shared" si="40"/>
        <v>34.229999999999997</v>
      </c>
      <c r="G610" s="18" t="s">
        <v>39</v>
      </c>
      <c r="H610" s="22">
        <v>4</v>
      </c>
      <c r="I610" s="22">
        <v>54.6</v>
      </c>
      <c r="J610" s="27">
        <v>55.63</v>
      </c>
      <c r="K610" s="27">
        <f t="shared" si="42"/>
        <v>55.63</v>
      </c>
      <c r="L610" s="26">
        <f t="shared" si="43"/>
        <v>3037.3980000000001</v>
      </c>
      <c r="M610" s="22" t="s">
        <v>129</v>
      </c>
      <c r="N610" s="22" t="s">
        <v>266</v>
      </c>
      <c r="O610" s="22" t="s">
        <v>56</v>
      </c>
    </row>
    <row r="611" spans="1:16" x14ac:dyDescent="0.25">
      <c r="A611" s="22">
        <v>2018</v>
      </c>
      <c r="B611" s="22">
        <v>3</v>
      </c>
      <c r="C611" s="22" t="s">
        <v>14</v>
      </c>
      <c r="D611" s="22">
        <v>370506</v>
      </c>
      <c r="E611" s="3">
        <v>219.1</v>
      </c>
      <c r="F611" s="3">
        <v>35.72</v>
      </c>
      <c r="G611" s="18" t="s">
        <v>39</v>
      </c>
      <c r="H611" s="22">
        <v>3</v>
      </c>
      <c r="I611" s="22">
        <v>40.1</v>
      </c>
      <c r="J611" s="27">
        <v>58.25</v>
      </c>
      <c r="K611" s="27">
        <f t="shared" si="42"/>
        <v>58.25</v>
      </c>
      <c r="L611" s="26">
        <f t="shared" si="43"/>
        <v>2335.8250000000003</v>
      </c>
      <c r="M611" s="22" t="s">
        <v>129</v>
      </c>
      <c r="N611" s="22" t="s">
        <v>267</v>
      </c>
      <c r="O611" s="22" t="s">
        <v>56</v>
      </c>
    </row>
    <row r="612" spans="1:16" x14ac:dyDescent="0.25">
      <c r="A612" s="22">
        <v>2018</v>
      </c>
      <c r="B612" s="22">
        <v>3</v>
      </c>
      <c r="C612" s="22" t="s">
        <v>14</v>
      </c>
      <c r="D612" s="22">
        <v>370506</v>
      </c>
      <c r="E612" s="3">
        <v>114.3</v>
      </c>
      <c r="F612" s="3">
        <f t="shared" si="40"/>
        <v>17.260000000000002</v>
      </c>
      <c r="G612" s="18" t="s">
        <v>39</v>
      </c>
      <c r="H612" s="22">
        <v>3</v>
      </c>
      <c r="I612" s="22">
        <v>39.57</v>
      </c>
      <c r="J612" s="27">
        <v>28.58</v>
      </c>
      <c r="K612" s="27">
        <f t="shared" si="42"/>
        <v>28.58</v>
      </c>
      <c r="L612" s="26">
        <f t="shared" si="43"/>
        <v>1130.9105999999999</v>
      </c>
      <c r="M612" s="22" t="s">
        <v>129</v>
      </c>
      <c r="N612" s="22" t="s">
        <v>267</v>
      </c>
      <c r="O612" s="22" t="s">
        <v>56</v>
      </c>
    </row>
    <row r="613" spans="1:16" x14ac:dyDescent="0.25">
      <c r="A613" s="22">
        <v>2018</v>
      </c>
      <c r="B613" s="22">
        <v>3</v>
      </c>
      <c r="C613" s="22" t="s">
        <v>15</v>
      </c>
      <c r="D613" s="22">
        <v>4670728</v>
      </c>
      <c r="E613" s="3">
        <v>88.9</v>
      </c>
      <c r="F613" s="3">
        <v>13.84</v>
      </c>
      <c r="G613" s="18" t="s">
        <v>39</v>
      </c>
      <c r="H613" s="22">
        <v>11</v>
      </c>
      <c r="I613" s="22">
        <v>105.61</v>
      </c>
      <c r="J613" s="27">
        <f t="shared" si="41"/>
        <v>24.48</v>
      </c>
      <c r="K613" s="27">
        <f t="shared" si="42"/>
        <v>18.36</v>
      </c>
      <c r="L613" s="26">
        <f t="shared" si="43"/>
        <v>1938.9995999999999</v>
      </c>
      <c r="M613" s="22" t="s">
        <v>16</v>
      </c>
      <c r="N613" s="22" t="s">
        <v>178</v>
      </c>
      <c r="O613" s="22" t="s">
        <v>56</v>
      </c>
      <c r="P613" s="22">
        <v>68</v>
      </c>
    </row>
    <row r="614" spans="1:16" x14ac:dyDescent="0.25">
      <c r="A614" s="22">
        <v>2018</v>
      </c>
      <c r="B614" s="22">
        <v>3</v>
      </c>
      <c r="C614" s="22" t="s">
        <v>15</v>
      </c>
      <c r="D614" s="22">
        <v>4670728</v>
      </c>
      <c r="E614" s="3">
        <v>88.9</v>
      </c>
      <c r="F614" s="3">
        <v>13.84</v>
      </c>
      <c r="G614" s="18" t="s">
        <v>39</v>
      </c>
      <c r="H614" s="22">
        <v>18</v>
      </c>
      <c r="I614" s="22">
        <v>172.82</v>
      </c>
      <c r="J614" s="27">
        <f t="shared" si="41"/>
        <v>24.48</v>
      </c>
      <c r="K614" s="27">
        <f t="shared" si="42"/>
        <v>12.24</v>
      </c>
      <c r="L614" s="26">
        <f t="shared" si="43"/>
        <v>2115.3168000000001</v>
      </c>
      <c r="M614" s="22" t="s">
        <v>94</v>
      </c>
      <c r="N614" s="22" t="s">
        <v>178</v>
      </c>
      <c r="O614" s="22" t="s">
        <v>56</v>
      </c>
      <c r="P614" s="22">
        <v>68</v>
      </c>
    </row>
    <row r="615" spans="1:16" x14ac:dyDescent="0.25">
      <c r="A615" s="22">
        <v>2018</v>
      </c>
      <c r="B615" s="22">
        <v>3</v>
      </c>
      <c r="C615" s="22" t="s">
        <v>15</v>
      </c>
      <c r="D615" s="22">
        <v>4670728</v>
      </c>
      <c r="E615" s="3">
        <v>88.9</v>
      </c>
      <c r="F615" s="3">
        <v>13.84</v>
      </c>
      <c r="G615" s="18" t="s">
        <v>39</v>
      </c>
      <c r="H615" s="22">
        <v>22</v>
      </c>
      <c r="I615" s="22">
        <v>211.23</v>
      </c>
      <c r="J615" s="27">
        <f t="shared" si="41"/>
        <v>24.48</v>
      </c>
      <c r="K615" s="27">
        <f t="shared" si="42"/>
        <v>12.24</v>
      </c>
      <c r="L615" s="26">
        <f t="shared" si="43"/>
        <v>2585.4551999999999</v>
      </c>
      <c r="M615" s="22" t="s">
        <v>94</v>
      </c>
      <c r="N615" s="22" t="s">
        <v>178</v>
      </c>
      <c r="O615" s="22" t="s">
        <v>56</v>
      </c>
      <c r="P615" s="22">
        <v>68</v>
      </c>
    </row>
    <row r="616" spans="1:16" x14ac:dyDescent="0.25">
      <c r="A616" s="22">
        <v>2018</v>
      </c>
      <c r="B616" s="22">
        <v>3</v>
      </c>
      <c r="C616" s="22" t="s">
        <v>15</v>
      </c>
      <c r="D616" s="22">
        <v>4670725</v>
      </c>
      <c r="E616" s="3">
        <v>88.9</v>
      </c>
      <c r="F616" s="3">
        <v>13.84</v>
      </c>
      <c r="G616" s="18" t="s">
        <v>39</v>
      </c>
      <c r="H616" s="22">
        <v>10</v>
      </c>
      <c r="I616" s="22">
        <v>96.01</v>
      </c>
      <c r="J616" s="27">
        <f t="shared" si="41"/>
        <v>24.48</v>
      </c>
      <c r="K616" s="27">
        <f t="shared" si="42"/>
        <v>12.24</v>
      </c>
      <c r="L616" s="26">
        <f t="shared" si="43"/>
        <v>1175.1624000000002</v>
      </c>
      <c r="M616" s="22" t="s">
        <v>94</v>
      </c>
      <c r="N616" s="22" t="s">
        <v>178</v>
      </c>
      <c r="O616" s="22" t="s">
        <v>56</v>
      </c>
      <c r="P616" s="22">
        <v>68</v>
      </c>
    </row>
    <row r="617" spans="1:16" x14ac:dyDescent="0.25">
      <c r="A617" s="22">
        <v>2018</v>
      </c>
      <c r="B617" s="22">
        <v>3</v>
      </c>
      <c r="C617" s="22" t="s">
        <v>15</v>
      </c>
      <c r="D617" s="22">
        <v>4670725</v>
      </c>
      <c r="E617" s="3">
        <v>88.9</v>
      </c>
      <c r="F617" s="3">
        <v>13.84</v>
      </c>
      <c r="G617" s="18" t="s">
        <v>39</v>
      </c>
      <c r="H617" s="22">
        <v>26</v>
      </c>
      <c r="I617" s="22">
        <v>249.63</v>
      </c>
      <c r="J617" s="27">
        <f t="shared" si="41"/>
        <v>24.48</v>
      </c>
      <c r="K617" s="27">
        <f t="shared" si="42"/>
        <v>12.24</v>
      </c>
      <c r="L617" s="26">
        <f t="shared" si="43"/>
        <v>3055.4712</v>
      </c>
      <c r="M617" s="22" t="s">
        <v>94</v>
      </c>
      <c r="N617" s="22" t="s">
        <v>178</v>
      </c>
      <c r="O617" s="22" t="s">
        <v>56</v>
      </c>
      <c r="P617" s="22">
        <v>68</v>
      </c>
    </row>
    <row r="618" spans="1:16" x14ac:dyDescent="0.25">
      <c r="A618" s="22">
        <v>2018</v>
      </c>
      <c r="B618" s="22">
        <v>3</v>
      </c>
      <c r="C618" s="22" t="s">
        <v>15</v>
      </c>
      <c r="D618" s="22">
        <v>4670725</v>
      </c>
      <c r="E618" s="3">
        <v>88.9</v>
      </c>
      <c r="F618" s="3">
        <v>13.84</v>
      </c>
      <c r="G618" s="18" t="s">
        <v>39</v>
      </c>
      <c r="H618" s="22">
        <v>26</v>
      </c>
      <c r="I618" s="22">
        <v>249.63</v>
      </c>
      <c r="J618" s="27">
        <f t="shared" si="41"/>
        <v>24.48</v>
      </c>
      <c r="K618" s="27">
        <f t="shared" si="42"/>
        <v>18.36</v>
      </c>
      <c r="L618" s="26">
        <f t="shared" si="43"/>
        <v>4583.2067999999999</v>
      </c>
      <c r="M618" s="22" t="s">
        <v>16</v>
      </c>
      <c r="N618" s="22" t="s">
        <v>178</v>
      </c>
      <c r="O618" s="22" t="s">
        <v>56</v>
      </c>
      <c r="P618" s="22">
        <v>68</v>
      </c>
    </row>
    <row r="619" spans="1:16" x14ac:dyDescent="0.25">
      <c r="A619" s="22">
        <v>2018</v>
      </c>
      <c r="B619" s="22">
        <v>3</v>
      </c>
      <c r="C619" s="22" t="s">
        <v>15</v>
      </c>
      <c r="D619" s="22">
        <v>4670724</v>
      </c>
      <c r="E619" s="3">
        <v>88.9</v>
      </c>
      <c r="F619" s="3">
        <v>13.84</v>
      </c>
      <c r="G619" s="18" t="s">
        <v>39</v>
      </c>
      <c r="H619" s="22">
        <v>35</v>
      </c>
      <c r="I619" s="22">
        <v>336.03890000000001</v>
      </c>
      <c r="J619" s="27">
        <f t="shared" si="41"/>
        <v>24.48</v>
      </c>
      <c r="K619" s="27">
        <f t="shared" si="42"/>
        <v>12.24</v>
      </c>
      <c r="L619" s="26">
        <f t="shared" si="43"/>
        <v>4113.1161360000006</v>
      </c>
      <c r="M619" s="22" t="s">
        <v>94</v>
      </c>
      <c r="N619" s="22" t="s">
        <v>178</v>
      </c>
      <c r="O619" s="22" t="s">
        <v>56</v>
      </c>
      <c r="P619" s="22">
        <v>68</v>
      </c>
    </row>
    <row r="620" spans="1:16" x14ac:dyDescent="0.25">
      <c r="A620" s="22">
        <v>2018</v>
      </c>
      <c r="B620" s="22">
        <v>3</v>
      </c>
      <c r="C620" s="22" t="s">
        <v>15</v>
      </c>
      <c r="D620" s="22">
        <v>4670723</v>
      </c>
      <c r="E620" s="3">
        <v>88.9</v>
      </c>
      <c r="F620" s="3">
        <v>13.84</v>
      </c>
      <c r="G620" s="18" t="s">
        <v>39</v>
      </c>
      <c r="H620" s="22">
        <v>2</v>
      </c>
      <c r="I620" s="22">
        <v>19.202400000000001</v>
      </c>
      <c r="J620" s="27">
        <f t="shared" si="41"/>
        <v>24.48</v>
      </c>
      <c r="K620" s="27">
        <f t="shared" si="42"/>
        <v>18.36</v>
      </c>
      <c r="L620" s="26">
        <f t="shared" si="43"/>
        <v>352.55606399999999</v>
      </c>
      <c r="M620" s="22" t="s">
        <v>16</v>
      </c>
      <c r="N620" s="22" t="s">
        <v>178</v>
      </c>
      <c r="O620" s="22" t="s">
        <v>56</v>
      </c>
      <c r="P620" s="22">
        <v>68</v>
      </c>
    </row>
    <row r="621" spans="1:16" x14ac:dyDescent="0.25">
      <c r="A621" s="22">
        <v>2018</v>
      </c>
      <c r="B621" s="22">
        <v>3</v>
      </c>
      <c r="C621" s="22" t="s">
        <v>15</v>
      </c>
      <c r="D621" s="22">
        <v>4670745</v>
      </c>
      <c r="E621" s="3">
        <v>73</v>
      </c>
      <c r="F621" s="3">
        <v>9.67</v>
      </c>
      <c r="G621" s="18" t="s">
        <v>39</v>
      </c>
      <c r="H621" s="22">
        <v>11</v>
      </c>
      <c r="I621" s="22">
        <v>105.61</v>
      </c>
      <c r="J621" s="27">
        <f t="shared" si="41"/>
        <v>18.28</v>
      </c>
      <c r="K621" s="27">
        <f t="shared" si="42"/>
        <v>13.71</v>
      </c>
      <c r="L621" s="26">
        <f t="shared" si="43"/>
        <v>1447.9131</v>
      </c>
      <c r="M621" s="22" t="s">
        <v>16</v>
      </c>
      <c r="N621" s="22" t="s">
        <v>268</v>
      </c>
      <c r="O621" s="22" t="s">
        <v>53</v>
      </c>
      <c r="P621" s="22">
        <v>105</v>
      </c>
    </row>
    <row r="622" spans="1:16" x14ac:dyDescent="0.25">
      <c r="A622" s="22">
        <v>2018</v>
      </c>
      <c r="B622" s="22">
        <v>3</v>
      </c>
      <c r="C622" s="22" t="s">
        <v>15</v>
      </c>
      <c r="D622" s="22">
        <v>4670895</v>
      </c>
      <c r="E622" s="3">
        <v>88.9</v>
      </c>
      <c r="F622" s="3">
        <v>13.84</v>
      </c>
      <c r="G622" s="18" t="s">
        <v>39</v>
      </c>
      <c r="H622" s="22">
        <v>4</v>
      </c>
      <c r="I622" s="22">
        <v>38.4</v>
      </c>
      <c r="J622" s="27">
        <f t="shared" si="41"/>
        <v>24.48</v>
      </c>
      <c r="K622" s="27">
        <f t="shared" si="42"/>
        <v>12.24</v>
      </c>
      <c r="L622" s="26">
        <f t="shared" si="43"/>
        <v>470.01599999999996</v>
      </c>
      <c r="M622" s="22" t="s">
        <v>94</v>
      </c>
      <c r="N622" s="22" t="s">
        <v>269</v>
      </c>
      <c r="O622" s="22" t="s">
        <v>56</v>
      </c>
      <c r="P622" s="22">
        <v>68</v>
      </c>
    </row>
    <row r="623" spans="1:16" x14ac:dyDescent="0.25">
      <c r="A623" s="22">
        <v>2018</v>
      </c>
      <c r="B623" s="22">
        <v>3</v>
      </c>
      <c r="C623" s="22" t="s">
        <v>15</v>
      </c>
      <c r="D623" s="22">
        <v>4670900</v>
      </c>
      <c r="E623" s="3">
        <v>88.9</v>
      </c>
      <c r="F623" s="3">
        <v>13.84</v>
      </c>
      <c r="G623" s="18" t="s">
        <v>39</v>
      </c>
      <c r="H623" s="22">
        <v>111</v>
      </c>
      <c r="I623" s="22">
        <v>1065.7331999999999</v>
      </c>
      <c r="J623" s="27">
        <f t="shared" si="41"/>
        <v>24.48</v>
      </c>
      <c r="K623" s="27">
        <f t="shared" si="42"/>
        <v>18.36</v>
      </c>
      <c r="L623" s="26">
        <f t="shared" si="43"/>
        <v>19566.861551999998</v>
      </c>
      <c r="M623" s="22" t="s">
        <v>16</v>
      </c>
      <c r="N623" s="22" t="s">
        <v>269</v>
      </c>
      <c r="O623" s="22" t="s">
        <v>56</v>
      </c>
      <c r="P623" s="22">
        <v>68</v>
      </c>
    </row>
    <row r="624" spans="1:16" x14ac:dyDescent="0.25">
      <c r="A624" s="22">
        <v>2018</v>
      </c>
      <c r="B624" s="22">
        <v>3</v>
      </c>
      <c r="C624" s="22" t="s">
        <v>15</v>
      </c>
      <c r="D624" s="22">
        <v>4670897</v>
      </c>
      <c r="E624" s="3">
        <v>88.9</v>
      </c>
      <c r="F624" s="3">
        <v>13.84</v>
      </c>
      <c r="G624" s="18" t="s">
        <v>39</v>
      </c>
      <c r="H624" s="22">
        <v>11</v>
      </c>
      <c r="I624" s="22">
        <v>105.61</v>
      </c>
      <c r="J624" s="27">
        <f t="shared" si="41"/>
        <v>24.48</v>
      </c>
      <c r="K624" s="27">
        <f t="shared" si="42"/>
        <v>18.36</v>
      </c>
      <c r="L624" s="26">
        <f t="shared" si="43"/>
        <v>1938.9995999999999</v>
      </c>
      <c r="M624" s="22" t="s">
        <v>16</v>
      </c>
      <c r="N624" s="22" t="s">
        <v>269</v>
      </c>
      <c r="O624" s="22" t="s">
        <v>56</v>
      </c>
      <c r="P624" s="22">
        <v>68</v>
      </c>
    </row>
    <row r="625" spans="1:16" x14ac:dyDescent="0.25">
      <c r="A625" s="22">
        <v>2018</v>
      </c>
      <c r="B625" s="22">
        <v>3</v>
      </c>
      <c r="C625" s="22" t="s">
        <v>15</v>
      </c>
      <c r="D625" s="22">
        <v>4670897</v>
      </c>
      <c r="E625" s="3">
        <v>88.9</v>
      </c>
      <c r="F625" s="3">
        <v>13.84</v>
      </c>
      <c r="G625" s="18" t="s">
        <v>39</v>
      </c>
      <c r="H625" s="22">
        <v>7</v>
      </c>
      <c r="I625" s="22">
        <v>67.209999999999994</v>
      </c>
      <c r="J625" s="27">
        <f t="shared" si="41"/>
        <v>24.48</v>
      </c>
      <c r="K625" s="27">
        <f t="shared" si="42"/>
        <v>12.24</v>
      </c>
      <c r="L625" s="26">
        <f t="shared" si="43"/>
        <v>822.65039999999999</v>
      </c>
      <c r="M625" s="22" t="s">
        <v>94</v>
      </c>
      <c r="N625" s="22" t="s">
        <v>269</v>
      </c>
      <c r="O625" s="22" t="s">
        <v>56</v>
      </c>
      <c r="P625" s="22">
        <v>68</v>
      </c>
    </row>
    <row r="626" spans="1:16" x14ac:dyDescent="0.25">
      <c r="A626" s="22">
        <v>2018</v>
      </c>
      <c r="B626" s="22">
        <v>3</v>
      </c>
      <c r="C626" s="22" t="s">
        <v>15</v>
      </c>
      <c r="D626" s="22">
        <v>4670897</v>
      </c>
      <c r="E626" s="3">
        <v>88.9</v>
      </c>
      <c r="F626" s="3">
        <v>13.84</v>
      </c>
      <c r="G626" s="18" t="s">
        <v>39</v>
      </c>
      <c r="H626" s="22">
        <v>4</v>
      </c>
      <c r="I626" s="22">
        <v>38.4</v>
      </c>
      <c r="J626" s="27">
        <f t="shared" si="41"/>
        <v>24.48</v>
      </c>
      <c r="K626" s="27">
        <f t="shared" si="42"/>
        <v>12.24</v>
      </c>
      <c r="L626" s="26">
        <f t="shared" si="43"/>
        <v>470.01599999999996</v>
      </c>
      <c r="M626" s="22" t="s">
        <v>94</v>
      </c>
      <c r="N626" s="22" t="s">
        <v>269</v>
      </c>
      <c r="O626" s="22" t="s">
        <v>56</v>
      </c>
      <c r="P626" s="22">
        <v>68</v>
      </c>
    </row>
    <row r="627" spans="1:16" x14ac:dyDescent="0.25">
      <c r="A627" s="22">
        <v>2018</v>
      </c>
      <c r="B627" s="22">
        <v>3</v>
      </c>
      <c r="C627" s="22" t="s">
        <v>15</v>
      </c>
      <c r="D627" s="22">
        <v>4670895</v>
      </c>
      <c r="E627" s="3">
        <v>88.9</v>
      </c>
      <c r="F627" s="3">
        <v>13.84</v>
      </c>
      <c r="G627" s="18" t="s">
        <v>39</v>
      </c>
      <c r="H627" s="22">
        <v>1</v>
      </c>
      <c r="I627" s="22">
        <v>9.6</v>
      </c>
      <c r="J627" s="27">
        <f t="shared" si="41"/>
        <v>24.48</v>
      </c>
      <c r="K627" s="27">
        <f t="shared" si="42"/>
        <v>12.24</v>
      </c>
      <c r="L627" s="26">
        <f t="shared" si="43"/>
        <v>117.50399999999999</v>
      </c>
      <c r="M627" s="22" t="s">
        <v>94</v>
      </c>
      <c r="N627" s="22" t="s">
        <v>269</v>
      </c>
      <c r="O627" s="22" t="s">
        <v>56</v>
      </c>
      <c r="P627" s="22">
        <v>68</v>
      </c>
    </row>
    <row r="628" spans="1:16" x14ac:dyDescent="0.25">
      <c r="A628" s="22">
        <v>2018</v>
      </c>
      <c r="B628" s="22">
        <v>3</v>
      </c>
      <c r="C628" s="22" t="s">
        <v>15</v>
      </c>
      <c r="D628" s="22">
        <v>4670908</v>
      </c>
      <c r="E628" s="3">
        <v>88.9</v>
      </c>
      <c r="F628" s="3">
        <v>13.84</v>
      </c>
      <c r="G628" s="18" t="s">
        <v>39</v>
      </c>
      <c r="H628" s="22">
        <v>1</v>
      </c>
      <c r="I628" s="22">
        <v>9.6</v>
      </c>
      <c r="J628" s="27">
        <f t="shared" si="41"/>
        <v>24.48</v>
      </c>
      <c r="K628" s="27">
        <f t="shared" si="42"/>
        <v>12.24</v>
      </c>
      <c r="L628" s="26">
        <f t="shared" si="43"/>
        <v>117.50399999999999</v>
      </c>
      <c r="M628" s="22" t="s">
        <v>94</v>
      </c>
      <c r="N628" s="22" t="s">
        <v>269</v>
      </c>
      <c r="O628" s="22" t="s">
        <v>56</v>
      </c>
      <c r="P628" s="22">
        <v>68</v>
      </c>
    </row>
    <row r="629" spans="1:16" x14ac:dyDescent="0.25">
      <c r="A629" s="22">
        <v>2018</v>
      </c>
      <c r="B629" s="22">
        <v>3</v>
      </c>
      <c r="C629" s="22" t="s">
        <v>15</v>
      </c>
      <c r="D629" s="22">
        <v>4670909</v>
      </c>
      <c r="E629" s="3">
        <v>88.9</v>
      </c>
      <c r="F629" s="3">
        <v>13.84</v>
      </c>
      <c r="G629" s="18" t="s">
        <v>39</v>
      </c>
      <c r="H629" s="22">
        <v>78</v>
      </c>
      <c r="I629" s="22">
        <v>748.89359999999999</v>
      </c>
      <c r="J629" s="27">
        <f t="shared" si="41"/>
        <v>24.48</v>
      </c>
      <c r="K629" s="27">
        <f t="shared" si="42"/>
        <v>18.36</v>
      </c>
      <c r="L629" s="26">
        <f t="shared" si="43"/>
        <v>13749.686496</v>
      </c>
      <c r="M629" s="22" t="s">
        <v>16</v>
      </c>
      <c r="N629" s="22" t="s">
        <v>269</v>
      </c>
      <c r="O629" s="22" t="s">
        <v>56</v>
      </c>
      <c r="P629" s="22">
        <v>68</v>
      </c>
    </row>
    <row r="630" spans="1:16" x14ac:dyDescent="0.25">
      <c r="A630" s="22">
        <v>2018</v>
      </c>
      <c r="B630" s="22">
        <v>3</v>
      </c>
      <c r="C630" s="22" t="s">
        <v>15</v>
      </c>
      <c r="D630" s="22">
        <v>4670994</v>
      </c>
      <c r="E630" s="3">
        <v>60.3</v>
      </c>
      <c r="F630" s="3">
        <v>6.99</v>
      </c>
      <c r="G630" s="18" t="s">
        <v>39</v>
      </c>
      <c r="H630" s="22">
        <v>9</v>
      </c>
      <c r="I630" s="22">
        <v>86.409599999999998</v>
      </c>
      <c r="J630" s="27">
        <f t="shared" si="41"/>
        <v>14.6</v>
      </c>
      <c r="K630" s="27">
        <f t="shared" si="42"/>
        <v>10.95</v>
      </c>
      <c r="L630" s="26">
        <f t="shared" si="43"/>
        <v>946.18511999999987</v>
      </c>
      <c r="M630" s="22" t="s">
        <v>16</v>
      </c>
      <c r="N630" s="22" t="s">
        <v>270</v>
      </c>
      <c r="O630" s="22" t="s">
        <v>51</v>
      </c>
      <c r="P630" s="22">
        <v>65</v>
      </c>
    </row>
    <row r="631" spans="1:16" x14ac:dyDescent="0.25">
      <c r="A631" s="22">
        <v>2018</v>
      </c>
      <c r="B631" s="22">
        <v>3</v>
      </c>
      <c r="C631" s="22" t="s">
        <v>15</v>
      </c>
      <c r="D631" s="22">
        <v>4670993</v>
      </c>
      <c r="E631" s="3">
        <v>60.3</v>
      </c>
      <c r="F631" s="3">
        <v>6.99</v>
      </c>
      <c r="G631" s="18" t="s">
        <v>39</v>
      </c>
      <c r="H631" s="22">
        <v>17</v>
      </c>
      <c r="I631" s="22">
        <v>163.22</v>
      </c>
      <c r="J631" s="27">
        <f t="shared" si="41"/>
        <v>14.6</v>
      </c>
      <c r="K631" s="27">
        <f t="shared" si="42"/>
        <v>10.95</v>
      </c>
      <c r="L631" s="26">
        <f t="shared" si="43"/>
        <v>1787.2589999999998</v>
      </c>
      <c r="M631" s="22" t="s">
        <v>16</v>
      </c>
      <c r="N631" s="22" t="s">
        <v>270</v>
      </c>
      <c r="O631" s="22" t="s">
        <v>51</v>
      </c>
      <c r="P631" s="22">
        <v>65</v>
      </c>
    </row>
    <row r="632" spans="1:16" x14ac:dyDescent="0.25">
      <c r="A632" s="22">
        <v>2018</v>
      </c>
      <c r="B632" s="22">
        <v>3</v>
      </c>
      <c r="C632" s="22" t="s">
        <v>15</v>
      </c>
      <c r="D632" s="22">
        <v>4670996</v>
      </c>
      <c r="E632" s="3">
        <v>60.3</v>
      </c>
      <c r="F632" s="3">
        <v>6.99</v>
      </c>
      <c r="G632" s="18" t="s">
        <v>39</v>
      </c>
      <c r="H632" s="22">
        <v>7</v>
      </c>
      <c r="I632" s="22">
        <v>67.208299999999994</v>
      </c>
      <c r="J632" s="27">
        <f t="shared" si="41"/>
        <v>14.6</v>
      </c>
      <c r="K632" s="27">
        <f t="shared" si="42"/>
        <v>10.95</v>
      </c>
      <c r="L632" s="26">
        <f t="shared" si="43"/>
        <v>735.93088499999988</v>
      </c>
      <c r="M632" s="22" t="s">
        <v>16</v>
      </c>
      <c r="N632" s="22" t="s">
        <v>270</v>
      </c>
      <c r="O632" s="22" t="s">
        <v>51</v>
      </c>
      <c r="P632" s="22">
        <v>65</v>
      </c>
    </row>
    <row r="633" spans="1:16" x14ac:dyDescent="0.25">
      <c r="A633" s="22">
        <v>2018</v>
      </c>
      <c r="B633" s="22">
        <v>3</v>
      </c>
      <c r="C633" s="22" t="s">
        <v>15</v>
      </c>
      <c r="D633" s="22">
        <v>4670995</v>
      </c>
      <c r="E633" s="3">
        <v>60.3</v>
      </c>
      <c r="F633" s="3">
        <v>6.99</v>
      </c>
      <c r="G633" s="18" t="s">
        <v>40</v>
      </c>
      <c r="H633" s="22">
        <v>1</v>
      </c>
      <c r="I633" s="22">
        <v>9.6</v>
      </c>
      <c r="J633" s="27">
        <v>16.59</v>
      </c>
      <c r="K633" s="27">
        <f t="shared" si="42"/>
        <v>12.442499999999999</v>
      </c>
      <c r="L633" s="26">
        <f t="shared" si="43"/>
        <v>119.44799999999998</v>
      </c>
      <c r="M633" s="22" t="s">
        <v>16</v>
      </c>
      <c r="N633" s="22" t="s">
        <v>270</v>
      </c>
      <c r="O633" s="22" t="s">
        <v>51</v>
      </c>
      <c r="P633" s="22">
        <v>65</v>
      </c>
    </row>
    <row r="634" spans="1:16" x14ac:dyDescent="0.25">
      <c r="A634" s="22">
        <v>2018</v>
      </c>
      <c r="B634" s="22">
        <v>3</v>
      </c>
      <c r="C634" s="22" t="s">
        <v>15</v>
      </c>
      <c r="D634" s="22">
        <v>4671042</v>
      </c>
      <c r="E634" s="3">
        <v>60.3</v>
      </c>
      <c r="F634" s="3">
        <v>6.99</v>
      </c>
      <c r="G634" s="18" t="s">
        <v>39</v>
      </c>
      <c r="H634" s="22">
        <v>35</v>
      </c>
      <c r="I634" s="22">
        <v>336.04559999999998</v>
      </c>
      <c r="J634" s="27">
        <f t="shared" si="41"/>
        <v>14.6</v>
      </c>
      <c r="K634" s="27">
        <f t="shared" si="42"/>
        <v>10.95</v>
      </c>
      <c r="L634" s="26">
        <f t="shared" si="43"/>
        <v>3679.6993199999997</v>
      </c>
      <c r="M634" s="22" t="s">
        <v>16</v>
      </c>
      <c r="N634" s="22" t="s">
        <v>271</v>
      </c>
      <c r="O634" s="22" t="s">
        <v>51</v>
      </c>
      <c r="P634" s="22">
        <v>65</v>
      </c>
    </row>
    <row r="635" spans="1:16" x14ac:dyDescent="0.25">
      <c r="A635" s="22">
        <v>2018</v>
      </c>
      <c r="B635" s="22">
        <v>3</v>
      </c>
      <c r="C635" s="22" t="s">
        <v>15</v>
      </c>
      <c r="D635" s="22">
        <v>4671045</v>
      </c>
      <c r="E635" s="3">
        <v>73</v>
      </c>
      <c r="F635" s="3">
        <v>9.67</v>
      </c>
      <c r="G635" s="18" t="s">
        <v>39</v>
      </c>
      <c r="H635" s="22">
        <v>1</v>
      </c>
      <c r="I635" s="22">
        <v>9.6</v>
      </c>
      <c r="J635" s="27">
        <f t="shared" si="41"/>
        <v>18.28</v>
      </c>
      <c r="K635" s="27">
        <f t="shared" si="42"/>
        <v>13.71</v>
      </c>
      <c r="L635" s="26">
        <f t="shared" si="43"/>
        <v>131.61600000000001</v>
      </c>
      <c r="M635" s="22" t="s">
        <v>16</v>
      </c>
      <c r="N635" s="22" t="s">
        <v>157</v>
      </c>
      <c r="O635" s="22" t="s">
        <v>284</v>
      </c>
      <c r="P635" s="22">
        <v>31</v>
      </c>
    </row>
    <row r="636" spans="1:16" x14ac:dyDescent="0.25">
      <c r="A636" s="22">
        <v>2018</v>
      </c>
      <c r="B636" s="22">
        <v>3</v>
      </c>
      <c r="C636" s="22" t="s">
        <v>15</v>
      </c>
      <c r="D636" s="22">
        <v>4671045</v>
      </c>
      <c r="E636" s="3">
        <v>73</v>
      </c>
      <c r="F636" s="3">
        <v>9.67</v>
      </c>
      <c r="G636" s="18" t="s">
        <v>39</v>
      </c>
      <c r="H636" s="22">
        <v>29</v>
      </c>
      <c r="I636" s="22">
        <v>278.43</v>
      </c>
      <c r="J636" s="27">
        <f t="shared" ref="J636:J699" si="44">IF($E636=60.3,14.6,IF($E636=73,18.28,IF($E636=88.9,24.48,IF(AND($E636=114.3, $F636=17.26),26.67,IF(AND($E636=177.8, $F636=34.23),57.2,IF(AND($E636=244.5,$F636=53.57),89.21,"ENTER WEIGHT"))))))</f>
        <v>18.28</v>
      </c>
      <c r="K636" s="27">
        <f t="shared" si="42"/>
        <v>13.71</v>
      </c>
      <c r="L636" s="26">
        <f t="shared" si="43"/>
        <v>3817.2753000000002</v>
      </c>
      <c r="M636" s="22" t="s">
        <v>16</v>
      </c>
      <c r="N636" s="22" t="s">
        <v>157</v>
      </c>
      <c r="O636" s="22" t="s">
        <v>284</v>
      </c>
      <c r="P636" s="22">
        <v>31</v>
      </c>
    </row>
    <row r="637" spans="1:16" x14ac:dyDescent="0.25">
      <c r="A637" s="22">
        <v>2018</v>
      </c>
      <c r="B637" s="22">
        <v>3</v>
      </c>
      <c r="C637" s="22" t="s">
        <v>15</v>
      </c>
      <c r="D637" s="22">
        <v>4671045</v>
      </c>
      <c r="E637" s="3">
        <v>73</v>
      </c>
      <c r="F637" s="3">
        <v>9.67</v>
      </c>
      <c r="G637" s="18" t="s">
        <v>39</v>
      </c>
      <c r="H637" s="22">
        <v>23</v>
      </c>
      <c r="I637" s="22">
        <v>220.83</v>
      </c>
      <c r="J637" s="27">
        <f t="shared" si="44"/>
        <v>18.28</v>
      </c>
      <c r="K637" s="27">
        <f t="shared" si="42"/>
        <v>9.14</v>
      </c>
      <c r="L637" s="26">
        <f t="shared" si="43"/>
        <v>2018.3862000000001</v>
      </c>
      <c r="M637" s="22" t="s">
        <v>94</v>
      </c>
      <c r="N637" s="22" t="s">
        <v>157</v>
      </c>
      <c r="O637" s="22" t="s">
        <v>284</v>
      </c>
      <c r="P637" s="22">
        <v>31</v>
      </c>
    </row>
    <row r="638" spans="1:16" x14ac:dyDescent="0.25">
      <c r="A638" s="22">
        <v>2018</v>
      </c>
      <c r="B638" s="22">
        <v>3</v>
      </c>
      <c r="C638" s="22" t="s">
        <v>15</v>
      </c>
      <c r="D638" s="22">
        <v>4671055</v>
      </c>
      <c r="E638" s="3">
        <v>60.3</v>
      </c>
      <c r="F638" s="3">
        <v>6.99</v>
      </c>
      <c r="G638" s="18" t="s">
        <v>39</v>
      </c>
      <c r="H638" s="22">
        <v>5</v>
      </c>
      <c r="I638" s="22">
        <v>48.006</v>
      </c>
      <c r="J638" s="27">
        <f t="shared" si="44"/>
        <v>14.6</v>
      </c>
      <c r="K638" s="27">
        <f t="shared" si="42"/>
        <v>10.95</v>
      </c>
      <c r="L638" s="26">
        <f t="shared" si="43"/>
        <v>525.66570000000002</v>
      </c>
      <c r="M638" s="22" t="s">
        <v>16</v>
      </c>
      <c r="N638" s="22" t="s">
        <v>272</v>
      </c>
      <c r="O638" s="22" t="s">
        <v>51</v>
      </c>
      <c r="P638" s="22">
        <v>65</v>
      </c>
    </row>
    <row r="639" spans="1:16" x14ac:dyDescent="0.25">
      <c r="A639" s="22">
        <v>2018</v>
      </c>
      <c r="B639" s="22">
        <v>3</v>
      </c>
      <c r="C639" s="22" t="s">
        <v>14</v>
      </c>
      <c r="D639" s="22">
        <v>4671370</v>
      </c>
      <c r="E639" s="3">
        <v>114.3</v>
      </c>
      <c r="F639" s="3">
        <v>17.3</v>
      </c>
      <c r="G639" s="18" t="s">
        <v>40</v>
      </c>
      <c r="H639" s="22">
        <v>8</v>
      </c>
      <c r="I639" s="22">
        <v>105.175</v>
      </c>
      <c r="J639" s="27">
        <v>34.71</v>
      </c>
      <c r="K639" s="27">
        <f t="shared" si="42"/>
        <v>26.032499999999999</v>
      </c>
      <c r="L639" s="26">
        <f t="shared" si="43"/>
        <v>2737.9681874999997</v>
      </c>
      <c r="M639" s="22" t="s">
        <v>16</v>
      </c>
      <c r="N639" s="22" t="s">
        <v>273</v>
      </c>
      <c r="O639" s="22" t="s">
        <v>53</v>
      </c>
      <c r="P639" s="22">
        <v>105</v>
      </c>
    </row>
    <row r="640" spans="1:16" x14ac:dyDescent="0.25">
      <c r="A640" s="22">
        <v>2018</v>
      </c>
      <c r="B640" s="22">
        <v>3</v>
      </c>
      <c r="C640" s="22" t="s">
        <v>14</v>
      </c>
      <c r="D640" s="22">
        <v>4671369</v>
      </c>
      <c r="E640" s="3">
        <v>114.3</v>
      </c>
      <c r="F640" s="3">
        <v>17.3</v>
      </c>
      <c r="G640" s="18" t="s">
        <v>40</v>
      </c>
      <c r="H640" s="22">
        <v>6</v>
      </c>
      <c r="I640" s="22">
        <v>80</v>
      </c>
      <c r="J640" s="27">
        <v>34.71</v>
      </c>
      <c r="K640" s="27">
        <f t="shared" si="42"/>
        <v>26.032499999999999</v>
      </c>
      <c r="L640" s="26">
        <f t="shared" si="43"/>
        <v>2082.6</v>
      </c>
      <c r="M640" s="22" t="s">
        <v>16</v>
      </c>
      <c r="N640" s="22" t="s">
        <v>273</v>
      </c>
      <c r="O640" s="22" t="s">
        <v>53</v>
      </c>
      <c r="P640" s="22">
        <v>105</v>
      </c>
    </row>
    <row r="641" spans="1:16" x14ac:dyDescent="0.25">
      <c r="A641" s="22">
        <v>2018</v>
      </c>
      <c r="B641" s="22">
        <v>3</v>
      </c>
      <c r="C641" s="22" t="s">
        <v>14</v>
      </c>
      <c r="D641" s="22">
        <v>4671371</v>
      </c>
      <c r="E641" s="3">
        <v>114.3</v>
      </c>
      <c r="F641" s="3">
        <v>17.3</v>
      </c>
      <c r="G641" s="18" t="s">
        <v>40</v>
      </c>
      <c r="H641" s="22">
        <v>32</v>
      </c>
      <c r="I641" s="22">
        <v>425.17500000000001</v>
      </c>
      <c r="J641" s="27">
        <v>34.71</v>
      </c>
      <c r="K641" s="27">
        <f t="shared" si="42"/>
        <v>26.032499999999999</v>
      </c>
      <c r="L641" s="26">
        <f t="shared" si="43"/>
        <v>11068.3681875</v>
      </c>
      <c r="M641" s="22" t="s">
        <v>16</v>
      </c>
      <c r="N641" s="22" t="s">
        <v>273</v>
      </c>
      <c r="O641" s="22" t="s">
        <v>53</v>
      </c>
      <c r="P641" s="22">
        <v>105</v>
      </c>
    </row>
    <row r="642" spans="1:16" x14ac:dyDescent="0.25">
      <c r="A642" s="22">
        <v>2018</v>
      </c>
      <c r="B642" s="22">
        <v>3</v>
      </c>
      <c r="C642" s="22" t="s">
        <v>15</v>
      </c>
      <c r="D642" s="22">
        <v>4671397</v>
      </c>
      <c r="E642" s="3">
        <v>73</v>
      </c>
      <c r="F642" s="3">
        <v>9.67</v>
      </c>
      <c r="G642" s="18" t="s">
        <v>39</v>
      </c>
      <c r="H642" s="22">
        <v>2</v>
      </c>
      <c r="I642" s="22">
        <v>19.2</v>
      </c>
      <c r="J642" s="27">
        <f t="shared" si="44"/>
        <v>18.28</v>
      </c>
      <c r="K642" s="27">
        <f t="shared" si="42"/>
        <v>13.71</v>
      </c>
      <c r="L642" s="26">
        <f t="shared" si="43"/>
        <v>263.23200000000003</v>
      </c>
      <c r="M642" s="22" t="s">
        <v>16</v>
      </c>
      <c r="N642" s="22" t="s">
        <v>274</v>
      </c>
      <c r="O642" s="22" t="s">
        <v>51</v>
      </c>
      <c r="P642" s="22">
        <v>65</v>
      </c>
    </row>
    <row r="643" spans="1:16" x14ac:dyDescent="0.25">
      <c r="A643" s="22">
        <v>2018</v>
      </c>
      <c r="B643" s="22">
        <v>3</v>
      </c>
      <c r="C643" s="22" t="s">
        <v>15</v>
      </c>
      <c r="D643" s="22">
        <v>4671398</v>
      </c>
      <c r="E643" s="3">
        <v>73</v>
      </c>
      <c r="F643" s="3">
        <v>9.67</v>
      </c>
      <c r="G643" s="18" t="s">
        <v>39</v>
      </c>
      <c r="H643" s="22">
        <v>1</v>
      </c>
      <c r="I643" s="22">
        <v>9.6</v>
      </c>
      <c r="J643" s="27">
        <f t="shared" si="44"/>
        <v>18.28</v>
      </c>
      <c r="K643" s="27">
        <f t="shared" si="42"/>
        <v>13.71</v>
      </c>
      <c r="L643" s="26">
        <f t="shared" si="43"/>
        <v>131.61600000000001</v>
      </c>
      <c r="M643" s="22" t="s">
        <v>16</v>
      </c>
      <c r="N643" s="22" t="s">
        <v>274</v>
      </c>
      <c r="O643" s="22" t="s">
        <v>51</v>
      </c>
      <c r="P643" s="22">
        <v>65</v>
      </c>
    </row>
    <row r="644" spans="1:16" x14ac:dyDescent="0.25">
      <c r="A644" s="22">
        <v>2018</v>
      </c>
      <c r="B644" s="22">
        <v>3</v>
      </c>
      <c r="C644" s="22" t="s">
        <v>15</v>
      </c>
      <c r="D644" s="22">
        <v>4671399</v>
      </c>
      <c r="E644" s="3">
        <v>73</v>
      </c>
      <c r="F644" s="3">
        <v>9.67</v>
      </c>
      <c r="G644" s="18" t="s">
        <v>39</v>
      </c>
      <c r="H644" s="22">
        <v>4</v>
      </c>
      <c r="I644" s="22">
        <v>38.4</v>
      </c>
      <c r="J644" s="27">
        <f t="shared" si="44"/>
        <v>18.28</v>
      </c>
      <c r="K644" s="27">
        <f t="shared" si="42"/>
        <v>13.71</v>
      </c>
      <c r="L644" s="26">
        <f t="shared" si="43"/>
        <v>526.46400000000006</v>
      </c>
      <c r="M644" s="22" t="s">
        <v>16</v>
      </c>
      <c r="N644" s="22" t="s">
        <v>274</v>
      </c>
      <c r="O644" s="22" t="s">
        <v>51</v>
      </c>
      <c r="P644" s="22">
        <v>65</v>
      </c>
    </row>
    <row r="645" spans="1:16" x14ac:dyDescent="0.25">
      <c r="A645" s="22">
        <v>2018</v>
      </c>
      <c r="B645" s="22">
        <v>3</v>
      </c>
      <c r="C645" s="22" t="s">
        <v>15</v>
      </c>
      <c r="D645" s="22">
        <v>4671403</v>
      </c>
      <c r="E645" s="3">
        <v>73</v>
      </c>
      <c r="F645" s="3">
        <v>9.67</v>
      </c>
      <c r="G645" s="18" t="s">
        <v>39</v>
      </c>
      <c r="H645" s="22">
        <v>17</v>
      </c>
      <c r="I645" s="22">
        <v>163.22049999999999</v>
      </c>
      <c r="J645" s="27">
        <f t="shared" si="44"/>
        <v>18.28</v>
      </c>
      <c r="K645" s="27">
        <f t="shared" si="42"/>
        <v>13.71</v>
      </c>
      <c r="L645" s="26">
        <f t="shared" si="43"/>
        <v>2237.7530550000001</v>
      </c>
      <c r="M645" s="22" t="s">
        <v>16</v>
      </c>
      <c r="N645" s="22" t="s">
        <v>274</v>
      </c>
      <c r="O645" s="22" t="s">
        <v>51</v>
      </c>
      <c r="P645" s="22">
        <v>65</v>
      </c>
    </row>
    <row r="646" spans="1:16" x14ac:dyDescent="0.25">
      <c r="A646" s="22">
        <v>2018</v>
      </c>
      <c r="B646" s="22">
        <v>3</v>
      </c>
      <c r="C646" s="22" t="s">
        <v>15</v>
      </c>
      <c r="D646" s="22">
        <v>4671401</v>
      </c>
      <c r="E646" s="3">
        <v>73</v>
      </c>
      <c r="F646" s="3">
        <v>9.67</v>
      </c>
      <c r="G646" s="18" t="s">
        <v>39</v>
      </c>
      <c r="H646" s="22">
        <v>1</v>
      </c>
      <c r="I646" s="22">
        <v>9.6</v>
      </c>
      <c r="J646" s="27">
        <f t="shared" si="44"/>
        <v>18.28</v>
      </c>
      <c r="K646" s="27">
        <f t="shared" si="42"/>
        <v>13.71</v>
      </c>
      <c r="L646" s="26">
        <f t="shared" si="43"/>
        <v>131.61600000000001</v>
      </c>
      <c r="M646" s="22" t="s">
        <v>16</v>
      </c>
      <c r="N646" s="22" t="s">
        <v>274</v>
      </c>
      <c r="O646" s="22" t="s">
        <v>51</v>
      </c>
      <c r="P646" s="22">
        <v>65</v>
      </c>
    </row>
    <row r="647" spans="1:16" x14ac:dyDescent="0.25">
      <c r="A647" s="22">
        <v>2018</v>
      </c>
      <c r="B647" s="22">
        <v>3</v>
      </c>
      <c r="C647" s="22" t="s">
        <v>15</v>
      </c>
      <c r="D647" s="22">
        <v>4671402</v>
      </c>
      <c r="E647" s="3">
        <v>73</v>
      </c>
      <c r="F647" s="3">
        <v>9.67</v>
      </c>
      <c r="G647" s="18" t="s">
        <v>39</v>
      </c>
      <c r="H647" s="22">
        <v>14</v>
      </c>
      <c r="I647" s="22">
        <v>134.41</v>
      </c>
      <c r="J647" s="27">
        <f t="shared" si="44"/>
        <v>18.28</v>
      </c>
      <c r="K647" s="27">
        <f t="shared" si="42"/>
        <v>13.71</v>
      </c>
      <c r="L647" s="26">
        <f t="shared" si="43"/>
        <v>1842.7611000000002</v>
      </c>
      <c r="M647" s="22" t="s">
        <v>16</v>
      </c>
      <c r="N647" s="22" t="s">
        <v>274</v>
      </c>
      <c r="O647" s="22" t="s">
        <v>51</v>
      </c>
      <c r="P647" s="22">
        <v>65</v>
      </c>
    </row>
    <row r="648" spans="1:16" x14ac:dyDescent="0.25">
      <c r="A648" s="22">
        <v>2018</v>
      </c>
      <c r="B648" s="22">
        <v>3</v>
      </c>
      <c r="C648" s="22" t="s">
        <v>15</v>
      </c>
      <c r="D648" s="22">
        <v>4671400</v>
      </c>
      <c r="E648" s="3">
        <v>73</v>
      </c>
      <c r="F648" s="3">
        <v>9.67</v>
      </c>
      <c r="G648" s="18" t="s">
        <v>39</v>
      </c>
      <c r="H648" s="22">
        <v>11</v>
      </c>
      <c r="I648" s="22">
        <v>105.61</v>
      </c>
      <c r="J648" s="27">
        <f t="shared" si="44"/>
        <v>18.28</v>
      </c>
      <c r="K648" s="27">
        <f t="shared" si="42"/>
        <v>13.71</v>
      </c>
      <c r="L648" s="26">
        <f t="shared" si="43"/>
        <v>1447.9131</v>
      </c>
      <c r="M648" s="22" t="s">
        <v>16</v>
      </c>
      <c r="N648" s="22" t="s">
        <v>274</v>
      </c>
      <c r="O648" s="22" t="s">
        <v>51</v>
      </c>
      <c r="P648" s="22">
        <v>65</v>
      </c>
    </row>
    <row r="649" spans="1:16" x14ac:dyDescent="0.25">
      <c r="A649" s="22">
        <v>2018</v>
      </c>
      <c r="B649" s="22">
        <v>3</v>
      </c>
      <c r="C649" s="22" t="s">
        <v>15</v>
      </c>
      <c r="D649" s="22">
        <v>4671601</v>
      </c>
      <c r="E649" s="3">
        <v>60.3</v>
      </c>
      <c r="F649" s="3">
        <v>6.99</v>
      </c>
      <c r="G649" s="18" t="s">
        <v>39</v>
      </c>
      <c r="H649" s="22">
        <v>30</v>
      </c>
      <c r="I649" s="22">
        <v>288.03530000000001</v>
      </c>
      <c r="J649" s="27">
        <f t="shared" si="44"/>
        <v>14.6</v>
      </c>
      <c r="K649" s="27">
        <f t="shared" si="42"/>
        <v>10.95</v>
      </c>
      <c r="L649" s="26">
        <f t="shared" si="43"/>
        <v>3153.986535</v>
      </c>
      <c r="M649" s="22" t="s">
        <v>16</v>
      </c>
      <c r="N649" s="22" t="s">
        <v>275</v>
      </c>
      <c r="O649" s="22" t="s">
        <v>51</v>
      </c>
      <c r="P649" s="22">
        <v>65</v>
      </c>
    </row>
    <row r="650" spans="1:16" x14ac:dyDescent="0.25">
      <c r="A650" s="22">
        <v>2018</v>
      </c>
      <c r="B650" s="22">
        <v>3</v>
      </c>
      <c r="C650" s="22" t="s">
        <v>15</v>
      </c>
      <c r="D650" s="22">
        <v>4671600</v>
      </c>
      <c r="E650" s="3">
        <v>60.3</v>
      </c>
      <c r="F650" s="3">
        <v>6.99</v>
      </c>
      <c r="G650" s="18" t="s">
        <v>39</v>
      </c>
      <c r="H650" s="22">
        <v>3</v>
      </c>
      <c r="I650" s="22">
        <v>28.8035</v>
      </c>
      <c r="J650" s="27">
        <f t="shared" si="44"/>
        <v>14.6</v>
      </c>
      <c r="K650" s="27">
        <f t="shared" si="42"/>
        <v>10.95</v>
      </c>
      <c r="L650" s="26">
        <f t="shared" si="43"/>
        <v>315.398325</v>
      </c>
      <c r="M650" s="22" t="s">
        <v>16</v>
      </c>
      <c r="N650" s="22" t="s">
        <v>275</v>
      </c>
      <c r="O650" s="22" t="s">
        <v>51</v>
      </c>
      <c r="P650" s="22">
        <v>65</v>
      </c>
    </row>
    <row r="651" spans="1:16" x14ac:dyDescent="0.25">
      <c r="A651" s="22">
        <v>2018</v>
      </c>
      <c r="B651" s="22">
        <v>3</v>
      </c>
      <c r="C651" s="22" t="s">
        <v>15</v>
      </c>
      <c r="D651" s="22">
        <v>4671827</v>
      </c>
      <c r="E651" s="3">
        <v>60.3</v>
      </c>
      <c r="F651" s="3">
        <v>6.99</v>
      </c>
      <c r="G651" s="18" t="s">
        <v>39</v>
      </c>
      <c r="H651" s="22">
        <v>38</v>
      </c>
      <c r="I651" s="22">
        <v>364.84469999999999</v>
      </c>
      <c r="J651" s="27">
        <f t="shared" si="44"/>
        <v>14.6</v>
      </c>
      <c r="K651" s="27">
        <f t="shared" si="42"/>
        <v>10.95</v>
      </c>
      <c r="L651" s="26">
        <f t="shared" si="43"/>
        <v>3995.0494649999996</v>
      </c>
      <c r="M651" s="22" t="s">
        <v>16</v>
      </c>
      <c r="N651" s="22" t="s">
        <v>276</v>
      </c>
      <c r="O651" s="22" t="s">
        <v>51</v>
      </c>
      <c r="P651" s="22">
        <v>65</v>
      </c>
    </row>
    <row r="652" spans="1:16" x14ac:dyDescent="0.25">
      <c r="A652" s="22">
        <v>2018</v>
      </c>
      <c r="B652" s="22">
        <v>3</v>
      </c>
      <c r="C652" s="22" t="s">
        <v>15</v>
      </c>
      <c r="D652" s="22">
        <v>4671828</v>
      </c>
      <c r="E652" s="3">
        <v>60.3</v>
      </c>
      <c r="F652" s="3">
        <v>6.99</v>
      </c>
      <c r="G652" s="18" t="s">
        <v>39</v>
      </c>
      <c r="H652" s="22">
        <v>3</v>
      </c>
      <c r="I652" s="22">
        <v>28.8033</v>
      </c>
      <c r="J652" s="27">
        <f t="shared" si="44"/>
        <v>14.6</v>
      </c>
      <c r="K652" s="27">
        <f t="shared" ref="K652:K715" si="45">IF(M652="NEW",J652*1,IF(M652="YELLOW",J652*0.75,IF(M652="BLUE",J652*0.5)))</f>
        <v>10.95</v>
      </c>
      <c r="L652" s="26">
        <f t="shared" ref="L652:L715" si="46">I652*K652</f>
        <v>315.39613499999996</v>
      </c>
      <c r="M652" s="22" t="s">
        <v>16</v>
      </c>
      <c r="N652" s="22" t="s">
        <v>276</v>
      </c>
      <c r="O652" s="22" t="s">
        <v>51</v>
      </c>
      <c r="P652" s="22">
        <v>65</v>
      </c>
    </row>
    <row r="653" spans="1:16" x14ac:dyDescent="0.25">
      <c r="A653" s="22">
        <v>2018</v>
      </c>
      <c r="B653" s="22">
        <v>3</v>
      </c>
      <c r="C653" s="22" t="s">
        <v>15</v>
      </c>
      <c r="D653" s="22">
        <v>4671829</v>
      </c>
      <c r="E653" s="3">
        <v>60.3</v>
      </c>
      <c r="F653" s="3">
        <v>6.99</v>
      </c>
      <c r="G653" s="18" t="s">
        <v>39</v>
      </c>
      <c r="H653" s="22">
        <v>3</v>
      </c>
      <c r="I653" s="22">
        <v>28.8</v>
      </c>
      <c r="J653" s="27">
        <f t="shared" si="44"/>
        <v>14.6</v>
      </c>
      <c r="K653" s="27">
        <f t="shared" si="45"/>
        <v>10.95</v>
      </c>
      <c r="L653" s="26">
        <f t="shared" si="46"/>
        <v>315.36</v>
      </c>
      <c r="M653" s="22" t="s">
        <v>16</v>
      </c>
      <c r="N653" s="22" t="s">
        <v>276</v>
      </c>
      <c r="O653" s="22" t="s">
        <v>51</v>
      </c>
      <c r="P653" s="22">
        <v>65</v>
      </c>
    </row>
    <row r="654" spans="1:16" x14ac:dyDescent="0.25">
      <c r="A654" s="22">
        <v>2018</v>
      </c>
      <c r="B654" s="22">
        <v>3</v>
      </c>
      <c r="C654" s="22" t="s">
        <v>15</v>
      </c>
      <c r="D654" s="22">
        <v>4671830</v>
      </c>
      <c r="E654" s="3">
        <v>60.3</v>
      </c>
      <c r="F654" s="3">
        <v>6.99</v>
      </c>
      <c r="G654" s="18" t="s">
        <v>39</v>
      </c>
      <c r="H654" s="22">
        <v>4</v>
      </c>
      <c r="I654" s="22">
        <v>38.404699999999998</v>
      </c>
      <c r="J654" s="27">
        <f t="shared" si="44"/>
        <v>14.6</v>
      </c>
      <c r="K654" s="27">
        <f t="shared" si="45"/>
        <v>10.95</v>
      </c>
      <c r="L654" s="26">
        <f t="shared" si="46"/>
        <v>420.53146499999997</v>
      </c>
      <c r="M654" s="22" t="s">
        <v>16</v>
      </c>
      <c r="N654" s="22" t="s">
        <v>276</v>
      </c>
      <c r="O654" s="22" t="s">
        <v>51</v>
      </c>
      <c r="P654" s="22">
        <v>65</v>
      </c>
    </row>
    <row r="655" spans="1:16" x14ac:dyDescent="0.25">
      <c r="A655" s="22">
        <v>2018</v>
      </c>
      <c r="B655" s="22">
        <v>3</v>
      </c>
      <c r="C655" s="22" t="s">
        <v>15</v>
      </c>
      <c r="D655" s="22">
        <v>4671871</v>
      </c>
      <c r="E655" s="3">
        <v>88.9</v>
      </c>
      <c r="F655" s="3">
        <v>13.84</v>
      </c>
      <c r="G655" s="18" t="s">
        <v>39</v>
      </c>
      <c r="H655" s="22">
        <v>10</v>
      </c>
      <c r="I655" s="22">
        <v>96.013099999999994</v>
      </c>
      <c r="J655" s="27">
        <f t="shared" si="44"/>
        <v>24.48</v>
      </c>
      <c r="K655" s="27">
        <f t="shared" si="45"/>
        <v>12.24</v>
      </c>
      <c r="L655" s="26">
        <f t="shared" si="46"/>
        <v>1175.2003439999999</v>
      </c>
      <c r="M655" s="22" t="s">
        <v>94</v>
      </c>
      <c r="N655" s="22" t="s">
        <v>149</v>
      </c>
      <c r="O655" s="22" t="s">
        <v>56</v>
      </c>
      <c r="P655" s="22">
        <v>68</v>
      </c>
    </row>
    <row r="656" spans="1:16" x14ac:dyDescent="0.25">
      <c r="A656" s="22">
        <v>2018</v>
      </c>
      <c r="B656" s="22">
        <v>3</v>
      </c>
      <c r="C656" s="22" t="s">
        <v>15</v>
      </c>
      <c r="D656" s="22">
        <v>4671871</v>
      </c>
      <c r="E656" s="3">
        <v>88.9</v>
      </c>
      <c r="F656" s="3">
        <v>13.84</v>
      </c>
      <c r="G656" s="18" t="s">
        <v>39</v>
      </c>
      <c r="H656" s="22">
        <v>11</v>
      </c>
      <c r="I656" s="22">
        <v>105.61320000000001</v>
      </c>
      <c r="J656" s="27">
        <f t="shared" si="44"/>
        <v>24.48</v>
      </c>
      <c r="K656" s="27">
        <f t="shared" si="45"/>
        <v>18.36</v>
      </c>
      <c r="L656" s="26">
        <f t="shared" si="46"/>
        <v>1939.058352</v>
      </c>
      <c r="M656" s="22" t="s">
        <v>16</v>
      </c>
      <c r="N656" s="22" t="s">
        <v>149</v>
      </c>
      <c r="O656" s="22" t="s">
        <v>56</v>
      </c>
      <c r="P656" s="22">
        <v>68</v>
      </c>
    </row>
    <row r="657" spans="1:16" x14ac:dyDescent="0.25">
      <c r="A657" s="22">
        <v>2018</v>
      </c>
      <c r="B657" s="22">
        <v>3</v>
      </c>
      <c r="C657" s="22" t="s">
        <v>15</v>
      </c>
      <c r="D657" s="22">
        <v>4671871</v>
      </c>
      <c r="E657" s="3">
        <v>88.9</v>
      </c>
      <c r="F657" s="3">
        <v>13.84</v>
      </c>
      <c r="G657" s="18" t="s">
        <v>39</v>
      </c>
      <c r="H657" s="22">
        <v>8</v>
      </c>
      <c r="I657" s="22">
        <v>76.810400000000001</v>
      </c>
      <c r="J657" s="27">
        <f t="shared" si="44"/>
        <v>24.48</v>
      </c>
      <c r="K657" s="27">
        <f t="shared" si="45"/>
        <v>12.24</v>
      </c>
      <c r="L657" s="26">
        <f t="shared" si="46"/>
        <v>940.15929600000004</v>
      </c>
      <c r="M657" s="22" t="s">
        <v>94</v>
      </c>
      <c r="N657" s="22" t="s">
        <v>149</v>
      </c>
      <c r="O657" s="22" t="s">
        <v>56</v>
      </c>
      <c r="P657" s="22">
        <v>68</v>
      </c>
    </row>
    <row r="658" spans="1:16" x14ac:dyDescent="0.25">
      <c r="A658" s="22">
        <v>2018</v>
      </c>
      <c r="B658" s="22">
        <v>3</v>
      </c>
      <c r="C658" s="22" t="s">
        <v>15</v>
      </c>
      <c r="D658" s="22">
        <v>4671871</v>
      </c>
      <c r="E658" s="3">
        <v>88.9</v>
      </c>
      <c r="F658" s="3">
        <v>13.84</v>
      </c>
      <c r="G658" s="18" t="s">
        <v>39</v>
      </c>
      <c r="H658" s="22">
        <v>36</v>
      </c>
      <c r="I658" s="22">
        <v>345.64</v>
      </c>
      <c r="J658" s="27">
        <f t="shared" si="44"/>
        <v>24.48</v>
      </c>
      <c r="K658" s="27">
        <f t="shared" si="45"/>
        <v>12.24</v>
      </c>
      <c r="L658" s="26">
        <f t="shared" si="46"/>
        <v>4230.6336000000001</v>
      </c>
      <c r="M658" s="22" t="s">
        <v>94</v>
      </c>
      <c r="N658" s="22" t="s">
        <v>149</v>
      </c>
      <c r="O658" s="22" t="s">
        <v>56</v>
      </c>
      <c r="P658" s="22">
        <v>68</v>
      </c>
    </row>
    <row r="659" spans="1:16" x14ac:dyDescent="0.25">
      <c r="A659" s="22">
        <v>2018</v>
      </c>
      <c r="B659" s="22">
        <v>3</v>
      </c>
      <c r="C659" s="22" t="s">
        <v>15</v>
      </c>
      <c r="D659" s="22">
        <v>4671875</v>
      </c>
      <c r="E659" s="3">
        <v>88.9</v>
      </c>
      <c r="F659" s="3">
        <v>13.84</v>
      </c>
      <c r="G659" s="18" t="s">
        <v>39</v>
      </c>
      <c r="H659" s="22">
        <v>35</v>
      </c>
      <c r="I659" s="22">
        <v>336.04199999999997</v>
      </c>
      <c r="J659" s="27">
        <f t="shared" si="44"/>
        <v>24.48</v>
      </c>
      <c r="K659" s="27">
        <f t="shared" si="45"/>
        <v>18.36</v>
      </c>
      <c r="L659" s="26">
        <f t="shared" si="46"/>
        <v>6169.7311199999995</v>
      </c>
      <c r="M659" s="22" t="s">
        <v>16</v>
      </c>
      <c r="N659" s="22" t="s">
        <v>149</v>
      </c>
      <c r="O659" s="22" t="s">
        <v>56</v>
      </c>
      <c r="P659" s="22">
        <v>68</v>
      </c>
    </row>
    <row r="660" spans="1:16" x14ac:dyDescent="0.25">
      <c r="A660" s="22">
        <v>2018</v>
      </c>
      <c r="B660" s="22">
        <v>3</v>
      </c>
      <c r="C660" s="22" t="s">
        <v>15</v>
      </c>
      <c r="D660" s="22">
        <v>4671875</v>
      </c>
      <c r="E660" s="3">
        <v>88.9</v>
      </c>
      <c r="F660" s="3">
        <v>13.84</v>
      </c>
      <c r="G660" s="18" t="s">
        <v>39</v>
      </c>
      <c r="H660" s="22">
        <v>8</v>
      </c>
      <c r="I660" s="22">
        <v>76.809100000000001</v>
      </c>
      <c r="J660" s="27">
        <f t="shared" si="44"/>
        <v>24.48</v>
      </c>
      <c r="K660" s="27">
        <f t="shared" si="45"/>
        <v>12.24</v>
      </c>
      <c r="L660" s="26">
        <f t="shared" si="46"/>
        <v>940.14338400000008</v>
      </c>
      <c r="M660" s="22" t="s">
        <v>94</v>
      </c>
      <c r="N660" s="22" t="s">
        <v>149</v>
      </c>
      <c r="O660" s="22" t="s">
        <v>56</v>
      </c>
      <c r="P660" s="22">
        <v>68</v>
      </c>
    </row>
    <row r="661" spans="1:16" x14ac:dyDescent="0.25">
      <c r="A661" s="22">
        <v>2018</v>
      </c>
      <c r="B661" s="22">
        <v>3</v>
      </c>
      <c r="C661" s="22" t="s">
        <v>15</v>
      </c>
      <c r="D661" s="22">
        <v>4671877</v>
      </c>
      <c r="E661" s="3">
        <v>88.9</v>
      </c>
      <c r="F661" s="3">
        <v>13.84</v>
      </c>
      <c r="G661" s="18" t="s">
        <v>39</v>
      </c>
      <c r="H661" s="22">
        <v>5</v>
      </c>
      <c r="I661" s="22">
        <v>48.006</v>
      </c>
      <c r="J661" s="27">
        <f t="shared" si="44"/>
        <v>24.48</v>
      </c>
      <c r="K661" s="27">
        <f t="shared" si="45"/>
        <v>18.36</v>
      </c>
      <c r="L661" s="26">
        <f t="shared" si="46"/>
        <v>881.39015999999992</v>
      </c>
      <c r="M661" s="22" t="s">
        <v>16</v>
      </c>
      <c r="N661" s="22" t="s">
        <v>149</v>
      </c>
      <c r="O661" s="22" t="s">
        <v>56</v>
      </c>
      <c r="P661" s="22">
        <v>68</v>
      </c>
    </row>
    <row r="662" spans="1:16" x14ac:dyDescent="0.25">
      <c r="A662" s="22">
        <v>2018</v>
      </c>
      <c r="B662" s="22">
        <v>3</v>
      </c>
      <c r="C662" s="22" t="s">
        <v>15</v>
      </c>
      <c r="D662" s="22">
        <v>4671878</v>
      </c>
      <c r="E662" s="3">
        <v>88.9</v>
      </c>
      <c r="F662" s="3">
        <v>13.84</v>
      </c>
      <c r="G662" s="18" t="s">
        <v>39</v>
      </c>
      <c r="H662" s="22">
        <v>1</v>
      </c>
      <c r="I662" s="22">
        <v>9.6</v>
      </c>
      <c r="J662" s="27">
        <f t="shared" si="44"/>
        <v>24.48</v>
      </c>
      <c r="K662" s="27">
        <f t="shared" si="45"/>
        <v>18.36</v>
      </c>
      <c r="L662" s="26">
        <f t="shared" si="46"/>
        <v>176.256</v>
      </c>
      <c r="M662" s="22" t="s">
        <v>16</v>
      </c>
      <c r="N662" s="22" t="s">
        <v>149</v>
      </c>
      <c r="O662" s="22" t="s">
        <v>56</v>
      </c>
      <c r="P662" s="22">
        <v>68</v>
      </c>
    </row>
    <row r="663" spans="1:16" x14ac:dyDescent="0.25">
      <c r="A663" s="22">
        <v>2018</v>
      </c>
      <c r="B663" s="22">
        <v>3</v>
      </c>
      <c r="C663" s="22" t="s">
        <v>15</v>
      </c>
      <c r="D663" s="22">
        <v>4671879</v>
      </c>
      <c r="E663" s="3">
        <v>88.9</v>
      </c>
      <c r="F663" s="3">
        <v>13.84</v>
      </c>
      <c r="G663" s="18" t="s">
        <v>39</v>
      </c>
      <c r="H663" s="22">
        <v>7</v>
      </c>
      <c r="I663" s="22">
        <v>67.209999999999994</v>
      </c>
      <c r="J663" s="27">
        <f t="shared" si="44"/>
        <v>24.48</v>
      </c>
      <c r="K663" s="27">
        <f t="shared" si="45"/>
        <v>12.24</v>
      </c>
      <c r="L663" s="26">
        <f t="shared" si="46"/>
        <v>822.65039999999999</v>
      </c>
      <c r="M663" s="22" t="s">
        <v>94</v>
      </c>
      <c r="N663" s="22" t="s">
        <v>149</v>
      </c>
      <c r="O663" s="22" t="s">
        <v>56</v>
      </c>
      <c r="P663" s="22">
        <v>68</v>
      </c>
    </row>
    <row r="664" spans="1:16" x14ac:dyDescent="0.25">
      <c r="A664" s="22">
        <v>2018</v>
      </c>
      <c r="B664" s="22">
        <v>3</v>
      </c>
      <c r="C664" s="22" t="s">
        <v>15</v>
      </c>
      <c r="D664" s="22">
        <v>4671879</v>
      </c>
      <c r="E664" s="3">
        <v>88.9</v>
      </c>
      <c r="F664" s="3">
        <v>13.84</v>
      </c>
      <c r="G664" s="18" t="s">
        <v>39</v>
      </c>
      <c r="H664" s="22">
        <v>1</v>
      </c>
      <c r="I664" s="22">
        <v>9.6</v>
      </c>
      <c r="J664" s="27">
        <f t="shared" si="44"/>
        <v>24.48</v>
      </c>
      <c r="K664" s="27">
        <f t="shared" si="45"/>
        <v>18.36</v>
      </c>
      <c r="L664" s="26">
        <f t="shared" si="46"/>
        <v>176.256</v>
      </c>
      <c r="M664" s="22" t="s">
        <v>16</v>
      </c>
      <c r="N664" s="22" t="s">
        <v>149</v>
      </c>
      <c r="O664" s="22" t="s">
        <v>56</v>
      </c>
      <c r="P664" s="22">
        <v>68</v>
      </c>
    </row>
    <row r="665" spans="1:16" x14ac:dyDescent="0.25">
      <c r="A665" s="22">
        <v>2018</v>
      </c>
      <c r="B665" s="22">
        <v>3</v>
      </c>
      <c r="C665" s="22" t="s">
        <v>15</v>
      </c>
      <c r="D665" s="22">
        <v>4671881</v>
      </c>
      <c r="E665" s="3">
        <v>88.9</v>
      </c>
      <c r="F665" s="3">
        <v>13.84</v>
      </c>
      <c r="G665" s="18" t="s">
        <v>39</v>
      </c>
      <c r="H665" s="22">
        <v>18</v>
      </c>
      <c r="I665" s="22">
        <v>172.82</v>
      </c>
      <c r="J665" s="27">
        <f t="shared" si="44"/>
        <v>24.48</v>
      </c>
      <c r="K665" s="27">
        <f t="shared" si="45"/>
        <v>18.36</v>
      </c>
      <c r="L665" s="26">
        <f t="shared" si="46"/>
        <v>3172.9751999999999</v>
      </c>
      <c r="M665" s="22" t="s">
        <v>16</v>
      </c>
      <c r="N665" s="22" t="s">
        <v>149</v>
      </c>
      <c r="O665" s="22" t="s">
        <v>56</v>
      </c>
      <c r="P665" s="22">
        <v>68</v>
      </c>
    </row>
    <row r="666" spans="1:16" x14ac:dyDescent="0.25">
      <c r="A666" s="22">
        <v>2018</v>
      </c>
      <c r="B666" s="22">
        <v>3</v>
      </c>
      <c r="C666" s="22" t="s">
        <v>15</v>
      </c>
      <c r="D666" s="22">
        <v>4671881</v>
      </c>
      <c r="E666" s="3">
        <v>88.9</v>
      </c>
      <c r="F666" s="3">
        <v>13.84</v>
      </c>
      <c r="G666" s="18" t="s">
        <v>39</v>
      </c>
      <c r="H666" s="22">
        <v>3</v>
      </c>
      <c r="I666" s="22">
        <v>28.8</v>
      </c>
      <c r="J666" s="27">
        <f t="shared" si="44"/>
        <v>24.48</v>
      </c>
      <c r="K666" s="27">
        <f t="shared" si="45"/>
        <v>12.24</v>
      </c>
      <c r="L666" s="26">
        <f t="shared" si="46"/>
        <v>352.512</v>
      </c>
      <c r="M666" s="22" t="s">
        <v>94</v>
      </c>
      <c r="N666" s="22" t="s">
        <v>149</v>
      </c>
      <c r="O666" s="22" t="s">
        <v>56</v>
      </c>
      <c r="P666" s="22">
        <v>68</v>
      </c>
    </row>
    <row r="667" spans="1:16" x14ac:dyDescent="0.25">
      <c r="A667" s="22">
        <v>2018</v>
      </c>
      <c r="B667" s="22">
        <v>3</v>
      </c>
      <c r="C667" s="22" t="s">
        <v>15</v>
      </c>
      <c r="D667" s="22">
        <v>4671881</v>
      </c>
      <c r="E667" s="3">
        <v>88.9</v>
      </c>
      <c r="F667" s="3">
        <v>13.84</v>
      </c>
      <c r="G667" s="18" t="s">
        <v>39</v>
      </c>
      <c r="H667" s="22">
        <v>7</v>
      </c>
      <c r="I667" s="22">
        <v>67.209999999999994</v>
      </c>
      <c r="J667" s="27">
        <f t="shared" si="44"/>
        <v>24.48</v>
      </c>
      <c r="K667" s="27">
        <f t="shared" si="45"/>
        <v>12.24</v>
      </c>
      <c r="L667" s="26">
        <f t="shared" si="46"/>
        <v>822.65039999999999</v>
      </c>
      <c r="M667" s="22" t="s">
        <v>94</v>
      </c>
      <c r="N667" s="22" t="s">
        <v>149</v>
      </c>
      <c r="O667" s="22" t="s">
        <v>56</v>
      </c>
      <c r="P667" s="22">
        <v>68</v>
      </c>
    </row>
    <row r="668" spans="1:16" x14ac:dyDescent="0.25">
      <c r="A668" s="22">
        <v>2018</v>
      </c>
      <c r="B668" s="22">
        <v>3</v>
      </c>
      <c r="C668" s="22" t="s">
        <v>15</v>
      </c>
      <c r="D668" s="22">
        <v>4672198</v>
      </c>
      <c r="E668" s="3">
        <v>73</v>
      </c>
      <c r="F668" s="3">
        <v>9.67</v>
      </c>
      <c r="G668" s="18" t="s">
        <v>39</v>
      </c>
      <c r="H668" s="22">
        <v>5</v>
      </c>
      <c r="I668" s="22">
        <v>48.01</v>
      </c>
      <c r="J668" s="27">
        <f t="shared" si="44"/>
        <v>18.28</v>
      </c>
      <c r="K668" s="27">
        <f t="shared" si="45"/>
        <v>9.14</v>
      </c>
      <c r="L668" s="26">
        <f t="shared" si="46"/>
        <v>438.81139999999999</v>
      </c>
      <c r="M668" s="22" t="s">
        <v>94</v>
      </c>
      <c r="N668" s="22" t="s">
        <v>277</v>
      </c>
      <c r="O668" s="22" t="s">
        <v>53</v>
      </c>
      <c r="P668" s="22">
        <v>105</v>
      </c>
    </row>
    <row r="669" spans="1:16" x14ac:dyDescent="0.25">
      <c r="A669" s="22">
        <v>2018</v>
      </c>
      <c r="B669" s="22">
        <v>3</v>
      </c>
      <c r="C669" s="22" t="s">
        <v>15</v>
      </c>
      <c r="D669" s="22">
        <v>4672199</v>
      </c>
      <c r="E669" s="3">
        <v>73</v>
      </c>
      <c r="F669" s="3">
        <v>9.67</v>
      </c>
      <c r="G669" s="18" t="s">
        <v>39</v>
      </c>
      <c r="H669" s="22">
        <v>30</v>
      </c>
      <c r="I669" s="22">
        <v>288.03750000000002</v>
      </c>
      <c r="J669" s="27">
        <f t="shared" si="44"/>
        <v>18.28</v>
      </c>
      <c r="K669" s="27">
        <f t="shared" si="45"/>
        <v>9.14</v>
      </c>
      <c r="L669" s="26">
        <f t="shared" si="46"/>
        <v>2632.6627500000004</v>
      </c>
      <c r="M669" s="22" t="s">
        <v>94</v>
      </c>
      <c r="N669" s="22" t="s">
        <v>277</v>
      </c>
      <c r="O669" s="22" t="s">
        <v>53</v>
      </c>
      <c r="P669" s="22">
        <v>105</v>
      </c>
    </row>
    <row r="670" spans="1:16" x14ac:dyDescent="0.25">
      <c r="A670" s="22">
        <v>2018</v>
      </c>
      <c r="B670" s="22">
        <v>3</v>
      </c>
      <c r="C670" s="22" t="s">
        <v>15</v>
      </c>
      <c r="D670" s="22">
        <v>4672811</v>
      </c>
      <c r="E670" s="3">
        <v>60.3</v>
      </c>
      <c r="F670" s="3">
        <v>6.99</v>
      </c>
      <c r="G670" s="18" t="s">
        <v>39</v>
      </c>
      <c r="H670" s="22">
        <v>2</v>
      </c>
      <c r="I670" s="22">
        <v>19.202100000000002</v>
      </c>
      <c r="J670" s="27">
        <f t="shared" si="44"/>
        <v>14.6</v>
      </c>
      <c r="K670" s="27">
        <f t="shared" si="45"/>
        <v>10.95</v>
      </c>
      <c r="L670" s="26">
        <f t="shared" si="46"/>
        <v>210.26299499999999</v>
      </c>
      <c r="M670" s="22" t="s">
        <v>16</v>
      </c>
      <c r="N670" s="22" t="s">
        <v>278</v>
      </c>
      <c r="O670" s="22" t="s">
        <v>51</v>
      </c>
      <c r="P670" s="22">
        <v>65</v>
      </c>
    </row>
    <row r="671" spans="1:16" x14ac:dyDescent="0.25">
      <c r="A671" s="22">
        <v>2018</v>
      </c>
      <c r="B671" s="22">
        <v>3</v>
      </c>
      <c r="C671" s="22" t="s">
        <v>15</v>
      </c>
      <c r="D671" s="22">
        <v>4672809</v>
      </c>
      <c r="E671" s="3">
        <v>60.3</v>
      </c>
      <c r="F671" s="3">
        <v>6.99</v>
      </c>
      <c r="G671" s="18" t="s">
        <v>39</v>
      </c>
      <c r="H671" s="22">
        <v>6</v>
      </c>
      <c r="I671" s="22">
        <v>57.61</v>
      </c>
      <c r="J671" s="27">
        <f t="shared" si="44"/>
        <v>14.6</v>
      </c>
      <c r="K671" s="27">
        <f t="shared" si="45"/>
        <v>10.95</v>
      </c>
      <c r="L671" s="26">
        <f t="shared" si="46"/>
        <v>630.82949999999994</v>
      </c>
      <c r="M671" s="22" t="s">
        <v>16</v>
      </c>
      <c r="N671" s="22" t="s">
        <v>278</v>
      </c>
      <c r="O671" s="22" t="s">
        <v>51</v>
      </c>
      <c r="P671" s="22">
        <v>65</v>
      </c>
    </row>
    <row r="672" spans="1:16" x14ac:dyDescent="0.25">
      <c r="A672" s="22">
        <v>2018</v>
      </c>
      <c r="B672" s="22">
        <v>3</v>
      </c>
      <c r="C672" s="22" t="s">
        <v>15</v>
      </c>
      <c r="D672" s="22">
        <v>4672808</v>
      </c>
      <c r="E672" s="3">
        <v>60.3</v>
      </c>
      <c r="F672" s="3">
        <v>6.99</v>
      </c>
      <c r="G672" s="18" t="s">
        <v>39</v>
      </c>
      <c r="H672" s="22">
        <v>3</v>
      </c>
      <c r="I672" s="22">
        <v>28.8035</v>
      </c>
      <c r="J672" s="27">
        <f t="shared" si="44"/>
        <v>14.6</v>
      </c>
      <c r="K672" s="27">
        <f t="shared" si="45"/>
        <v>10.95</v>
      </c>
      <c r="L672" s="26">
        <f t="shared" si="46"/>
        <v>315.398325</v>
      </c>
      <c r="M672" s="22" t="s">
        <v>16</v>
      </c>
      <c r="N672" s="22" t="s">
        <v>278</v>
      </c>
      <c r="O672" s="22" t="s">
        <v>51</v>
      </c>
      <c r="P672" s="22">
        <v>65</v>
      </c>
    </row>
    <row r="673" spans="1:16" x14ac:dyDescent="0.25">
      <c r="A673" s="22">
        <v>2018</v>
      </c>
      <c r="B673" s="22">
        <v>3</v>
      </c>
      <c r="C673" s="22" t="s">
        <v>15</v>
      </c>
      <c r="D673" s="22">
        <v>4672807</v>
      </c>
      <c r="E673" s="3">
        <v>60.3</v>
      </c>
      <c r="F673" s="3">
        <v>6.99</v>
      </c>
      <c r="G673" s="18" t="s">
        <v>39</v>
      </c>
      <c r="H673" s="22">
        <v>6</v>
      </c>
      <c r="I673" s="22">
        <v>57.607799999999997</v>
      </c>
      <c r="J673" s="27">
        <f t="shared" si="44"/>
        <v>14.6</v>
      </c>
      <c r="K673" s="27">
        <f t="shared" si="45"/>
        <v>10.95</v>
      </c>
      <c r="L673" s="26">
        <f t="shared" si="46"/>
        <v>630.80540999999994</v>
      </c>
      <c r="M673" s="22" t="s">
        <v>16</v>
      </c>
      <c r="N673" s="22" t="s">
        <v>278</v>
      </c>
      <c r="O673" s="22" t="s">
        <v>51</v>
      </c>
      <c r="P673" s="22">
        <v>65</v>
      </c>
    </row>
    <row r="674" spans="1:16" x14ac:dyDescent="0.25">
      <c r="A674" s="22">
        <v>2018</v>
      </c>
      <c r="B674" s="22">
        <v>3</v>
      </c>
      <c r="C674" s="22" t="s">
        <v>15</v>
      </c>
      <c r="D674" s="22">
        <v>4672806</v>
      </c>
      <c r="E674" s="3">
        <v>60.3</v>
      </c>
      <c r="F674" s="3">
        <v>6.99</v>
      </c>
      <c r="G674" s="18" t="s">
        <v>39</v>
      </c>
      <c r="H674" s="22">
        <v>10</v>
      </c>
      <c r="I674" s="22">
        <v>96.01</v>
      </c>
      <c r="J674" s="27">
        <f t="shared" si="44"/>
        <v>14.6</v>
      </c>
      <c r="K674" s="27">
        <f t="shared" si="45"/>
        <v>10.95</v>
      </c>
      <c r="L674" s="26">
        <f t="shared" si="46"/>
        <v>1051.3095000000001</v>
      </c>
      <c r="M674" s="22" t="s">
        <v>16</v>
      </c>
      <c r="N674" s="22" t="s">
        <v>278</v>
      </c>
      <c r="O674" s="22" t="s">
        <v>51</v>
      </c>
      <c r="P674" s="22">
        <v>65</v>
      </c>
    </row>
    <row r="675" spans="1:16" x14ac:dyDescent="0.25">
      <c r="A675" s="22">
        <v>2018</v>
      </c>
      <c r="B675" s="22">
        <v>3</v>
      </c>
      <c r="C675" s="22" t="s">
        <v>15</v>
      </c>
      <c r="D675" s="22">
        <v>4672810</v>
      </c>
      <c r="E675" s="3">
        <v>60.3</v>
      </c>
      <c r="F675" s="3">
        <v>6.99</v>
      </c>
      <c r="G675" s="18" t="s">
        <v>39</v>
      </c>
      <c r="H675" s="22">
        <v>1</v>
      </c>
      <c r="I675" s="22">
        <v>9.6012000000000004</v>
      </c>
      <c r="J675" s="27">
        <f t="shared" si="44"/>
        <v>14.6</v>
      </c>
      <c r="K675" s="27">
        <f t="shared" si="45"/>
        <v>10.95</v>
      </c>
      <c r="L675" s="26">
        <f t="shared" si="46"/>
        <v>105.13314</v>
      </c>
      <c r="M675" s="22" t="s">
        <v>16</v>
      </c>
      <c r="N675" s="22" t="s">
        <v>278</v>
      </c>
      <c r="O675" s="22" t="s">
        <v>51</v>
      </c>
      <c r="P675" s="22">
        <v>65</v>
      </c>
    </row>
    <row r="676" spans="1:16" x14ac:dyDescent="0.25">
      <c r="A676" s="22">
        <v>2018</v>
      </c>
      <c r="B676" s="22">
        <v>3</v>
      </c>
      <c r="C676" s="22" t="s">
        <v>15</v>
      </c>
      <c r="D676" s="22">
        <v>4673090</v>
      </c>
      <c r="E676" s="3">
        <v>88.9</v>
      </c>
      <c r="F676" s="3">
        <v>13.84</v>
      </c>
      <c r="G676" s="18" t="s">
        <v>39</v>
      </c>
      <c r="H676" s="22">
        <v>6</v>
      </c>
      <c r="I676" s="22">
        <v>57.61</v>
      </c>
      <c r="J676" s="27">
        <f t="shared" si="44"/>
        <v>24.48</v>
      </c>
      <c r="K676" s="27">
        <f t="shared" si="45"/>
        <v>18.36</v>
      </c>
      <c r="L676" s="26">
        <f t="shared" si="46"/>
        <v>1057.7195999999999</v>
      </c>
      <c r="M676" s="22" t="s">
        <v>16</v>
      </c>
      <c r="N676" s="22" t="s">
        <v>279</v>
      </c>
      <c r="O676" s="22" t="s">
        <v>56</v>
      </c>
      <c r="P676" s="22">
        <v>68</v>
      </c>
    </row>
    <row r="677" spans="1:16" x14ac:dyDescent="0.25">
      <c r="A677" s="22">
        <v>2018</v>
      </c>
      <c r="B677" s="22">
        <v>3</v>
      </c>
      <c r="C677" s="22" t="s">
        <v>15</v>
      </c>
      <c r="D677" s="22">
        <v>4673082</v>
      </c>
      <c r="E677" s="3">
        <v>88.9</v>
      </c>
      <c r="F677" s="3">
        <v>13.84</v>
      </c>
      <c r="G677" s="18" t="s">
        <v>39</v>
      </c>
      <c r="H677" s="22">
        <v>30</v>
      </c>
      <c r="I677" s="22">
        <v>288.04000000000002</v>
      </c>
      <c r="J677" s="27">
        <f t="shared" si="44"/>
        <v>24.48</v>
      </c>
      <c r="K677" s="27">
        <f t="shared" si="45"/>
        <v>12.24</v>
      </c>
      <c r="L677" s="26">
        <f t="shared" si="46"/>
        <v>3525.6096000000002</v>
      </c>
      <c r="M677" s="22" t="s">
        <v>94</v>
      </c>
      <c r="N677" s="22" t="s">
        <v>279</v>
      </c>
      <c r="O677" s="22" t="s">
        <v>56</v>
      </c>
      <c r="P677" s="22">
        <v>68</v>
      </c>
    </row>
    <row r="678" spans="1:16" x14ac:dyDescent="0.25">
      <c r="A678" s="22">
        <v>2018</v>
      </c>
      <c r="B678" s="22">
        <v>3</v>
      </c>
      <c r="C678" s="22" t="s">
        <v>15</v>
      </c>
      <c r="D678" s="22">
        <v>4673080</v>
      </c>
      <c r="E678" s="3">
        <v>88.9</v>
      </c>
      <c r="F678" s="3">
        <v>13.84</v>
      </c>
      <c r="G678" s="18" t="s">
        <v>39</v>
      </c>
      <c r="H678" s="22">
        <v>20</v>
      </c>
      <c r="I678" s="22">
        <v>192.02</v>
      </c>
      <c r="J678" s="27">
        <f t="shared" si="44"/>
        <v>24.48</v>
      </c>
      <c r="K678" s="27">
        <f t="shared" si="45"/>
        <v>12.24</v>
      </c>
      <c r="L678" s="26">
        <f t="shared" si="46"/>
        <v>2350.3248000000003</v>
      </c>
      <c r="M678" s="22" t="s">
        <v>94</v>
      </c>
      <c r="N678" s="22" t="s">
        <v>279</v>
      </c>
      <c r="O678" s="22" t="s">
        <v>56</v>
      </c>
      <c r="P678" s="22">
        <v>68</v>
      </c>
    </row>
    <row r="679" spans="1:16" x14ac:dyDescent="0.25">
      <c r="A679" s="22">
        <v>2018</v>
      </c>
      <c r="B679" s="22">
        <v>3</v>
      </c>
      <c r="C679" s="22" t="s">
        <v>15</v>
      </c>
      <c r="D679" s="22">
        <v>4673081</v>
      </c>
      <c r="E679" s="3">
        <v>88.9</v>
      </c>
      <c r="F679" s="3">
        <v>13.84</v>
      </c>
      <c r="G679" s="18" t="s">
        <v>39</v>
      </c>
      <c r="H679" s="22">
        <v>23</v>
      </c>
      <c r="I679" s="22">
        <v>220.8263</v>
      </c>
      <c r="J679" s="27">
        <f t="shared" si="44"/>
        <v>24.48</v>
      </c>
      <c r="K679" s="27">
        <f t="shared" si="45"/>
        <v>12.24</v>
      </c>
      <c r="L679" s="26">
        <f t="shared" si="46"/>
        <v>2702.913912</v>
      </c>
      <c r="M679" s="22" t="s">
        <v>94</v>
      </c>
      <c r="N679" s="22" t="s">
        <v>279</v>
      </c>
      <c r="O679" s="22" t="s">
        <v>56</v>
      </c>
      <c r="P679" s="22">
        <v>68</v>
      </c>
    </row>
    <row r="680" spans="1:16" x14ac:dyDescent="0.25">
      <c r="A680" s="22">
        <v>2018</v>
      </c>
      <c r="B680" s="22">
        <v>3</v>
      </c>
      <c r="C680" s="22" t="s">
        <v>15</v>
      </c>
      <c r="D680" s="22">
        <v>4673090</v>
      </c>
      <c r="E680" s="3">
        <v>88.9</v>
      </c>
      <c r="F680" s="3">
        <v>13.84</v>
      </c>
      <c r="G680" s="18" t="s">
        <v>39</v>
      </c>
      <c r="H680" s="22">
        <v>10</v>
      </c>
      <c r="I680" s="22">
        <v>96.01</v>
      </c>
      <c r="J680" s="27">
        <f t="shared" si="44"/>
        <v>24.48</v>
      </c>
      <c r="K680" s="27">
        <f t="shared" si="45"/>
        <v>12.24</v>
      </c>
      <c r="L680" s="26">
        <f t="shared" si="46"/>
        <v>1175.1624000000002</v>
      </c>
      <c r="M680" s="22" t="s">
        <v>94</v>
      </c>
      <c r="N680" s="22" t="s">
        <v>279</v>
      </c>
      <c r="O680" s="22" t="s">
        <v>56</v>
      </c>
      <c r="P680" s="22">
        <v>68</v>
      </c>
    </row>
    <row r="681" spans="1:16" x14ac:dyDescent="0.25">
      <c r="A681" s="22">
        <v>2018</v>
      </c>
      <c r="B681" s="22">
        <v>3</v>
      </c>
      <c r="C681" s="22" t="s">
        <v>15</v>
      </c>
      <c r="D681" s="22">
        <v>4673082</v>
      </c>
      <c r="E681" s="3">
        <v>88.9</v>
      </c>
      <c r="F681" s="3">
        <v>13.84</v>
      </c>
      <c r="G681" s="18" t="s">
        <v>39</v>
      </c>
      <c r="H681" s="22">
        <v>8</v>
      </c>
      <c r="I681" s="22">
        <v>76.810699999999997</v>
      </c>
      <c r="J681" s="27">
        <f t="shared" si="44"/>
        <v>24.48</v>
      </c>
      <c r="K681" s="27">
        <f t="shared" si="45"/>
        <v>12.24</v>
      </c>
      <c r="L681" s="26">
        <f t="shared" si="46"/>
        <v>940.16296799999998</v>
      </c>
      <c r="M681" s="22" t="s">
        <v>94</v>
      </c>
      <c r="N681" s="22" t="s">
        <v>279</v>
      </c>
      <c r="O681" s="22" t="s">
        <v>56</v>
      </c>
      <c r="P681" s="22">
        <v>68</v>
      </c>
    </row>
    <row r="682" spans="1:16" x14ac:dyDescent="0.25">
      <c r="A682" s="22">
        <v>2018</v>
      </c>
      <c r="B682" s="22">
        <v>3</v>
      </c>
      <c r="C682" s="22" t="s">
        <v>15</v>
      </c>
      <c r="D682" s="22">
        <v>4673084</v>
      </c>
      <c r="E682" s="3">
        <v>88.9</v>
      </c>
      <c r="F682" s="3">
        <v>13.84</v>
      </c>
      <c r="G682" s="18" t="s">
        <v>39</v>
      </c>
      <c r="H682" s="22">
        <v>15</v>
      </c>
      <c r="I682" s="22">
        <v>144.02000000000001</v>
      </c>
      <c r="J682" s="27">
        <f t="shared" si="44"/>
        <v>24.48</v>
      </c>
      <c r="K682" s="27">
        <f t="shared" si="45"/>
        <v>12.24</v>
      </c>
      <c r="L682" s="26">
        <f t="shared" si="46"/>
        <v>1762.8048000000001</v>
      </c>
      <c r="M682" s="22" t="s">
        <v>94</v>
      </c>
      <c r="N682" s="22" t="s">
        <v>279</v>
      </c>
      <c r="O682" s="22" t="s">
        <v>56</v>
      </c>
      <c r="P682" s="22">
        <v>68</v>
      </c>
    </row>
    <row r="683" spans="1:16" x14ac:dyDescent="0.25">
      <c r="A683" s="22">
        <v>2018</v>
      </c>
      <c r="B683" s="22">
        <v>3</v>
      </c>
      <c r="C683" s="22" t="s">
        <v>15</v>
      </c>
      <c r="D683" s="22">
        <v>4673084</v>
      </c>
      <c r="E683" s="3">
        <v>88.9</v>
      </c>
      <c r="F683" s="3">
        <v>13.84</v>
      </c>
      <c r="G683" s="18" t="s">
        <v>39</v>
      </c>
      <c r="H683" s="22">
        <v>12</v>
      </c>
      <c r="I683" s="22">
        <v>115.21</v>
      </c>
      <c r="J683" s="27">
        <f t="shared" si="44"/>
        <v>24.48</v>
      </c>
      <c r="K683" s="27">
        <f t="shared" si="45"/>
        <v>18.36</v>
      </c>
      <c r="L683" s="26">
        <f t="shared" si="46"/>
        <v>2115.2556</v>
      </c>
      <c r="M683" s="22" t="s">
        <v>16</v>
      </c>
      <c r="N683" s="22" t="s">
        <v>279</v>
      </c>
      <c r="O683" s="22" t="s">
        <v>56</v>
      </c>
      <c r="P683" s="22">
        <v>68</v>
      </c>
    </row>
    <row r="684" spans="1:16" x14ac:dyDescent="0.25">
      <c r="A684" s="22">
        <v>2018</v>
      </c>
      <c r="B684" s="22">
        <v>3</v>
      </c>
      <c r="C684" s="22" t="s">
        <v>15</v>
      </c>
      <c r="D684" s="22">
        <v>4673084</v>
      </c>
      <c r="E684" s="3">
        <v>88.9</v>
      </c>
      <c r="F684" s="3">
        <v>13.84</v>
      </c>
      <c r="G684" s="18" t="s">
        <v>39</v>
      </c>
      <c r="H684" s="22">
        <v>16</v>
      </c>
      <c r="I684" s="22">
        <v>153.62</v>
      </c>
      <c r="J684" s="27">
        <f t="shared" si="44"/>
        <v>24.48</v>
      </c>
      <c r="K684" s="27">
        <f t="shared" si="45"/>
        <v>12.24</v>
      </c>
      <c r="L684" s="26">
        <f t="shared" si="46"/>
        <v>1880.3088</v>
      </c>
      <c r="M684" s="22" t="s">
        <v>94</v>
      </c>
      <c r="N684" s="22" t="s">
        <v>279</v>
      </c>
      <c r="O684" s="22" t="s">
        <v>56</v>
      </c>
      <c r="P684" s="22">
        <v>68</v>
      </c>
    </row>
    <row r="685" spans="1:16" x14ac:dyDescent="0.25">
      <c r="A685" s="22">
        <v>2018</v>
      </c>
      <c r="B685" s="22">
        <v>3</v>
      </c>
      <c r="C685" s="22" t="s">
        <v>15</v>
      </c>
      <c r="D685" s="22">
        <v>4673087</v>
      </c>
      <c r="E685" s="3">
        <v>88.9</v>
      </c>
      <c r="F685" s="3">
        <v>13.84</v>
      </c>
      <c r="G685" s="18" t="s">
        <v>39</v>
      </c>
      <c r="H685" s="22">
        <v>17</v>
      </c>
      <c r="I685" s="22">
        <v>163.22</v>
      </c>
      <c r="J685" s="27">
        <f t="shared" si="44"/>
        <v>24.48</v>
      </c>
      <c r="K685" s="27">
        <f t="shared" si="45"/>
        <v>12.24</v>
      </c>
      <c r="L685" s="26">
        <f t="shared" si="46"/>
        <v>1997.8127999999999</v>
      </c>
      <c r="M685" s="22" t="s">
        <v>94</v>
      </c>
      <c r="N685" s="22" t="s">
        <v>279</v>
      </c>
      <c r="O685" s="22" t="s">
        <v>56</v>
      </c>
      <c r="P685" s="22">
        <v>68</v>
      </c>
    </row>
    <row r="686" spans="1:16" x14ac:dyDescent="0.25">
      <c r="A686" s="22">
        <v>2018</v>
      </c>
      <c r="B686" s="22">
        <v>3</v>
      </c>
      <c r="C686" s="22" t="s">
        <v>15</v>
      </c>
      <c r="D686" s="22">
        <v>4673087</v>
      </c>
      <c r="E686" s="3">
        <v>88.9</v>
      </c>
      <c r="F686" s="3">
        <v>13.84</v>
      </c>
      <c r="G686" s="18" t="s">
        <v>39</v>
      </c>
      <c r="H686" s="22">
        <v>13</v>
      </c>
      <c r="I686" s="22">
        <v>124.82</v>
      </c>
      <c r="J686" s="27">
        <f t="shared" si="44"/>
        <v>24.48</v>
      </c>
      <c r="K686" s="27">
        <f t="shared" si="45"/>
        <v>12.24</v>
      </c>
      <c r="L686" s="26">
        <f t="shared" si="46"/>
        <v>1527.7967999999998</v>
      </c>
      <c r="M686" s="22" t="s">
        <v>94</v>
      </c>
      <c r="N686" s="22" t="s">
        <v>279</v>
      </c>
      <c r="O686" s="22" t="s">
        <v>56</v>
      </c>
      <c r="P686" s="22">
        <v>68</v>
      </c>
    </row>
    <row r="687" spans="1:16" x14ac:dyDescent="0.25">
      <c r="A687" s="22">
        <v>2018</v>
      </c>
      <c r="B687" s="22">
        <v>3</v>
      </c>
      <c r="C687" s="22" t="s">
        <v>15</v>
      </c>
      <c r="D687" s="22">
        <v>4673087</v>
      </c>
      <c r="E687" s="3">
        <v>88.9</v>
      </c>
      <c r="F687" s="3">
        <v>13.84</v>
      </c>
      <c r="G687" s="18" t="s">
        <v>39</v>
      </c>
      <c r="H687" s="22">
        <v>10</v>
      </c>
      <c r="I687" s="22">
        <v>96.01</v>
      </c>
      <c r="J687" s="27">
        <f t="shared" si="44"/>
        <v>24.48</v>
      </c>
      <c r="K687" s="27">
        <f t="shared" si="45"/>
        <v>18.36</v>
      </c>
      <c r="L687" s="26">
        <f t="shared" si="46"/>
        <v>1762.7436</v>
      </c>
      <c r="M687" s="22" t="s">
        <v>16</v>
      </c>
      <c r="N687" s="22" t="s">
        <v>279</v>
      </c>
      <c r="O687" s="22" t="s">
        <v>56</v>
      </c>
      <c r="P687" s="22">
        <v>68</v>
      </c>
    </row>
    <row r="688" spans="1:16" x14ac:dyDescent="0.25">
      <c r="A688" s="22">
        <v>2018</v>
      </c>
      <c r="B688" s="22">
        <v>3</v>
      </c>
      <c r="C688" s="22" t="s">
        <v>15</v>
      </c>
      <c r="D688" s="22">
        <v>4673090</v>
      </c>
      <c r="E688" s="3">
        <v>88.9</v>
      </c>
      <c r="F688" s="3">
        <v>13.84</v>
      </c>
      <c r="G688" s="18" t="s">
        <v>39</v>
      </c>
      <c r="H688" s="22">
        <v>12</v>
      </c>
      <c r="I688" s="22">
        <v>115.21</v>
      </c>
      <c r="J688" s="27">
        <f t="shared" si="44"/>
        <v>24.48</v>
      </c>
      <c r="K688" s="27">
        <f t="shared" si="45"/>
        <v>12.24</v>
      </c>
      <c r="L688" s="26">
        <f t="shared" si="46"/>
        <v>1410.1704</v>
      </c>
      <c r="M688" s="22" t="s">
        <v>94</v>
      </c>
      <c r="N688" s="22" t="s">
        <v>279</v>
      </c>
      <c r="O688" s="22" t="s">
        <v>56</v>
      </c>
      <c r="P688" s="22">
        <v>68</v>
      </c>
    </row>
    <row r="689" spans="1:16" x14ac:dyDescent="0.25">
      <c r="A689" s="22">
        <v>2018</v>
      </c>
      <c r="B689" s="22">
        <v>3</v>
      </c>
      <c r="C689" s="22" t="s">
        <v>14</v>
      </c>
      <c r="D689" s="22">
        <v>4673154</v>
      </c>
      <c r="E689" s="3">
        <v>139.69999999999999</v>
      </c>
      <c r="F689" s="3">
        <v>25.3</v>
      </c>
      <c r="G689" s="18" t="s">
        <v>39</v>
      </c>
      <c r="H689" s="22">
        <v>45</v>
      </c>
      <c r="I689" s="22">
        <v>432.05399999999997</v>
      </c>
      <c r="J689" s="27">
        <v>42.36</v>
      </c>
      <c r="K689" s="27">
        <f t="shared" si="45"/>
        <v>31.77</v>
      </c>
      <c r="L689" s="26">
        <f t="shared" si="46"/>
        <v>13726.355579999999</v>
      </c>
      <c r="M689" s="22" t="s">
        <v>16</v>
      </c>
      <c r="N689" s="22" t="s">
        <v>280</v>
      </c>
      <c r="O689" s="22" t="s">
        <v>56</v>
      </c>
      <c r="P689" s="22">
        <v>68</v>
      </c>
    </row>
    <row r="690" spans="1:16" x14ac:dyDescent="0.25">
      <c r="A690" s="22">
        <v>2018</v>
      </c>
      <c r="B690" s="22">
        <v>3</v>
      </c>
      <c r="C690" s="22" t="s">
        <v>14</v>
      </c>
      <c r="D690" s="22">
        <v>4673188</v>
      </c>
      <c r="E690" s="3">
        <v>139.69999999999999</v>
      </c>
      <c r="F690" s="3">
        <v>25.3</v>
      </c>
      <c r="G690" s="18" t="s">
        <v>39</v>
      </c>
      <c r="H690" s="22">
        <v>45</v>
      </c>
      <c r="I690" s="22">
        <v>432.05399999999997</v>
      </c>
      <c r="J690" s="27">
        <v>42.36</v>
      </c>
      <c r="K690" s="27">
        <f t="shared" si="45"/>
        <v>31.77</v>
      </c>
      <c r="L690" s="26">
        <f t="shared" si="46"/>
        <v>13726.355579999999</v>
      </c>
      <c r="M690" s="22" t="s">
        <v>16</v>
      </c>
      <c r="N690" s="22" t="s">
        <v>280</v>
      </c>
      <c r="O690" s="22" t="s">
        <v>56</v>
      </c>
      <c r="P690" s="22">
        <v>68</v>
      </c>
    </row>
    <row r="691" spans="1:16" x14ac:dyDescent="0.25">
      <c r="A691" s="22">
        <v>2018</v>
      </c>
      <c r="B691" s="22">
        <v>3</v>
      </c>
      <c r="C691" s="22" t="s">
        <v>14</v>
      </c>
      <c r="D691" s="22">
        <v>4673253</v>
      </c>
      <c r="E691" s="3">
        <v>114.3</v>
      </c>
      <c r="F691" s="3">
        <v>17.260000000000002</v>
      </c>
      <c r="G691" s="18" t="s">
        <v>40</v>
      </c>
      <c r="H691" s="22">
        <v>33</v>
      </c>
      <c r="I691" s="22">
        <v>442.57</v>
      </c>
      <c r="J691" s="27">
        <v>34.71</v>
      </c>
      <c r="K691" s="27">
        <f t="shared" si="45"/>
        <v>26.032499999999999</v>
      </c>
      <c r="L691" s="26">
        <f t="shared" si="46"/>
        <v>11521.203524999999</v>
      </c>
      <c r="M691" s="22" t="s">
        <v>16</v>
      </c>
      <c r="N691" s="22" t="s">
        <v>84</v>
      </c>
      <c r="O691" s="22" t="s">
        <v>55</v>
      </c>
      <c r="P691" s="22">
        <v>74</v>
      </c>
    </row>
    <row r="692" spans="1:16" x14ac:dyDescent="0.25">
      <c r="A692" s="22">
        <v>2018</v>
      </c>
      <c r="B692" s="22">
        <v>3</v>
      </c>
      <c r="C692" s="22" t="s">
        <v>14</v>
      </c>
      <c r="D692" s="22">
        <v>4673252</v>
      </c>
      <c r="E692" s="3">
        <v>114.3</v>
      </c>
      <c r="F692" s="3">
        <v>17.260000000000002</v>
      </c>
      <c r="G692" s="18" t="s">
        <v>39</v>
      </c>
      <c r="H692" s="22">
        <v>1</v>
      </c>
      <c r="I692" s="22">
        <v>13.41</v>
      </c>
      <c r="J692" s="27">
        <f t="shared" si="44"/>
        <v>26.67</v>
      </c>
      <c r="K692" s="27">
        <f t="shared" si="45"/>
        <v>20.002500000000001</v>
      </c>
      <c r="L692" s="26">
        <f t="shared" si="46"/>
        <v>268.23352500000004</v>
      </c>
      <c r="M692" s="22" t="s">
        <v>16</v>
      </c>
      <c r="N692" s="22" t="s">
        <v>84</v>
      </c>
      <c r="O692" s="22" t="s">
        <v>55</v>
      </c>
      <c r="P692" s="22">
        <v>74</v>
      </c>
    </row>
    <row r="693" spans="1:16" x14ac:dyDescent="0.25">
      <c r="A693" s="22">
        <v>2018</v>
      </c>
      <c r="B693" s="22">
        <v>3</v>
      </c>
      <c r="C693" s="22" t="s">
        <v>14</v>
      </c>
      <c r="D693" s="22">
        <v>4673254</v>
      </c>
      <c r="E693" s="3">
        <v>139.69999999999999</v>
      </c>
      <c r="F693" s="3">
        <v>19.8</v>
      </c>
      <c r="G693" s="18" t="s">
        <v>40</v>
      </c>
      <c r="H693" s="22">
        <v>129</v>
      </c>
      <c r="I693" s="22">
        <v>1730.0436</v>
      </c>
      <c r="J693" s="27">
        <v>49.81</v>
      </c>
      <c r="K693" s="27">
        <f t="shared" si="45"/>
        <v>37.357500000000002</v>
      </c>
      <c r="L693" s="26">
        <f t="shared" si="46"/>
        <v>64630.103787</v>
      </c>
      <c r="M693" s="22" t="s">
        <v>16</v>
      </c>
      <c r="N693" s="22" t="s">
        <v>84</v>
      </c>
      <c r="O693" s="22" t="s">
        <v>55</v>
      </c>
      <c r="P693" s="22">
        <v>74</v>
      </c>
    </row>
    <row r="694" spans="1:16" x14ac:dyDescent="0.25">
      <c r="A694" s="22">
        <v>2018</v>
      </c>
      <c r="B694" s="22">
        <v>3</v>
      </c>
      <c r="C694" s="22" t="s">
        <v>15</v>
      </c>
      <c r="D694" s="22">
        <v>-1</v>
      </c>
      <c r="E694" s="3">
        <v>73</v>
      </c>
      <c r="F694" s="3">
        <v>9.67</v>
      </c>
      <c r="G694" s="18" t="s">
        <v>39</v>
      </c>
      <c r="H694" s="22">
        <v>20</v>
      </c>
      <c r="I694" s="22">
        <v>192.02610000000001</v>
      </c>
      <c r="J694" s="27">
        <f t="shared" si="44"/>
        <v>18.28</v>
      </c>
      <c r="K694" s="27">
        <f t="shared" si="45"/>
        <v>13.71</v>
      </c>
      <c r="L694" s="26">
        <f t="shared" si="46"/>
        <v>2632.6778310000004</v>
      </c>
      <c r="M694" s="22" t="s">
        <v>16</v>
      </c>
      <c r="N694" s="22" t="s">
        <v>281</v>
      </c>
      <c r="O694" s="22" t="s">
        <v>51</v>
      </c>
      <c r="P694" s="22">
        <v>65</v>
      </c>
    </row>
    <row r="695" spans="1:16" x14ac:dyDescent="0.25">
      <c r="A695" s="22">
        <v>2018</v>
      </c>
      <c r="B695" s="22">
        <v>3</v>
      </c>
      <c r="C695" s="22" t="s">
        <v>15</v>
      </c>
      <c r="D695" s="22">
        <v>-1</v>
      </c>
      <c r="E695" s="3">
        <v>73</v>
      </c>
      <c r="F695" s="3">
        <v>9.67</v>
      </c>
      <c r="G695" s="18" t="s">
        <v>39</v>
      </c>
      <c r="H695" s="22">
        <v>1</v>
      </c>
      <c r="I695" s="22">
        <v>9.6</v>
      </c>
      <c r="J695" s="27">
        <f t="shared" si="44"/>
        <v>18.28</v>
      </c>
      <c r="K695" s="27">
        <f t="shared" si="45"/>
        <v>13.71</v>
      </c>
      <c r="L695" s="26">
        <f t="shared" si="46"/>
        <v>131.61600000000001</v>
      </c>
      <c r="M695" s="22" t="s">
        <v>16</v>
      </c>
      <c r="N695" s="22" t="s">
        <v>281</v>
      </c>
      <c r="O695" s="22" t="s">
        <v>51</v>
      </c>
      <c r="P695" s="22">
        <v>65</v>
      </c>
    </row>
    <row r="696" spans="1:16" x14ac:dyDescent="0.25">
      <c r="A696" s="22">
        <v>2018</v>
      </c>
      <c r="B696" s="22">
        <v>3</v>
      </c>
      <c r="C696" s="22" t="s">
        <v>15</v>
      </c>
      <c r="D696" s="22">
        <v>-1</v>
      </c>
      <c r="E696" s="3">
        <v>73</v>
      </c>
      <c r="F696" s="3">
        <v>9.67</v>
      </c>
      <c r="G696" s="18" t="s">
        <v>39</v>
      </c>
      <c r="H696" s="22">
        <v>7</v>
      </c>
      <c r="I696" s="22">
        <v>67.209999999999994</v>
      </c>
      <c r="J696" s="27">
        <f t="shared" si="44"/>
        <v>18.28</v>
      </c>
      <c r="K696" s="27">
        <f t="shared" si="45"/>
        <v>13.71</v>
      </c>
      <c r="L696" s="26">
        <f t="shared" si="46"/>
        <v>921.44909999999993</v>
      </c>
      <c r="M696" s="22" t="s">
        <v>16</v>
      </c>
      <c r="N696" s="22" t="s">
        <v>281</v>
      </c>
      <c r="O696" s="22" t="s">
        <v>51</v>
      </c>
      <c r="P696" s="22">
        <v>65</v>
      </c>
    </row>
    <row r="697" spans="1:16" x14ac:dyDescent="0.25">
      <c r="A697" s="22">
        <v>2018</v>
      </c>
      <c r="B697" s="22">
        <v>3</v>
      </c>
      <c r="C697" s="22" t="s">
        <v>15</v>
      </c>
      <c r="D697" s="22">
        <v>4673306</v>
      </c>
      <c r="E697" s="3">
        <v>73</v>
      </c>
      <c r="F697" s="3">
        <v>9.67</v>
      </c>
      <c r="G697" s="18" t="s">
        <v>39</v>
      </c>
      <c r="H697" s="22">
        <v>38</v>
      </c>
      <c r="I697" s="22">
        <v>364.85</v>
      </c>
      <c r="J697" s="27">
        <f t="shared" si="44"/>
        <v>18.28</v>
      </c>
      <c r="K697" s="27">
        <f t="shared" si="45"/>
        <v>13.71</v>
      </c>
      <c r="L697" s="26">
        <f t="shared" si="46"/>
        <v>5002.0935000000009</v>
      </c>
      <c r="M697" s="22" t="s">
        <v>16</v>
      </c>
      <c r="N697" s="22" t="s">
        <v>281</v>
      </c>
      <c r="O697" s="22" t="s">
        <v>51</v>
      </c>
      <c r="P697" s="22">
        <v>65</v>
      </c>
    </row>
    <row r="698" spans="1:16" x14ac:dyDescent="0.25">
      <c r="A698" s="22">
        <v>2018</v>
      </c>
      <c r="B698" s="22">
        <v>3</v>
      </c>
      <c r="C698" s="22" t="s">
        <v>15</v>
      </c>
      <c r="D698" s="22">
        <v>-1</v>
      </c>
      <c r="E698" s="3">
        <v>73</v>
      </c>
      <c r="F698" s="3">
        <v>9.67</v>
      </c>
      <c r="G698" s="18" t="s">
        <v>39</v>
      </c>
      <c r="H698" s="22">
        <v>19</v>
      </c>
      <c r="I698" s="22">
        <v>182.42</v>
      </c>
      <c r="J698" s="27">
        <f t="shared" si="44"/>
        <v>18.28</v>
      </c>
      <c r="K698" s="27">
        <f t="shared" si="45"/>
        <v>13.71</v>
      </c>
      <c r="L698" s="26">
        <f t="shared" si="46"/>
        <v>2500.9782</v>
      </c>
      <c r="M698" s="22" t="s">
        <v>16</v>
      </c>
      <c r="N698" s="22" t="s">
        <v>281</v>
      </c>
      <c r="O698" s="22" t="s">
        <v>51</v>
      </c>
      <c r="P698" s="22">
        <v>65</v>
      </c>
    </row>
    <row r="699" spans="1:16" x14ac:dyDescent="0.25">
      <c r="A699" s="22">
        <v>2018</v>
      </c>
      <c r="B699" s="22">
        <v>3</v>
      </c>
      <c r="C699" s="22" t="s">
        <v>15</v>
      </c>
      <c r="D699" s="22">
        <v>4673307</v>
      </c>
      <c r="E699" s="3">
        <v>73</v>
      </c>
      <c r="F699" s="3">
        <v>9.67</v>
      </c>
      <c r="G699" s="18" t="s">
        <v>39</v>
      </c>
      <c r="H699" s="22">
        <v>15</v>
      </c>
      <c r="I699" s="22">
        <v>144.0181</v>
      </c>
      <c r="J699" s="27">
        <f t="shared" si="44"/>
        <v>18.28</v>
      </c>
      <c r="K699" s="27">
        <f t="shared" si="45"/>
        <v>13.71</v>
      </c>
      <c r="L699" s="26">
        <f t="shared" si="46"/>
        <v>1974.4881510000002</v>
      </c>
      <c r="M699" s="22" t="s">
        <v>16</v>
      </c>
      <c r="N699" s="22" t="s">
        <v>281</v>
      </c>
      <c r="O699" s="22" t="s">
        <v>51</v>
      </c>
      <c r="P699" s="22">
        <v>65</v>
      </c>
    </row>
    <row r="700" spans="1:16" x14ac:dyDescent="0.25">
      <c r="A700" s="22">
        <v>2018</v>
      </c>
      <c r="B700" s="22">
        <v>3</v>
      </c>
      <c r="C700" s="22" t="s">
        <v>15</v>
      </c>
      <c r="D700" s="22">
        <v>4673515</v>
      </c>
      <c r="E700" s="3">
        <v>73</v>
      </c>
      <c r="F700" s="3">
        <v>9.67</v>
      </c>
      <c r="G700" s="18" t="s">
        <v>39</v>
      </c>
      <c r="H700" s="22">
        <v>16</v>
      </c>
      <c r="I700" s="22">
        <v>153.61940000000001</v>
      </c>
      <c r="J700" s="27">
        <f t="shared" ref="J700:J763" si="47">IF($E700=60.3,14.6,IF($E700=73,18.28,IF($E700=88.9,24.48,IF(AND($E700=114.3, $F700=17.26),26.67,IF(AND($E700=177.8, $F700=34.23),57.2,IF(AND($E700=244.5,$F700=53.57),89.21,"ENTER WEIGHT"))))))</f>
        <v>18.28</v>
      </c>
      <c r="K700" s="27">
        <f t="shared" si="45"/>
        <v>13.71</v>
      </c>
      <c r="L700" s="26">
        <f t="shared" si="46"/>
        <v>2106.1219740000001</v>
      </c>
      <c r="M700" s="22" t="s">
        <v>16</v>
      </c>
      <c r="N700" s="22" t="s">
        <v>282</v>
      </c>
      <c r="O700" s="22" t="s">
        <v>52</v>
      </c>
      <c r="P700" s="22">
        <v>43</v>
      </c>
    </row>
    <row r="701" spans="1:16" x14ac:dyDescent="0.25">
      <c r="A701" s="22">
        <v>2018</v>
      </c>
      <c r="B701" s="22">
        <v>3</v>
      </c>
      <c r="C701" s="22" t="s">
        <v>15</v>
      </c>
      <c r="D701" s="22">
        <v>4673516</v>
      </c>
      <c r="E701" s="3">
        <v>73</v>
      </c>
      <c r="F701" s="3">
        <v>9.67</v>
      </c>
      <c r="G701" s="18" t="s">
        <v>39</v>
      </c>
      <c r="H701" s="22">
        <v>4</v>
      </c>
      <c r="I701" s="22">
        <v>38.405000000000001</v>
      </c>
      <c r="J701" s="27">
        <f t="shared" si="47"/>
        <v>18.28</v>
      </c>
      <c r="K701" s="27">
        <f t="shared" si="45"/>
        <v>13.71</v>
      </c>
      <c r="L701" s="26">
        <f t="shared" si="46"/>
        <v>526.53255000000001</v>
      </c>
      <c r="M701" s="22" t="s">
        <v>16</v>
      </c>
      <c r="N701" s="22" t="s">
        <v>282</v>
      </c>
      <c r="O701" s="22" t="s">
        <v>52</v>
      </c>
      <c r="P701" s="22">
        <v>43</v>
      </c>
    </row>
    <row r="702" spans="1:16" ht="15.75" thickBot="1" x14ac:dyDescent="0.3">
      <c r="A702" s="22">
        <v>2018</v>
      </c>
      <c r="B702" s="22">
        <v>3</v>
      </c>
      <c r="C702" s="22" t="s">
        <v>15</v>
      </c>
      <c r="D702" s="22">
        <v>4673514</v>
      </c>
      <c r="E702" s="3">
        <v>73</v>
      </c>
      <c r="F702" s="3">
        <v>9.67</v>
      </c>
      <c r="G702" s="18" t="s">
        <v>39</v>
      </c>
      <c r="H702" s="22">
        <v>1</v>
      </c>
      <c r="I702" s="22">
        <v>9.6</v>
      </c>
      <c r="J702" s="27">
        <f t="shared" si="47"/>
        <v>18.28</v>
      </c>
      <c r="K702" s="27">
        <f t="shared" si="45"/>
        <v>13.71</v>
      </c>
      <c r="L702" s="26">
        <f t="shared" si="46"/>
        <v>131.61600000000001</v>
      </c>
      <c r="M702" s="22" t="s">
        <v>16</v>
      </c>
      <c r="N702" s="22" t="s">
        <v>282</v>
      </c>
      <c r="O702" s="22" t="s">
        <v>52</v>
      </c>
      <c r="P702" s="22">
        <v>43</v>
      </c>
    </row>
    <row r="703" spans="1:16" ht="21.75" thickBot="1" x14ac:dyDescent="0.4">
      <c r="A703" s="90" t="s">
        <v>283</v>
      </c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25">
        <f>SUM(L589:L702)</f>
        <v>400178.70868699998</v>
      </c>
      <c r="M703" s="91"/>
      <c r="N703" s="91"/>
      <c r="O703" s="91"/>
      <c r="P703" s="92"/>
    </row>
    <row r="704" spans="1:16" x14ac:dyDescent="0.25">
      <c r="A704" s="22">
        <v>2018</v>
      </c>
      <c r="B704" s="22">
        <v>4</v>
      </c>
      <c r="C704" s="22" t="s">
        <v>15</v>
      </c>
      <c r="D704" s="22">
        <v>4674424</v>
      </c>
      <c r="E704" s="3">
        <v>73</v>
      </c>
      <c r="F704" s="3">
        <f t="shared" ref="F704:F749" si="48">IF($E704=60.3,6.99,IF($E704=73,9.67,IF($E704=88.9,13.84,IF($E704=114.3,17.26,IF($E704=177.8,34.23,IF($E704=244.5,53.57,"ENTER WEIGHT"))))))</f>
        <v>9.67</v>
      </c>
      <c r="G704" s="18" t="s">
        <v>39</v>
      </c>
      <c r="H704" s="22">
        <v>95</v>
      </c>
      <c r="I704" s="22">
        <v>912.11310000000003</v>
      </c>
      <c r="J704" s="27">
        <f t="shared" si="47"/>
        <v>18.28</v>
      </c>
      <c r="K704" s="27">
        <f t="shared" si="45"/>
        <v>13.71</v>
      </c>
      <c r="L704" s="26">
        <f t="shared" si="46"/>
        <v>12505.070601000001</v>
      </c>
      <c r="M704" s="22" t="s">
        <v>16</v>
      </c>
      <c r="N704" s="22" t="s">
        <v>285</v>
      </c>
      <c r="O704" s="22" t="s">
        <v>51</v>
      </c>
      <c r="P704" s="22">
        <v>65</v>
      </c>
    </row>
    <row r="705" spans="1:16" x14ac:dyDescent="0.25">
      <c r="A705" s="22">
        <v>2018</v>
      </c>
      <c r="B705" s="22">
        <v>4</v>
      </c>
      <c r="C705" s="22" t="s">
        <v>15</v>
      </c>
      <c r="D705" s="22">
        <v>4675157</v>
      </c>
      <c r="E705" s="3">
        <v>60.3</v>
      </c>
      <c r="F705" s="3">
        <f t="shared" si="48"/>
        <v>6.99</v>
      </c>
      <c r="G705" s="18" t="s">
        <v>40</v>
      </c>
      <c r="H705" s="22">
        <v>61</v>
      </c>
      <c r="I705" s="22">
        <v>585.66999999999996</v>
      </c>
      <c r="J705" s="27">
        <v>16.59</v>
      </c>
      <c r="K705" s="27">
        <f t="shared" si="45"/>
        <v>12.442499999999999</v>
      </c>
      <c r="L705" s="26">
        <f t="shared" si="46"/>
        <v>7287.1989749999993</v>
      </c>
      <c r="M705" s="22" t="s">
        <v>16</v>
      </c>
      <c r="N705" s="22" t="s">
        <v>86</v>
      </c>
      <c r="O705" s="22" t="s">
        <v>52</v>
      </c>
      <c r="P705" s="22">
        <v>43</v>
      </c>
    </row>
    <row r="706" spans="1:16" x14ac:dyDescent="0.25">
      <c r="A706" s="22">
        <v>2018</v>
      </c>
      <c r="B706" s="22">
        <v>4</v>
      </c>
      <c r="C706" s="22" t="s">
        <v>15</v>
      </c>
      <c r="D706" s="22">
        <v>4675157</v>
      </c>
      <c r="E706" s="3">
        <v>60.3</v>
      </c>
      <c r="F706" s="3">
        <f t="shared" si="48"/>
        <v>6.99</v>
      </c>
      <c r="G706" s="18" t="s">
        <v>39</v>
      </c>
      <c r="H706" s="22">
        <v>227</v>
      </c>
      <c r="I706" s="22">
        <v>2179.4699999999998</v>
      </c>
      <c r="J706" s="27">
        <f t="shared" si="47"/>
        <v>14.6</v>
      </c>
      <c r="K706" s="27">
        <f t="shared" si="45"/>
        <v>10.95</v>
      </c>
      <c r="L706" s="26">
        <f t="shared" si="46"/>
        <v>23865.196499999995</v>
      </c>
      <c r="M706" s="22" t="s">
        <v>16</v>
      </c>
      <c r="N706" s="22" t="s">
        <v>86</v>
      </c>
      <c r="O706" s="22" t="s">
        <v>52</v>
      </c>
      <c r="P706" s="22">
        <v>43</v>
      </c>
    </row>
    <row r="707" spans="1:16" x14ac:dyDescent="0.25">
      <c r="A707" s="22">
        <v>2018</v>
      </c>
      <c r="B707" s="22">
        <v>4</v>
      </c>
      <c r="C707" s="22" t="s">
        <v>15</v>
      </c>
      <c r="D707" s="22">
        <v>4676143</v>
      </c>
      <c r="E707" s="3">
        <v>60.3</v>
      </c>
      <c r="F707" s="3">
        <v>6.99</v>
      </c>
      <c r="G707" s="18" t="s">
        <v>39</v>
      </c>
      <c r="H707" s="22">
        <v>65</v>
      </c>
      <c r="I707" s="22">
        <v>624.08000000000004</v>
      </c>
      <c r="J707" s="27">
        <f t="shared" si="47"/>
        <v>14.6</v>
      </c>
      <c r="K707" s="27">
        <f t="shared" si="45"/>
        <v>10.95</v>
      </c>
      <c r="L707" s="26">
        <f t="shared" si="46"/>
        <v>6833.6760000000004</v>
      </c>
      <c r="M707" s="22" t="s">
        <v>16</v>
      </c>
      <c r="N707" s="22" t="s">
        <v>286</v>
      </c>
      <c r="O707" s="22" t="s">
        <v>51</v>
      </c>
      <c r="P707" s="22">
        <v>65</v>
      </c>
    </row>
    <row r="708" spans="1:16" x14ac:dyDescent="0.25">
      <c r="A708" s="22">
        <v>2018</v>
      </c>
      <c r="B708" s="22">
        <v>4</v>
      </c>
      <c r="C708" s="22" t="s">
        <v>15</v>
      </c>
      <c r="D708" s="22">
        <v>4676144</v>
      </c>
      <c r="E708" s="3">
        <v>60.3</v>
      </c>
      <c r="F708" s="3">
        <v>6.99</v>
      </c>
      <c r="G708" s="18" t="s">
        <v>39</v>
      </c>
      <c r="H708" s="22">
        <v>100</v>
      </c>
      <c r="I708" s="22">
        <v>960.12</v>
      </c>
      <c r="J708" s="27">
        <f t="shared" si="47"/>
        <v>14.6</v>
      </c>
      <c r="K708" s="27">
        <f t="shared" si="45"/>
        <v>10.95</v>
      </c>
      <c r="L708" s="26">
        <f t="shared" si="46"/>
        <v>10513.313999999998</v>
      </c>
      <c r="M708" s="22" t="s">
        <v>16</v>
      </c>
      <c r="N708" s="22" t="s">
        <v>286</v>
      </c>
      <c r="O708" s="22" t="s">
        <v>51</v>
      </c>
      <c r="P708" s="22">
        <v>65</v>
      </c>
    </row>
    <row r="709" spans="1:16" x14ac:dyDescent="0.25">
      <c r="A709" s="22">
        <v>2018</v>
      </c>
      <c r="B709" s="22">
        <v>4</v>
      </c>
      <c r="C709" s="22" t="s">
        <v>15</v>
      </c>
      <c r="D709" s="22">
        <v>4676178</v>
      </c>
      <c r="E709" s="3">
        <v>88.9</v>
      </c>
      <c r="F709" s="3">
        <f t="shared" si="48"/>
        <v>13.84</v>
      </c>
      <c r="G709" s="18" t="s">
        <v>39</v>
      </c>
      <c r="H709" s="22">
        <v>20</v>
      </c>
      <c r="I709" s="22">
        <v>192.02</v>
      </c>
      <c r="J709" s="27">
        <f t="shared" si="47"/>
        <v>24.48</v>
      </c>
      <c r="K709" s="27">
        <f t="shared" si="45"/>
        <v>18.36</v>
      </c>
      <c r="L709" s="26">
        <f t="shared" si="46"/>
        <v>3525.4872</v>
      </c>
      <c r="M709" s="22" t="s">
        <v>16</v>
      </c>
      <c r="N709" s="22" t="s">
        <v>287</v>
      </c>
      <c r="O709" s="22" t="s">
        <v>56</v>
      </c>
      <c r="P709" s="22">
        <v>68</v>
      </c>
    </row>
    <row r="710" spans="1:16" x14ac:dyDescent="0.25">
      <c r="A710" s="22">
        <v>2018</v>
      </c>
      <c r="B710" s="22">
        <v>4</v>
      </c>
      <c r="C710" s="22" t="s">
        <v>159</v>
      </c>
      <c r="D710" s="22">
        <v>4676184</v>
      </c>
      <c r="E710" s="3">
        <v>88.9</v>
      </c>
      <c r="F710" s="3">
        <f t="shared" si="48"/>
        <v>13.84</v>
      </c>
      <c r="G710" s="18" t="s">
        <v>40</v>
      </c>
      <c r="H710" s="22">
        <v>1</v>
      </c>
      <c r="I710" s="22">
        <v>10</v>
      </c>
      <c r="J710" s="27">
        <v>31.12</v>
      </c>
      <c r="K710" s="27">
        <f t="shared" si="45"/>
        <v>23.34</v>
      </c>
      <c r="L710" s="26">
        <f t="shared" si="46"/>
        <v>233.4</v>
      </c>
      <c r="M710" s="22" t="s">
        <v>16</v>
      </c>
      <c r="N710" s="22" t="s">
        <v>288</v>
      </c>
      <c r="O710" s="22" t="s">
        <v>51</v>
      </c>
      <c r="P710" s="22">
        <v>65</v>
      </c>
    </row>
    <row r="711" spans="1:16" x14ac:dyDescent="0.25">
      <c r="A711" s="22">
        <v>2018</v>
      </c>
      <c r="B711" s="22">
        <v>4</v>
      </c>
      <c r="C711" s="22" t="s">
        <v>15</v>
      </c>
      <c r="D711" s="22">
        <v>4676183</v>
      </c>
      <c r="E711" s="3">
        <v>88.9</v>
      </c>
      <c r="F711" s="3">
        <f t="shared" si="48"/>
        <v>13.84</v>
      </c>
      <c r="G711" s="18" t="s">
        <v>39</v>
      </c>
      <c r="H711" s="22">
        <v>1</v>
      </c>
      <c r="I711" s="22">
        <v>9.6012000000000004</v>
      </c>
      <c r="J711" s="27">
        <f t="shared" si="47"/>
        <v>24.48</v>
      </c>
      <c r="K711" s="27">
        <f t="shared" si="45"/>
        <v>18.36</v>
      </c>
      <c r="L711" s="26">
        <f t="shared" si="46"/>
        <v>176.278032</v>
      </c>
      <c r="M711" s="22" t="s">
        <v>16</v>
      </c>
      <c r="N711" s="22" t="s">
        <v>288</v>
      </c>
      <c r="O711" s="22" t="s">
        <v>51</v>
      </c>
      <c r="P711" s="22">
        <v>65</v>
      </c>
    </row>
    <row r="712" spans="1:16" x14ac:dyDescent="0.25">
      <c r="A712" s="22">
        <v>2018</v>
      </c>
      <c r="B712" s="22">
        <v>4</v>
      </c>
      <c r="C712" s="22" t="s">
        <v>15</v>
      </c>
      <c r="D712" s="22">
        <v>4676286</v>
      </c>
      <c r="E712" s="3">
        <v>88.9</v>
      </c>
      <c r="F712" s="3">
        <f t="shared" si="48"/>
        <v>13.84</v>
      </c>
      <c r="G712" s="18" t="s">
        <v>39</v>
      </c>
      <c r="H712" s="22">
        <v>35</v>
      </c>
      <c r="I712" s="22">
        <v>336.05</v>
      </c>
      <c r="J712" s="27">
        <f t="shared" si="47"/>
        <v>24.48</v>
      </c>
      <c r="K712" s="27">
        <f t="shared" si="45"/>
        <v>12.24</v>
      </c>
      <c r="L712" s="26">
        <f t="shared" si="46"/>
        <v>4113.2520000000004</v>
      </c>
      <c r="M712" s="22" t="s">
        <v>94</v>
      </c>
      <c r="N712" s="22" t="s">
        <v>149</v>
      </c>
      <c r="O712" s="22" t="s">
        <v>56</v>
      </c>
      <c r="P712" s="22">
        <v>68</v>
      </c>
    </row>
    <row r="713" spans="1:16" x14ac:dyDescent="0.25">
      <c r="A713" s="22">
        <v>2018</v>
      </c>
      <c r="B713" s="22">
        <v>4</v>
      </c>
      <c r="C713" s="22" t="s">
        <v>15</v>
      </c>
      <c r="D713" s="22">
        <v>4676286</v>
      </c>
      <c r="E713" s="3">
        <v>88.9</v>
      </c>
      <c r="F713" s="3">
        <f t="shared" si="48"/>
        <v>13.84</v>
      </c>
      <c r="G713" s="18" t="s">
        <v>39</v>
      </c>
      <c r="H713" s="22">
        <v>7</v>
      </c>
      <c r="I713" s="22">
        <v>67.209999999999994</v>
      </c>
      <c r="J713" s="27">
        <f t="shared" si="47"/>
        <v>24.48</v>
      </c>
      <c r="K713" s="27">
        <f t="shared" si="45"/>
        <v>18.36</v>
      </c>
      <c r="L713" s="26">
        <f t="shared" si="46"/>
        <v>1233.9755999999998</v>
      </c>
      <c r="M713" s="22" t="s">
        <v>16</v>
      </c>
      <c r="N713" s="22" t="s">
        <v>149</v>
      </c>
      <c r="O713" s="22" t="s">
        <v>56</v>
      </c>
      <c r="P713" s="22">
        <v>68</v>
      </c>
    </row>
    <row r="714" spans="1:16" x14ac:dyDescent="0.25">
      <c r="A714" s="22">
        <v>2018</v>
      </c>
      <c r="B714" s="22">
        <v>4</v>
      </c>
      <c r="C714" s="22" t="s">
        <v>15</v>
      </c>
      <c r="D714" s="22">
        <v>4676286</v>
      </c>
      <c r="E714" s="3">
        <v>88.9</v>
      </c>
      <c r="F714" s="3">
        <f t="shared" si="48"/>
        <v>13.84</v>
      </c>
      <c r="G714" s="18" t="s">
        <v>39</v>
      </c>
      <c r="H714" s="22">
        <v>18</v>
      </c>
      <c r="I714" s="22">
        <v>172.82</v>
      </c>
      <c r="J714" s="27">
        <f t="shared" si="47"/>
        <v>24.48</v>
      </c>
      <c r="K714" s="27">
        <f t="shared" si="45"/>
        <v>12.24</v>
      </c>
      <c r="L714" s="26">
        <f t="shared" si="46"/>
        <v>2115.3168000000001</v>
      </c>
      <c r="M714" s="22" t="s">
        <v>94</v>
      </c>
      <c r="N714" s="22" t="s">
        <v>149</v>
      </c>
      <c r="O714" s="22" t="s">
        <v>56</v>
      </c>
      <c r="P714" s="22">
        <v>68</v>
      </c>
    </row>
    <row r="715" spans="1:16" x14ac:dyDescent="0.25">
      <c r="A715" s="22">
        <v>2018</v>
      </c>
      <c r="B715" s="22">
        <v>4</v>
      </c>
      <c r="C715" s="22" t="s">
        <v>15</v>
      </c>
      <c r="D715" s="22">
        <v>4676293</v>
      </c>
      <c r="E715" s="3">
        <v>88.9</v>
      </c>
      <c r="F715" s="3">
        <f t="shared" si="48"/>
        <v>13.84</v>
      </c>
      <c r="G715" s="18" t="s">
        <v>39</v>
      </c>
      <c r="H715" s="22">
        <v>7</v>
      </c>
      <c r="I715" s="22">
        <v>67.209299999999999</v>
      </c>
      <c r="J715" s="27">
        <f t="shared" si="47"/>
        <v>24.48</v>
      </c>
      <c r="K715" s="27">
        <f t="shared" si="45"/>
        <v>12.24</v>
      </c>
      <c r="L715" s="26">
        <f t="shared" si="46"/>
        <v>822.64183200000002</v>
      </c>
      <c r="M715" s="22" t="s">
        <v>94</v>
      </c>
      <c r="N715" s="22" t="s">
        <v>149</v>
      </c>
      <c r="O715" s="22" t="s">
        <v>56</v>
      </c>
      <c r="P715" s="22">
        <v>68</v>
      </c>
    </row>
    <row r="716" spans="1:16" x14ac:dyDescent="0.25">
      <c r="A716" s="22">
        <v>2018</v>
      </c>
      <c r="B716" s="22">
        <v>4</v>
      </c>
      <c r="C716" s="22" t="s">
        <v>15</v>
      </c>
      <c r="D716" s="22">
        <v>4676291</v>
      </c>
      <c r="E716" s="3">
        <v>88.9</v>
      </c>
      <c r="F716" s="3">
        <f t="shared" si="48"/>
        <v>13.84</v>
      </c>
      <c r="G716" s="18" t="s">
        <v>39</v>
      </c>
      <c r="H716" s="22">
        <v>38</v>
      </c>
      <c r="I716" s="22">
        <v>364.85</v>
      </c>
      <c r="J716" s="27">
        <f t="shared" si="47"/>
        <v>24.48</v>
      </c>
      <c r="K716" s="27">
        <f t="shared" ref="K716:K779" si="49">IF(M716="NEW",J716*1,IF(M716="YELLOW",J716*0.75,IF(M716="BLUE",J716*0.5)))</f>
        <v>12.24</v>
      </c>
      <c r="L716" s="26">
        <f t="shared" ref="L716:L779" si="50">I716*K716</f>
        <v>4465.7640000000001</v>
      </c>
      <c r="M716" s="22" t="s">
        <v>94</v>
      </c>
      <c r="N716" s="22" t="s">
        <v>149</v>
      </c>
      <c r="O716" s="22" t="s">
        <v>56</v>
      </c>
      <c r="P716" s="22">
        <v>68</v>
      </c>
    </row>
    <row r="717" spans="1:16" x14ac:dyDescent="0.25">
      <c r="A717" s="22">
        <v>2018</v>
      </c>
      <c r="B717" s="22">
        <v>4</v>
      </c>
      <c r="C717" s="22" t="s">
        <v>15</v>
      </c>
      <c r="D717" s="22">
        <v>4676291</v>
      </c>
      <c r="E717" s="3">
        <v>88.9</v>
      </c>
      <c r="F717" s="3">
        <f t="shared" si="48"/>
        <v>13.84</v>
      </c>
      <c r="G717" s="18" t="s">
        <v>39</v>
      </c>
      <c r="H717" s="22">
        <v>20</v>
      </c>
      <c r="I717" s="22">
        <v>192.02</v>
      </c>
      <c r="J717" s="27">
        <f t="shared" si="47"/>
        <v>24.48</v>
      </c>
      <c r="K717" s="27">
        <f t="shared" si="49"/>
        <v>18.36</v>
      </c>
      <c r="L717" s="26">
        <f t="shared" si="50"/>
        <v>3525.4872</v>
      </c>
      <c r="M717" s="22" t="s">
        <v>16</v>
      </c>
      <c r="N717" s="22" t="s">
        <v>149</v>
      </c>
      <c r="O717" s="22" t="s">
        <v>56</v>
      </c>
      <c r="P717" s="22">
        <v>68</v>
      </c>
    </row>
    <row r="718" spans="1:16" x14ac:dyDescent="0.25">
      <c r="A718" s="22">
        <v>2018</v>
      </c>
      <c r="B718" s="22">
        <v>4</v>
      </c>
      <c r="C718" s="22" t="s">
        <v>15</v>
      </c>
      <c r="D718" s="22">
        <v>4676289</v>
      </c>
      <c r="E718" s="3">
        <v>88.9</v>
      </c>
      <c r="F718" s="3">
        <f t="shared" si="48"/>
        <v>13.84</v>
      </c>
      <c r="G718" s="18" t="s">
        <v>39</v>
      </c>
      <c r="H718" s="22">
        <v>15</v>
      </c>
      <c r="I718" s="22">
        <v>144.02000000000001</v>
      </c>
      <c r="J718" s="27">
        <f t="shared" si="47"/>
        <v>24.48</v>
      </c>
      <c r="K718" s="27">
        <f t="shared" si="49"/>
        <v>12.24</v>
      </c>
      <c r="L718" s="26">
        <f t="shared" si="50"/>
        <v>1762.8048000000001</v>
      </c>
      <c r="M718" s="22" t="s">
        <v>94</v>
      </c>
      <c r="N718" s="22" t="s">
        <v>149</v>
      </c>
      <c r="O718" s="22" t="s">
        <v>56</v>
      </c>
      <c r="P718" s="22">
        <v>68</v>
      </c>
    </row>
    <row r="719" spans="1:16" x14ac:dyDescent="0.25">
      <c r="A719" s="22">
        <v>2018</v>
      </c>
      <c r="B719" s="22">
        <v>4</v>
      </c>
      <c r="C719" s="22" t="s">
        <v>15</v>
      </c>
      <c r="D719" s="22">
        <v>4676289</v>
      </c>
      <c r="E719" s="3">
        <v>88.9</v>
      </c>
      <c r="F719" s="3">
        <f t="shared" si="48"/>
        <v>13.84</v>
      </c>
      <c r="G719" s="18" t="s">
        <v>39</v>
      </c>
      <c r="H719" s="22">
        <v>10</v>
      </c>
      <c r="I719" s="22">
        <v>96.01</v>
      </c>
      <c r="J719" s="27">
        <f t="shared" si="47"/>
        <v>24.48</v>
      </c>
      <c r="K719" s="27">
        <f t="shared" si="49"/>
        <v>12.24</v>
      </c>
      <c r="L719" s="26">
        <f t="shared" si="50"/>
        <v>1175.1624000000002</v>
      </c>
      <c r="M719" s="22" t="s">
        <v>94</v>
      </c>
      <c r="N719" s="22" t="s">
        <v>149</v>
      </c>
      <c r="O719" s="22" t="s">
        <v>56</v>
      </c>
      <c r="P719" s="22">
        <v>68</v>
      </c>
    </row>
    <row r="720" spans="1:16" x14ac:dyDescent="0.25">
      <c r="A720" s="22">
        <v>2018</v>
      </c>
      <c r="B720" s="22">
        <v>4</v>
      </c>
      <c r="C720" s="22" t="s">
        <v>15</v>
      </c>
      <c r="D720" s="22">
        <v>4676608</v>
      </c>
      <c r="E720" s="3">
        <v>60.3</v>
      </c>
      <c r="F720" s="3">
        <f t="shared" si="48"/>
        <v>6.99</v>
      </c>
      <c r="G720" s="18" t="s">
        <v>39</v>
      </c>
      <c r="H720" s="22">
        <v>10</v>
      </c>
      <c r="I720" s="22">
        <v>96.012</v>
      </c>
      <c r="J720" s="27">
        <f t="shared" si="47"/>
        <v>14.6</v>
      </c>
      <c r="K720" s="27">
        <f t="shared" si="49"/>
        <v>10.95</v>
      </c>
      <c r="L720" s="26">
        <f t="shared" si="50"/>
        <v>1051.3314</v>
      </c>
      <c r="M720" s="22" t="s">
        <v>16</v>
      </c>
      <c r="N720" s="22" t="s">
        <v>289</v>
      </c>
      <c r="O720" s="22" t="s">
        <v>51</v>
      </c>
      <c r="P720" s="22">
        <v>65</v>
      </c>
    </row>
    <row r="721" spans="1:16" x14ac:dyDescent="0.25">
      <c r="A721" s="22">
        <v>2018</v>
      </c>
      <c r="B721" s="22">
        <v>4</v>
      </c>
      <c r="C721" s="22" t="s">
        <v>15</v>
      </c>
      <c r="D721" s="22">
        <v>4676931</v>
      </c>
      <c r="E721" s="3">
        <v>73</v>
      </c>
      <c r="F721" s="3">
        <f t="shared" si="48"/>
        <v>9.67</v>
      </c>
      <c r="G721" s="18" t="s">
        <v>39</v>
      </c>
      <c r="H721" s="22">
        <v>109</v>
      </c>
      <c r="I721" s="22">
        <v>1046.5304000000001</v>
      </c>
      <c r="J721" s="27">
        <f t="shared" si="47"/>
        <v>18.28</v>
      </c>
      <c r="K721" s="27">
        <f t="shared" si="49"/>
        <v>13.71</v>
      </c>
      <c r="L721" s="26">
        <f t="shared" si="50"/>
        <v>14347.931784000002</v>
      </c>
      <c r="M721" s="22" t="s">
        <v>16</v>
      </c>
      <c r="N721" s="22" t="s">
        <v>290</v>
      </c>
      <c r="O721" s="22" t="s">
        <v>53</v>
      </c>
      <c r="P721" s="22">
        <v>105</v>
      </c>
    </row>
    <row r="722" spans="1:16" x14ac:dyDescent="0.25">
      <c r="A722" s="22">
        <v>2018</v>
      </c>
      <c r="B722" s="22">
        <v>4</v>
      </c>
      <c r="C722" s="22" t="s">
        <v>15</v>
      </c>
      <c r="D722" s="22">
        <v>4677127</v>
      </c>
      <c r="E722" s="3">
        <v>73</v>
      </c>
      <c r="F722" s="3">
        <f t="shared" si="48"/>
        <v>9.67</v>
      </c>
      <c r="G722" s="18" t="s">
        <v>39</v>
      </c>
      <c r="H722" s="22">
        <v>105</v>
      </c>
      <c r="I722" s="22">
        <v>1008.1251999999999</v>
      </c>
      <c r="J722" s="27">
        <f t="shared" si="47"/>
        <v>18.28</v>
      </c>
      <c r="K722" s="27">
        <f t="shared" si="49"/>
        <v>13.71</v>
      </c>
      <c r="L722" s="26">
        <f t="shared" si="50"/>
        <v>13821.396492</v>
      </c>
      <c r="M722" s="22" t="s">
        <v>16</v>
      </c>
      <c r="N722" s="22" t="s">
        <v>290</v>
      </c>
      <c r="O722" s="22" t="s">
        <v>53</v>
      </c>
      <c r="P722" s="22">
        <v>105</v>
      </c>
    </row>
    <row r="723" spans="1:16" x14ac:dyDescent="0.25">
      <c r="A723" s="22">
        <v>2018</v>
      </c>
      <c r="B723" s="22">
        <v>4</v>
      </c>
      <c r="C723" s="22" t="s">
        <v>15</v>
      </c>
      <c r="D723" s="22">
        <v>4677464</v>
      </c>
      <c r="E723" s="3">
        <v>60.3</v>
      </c>
      <c r="F723" s="3">
        <f t="shared" si="48"/>
        <v>6.99</v>
      </c>
      <c r="G723" s="18" t="s">
        <v>39</v>
      </c>
      <c r="H723" s="22">
        <v>5</v>
      </c>
      <c r="I723" s="22">
        <v>48.01</v>
      </c>
      <c r="J723" s="27">
        <f t="shared" si="47"/>
        <v>14.6</v>
      </c>
      <c r="K723" s="27">
        <f t="shared" si="49"/>
        <v>10.95</v>
      </c>
      <c r="L723" s="26">
        <f t="shared" si="50"/>
        <v>525.70949999999993</v>
      </c>
      <c r="M723" s="22" t="s">
        <v>16</v>
      </c>
      <c r="N723" s="22" t="s">
        <v>291</v>
      </c>
      <c r="O723" s="22" t="s">
        <v>51</v>
      </c>
      <c r="P723" s="22">
        <v>65</v>
      </c>
    </row>
    <row r="724" spans="1:16" x14ac:dyDescent="0.25">
      <c r="A724" s="22">
        <v>2018</v>
      </c>
      <c r="B724" s="22">
        <v>4</v>
      </c>
      <c r="C724" s="22" t="s">
        <v>15</v>
      </c>
      <c r="D724" s="22">
        <v>4678004</v>
      </c>
      <c r="E724" s="3">
        <v>88.9</v>
      </c>
      <c r="F724" s="3">
        <f t="shared" si="48"/>
        <v>13.84</v>
      </c>
      <c r="G724" s="18" t="s">
        <v>39</v>
      </c>
      <c r="H724" s="22">
        <v>21</v>
      </c>
      <c r="I724" s="22">
        <v>201.62520000000001</v>
      </c>
      <c r="J724" s="27">
        <f t="shared" si="47"/>
        <v>24.48</v>
      </c>
      <c r="K724" s="27">
        <f t="shared" si="49"/>
        <v>18.36</v>
      </c>
      <c r="L724" s="26">
        <f t="shared" si="50"/>
        <v>3701.8386719999999</v>
      </c>
      <c r="M724" s="22" t="s">
        <v>16</v>
      </c>
      <c r="N724" s="22" t="s">
        <v>292</v>
      </c>
      <c r="O724" s="22" t="s">
        <v>56</v>
      </c>
      <c r="P724" s="22">
        <v>68</v>
      </c>
    </row>
    <row r="725" spans="1:16" x14ac:dyDescent="0.25">
      <c r="A725" s="22">
        <v>2018</v>
      </c>
      <c r="B725" s="22">
        <v>4</v>
      </c>
      <c r="C725" s="22" t="s">
        <v>15</v>
      </c>
      <c r="D725" s="22">
        <v>4678004</v>
      </c>
      <c r="E725" s="3">
        <v>88.9</v>
      </c>
      <c r="F725" s="3">
        <f t="shared" si="48"/>
        <v>13.84</v>
      </c>
      <c r="G725" s="18" t="s">
        <v>39</v>
      </c>
      <c r="H725" s="22">
        <v>35</v>
      </c>
      <c r="I725" s="22">
        <v>336.04270000000002</v>
      </c>
      <c r="J725" s="27">
        <f t="shared" si="47"/>
        <v>24.48</v>
      </c>
      <c r="K725" s="27">
        <f t="shared" si="49"/>
        <v>12.24</v>
      </c>
      <c r="L725" s="26">
        <f t="shared" si="50"/>
        <v>4113.1626480000004</v>
      </c>
      <c r="M725" s="22" t="s">
        <v>94</v>
      </c>
      <c r="N725" s="22" t="s">
        <v>292</v>
      </c>
      <c r="O725" s="22" t="s">
        <v>56</v>
      </c>
      <c r="P725" s="22">
        <v>68</v>
      </c>
    </row>
    <row r="726" spans="1:16" x14ac:dyDescent="0.25">
      <c r="A726" s="22">
        <v>2018</v>
      </c>
      <c r="B726" s="22">
        <v>4</v>
      </c>
      <c r="C726" s="22" t="s">
        <v>15</v>
      </c>
      <c r="D726" s="22">
        <v>4678002</v>
      </c>
      <c r="E726" s="3">
        <v>88.9</v>
      </c>
      <c r="F726" s="3">
        <f t="shared" si="48"/>
        <v>13.84</v>
      </c>
      <c r="G726" s="18" t="s">
        <v>39</v>
      </c>
      <c r="H726" s="22">
        <v>30</v>
      </c>
      <c r="I726" s="22">
        <v>288.0324</v>
      </c>
      <c r="J726" s="27">
        <f t="shared" si="47"/>
        <v>24.48</v>
      </c>
      <c r="K726" s="27">
        <f t="shared" si="49"/>
        <v>12.24</v>
      </c>
      <c r="L726" s="26">
        <f t="shared" si="50"/>
        <v>3525.516576</v>
      </c>
      <c r="M726" s="22" t="s">
        <v>94</v>
      </c>
      <c r="N726" s="22" t="s">
        <v>292</v>
      </c>
      <c r="O726" s="22" t="s">
        <v>56</v>
      </c>
      <c r="P726" s="22">
        <v>68</v>
      </c>
    </row>
    <row r="727" spans="1:16" x14ac:dyDescent="0.25">
      <c r="A727" s="22">
        <v>2018</v>
      </c>
      <c r="B727" s="22">
        <v>4</v>
      </c>
      <c r="C727" s="22" t="s">
        <v>15</v>
      </c>
      <c r="D727" s="22">
        <v>4678004</v>
      </c>
      <c r="E727" s="3">
        <v>88.9</v>
      </c>
      <c r="F727" s="3">
        <f t="shared" si="48"/>
        <v>13.84</v>
      </c>
      <c r="G727" s="18" t="s">
        <v>39</v>
      </c>
      <c r="H727" s="22">
        <v>28</v>
      </c>
      <c r="I727" s="22">
        <v>268.83199999999999</v>
      </c>
      <c r="J727" s="27">
        <f t="shared" si="47"/>
        <v>24.48</v>
      </c>
      <c r="K727" s="27">
        <f t="shared" si="49"/>
        <v>12.24</v>
      </c>
      <c r="L727" s="26">
        <f t="shared" si="50"/>
        <v>3290.5036799999998</v>
      </c>
      <c r="M727" s="22" t="s">
        <v>94</v>
      </c>
      <c r="N727" s="22" t="s">
        <v>292</v>
      </c>
      <c r="O727" s="22" t="s">
        <v>56</v>
      </c>
      <c r="P727" s="22">
        <v>68</v>
      </c>
    </row>
    <row r="728" spans="1:16" x14ac:dyDescent="0.25">
      <c r="A728" s="22">
        <v>2018</v>
      </c>
      <c r="B728" s="22">
        <v>4</v>
      </c>
      <c r="C728" s="22" t="s">
        <v>15</v>
      </c>
      <c r="D728" s="22">
        <v>4678687</v>
      </c>
      <c r="E728" s="3">
        <v>114.3</v>
      </c>
      <c r="F728" s="3">
        <v>18.97</v>
      </c>
      <c r="G728" s="18" t="s">
        <v>39</v>
      </c>
      <c r="H728" s="22">
        <v>2</v>
      </c>
      <c r="I728" s="22">
        <v>19.2</v>
      </c>
      <c r="J728" s="27">
        <v>28</v>
      </c>
      <c r="K728" s="27">
        <f t="shared" si="49"/>
        <v>21</v>
      </c>
      <c r="L728" s="26">
        <f t="shared" si="50"/>
        <v>403.2</v>
      </c>
      <c r="M728" s="22" t="s">
        <v>16</v>
      </c>
      <c r="N728" s="22" t="s">
        <v>84</v>
      </c>
      <c r="O728" s="22" t="s">
        <v>55</v>
      </c>
      <c r="P728" s="22">
        <v>74</v>
      </c>
    </row>
    <row r="729" spans="1:16" x14ac:dyDescent="0.25">
      <c r="A729" s="22">
        <v>2018</v>
      </c>
      <c r="B729" s="22">
        <v>4</v>
      </c>
      <c r="C729" s="22" t="s">
        <v>15</v>
      </c>
      <c r="D729" s="22">
        <v>4678687</v>
      </c>
      <c r="E729" s="3">
        <v>114.3</v>
      </c>
      <c r="F729" s="3">
        <v>18.97</v>
      </c>
      <c r="G729" s="18" t="s">
        <v>39</v>
      </c>
      <c r="H729" s="22">
        <v>21</v>
      </c>
      <c r="I729" s="22">
        <v>201.62520000000001</v>
      </c>
      <c r="J729" s="27">
        <v>28</v>
      </c>
      <c r="K729" s="27" t="b">
        <f t="shared" si="49"/>
        <v>0</v>
      </c>
      <c r="L729" s="26">
        <f t="shared" si="50"/>
        <v>0</v>
      </c>
      <c r="M729" s="22" t="s">
        <v>95</v>
      </c>
      <c r="N729" s="22" t="s">
        <v>84</v>
      </c>
      <c r="O729" s="22" t="s">
        <v>55</v>
      </c>
      <c r="P729" s="22">
        <v>74</v>
      </c>
    </row>
    <row r="730" spans="1:16" x14ac:dyDescent="0.25">
      <c r="A730" s="22">
        <v>2018</v>
      </c>
      <c r="B730" s="22">
        <v>4</v>
      </c>
      <c r="C730" s="22" t="s">
        <v>15</v>
      </c>
      <c r="D730" s="22">
        <v>4678687</v>
      </c>
      <c r="E730" s="3">
        <v>114.3</v>
      </c>
      <c r="F730" s="3">
        <v>18.97</v>
      </c>
      <c r="G730" s="18" t="s">
        <v>39</v>
      </c>
      <c r="H730" s="22">
        <v>1</v>
      </c>
      <c r="I730" s="22">
        <v>9.6</v>
      </c>
      <c r="J730" s="27">
        <v>28</v>
      </c>
      <c r="K730" s="27">
        <f t="shared" si="49"/>
        <v>21</v>
      </c>
      <c r="L730" s="26">
        <f t="shared" si="50"/>
        <v>201.6</v>
      </c>
      <c r="M730" s="22" t="s">
        <v>16</v>
      </c>
      <c r="N730" s="22" t="s">
        <v>84</v>
      </c>
      <c r="O730" s="22" t="s">
        <v>55</v>
      </c>
      <c r="P730" s="22">
        <v>74</v>
      </c>
    </row>
    <row r="731" spans="1:16" x14ac:dyDescent="0.25">
      <c r="A731" s="22">
        <v>2018</v>
      </c>
      <c r="B731" s="22">
        <v>4</v>
      </c>
      <c r="C731" s="22" t="s">
        <v>14</v>
      </c>
      <c r="D731" s="22">
        <v>4678685</v>
      </c>
      <c r="E731" s="3">
        <v>114.3</v>
      </c>
      <c r="F731" s="3">
        <v>15.63</v>
      </c>
      <c r="G731" s="18" t="s">
        <v>39</v>
      </c>
      <c r="H731" s="22">
        <v>10</v>
      </c>
      <c r="I731" s="22">
        <v>134.1103</v>
      </c>
      <c r="J731" s="27">
        <v>26.53</v>
      </c>
      <c r="K731" s="27">
        <f t="shared" si="49"/>
        <v>19.897500000000001</v>
      </c>
      <c r="L731" s="26">
        <f t="shared" si="50"/>
        <v>2668.4596942500002</v>
      </c>
      <c r="M731" s="22" t="s">
        <v>16</v>
      </c>
      <c r="N731" s="22" t="s">
        <v>84</v>
      </c>
      <c r="O731" s="22" t="s">
        <v>55</v>
      </c>
      <c r="P731" s="22">
        <v>74</v>
      </c>
    </row>
    <row r="732" spans="1:16" x14ac:dyDescent="0.25">
      <c r="A732" s="22">
        <v>2018</v>
      </c>
      <c r="B732" s="22">
        <v>4</v>
      </c>
      <c r="C732" s="22" t="s">
        <v>14</v>
      </c>
      <c r="D732" s="22">
        <v>4678685</v>
      </c>
      <c r="E732" s="3">
        <v>114.3</v>
      </c>
      <c r="F732" s="3">
        <v>15.63</v>
      </c>
      <c r="G732" s="18" t="s">
        <v>39</v>
      </c>
      <c r="H732" s="22">
        <v>19</v>
      </c>
      <c r="I732" s="22">
        <v>254.81</v>
      </c>
      <c r="J732" s="27">
        <v>26.53</v>
      </c>
      <c r="K732" s="27">
        <f t="shared" si="49"/>
        <v>19.897500000000001</v>
      </c>
      <c r="L732" s="26">
        <f t="shared" si="50"/>
        <v>5070.0819750000001</v>
      </c>
      <c r="M732" s="22" t="s">
        <v>16</v>
      </c>
      <c r="N732" s="22" t="s">
        <v>84</v>
      </c>
      <c r="O732" s="22" t="s">
        <v>55</v>
      </c>
      <c r="P732" s="22">
        <v>74</v>
      </c>
    </row>
    <row r="733" spans="1:16" x14ac:dyDescent="0.25">
      <c r="A733" s="22">
        <v>2018</v>
      </c>
      <c r="B733" s="22">
        <v>4</v>
      </c>
      <c r="C733" s="22" t="s">
        <v>15</v>
      </c>
      <c r="D733" s="22">
        <v>4678725</v>
      </c>
      <c r="E733" s="3">
        <v>73</v>
      </c>
      <c r="F733" s="3">
        <f t="shared" si="48"/>
        <v>9.67</v>
      </c>
      <c r="G733" s="18" t="s">
        <v>39</v>
      </c>
      <c r="H733" s="22">
        <v>59</v>
      </c>
      <c r="I733" s="22">
        <v>566.47140000000002</v>
      </c>
      <c r="J733" s="27">
        <f t="shared" si="47"/>
        <v>18.28</v>
      </c>
      <c r="K733" s="27">
        <f t="shared" si="49"/>
        <v>13.71</v>
      </c>
      <c r="L733" s="26">
        <f t="shared" si="50"/>
        <v>7766.3228940000008</v>
      </c>
      <c r="M733" s="22" t="s">
        <v>16</v>
      </c>
      <c r="N733" s="22" t="s">
        <v>293</v>
      </c>
      <c r="O733" s="22" t="s">
        <v>51</v>
      </c>
      <c r="P733" s="22">
        <v>65</v>
      </c>
    </row>
    <row r="734" spans="1:16" x14ac:dyDescent="0.25">
      <c r="A734" s="22">
        <v>2018</v>
      </c>
      <c r="B734" s="22">
        <v>4</v>
      </c>
      <c r="C734" s="22" t="s">
        <v>15</v>
      </c>
      <c r="D734" s="22">
        <v>4678726</v>
      </c>
      <c r="E734" s="3">
        <v>73</v>
      </c>
      <c r="F734" s="3">
        <f t="shared" si="48"/>
        <v>9.67</v>
      </c>
      <c r="G734" s="18" t="s">
        <v>39</v>
      </c>
      <c r="H734" s="22">
        <v>5</v>
      </c>
      <c r="I734" s="22">
        <v>48</v>
      </c>
      <c r="J734" s="27">
        <f t="shared" si="47"/>
        <v>18.28</v>
      </c>
      <c r="K734" s="27">
        <f t="shared" si="49"/>
        <v>13.71</v>
      </c>
      <c r="L734" s="26">
        <f t="shared" si="50"/>
        <v>658.08</v>
      </c>
      <c r="M734" s="22" t="s">
        <v>16</v>
      </c>
      <c r="N734" s="22" t="s">
        <v>293</v>
      </c>
      <c r="O734" s="22" t="s">
        <v>51</v>
      </c>
      <c r="P734" s="22">
        <v>65</v>
      </c>
    </row>
    <row r="735" spans="1:16" x14ac:dyDescent="0.25">
      <c r="A735" s="22">
        <v>2018</v>
      </c>
      <c r="B735" s="22">
        <v>4</v>
      </c>
      <c r="C735" s="22" t="s">
        <v>15</v>
      </c>
      <c r="D735" s="22">
        <v>4678727</v>
      </c>
      <c r="E735" s="3">
        <v>73</v>
      </c>
      <c r="F735" s="3">
        <f t="shared" si="48"/>
        <v>9.67</v>
      </c>
      <c r="G735" s="18" t="s">
        <v>39</v>
      </c>
      <c r="H735" s="22">
        <v>1</v>
      </c>
      <c r="I735" s="22">
        <v>9.6</v>
      </c>
      <c r="J735" s="27">
        <f t="shared" si="47"/>
        <v>18.28</v>
      </c>
      <c r="K735" s="27">
        <f t="shared" si="49"/>
        <v>13.71</v>
      </c>
      <c r="L735" s="26">
        <f t="shared" si="50"/>
        <v>131.61600000000001</v>
      </c>
      <c r="M735" s="22" t="s">
        <v>16</v>
      </c>
      <c r="N735" s="22" t="s">
        <v>293</v>
      </c>
      <c r="O735" s="22" t="s">
        <v>51</v>
      </c>
      <c r="P735" s="22">
        <v>65</v>
      </c>
    </row>
    <row r="736" spans="1:16" x14ac:dyDescent="0.25">
      <c r="A736" s="22">
        <v>2018</v>
      </c>
      <c r="B736" s="22">
        <v>4</v>
      </c>
      <c r="C736" s="22" t="s">
        <v>15</v>
      </c>
      <c r="D736" s="22">
        <v>4679129</v>
      </c>
      <c r="E736" s="3">
        <v>60.3</v>
      </c>
      <c r="F736" s="3">
        <f t="shared" si="48"/>
        <v>6.99</v>
      </c>
      <c r="G736" s="18" t="s">
        <v>39</v>
      </c>
      <c r="H736" s="22">
        <v>49</v>
      </c>
      <c r="I736" s="22">
        <v>470.46019999999999</v>
      </c>
      <c r="J736" s="27">
        <f t="shared" si="47"/>
        <v>14.6</v>
      </c>
      <c r="K736" s="27">
        <f t="shared" si="49"/>
        <v>10.95</v>
      </c>
      <c r="L736" s="26">
        <f t="shared" si="50"/>
        <v>5151.5391899999995</v>
      </c>
      <c r="M736" s="22" t="s">
        <v>16</v>
      </c>
      <c r="N736" s="22" t="s">
        <v>294</v>
      </c>
      <c r="O736" s="22" t="s">
        <v>51</v>
      </c>
      <c r="P736" s="22">
        <v>65</v>
      </c>
    </row>
    <row r="737" spans="1:16" x14ac:dyDescent="0.25">
      <c r="A737" s="22">
        <v>2018</v>
      </c>
      <c r="B737" s="22">
        <v>4</v>
      </c>
      <c r="C737" s="22" t="s">
        <v>15</v>
      </c>
      <c r="D737" s="22">
        <v>4679128</v>
      </c>
      <c r="E737" s="3">
        <v>60.3</v>
      </c>
      <c r="F737" s="3">
        <f t="shared" si="48"/>
        <v>6.99</v>
      </c>
      <c r="G737" s="18" t="s">
        <v>39</v>
      </c>
      <c r="H737" s="22">
        <v>116</v>
      </c>
      <c r="I737" s="22">
        <v>1113.7353000000001</v>
      </c>
      <c r="J737" s="27">
        <f t="shared" si="47"/>
        <v>14.6</v>
      </c>
      <c r="K737" s="27">
        <f t="shared" si="49"/>
        <v>10.95</v>
      </c>
      <c r="L737" s="26">
        <f t="shared" si="50"/>
        <v>12195.401534999999</v>
      </c>
      <c r="M737" s="22" t="s">
        <v>16</v>
      </c>
      <c r="N737" s="22" t="s">
        <v>294</v>
      </c>
      <c r="O737" s="22" t="s">
        <v>51</v>
      </c>
      <c r="P737" s="22">
        <v>65</v>
      </c>
    </row>
    <row r="738" spans="1:16" x14ac:dyDescent="0.25">
      <c r="A738" s="22">
        <v>2018</v>
      </c>
      <c r="B738" s="22">
        <v>4</v>
      </c>
      <c r="C738" s="22" t="s">
        <v>15</v>
      </c>
      <c r="D738" s="22">
        <v>4679349</v>
      </c>
      <c r="E738" s="3">
        <v>88.9</v>
      </c>
      <c r="F738" s="3">
        <f t="shared" si="48"/>
        <v>13.84</v>
      </c>
      <c r="G738" s="18" t="s">
        <v>39</v>
      </c>
      <c r="H738" s="22">
        <v>4</v>
      </c>
      <c r="I738" s="22">
        <v>38.4</v>
      </c>
      <c r="J738" s="27">
        <f t="shared" si="47"/>
        <v>24.48</v>
      </c>
      <c r="K738" s="27">
        <f t="shared" si="49"/>
        <v>12.24</v>
      </c>
      <c r="L738" s="26">
        <f t="shared" si="50"/>
        <v>470.01599999999996</v>
      </c>
      <c r="M738" s="22" t="s">
        <v>94</v>
      </c>
      <c r="N738" s="22" t="s">
        <v>157</v>
      </c>
      <c r="O738" s="22" t="s">
        <v>284</v>
      </c>
      <c r="P738" s="22">
        <v>31</v>
      </c>
    </row>
    <row r="739" spans="1:16" x14ac:dyDescent="0.25">
      <c r="A739" s="22">
        <v>2018</v>
      </c>
      <c r="B739" s="22">
        <v>4</v>
      </c>
      <c r="C739" s="22" t="s">
        <v>15</v>
      </c>
      <c r="D739" s="22">
        <v>4679349</v>
      </c>
      <c r="E739" s="3">
        <v>88.9</v>
      </c>
      <c r="F739" s="3">
        <f t="shared" si="48"/>
        <v>13.84</v>
      </c>
      <c r="G739" s="18" t="s">
        <v>39</v>
      </c>
      <c r="H739" s="22">
        <v>10</v>
      </c>
      <c r="I739" s="22">
        <v>96</v>
      </c>
      <c r="J739" s="27">
        <f t="shared" si="47"/>
        <v>24.48</v>
      </c>
      <c r="K739" s="27">
        <f t="shared" si="49"/>
        <v>18.36</v>
      </c>
      <c r="L739" s="26">
        <f t="shared" si="50"/>
        <v>1762.56</v>
      </c>
      <c r="M739" s="22" t="s">
        <v>16</v>
      </c>
      <c r="N739" s="22" t="s">
        <v>157</v>
      </c>
      <c r="O739" s="22" t="s">
        <v>284</v>
      </c>
      <c r="P739" s="22">
        <v>31</v>
      </c>
    </row>
    <row r="740" spans="1:16" x14ac:dyDescent="0.25">
      <c r="A740" s="22">
        <v>2018</v>
      </c>
      <c r="B740" s="22">
        <v>4</v>
      </c>
      <c r="C740" s="22" t="s">
        <v>15</v>
      </c>
      <c r="D740" s="22">
        <v>4679346</v>
      </c>
      <c r="E740" s="3">
        <v>88.9</v>
      </c>
      <c r="F740" s="3">
        <f t="shared" si="48"/>
        <v>13.84</v>
      </c>
      <c r="G740" s="18" t="s">
        <v>39</v>
      </c>
      <c r="H740" s="22">
        <v>70</v>
      </c>
      <c r="I740" s="22">
        <v>672.09</v>
      </c>
      <c r="J740" s="27">
        <f t="shared" si="47"/>
        <v>24.48</v>
      </c>
      <c r="K740" s="27">
        <f t="shared" si="49"/>
        <v>18.36</v>
      </c>
      <c r="L740" s="26">
        <f t="shared" si="50"/>
        <v>12339.572400000001</v>
      </c>
      <c r="M740" s="22" t="s">
        <v>16</v>
      </c>
      <c r="N740" s="22" t="s">
        <v>157</v>
      </c>
      <c r="O740" s="22" t="s">
        <v>284</v>
      </c>
      <c r="P740" s="22">
        <v>31</v>
      </c>
    </row>
    <row r="741" spans="1:16" x14ac:dyDescent="0.25">
      <c r="A741" s="22">
        <v>2018</v>
      </c>
      <c r="B741" s="22">
        <v>4</v>
      </c>
      <c r="C741" s="22" t="s">
        <v>15</v>
      </c>
      <c r="D741" s="22">
        <v>4679346</v>
      </c>
      <c r="E741" s="3">
        <v>88.9</v>
      </c>
      <c r="F741" s="3">
        <f t="shared" si="48"/>
        <v>13.84</v>
      </c>
      <c r="G741" s="18" t="s">
        <v>39</v>
      </c>
      <c r="H741" s="22">
        <v>14</v>
      </c>
      <c r="I741" s="22">
        <v>134.41999999999999</v>
      </c>
      <c r="J741" s="27">
        <f t="shared" si="47"/>
        <v>24.48</v>
      </c>
      <c r="K741" s="27">
        <f t="shared" si="49"/>
        <v>12.24</v>
      </c>
      <c r="L741" s="26">
        <f t="shared" si="50"/>
        <v>1645.3008</v>
      </c>
      <c r="M741" s="22" t="s">
        <v>94</v>
      </c>
      <c r="N741" s="22" t="s">
        <v>157</v>
      </c>
      <c r="O741" s="22" t="s">
        <v>284</v>
      </c>
      <c r="P741" s="22">
        <v>31</v>
      </c>
    </row>
    <row r="742" spans="1:16" x14ac:dyDescent="0.25">
      <c r="A742" s="22">
        <v>2018</v>
      </c>
      <c r="B742" s="22">
        <v>4</v>
      </c>
      <c r="C742" s="22" t="s">
        <v>15</v>
      </c>
      <c r="D742" s="22">
        <v>4679346</v>
      </c>
      <c r="E742" s="3">
        <v>88.9</v>
      </c>
      <c r="F742" s="3">
        <f t="shared" si="48"/>
        <v>13.84</v>
      </c>
      <c r="G742" s="18" t="s">
        <v>39</v>
      </c>
      <c r="H742" s="22">
        <v>2</v>
      </c>
      <c r="I742" s="22">
        <v>19.202400000000001</v>
      </c>
      <c r="J742" s="27">
        <f t="shared" si="47"/>
        <v>24.48</v>
      </c>
      <c r="K742" s="27">
        <f t="shared" si="49"/>
        <v>12.24</v>
      </c>
      <c r="L742" s="26">
        <f t="shared" si="50"/>
        <v>235.03737600000002</v>
      </c>
      <c r="M742" s="22" t="s">
        <v>94</v>
      </c>
      <c r="N742" s="22" t="s">
        <v>157</v>
      </c>
      <c r="O742" s="22" t="s">
        <v>284</v>
      </c>
      <c r="P742" s="22">
        <v>31</v>
      </c>
    </row>
    <row r="743" spans="1:16" x14ac:dyDescent="0.25">
      <c r="A743" s="22">
        <v>2018</v>
      </c>
      <c r="B743" s="22">
        <v>4</v>
      </c>
      <c r="C743" s="22" t="s">
        <v>15</v>
      </c>
      <c r="D743" s="22">
        <v>4679343</v>
      </c>
      <c r="E743" s="3">
        <v>88.9</v>
      </c>
      <c r="F743" s="3">
        <f t="shared" si="48"/>
        <v>13.84</v>
      </c>
      <c r="G743" s="18" t="s">
        <v>39</v>
      </c>
      <c r="H743" s="22">
        <v>3</v>
      </c>
      <c r="I743" s="22">
        <v>28.8</v>
      </c>
      <c r="J743" s="27">
        <f t="shared" si="47"/>
        <v>24.48</v>
      </c>
      <c r="K743" s="27">
        <f t="shared" si="49"/>
        <v>12.24</v>
      </c>
      <c r="L743" s="26">
        <f t="shared" si="50"/>
        <v>352.512</v>
      </c>
      <c r="M743" s="22" t="s">
        <v>94</v>
      </c>
      <c r="N743" s="22" t="s">
        <v>157</v>
      </c>
      <c r="O743" s="22" t="s">
        <v>284</v>
      </c>
      <c r="P743" s="22">
        <v>31</v>
      </c>
    </row>
    <row r="744" spans="1:16" x14ac:dyDescent="0.25">
      <c r="A744" s="22">
        <v>2018</v>
      </c>
      <c r="B744" s="22">
        <v>4</v>
      </c>
      <c r="C744" s="22" t="s">
        <v>15</v>
      </c>
      <c r="D744" s="22">
        <v>4679343</v>
      </c>
      <c r="E744" s="3">
        <v>88.9</v>
      </c>
      <c r="F744" s="3">
        <f t="shared" si="48"/>
        <v>13.84</v>
      </c>
      <c r="G744" s="18" t="s">
        <v>39</v>
      </c>
      <c r="H744" s="22">
        <v>5</v>
      </c>
      <c r="I744" s="22">
        <v>48.01</v>
      </c>
      <c r="J744" s="27">
        <f t="shared" si="47"/>
        <v>24.48</v>
      </c>
      <c r="K744" s="27">
        <f t="shared" si="49"/>
        <v>12.24</v>
      </c>
      <c r="L744" s="26">
        <f t="shared" si="50"/>
        <v>587.64239999999995</v>
      </c>
      <c r="M744" s="22" t="s">
        <v>94</v>
      </c>
      <c r="N744" s="22" t="s">
        <v>157</v>
      </c>
      <c r="O744" s="22" t="s">
        <v>284</v>
      </c>
      <c r="P744" s="22">
        <v>31</v>
      </c>
    </row>
    <row r="745" spans="1:16" x14ac:dyDescent="0.25">
      <c r="A745" s="22">
        <v>2018</v>
      </c>
      <c r="B745" s="22">
        <v>4</v>
      </c>
      <c r="C745" s="22" t="s">
        <v>15</v>
      </c>
      <c r="D745" s="22">
        <v>4679343</v>
      </c>
      <c r="E745" s="3">
        <v>88.9</v>
      </c>
      <c r="F745" s="3">
        <f t="shared" si="48"/>
        <v>13.84</v>
      </c>
      <c r="G745" s="18" t="s">
        <v>39</v>
      </c>
      <c r="H745" s="22">
        <v>16</v>
      </c>
      <c r="I745" s="22">
        <v>153.62</v>
      </c>
      <c r="J745" s="27">
        <f t="shared" si="47"/>
        <v>24.48</v>
      </c>
      <c r="K745" s="27">
        <f t="shared" si="49"/>
        <v>18.36</v>
      </c>
      <c r="L745" s="26">
        <f t="shared" si="50"/>
        <v>2820.4632000000001</v>
      </c>
      <c r="M745" s="22" t="s">
        <v>16</v>
      </c>
      <c r="N745" s="22" t="s">
        <v>157</v>
      </c>
      <c r="O745" s="22" t="s">
        <v>284</v>
      </c>
      <c r="P745" s="22">
        <v>31</v>
      </c>
    </row>
    <row r="746" spans="1:16" x14ac:dyDescent="0.25">
      <c r="A746" s="22">
        <v>2018</v>
      </c>
      <c r="B746" s="22">
        <v>4</v>
      </c>
      <c r="C746" s="22" t="s">
        <v>14</v>
      </c>
      <c r="D746" s="22">
        <v>4680122</v>
      </c>
      <c r="E746" s="3">
        <v>114.3</v>
      </c>
      <c r="F746" s="3">
        <f t="shared" si="48"/>
        <v>17.260000000000002</v>
      </c>
      <c r="G746" s="18" t="s">
        <v>40</v>
      </c>
      <c r="H746" s="22">
        <v>1</v>
      </c>
      <c r="I746" s="22">
        <v>9.26</v>
      </c>
      <c r="J746" s="27">
        <v>34.71</v>
      </c>
      <c r="K746" s="27">
        <f t="shared" si="49"/>
        <v>26.032499999999999</v>
      </c>
      <c r="L746" s="26">
        <f t="shared" si="50"/>
        <v>241.06094999999999</v>
      </c>
      <c r="M746" s="22" t="s">
        <v>16</v>
      </c>
      <c r="N746" s="22" t="s">
        <v>84</v>
      </c>
      <c r="O746" s="22" t="s">
        <v>55</v>
      </c>
      <c r="P746" s="22">
        <v>74</v>
      </c>
    </row>
    <row r="747" spans="1:16" x14ac:dyDescent="0.25">
      <c r="A747" s="22">
        <v>2018</v>
      </c>
      <c r="B747" s="22">
        <v>4</v>
      </c>
      <c r="C747" s="22" t="s">
        <v>14</v>
      </c>
      <c r="D747" s="22">
        <v>4680122</v>
      </c>
      <c r="E747" s="3">
        <v>114.3</v>
      </c>
      <c r="F747" s="3">
        <f t="shared" si="48"/>
        <v>17.260000000000002</v>
      </c>
      <c r="G747" s="18" t="s">
        <v>40</v>
      </c>
      <c r="H747" s="22">
        <v>1</v>
      </c>
      <c r="I747" s="22">
        <v>7.03</v>
      </c>
      <c r="J747" s="27">
        <v>34.71</v>
      </c>
      <c r="K747" s="27">
        <f t="shared" si="49"/>
        <v>26.032499999999999</v>
      </c>
      <c r="L747" s="26">
        <f t="shared" si="50"/>
        <v>183.008475</v>
      </c>
      <c r="M747" s="22" t="s">
        <v>16</v>
      </c>
      <c r="N747" s="22" t="s">
        <v>84</v>
      </c>
      <c r="O747" s="22" t="s">
        <v>55</v>
      </c>
      <c r="P747" s="22">
        <v>74</v>
      </c>
    </row>
    <row r="748" spans="1:16" x14ac:dyDescent="0.25">
      <c r="A748" s="22">
        <v>2018</v>
      </c>
      <c r="B748" s="22">
        <v>4</v>
      </c>
      <c r="C748" s="22" t="s">
        <v>14</v>
      </c>
      <c r="D748" s="22">
        <v>4680122</v>
      </c>
      <c r="E748" s="3">
        <v>114.3</v>
      </c>
      <c r="F748" s="3">
        <f t="shared" si="48"/>
        <v>17.260000000000002</v>
      </c>
      <c r="G748" s="18" t="s">
        <v>40</v>
      </c>
      <c r="H748" s="22">
        <v>23</v>
      </c>
      <c r="I748" s="22">
        <v>308.4572</v>
      </c>
      <c r="J748" s="27">
        <v>34.71</v>
      </c>
      <c r="K748" s="27">
        <f t="shared" si="49"/>
        <v>26.032499999999999</v>
      </c>
      <c r="L748" s="26">
        <f t="shared" si="50"/>
        <v>8029.9120589999993</v>
      </c>
      <c r="M748" s="22" t="s">
        <v>16</v>
      </c>
      <c r="N748" s="22" t="s">
        <v>84</v>
      </c>
      <c r="O748" s="22" t="s">
        <v>55</v>
      </c>
      <c r="P748" s="22">
        <v>74</v>
      </c>
    </row>
    <row r="749" spans="1:16" ht="15.75" thickBot="1" x14ac:dyDescent="0.3">
      <c r="A749" s="22">
        <v>2018</v>
      </c>
      <c r="B749" s="22">
        <v>4</v>
      </c>
      <c r="C749" s="22" t="s">
        <v>14</v>
      </c>
      <c r="D749" s="22">
        <v>4680125</v>
      </c>
      <c r="E749" s="3">
        <v>114.3</v>
      </c>
      <c r="F749" s="3">
        <f t="shared" si="48"/>
        <v>17.260000000000002</v>
      </c>
      <c r="G749" s="18" t="s">
        <v>40</v>
      </c>
      <c r="H749" s="22">
        <v>11</v>
      </c>
      <c r="I749" s="22">
        <v>147.5224</v>
      </c>
      <c r="J749" s="27">
        <v>34.71</v>
      </c>
      <c r="K749" s="27">
        <f t="shared" si="49"/>
        <v>26.032499999999999</v>
      </c>
      <c r="L749" s="26">
        <f t="shared" si="50"/>
        <v>3840.376878</v>
      </c>
      <c r="M749" s="22" t="s">
        <v>16</v>
      </c>
      <c r="N749" s="22" t="s">
        <v>84</v>
      </c>
      <c r="O749" s="22" t="s">
        <v>55</v>
      </c>
      <c r="P749" s="22">
        <v>74</v>
      </c>
    </row>
    <row r="750" spans="1:16" ht="21.75" thickBot="1" x14ac:dyDescent="0.4">
      <c r="A750" s="90" t="s">
        <v>295</v>
      </c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25">
        <f>SUM(L704:L749)</f>
        <v>195285.18051825004</v>
      </c>
      <c r="M750" s="91"/>
      <c r="N750" s="91"/>
      <c r="O750" s="91"/>
      <c r="P750" s="92"/>
    </row>
    <row r="751" spans="1:16" x14ac:dyDescent="0.25">
      <c r="A751" s="22">
        <v>2018</v>
      </c>
      <c r="B751" s="22">
        <v>5</v>
      </c>
      <c r="C751" s="22" t="s">
        <v>15</v>
      </c>
      <c r="D751" s="22">
        <v>4680362</v>
      </c>
      <c r="E751" s="3">
        <v>88.9</v>
      </c>
      <c r="F751" s="3">
        <v>13.84</v>
      </c>
      <c r="G751" s="18" t="s">
        <v>39</v>
      </c>
      <c r="H751" s="22">
        <v>5</v>
      </c>
      <c r="I751" s="22">
        <v>86.410799999999995</v>
      </c>
      <c r="J751" s="27">
        <f t="shared" si="47"/>
        <v>24.48</v>
      </c>
      <c r="K751" s="27">
        <f t="shared" si="49"/>
        <v>18.36</v>
      </c>
      <c r="L751" s="26">
        <f t="shared" si="50"/>
        <v>1586.5022879999999</v>
      </c>
      <c r="M751" s="22" t="s">
        <v>16</v>
      </c>
      <c r="N751" s="22" t="s">
        <v>180</v>
      </c>
      <c r="O751" s="22" t="s">
        <v>56</v>
      </c>
      <c r="P751" s="22">
        <v>68</v>
      </c>
    </row>
    <row r="752" spans="1:16" x14ac:dyDescent="0.25">
      <c r="A752" s="22">
        <v>2018</v>
      </c>
      <c r="B752" s="22">
        <v>5</v>
      </c>
      <c r="C752" s="22" t="s">
        <v>15</v>
      </c>
      <c r="D752" s="22">
        <v>4680362</v>
      </c>
      <c r="E752" s="3">
        <v>88.9</v>
      </c>
      <c r="F752" s="3">
        <v>13.84</v>
      </c>
      <c r="G752" s="18" t="s">
        <v>39</v>
      </c>
      <c r="H752" s="22">
        <v>1</v>
      </c>
      <c r="I752" s="22">
        <v>9.6011000000000006</v>
      </c>
      <c r="J752" s="27">
        <f t="shared" si="47"/>
        <v>24.48</v>
      </c>
      <c r="K752" s="27">
        <f t="shared" si="49"/>
        <v>12.24</v>
      </c>
      <c r="L752" s="26">
        <f t="shared" si="50"/>
        <v>117.517464</v>
      </c>
      <c r="M752" s="22" t="s">
        <v>94</v>
      </c>
      <c r="N752" s="22" t="s">
        <v>180</v>
      </c>
      <c r="O752" s="22" t="s">
        <v>56</v>
      </c>
      <c r="P752" s="22">
        <v>68</v>
      </c>
    </row>
    <row r="753" spans="1:16" x14ac:dyDescent="0.25">
      <c r="A753" s="22">
        <v>2018</v>
      </c>
      <c r="B753" s="22">
        <v>5</v>
      </c>
      <c r="C753" s="22" t="s">
        <v>15</v>
      </c>
      <c r="D753" s="22">
        <v>4680364</v>
      </c>
      <c r="E753" s="3">
        <v>88.9</v>
      </c>
      <c r="F753" s="3">
        <v>13.84</v>
      </c>
      <c r="G753" s="18" t="s">
        <v>39</v>
      </c>
      <c r="H753" s="22">
        <v>15</v>
      </c>
      <c r="I753" s="22">
        <v>144.02000000000001</v>
      </c>
      <c r="J753" s="27">
        <f t="shared" si="47"/>
        <v>24.48</v>
      </c>
      <c r="K753" s="27">
        <f t="shared" si="49"/>
        <v>18.36</v>
      </c>
      <c r="L753" s="26">
        <f t="shared" si="50"/>
        <v>2644.2072000000003</v>
      </c>
      <c r="M753" s="22" t="s">
        <v>16</v>
      </c>
      <c r="N753" s="22" t="s">
        <v>180</v>
      </c>
      <c r="O753" s="22" t="s">
        <v>56</v>
      </c>
      <c r="P753" s="22">
        <v>68</v>
      </c>
    </row>
    <row r="754" spans="1:16" x14ac:dyDescent="0.25">
      <c r="A754" s="22">
        <v>2018</v>
      </c>
      <c r="B754" s="22">
        <v>5</v>
      </c>
      <c r="C754" s="22" t="s">
        <v>15</v>
      </c>
      <c r="D754" s="22">
        <v>4680367</v>
      </c>
      <c r="E754" s="3">
        <v>88.9</v>
      </c>
      <c r="F754" s="3">
        <v>13.84</v>
      </c>
      <c r="G754" s="18" t="s">
        <v>39</v>
      </c>
      <c r="H754" s="22">
        <v>49</v>
      </c>
      <c r="I754" s="22">
        <v>470.45440000000002</v>
      </c>
      <c r="J754" s="27">
        <f t="shared" si="47"/>
        <v>24.48</v>
      </c>
      <c r="K754" s="27">
        <f t="shared" si="49"/>
        <v>12.24</v>
      </c>
      <c r="L754" s="26">
        <f t="shared" si="50"/>
        <v>5758.3618560000004</v>
      </c>
      <c r="M754" s="22" t="s">
        <v>94</v>
      </c>
      <c r="N754" s="22" t="s">
        <v>180</v>
      </c>
      <c r="O754" s="22" t="s">
        <v>56</v>
      </c>
      <c r="P754" s="22">
        <v>68</v>
      </c>
    </row>
    <row r="755" spans="1:16" x14ac:dyDescent="0.25">
      <c r="A755" s="22">
        <v>2018</v>
      </c>
      <c r="B755" s="22">
        <v>5</v>
      </c>
      <c r="C755" s="22" t="s">
        <v>15</v>
      </c>
      <c r="D755" s="22">
        <v>4680364</v>
      </c>
      <c r="E755" s="3">
        <v>88.9</v>
      </c>
      <c r="F755" s="3">
        <v>13.84</v>
      </c>
      <c r="G755" s="18" t="s">
        <v>39</v>
      </c>
      <c r="H755" s="22">
        <v>1</v>
      </c>
      <c r="I755" s="22">
        <v>9.6012000000000004</v>
      </c>
      <c r="J755" s="27">
        <f t="shared" si="47"/>
        <v>24.48</v>
      </c>
      <c r="K755" s="27">
        <f t="shared" si="49"/>
        <v>12.24</v>
      </c>
      <c r="L755" s="26">
        <f t="shared" si="50"/>
        <v>117.51868800000001</v>
      </c>
      <c r="M755" s="22" t="s">
        <v>94</v>
      </c>
      <c r="N755" s="22" t="s">
        <v>180</v>
      </c>
      <c r="O755" s="22" t="s">
        <v>56</v>
      </c>
      <c r="P755" s="22">
        <v>68</v>
      </c>
    </row>
    <row r="756" spans="1:16" x14ac:dyDescent="0.25">
      <c r="A756" s="22">
        <v>2018</v>
      </c>
      <c r="B756" s="22">
        <v>5</v>
      </c>
      <c r="C756" s="22" t="s">
        <v>15</v>
      </c>
      <c r="D756" s="22">
        <v>4680367</v>
      </c>
      <c r="E756" s="3">
        <v>88.9</v>
      </c>
      <c r="F756" s="3">
        <v>13.84</v>
      </c>
      <c r="G756" s="18" t="s">
        <v>39</v>
      </c>
      <c r="H756" s="22">
        <v>39</v>
      </c>
      <c r="I756" s="22">
        <v>374.4468</v>
      </c>
      <c r="J756" s="27">
        <f t="shared" si="47"/>
        <v>24.48</v>
      </c>
      <c r="K756" s="27">
        <f t="shared" si="49"/>
        <v>18.36</v>
      </c>
      <c r="L756" s="26">
        <f t="shared" si="50"/>
        <v>6874.8432480000001</v>
      </c>
      <c r="M756" s="22" t="s">
        <v>16</v>
      </c>
      <c r="N756" s="22" t="s">
        <v>180</v>
      </c>
      <c r="O756" s="22" t="s">
        <v>56</v>
      </c>
      <c r="P756" s="22">
        <v>68</v>
      </c>
    </row>
    <row r="757" spans="1:16" x14ac:dyDescent="0.25">
      <c r="A757" s="22">
        <v>2018</v>
      </c>
      <c r="B757" s="22">
        <v>5</v>
      </c>
      <c r="C757" s="22" t="s">
        <v>15</v>
      </c>
      <c r="D757" s="22">
        <v>4680367</v>
      </c>
      <c r="E757" s="3">
        <v>88.9</v>
      </c>
      <c r="F757" s="3">
        <v>13.84</v>
      </c>
      <c r="G757" s="18" t="s">
        <v>39</v>
      </c>
      <c r="H757" s="22">
        <v>32</v>
      </c>
      <c r="I757" s="22">
        <v>307.23660000000001</v>
      </c>
      <c r="J757" s="27">
        <f t="shared" si="47"/>
        <v>24.48</v>
      </c>
      <c r="K757" s="27">
        <f t="shared" si="49"/>
        <v>12.24</v>
      </c>
      <c r="L757" s="26">
        <f t="shared" si="50"/>
        <v>3760.5759840000001</v>
      </c>
      <c r="M757" s="22" t="s">
        <v>94</v>
      </c>
      <c r="N757" s="22" t="s">
        <v>180</v>
      </c>
      <c r="O757" s="22" t="s">
        <v>56</v>
      </c>
      <c r="P757" s="22">
        <v>68</v>
      </c>
    </row>
    <row r="758" spans="1:16" x14ac:dyDescent="0.25">
      <c r="A758" s="22">
        <v>2018</v>
      </c>
      <c r="B758" s="22">
        <v>5</v>
      </c>
      <c r="C758" s="22" t="s">
        <v>15</v>
      </c>
      <c r="D758" s="22">
        <v>4680364</v>
      </c>
      <c r="E758" s="3">
        <v>88.9</v>
      </c>
      <c r="F758" s="3">
        <v>13.84</v>
      </c>
      <c r="G758" s="18" t="s">
        <v>39</v>
      </c>
      <c r="H758" s="22">
        <v>8</v>
      </c>
      <c r="I758" s="22">
        <v>76.810400000000001</v>
      </c>
      <c r="J758" s="27">
        <f t="shared" si="47"/>
        <v>24.48</v>
      </c>
      <c r="K758" s="27">
        <f t="shared" si="49"/>
        <v>12.24</v>
      </c>
      <c r="L758" s="26">
        <f t="shared" si="50"/>
        <v>940.15929600000004</v>
      </c>
      <c r="M758" s="22" t="s">
        <v>94</v>
      </c>
      <c r="N758" s="22" t="s">
        <v>180</v>
      </c>
      <c r="O758" s="22" t="s">
        <v>56</v>
      </c>
      <c r="P758" s="22">
        <v>68</v>
      </c>
    </row>
    <row r="759" spans="1:16" x14ac:dyDescent="0.25">
      <c r="A759" s="22">
        <v>2018</v>
      </c>
      <c r="B759" s="22">
        <v>5</v>
      </c>
      <c r="C759" s="22" t="s">
        <v>15</v>
      </c>
      <c r="D759" s="22">
        <v>4680683</v>
      </c>
      <c r="E759" s="3">
        <v>60.3</v>
      </c>
      <c r="F759" s="3">
        <v>6.99</v>
      </c>
      <c r="G759" s="18" t="s">
        <v>39</v>
      </c>
      <c r="H759" s="22">
        <v>4</v>
      </c>
      <c r="I759" s="22">
        <v>38.04</v>
      </c>
      <c r="J759" s="27">
        <f t="shared" si="47"/>
        <v>14.6</v>
      </c>
      <c r="K759" s="27">
        <f t="shared" si="49"/>
        <v>10.95</v>
      </c>
      <c r="L759" s="26">
        <f t="shared" si="50"/>
        <v>416.53799999999995</v>
      </c>
      <c r="M759" s="22" t="s">
        <v>16</v>
      </c>
      <c r="N759" s="22" t="s">
        <v>296</v>
      </c>
      <c r="O759" s="22" t="s">
        <v>55</v>
      </c>
      <c r="P759" s="22">
        <v>28</v>
      </c>
    </row>
    <row r="760" spans="1:16" x14ac:dyDescent="0.25">
      <c r="A760" s="22">
        <v>2018</v>
      </c>
      <c r="B760" s="22">
        <v>5</v>
      </c>
      <c r="C760" s="22" t="s">
        <v>15</v>
      </c>
      <c r="D760" s="22">
        <v>4680684</v>
      </c>
      <c r="E760" s="3">
        <v>60.3</v>
      </c>
      <c r="F760" s="3">
        <v>6.99</v>
      </c>
      <c r="G760" s="18" t="s">
        <v>39</v>
      </c>
      <c r="H760" s="22">
        <v>15</v>
      </c>
      <c r="I760" s="22">
        <v>144.16999999999999</v>
      </c>
      <c r="J760" s="27">
        <f t="shared" si="47"/>
        <v>14.6</v>
      </c>
      <c r="K760" s="27">
        <f t="shared" si="49"/>
        <v>10.95</v>
      </c>
      <c r="L760" s="26">
        <f t="shared" si="50"/>
        <v>1578.6614999999997</v>
      </c>
      <c r="M760" s="22" t="s">
        <v>16</v>
      </c>
      <c r="N760" s="22" t="s">
        <v>296</v>
      </c>
      <c r="O760" s="22" t="s">
        <v>55</v>
      </c>
      <c r="P760" s="22">
        <v>28</v>
      </c>
    </row>
    <row r="761" spans="1:16" x14ac:dyDescent="0.25">
      <c r="A761" s="22">
        <v>2018</v>
      </c>
      <c r="B761" s="22">
        <v>5</v>
      </c>
      <c r="C761" s="22" t="s">
        <v>15</v>
      </c>
      <c r="D761" s="22">
        <v>4680685</v>
      </c>
      <c r="E761" s="3">
        <v>60.3</v>
      </c>
      <c r="F761" s="3">
        <v>6.99</v>
      </c>
      <c r="G761" s="18" t="s">
        <v>39</v>
      </c>
      <c r="H761" s="22">
        <v>45</v>
      </c>
      <c r="I761" s="22">
        <v>436.97</v>
      </c>
      <c r="J761" s="27">
        <f t="shared" si="47"/>
        <v>14.6</v>
      </c>
      <c r="K761" s="27">
        <f t="shared" si="49"/>
        <v>10.95</v>
      </c>
      <c r="L761" s="26">
        <f t="shared" si="50"/>
        <v>4784.8215</v>
      </c>
      <c r="M761" s="22" t="s">
        <v>16</v>
      </c>
      <c r="N761" s="22" t="s">
        <v>296</v>
      </c>
      <c r="O761" s="22" t="s">
        <v>55</v>
      </c>
      <c r="P761" s="22">
        <v>28</v>
      </c>
    </row>
    <row r="762" spans="1:16" x14ac:dyDescent="0.25">
      <c r="A762" s="22">
        <v>2018</v>
      </c>
      <c r="B762" s="22">
        <v>5</v>
      </c>
      <c r="C762" s="22" t="s">
        <v>15</v>
      </c>
      <c r="D762" s="22">
        <v>4680686</v>
      </c>
      <c r="E762" s="3">
        <v>60.3</v>
      </c>
      <c r="F762" s="3">
        <v>6.99</v>
      </c>
      <c r="G762" s="18" t="s">
        <v>39</v>
      </c>
      <c r="H762" s="22">
        <v>55</v>
      </c>
      <c r="I762" s="22">
        <v>531.54</v>
      </c>
      <c r="J762" s="27">
        <f t="shared" si="47"/>
        <v>14.6</v>
      </c>
      <c r="K762" s="27">
        <f t="shared" si="49"/>
        <v>10.95</v>
      </c>
      <c r="L762" s="26">
        <f t="shared" si="50"/>
        <v>5820.3629999999994</v>
      </c>
      <c r="M762" s="22" t="s">
        <v>16</v>
      </c>
      <c r="N762" s="22" t="s">
        <v>296</v>
      </c>
      <c r="O762" s="22" t="s">
        <v>55</v>
      </c>
      <c r="P762" s="22">
        <v>28</v>
      </c>
    </row>
    <row r="763" spans="1:16" x14ac:dyDescent="0.25">
      <c r="A763" s="22">
        <v>2018</v>
      </c>
      <c r="B763" s="22">
        <v>5</v>
      </c>
      <c r="C763" s="22" t="s">
        <v>15</v>
      </c>
      <c r="D763" s="22">
        <v>4680872</v>
      </c>
      <c r="E763" s="3">
        <v>88.9</v>
      </c>
      <c r="F763" s="3">
        <v>13.84</v>
      </c>
      <c r="G763" s="18" t="s">
        <v>39</v>
      </c>
      <c r="H763" s="22">
        <v>7</v>
      </c>
      <c r="I763" s="22">
        <v>67.206999999999994</v>
      </c>
      <c r="J763" s="27">
        <f t="shared" si="47"/>
        <v>24.48</v>
      </c>
      <c r="K763" s="27">
        <f t="shared" si="49"/>
        <v>12.24</v>
      </c>
      <c r="L763" s="26">
        <f t="shared" si="50"/>
        <v>822.61367999999993</v>
      </c>
      <c r="M763" s="22" t="s">
        <v>94</v>
      </c>
      <c r="N763" s="22" t="s">
        <v>148</v>
      </c>
      <c r="O763" s="22" t="s">
        <v>56</v>
      </c>
      <c r="P763" s="22">
        <v>68</v>
      </c>
    </row>
    <row r="764" spans="1:16" x14ac:dyDescent="0.25">
      <c r="A764" s="22">
        <v>2018</v>
      </c>
      <c r="B764" s="22">
        <v>5</v>
      </c>
      <c r="C764" s="22" t="s">
        <v>15</v>
      </c>
      <c r="D764" s="22">
        <v>4680875</v>
      </c>
      <c r="E764" s="3">
        <v>88.9</v>
      </c>
      <c r="F764" s="3">
        <v>13.84</v>
      </c>
      <c r="G764" s="18" t="s">
        <v>39</v>
      </c>
      <c r="H764" s="22">
        <v>39</v>
      </c>
      <c r="I764" s="22">
        <v>374.45</v>
      </c>
      <c r="J764" s="27">
        <f t="shared" ref="J764:J827" si="51">IF($E764=60.3,14.6,IF($E764=73,18.28,IF($E764=88.9,24.48,IF(AND($E764=114.3, $F764=17.26),26.67,IF(AND($E764=177.8, $F764=34.23),57.2,IF(AND($E764=244.5,$F764=53.57),89.21,"ENTER WEIGHT"))))))</f>
        <v>24.48</v>
      </c>
      <c r="K764" s="27">
        <f t="shared" si="49"/>
        <v>18.36</v>
      </c>
      <c r="L764" s="26">
        <f t="shared" si="50"/>
        <v>6874.9019999999991</v>
      </c>
      <c r="M764" s="22" t="s">
        <v>16</v>
      </c>
      <c r="N764" s="22" t="s">
        <v>148</v>
      </c>
      <c r="O764" s="22" t="s">
        <v>56</v>
      </c>
      <c r="P764" s="22">
        <v>68</v>
      </c>
    </row>
    <row r="765" spans="1:16" x14ac:dyDescent="0.25">
      <c r="A765" s="22">
        <v>2018</v>
      </c>
      <c r="B765" s="22">
        <v>5</v>
      </c>
      <c r="C765" s="22" t="s">
        <v>15</v>
      </c>
      <c r="D765" s="22">
        <v>4680874</v>
      </c>
      <c r="E765" s="3">
        <v>88.9</v>
      </c>
      <c r="F765" s="3">
        <v>13.84</v>
      </c>
      <c r="G765" s="18" t="s">
        <v>39</v>
      </c>
      <c r="H765" s="22">
        <v>11</v>
      </c>
      <c r="I765" s="22">
        <v>105.61320000000001</v>
      </c>
      <c r="J765" s="27">
        <f t="shared" si="51"/>
        <v>24.48</v>
      </c>
      <c r="K765" s="27">
        <f t="shared" si="49"/>
        <v>12.24</v>
      </c>
      <c r="L765" s="26">
        <f t="shared" si="50"/>
        <v>1292.7055680000001</v>
      </c>
      <c r="M765" s="22" t="s">
        <v>94</v>
      </c>
      <c r="N765" s="22" t="s">
        <v>148</v>
      </c>
      <c r="O765" s="22" t="s">
        <v>56</v>
      </c>
      <c r="P765" s="22">
        <v>68</v>
      </c>
    </row>
    <row r="766" spans="1:16" x14ac:dyDescent="0.25">
      <c r="A766" s="22">
        <v>2018</v>
      </c>
      <c r="B766" s="22">
        <v>5</v>
      </c>
      <c r="C766" s="22" t="s">
        <v>15</v>
      </c>
      <c r="D766" s="22">
        <v>4680872</v>
      </c>
      <c r="E766" s="3">
        <v>88.9</v>
      </c>
      <c r="F766" s="3">
        <v>13.84</v>
      </c>
      <c r="G766" s="18" t="s">
        <v>39</v>
      </c>
      <c r="H766" s="22">
        <v>8</v>
      </c>
      <c r="I766" s="22">
        <v>76.81</v>
      </c>
      <c r="J766" s="27">
        <f t="shared" si="51"/>
        <v>24.48</v>
      </c>
      <c r="K766" s="27">
        <f t="shared" si="49"/>
        <v>12.24</v>
      </c>
      <c r="L766" s="26">
        <f t="shared" si="50"/>
        <v>940.15440000000001</v>
      </c>
      <c r="M766" s="22" t="s">
        <v>94</v>
      </c>
      <c r="N766" s="22" t="s">
        <v>148</v>
      </c>
      <c r="O766" s="22" t="s">
        <v>56</v>
      </c>
      <c r="P766" s="22">
        <v>68</v>
      </c>
    </row>
    <row r="767" spans="1:16" x14ac:dyDescent="0.25">
      <c r="A767" s="22">
        <v>2018</v>
      </c>
      <c r="B767" s="22">
        <v>5</v>
      </c>
      <c r="C767" s="22" t="s">
        <v>15</v>
      </c>
      <c r="D767" s="22">
        <v>4680871</v>
      </c>
      <c r="E767" s="3">
        <v>88.9</v>
      </c>
      <c r="F767" s="3">
        <v>13.84</v>
      </c>
      <c r="G767" s="18" t="s">
        <v>39</v>
      </c>
      <c r="H767" s="22">
        <v>11</v>
      </c>
      <c r="I767" s="22">
        <v>105.61320000000001</v>
      </c>
      <c r="J767" s="27">
        <f t="shared" si="51"/>
        <v>24.48</v>
      </c>
      <c r="K767" s="27">
        <f t="shared" si="49"/>
        <v>18.36</v>
      </c>
      <c r="L767" s="26">
        <f t="shared" si="50"/>
        <v>1939.058352</v>
      </c>
      <c r="M767" s="22" t="s">
        <v>16</v>
      </c>
      <c r="N767" s="22" t="s">
        <v>148</v>
      </c>
      <c r="O767" s="22" t="s">
        <v>56</v>
      </c>
      <c r="P767" s="22">
        <v>68</v>
      </c>
    </row>
    <row r="768" spans="1:16" x14ac:dyDescent="0.25">
      <c r="A768" s="22">
        <v>2018</v>
      </c>
      <c r="B768" s="22">
        <v>5</v>
      </c>
      <c r="C768" s="22" t="s">
        <v>15</v>
      </c>
      <c r="D768" s="22">
        <v>4680886</v>
      </c>
      <c r="E768" s="3">
        <v>73</v>
      </c>
      <c r="F768" s="3">
        <v>9.67</v>
      </c>
      <c r="G768" s="18" t="s">
        <v>39</v>
      </c>
      <c r="H768" s="22">
        <v>48</v>
      </c>
      <c r="I768" s="22">
        <v>460.85820000000001</v>
      </c>
      <c r="J768" s="27">
        <f t="shared" si="51"/>
        <v>18.28</v>
      </c>
      <c r="K768" s="27">
        <f t="shared" si="49"/>
        <v>13.71</v>
      </c>
      <c r="L768" s="26">
        <f t="shared" si="50"/>
        <v>6318.3659220000009</v>
      </c>
      <c r="M768" s="22" t="s">
        <v>16</v>
      </c>
      <c r="N768" s="22" t="s">
        <v>297</v>
      </c>
      <c r="O768" s="22" t="s">
        <v>52</v>
      </c>
      <c r="P768" s="22">
        <v>43</v>
      </c>
    </row>
    <row r="769" spans="1:16" x14ac:dyDescent="0.25">
      <c r="A769" s="22">
        <v>2018</v>
      </c>
      <c r="B769" s="22">
        <v>5</v>
      </c>
      <c r="C769" s="22" t="s">
        <v>15</v>
      </c>
      <c r="D769" s="22">
        <v>4681308</v>
      </c>
      <c r="E769" s="3">
        <v>73</v>
      </c>
      <c r="F769" s="3">
        <v>9.67</v>
      </c>
      <c r="G769" s="18" t="s">
        <v>39</v>
      </c>
      <c r="H769" s="22">
        <v>44</v>
      </c>
      <c r="I769" s="22">
        <v>422.45870000000002</v>
      </c>
      <c r="J769" s="27">
        <f t="shared" si="51"/>
        <v>18.28</v>
      </c>
      <c r="K769" s="27">
        <f t="shared" si="49"/>
        <v>13.71</v>
      </c>
      <c r="L769" s="26">
        <f t="shared" si="50"/>
        <v>5791.9087770000006</v>
      </c>
      <c r="M769" s="22" t="s">
        <v>16</v>
      </c>
      <c r="N769" s="22" t="s">
        <v>298</v>
      </c>
      <c r="O769" s="22" t="s">
        <v>53</v>
      </c>
      <c r="P769" s="22">
        <v>105</v>
      </c>
    </row>
    <row r="770" spans="1:16" x14ac:dyDescent="0.25">
      <c r="A770" s="22">
        <v>2018</v>
      </c>
      <c r="B770" s="22">
        <v>5</v>
      </c>
      <c r="C770" s="22" t="s">
        <v>15</v>
      </c>
      <c r="D770" s="22">
        <v>4681312</v>
      </c>
      <c r="E770" s="3">
        <v>88.9</v>
      </c>
      <c r="F770" s="3">
        <v>13.84</v>
      </c>
      <c r="G770" s="18" t="s">
        <v>39</v>
      </c>
      <c r="H770" s="22">
        <v>10</v>
      </c>
      <c r="I770" s="22">
        <v>96.01</v>
      </c>
      <c r="J770" s="27">
        <f t="shared" si="51"/>
        <v>24.48</v>
      </c>
      <c r="K770" s="27">
        <f t="shared" si="49"/>
        <v>12.24</v>
      </c>
      <c r="L770" s="26">
        <f t="shared" si="50"/>
        <v>1175.1624000000002</v>
      </c>
      <c r="M770" s="22" t="s">
        <v>94</v>
      </c>
      <c r="N770" s="22" t="s">
        <v>299</v>
      </c>
      <c r="O770" s="22" t="s">
        <v>56</v>
      </c>
      <c r="P770" s="22">
        <v>68</v>
      </c>
    </row>
    <row r="771" spans="1:16" x14ac:dyDescent="0.25">
      <c r="A771" s="22">
        <v>2018</v>
      </c>
      <c r="B771" s="22">
        <v>5</v>
      </c>
      <c r="C771" s="22" t="s">
        <v>15</v>
      </c>
      <c r="D771" s="22">
        <v>4681312</v>
      </c>
      <c r="E771" s="3">
        <v>88.9</v>
      </c>
      <c r="F771" s="3">
        <v>13.84</v>
      </c>
      <c r="G771" s="18" t="s">
        <v>39</v>
      </c>
      <c r="H771" s="22">
        <v>11</v>
      </c>
      <c r="I771" s="22">
        <v>105.61320000000001</v>
      </c>
      <c r="J771" s="27">
        <f t="shared" si="51"/>
        <v>24.48</v>
      </c>
      <c r="K771" s="27">
        <f t="shared" si="49"/>
        <v>12.24</v>
      </c>
      <c r="L771" s="26">
        <f t="shared" si="50"/>
        <v>1292.7055680000001</v>
      </c>
      <c r="M771" s="22" t="s">
        <v>94</v>
      </c>
      <c r="N771" s="22" t="s">
        <v>299</v>
      </c>
      <c r="O771" s="22" t="s">
        <v>56</v>
      </c>
      <c r="P771" s="22">
        <v>68</v>
      </c>
    </row>
    <row r="772" spans="1:16" x14ac:dyDescent="0.25">
      <c r="A772" s="22">
        <v>2018</v>
      </c>
      <c r="B772" s="22">
        <v>5</v>
      </c>
      <c r="C772" s="22" t="s">
        <v>15</v>
      </c>
      <c r="D772" s="22">
        <v>4681311</v>
      </c>
      <c r="E772" s="3">
        <v>88.9</v>
      </c>
      <c r="F772" s="3">
        <v>13.84</v>
      </c>
      <c r="G772" s="18" t="s">
        <v>39</v>
      </c>
      <c r="H772" s="22">
        <v>4</v>
      </c>
      <c r="I772" s="22">
        <v>38.404800000000002</v>
      </c>
      <c r="J772" s="27">
        <f t="shared" si="51"/>
        <v>24.48</v>
      </c>
      <c r="K772" s="27">
        <f t="shared" si="49"/>
        <v>18.36</v>
      </c>
      <c r="L772" s="26">
        <f t="shared" si="50"/>
        <v>705.11212799999998</v>
      </c>
      <c r="M772" s="22" t="s">
        <v>16</v>
      </c>
      <c r="N772" s="22" t="s">
        <v>299</v>
      </c>
      <c r="O772" s="22" t="s">
        <v>56</v>
      </c>
      <c r="P772" s="22">
        <v>68</v>
      </c>
    </row>
    <row r="773" spans="1:16" x14ac:dyDescent="0.25">
      <c r="A773" s="22">
        <v>2018</v>
      </c>
      <c r="B773" s="22">
        <v>5</v>
      </c>
      <c r="C773" s="22" t="s">
        <v>15</v>
      </c>
      <c r="D773" s="22">
        <v>4681312</v>
      </c>
      <c r="E773" s="3">
        <v>88.9</v>
      </c>
      <c r="F773" s="3">
        <v>13.84</v>
      </c>
      <c r="G773" s="18" t="s">
        <v>39</v>
      </c>
      <c r="H773" s="22">
        <v>5</v>
      </c>
      <c r="I773" s="22">
        <v>48.01</v>
      </c>
      <c r="J773" s="27">
        <f t="shared" si="51"/>
        <v>24.48</v>
      </c>
      <c r="K773" s="27">
        <f t="shared" si="49"/>
        <v>18.36</v>
      </c>
      <c r="L773" s="26">
        <f t="shared" si="50"/>
        <v>881.46359999999993</v>
      </c>
      <c r="M773" s="22" t="s">
        <v>16</v>
      </c>
      <c r="N773" s="22" t="s">
        <v>299</v>
      </c>
      <c r="O773" s="22" t="s">
        <v>56</v>
      </c>
      <c r="P773" s="22">
        <v>68</v>
      </c>
    </row>
    <row r="774" spans="1:16" x14ac:dyDescent="0.25">
      <c r="A774" s="22">
        <v>2018</v>
      </c>
      <c r="B774" s="22">
        <v>5</v>
      </c>
      <c r="C774" s="22" t="s">
        <v>15</v>
      </c>
      <c r="D774" s="22">
        <v>4681315</v>
      </c>
      <c r="E774" s="3">
        <v>88.9</v>
      </c>
      <c r="F774" s="3">
        <v>13.84</v>
      </c>
      <c r="G774" s="18" t="s">
        <v>39</v>
      </c>
      <c r="H774" s="22">
        <v>10</v>
      </c>
      <c r="I774" s="22">
        <v>96.01</v>
      </c>
      <c r="J774" s="27">
        <f t="shared" si="51"/>
        <v>24.48</v>
      </c>
      <c r="K774" s="27">
        <f t="shared" si="49"/>
        <v>12.24</v>
      </c>
      <c r="L774" s="26">
        <f t="shared" si="50"/>
        <v>1175.1624000000002</v>
      </c>
      <c r="M774" s="22" t="s">
        <v>94</v>
      </c>
      <c r="N774" s="22" t="s">
        <v>299</v>
      </c>
      <c r="O774" s="22" t="s">
        <v>56</v>
      </c>
      <c r="P774" s="22">
        <v>68</v>
      </c>
    </row>
    <row r="775" spans="1:16" x14ac:dyDescent="0.25">
      <c r="A775" s="22">
        <v>2018</v>
      </c>
      <c r="B775" s="22">
        <v>5</v>
      </c>
      <c r="C775" s="22" t="s">
        <v>15</v>
      </c>
      <c r="D775" s="22">
        <v>4681651</v>
      </c>
      <c r="E775" s="3">
        <v>88.9</v>
      </c>
      <c r="F775" s="3">
        <v>13.843</v>
      </c>
      <c r="G775" s="18" t="s">
        <v>39</v>
      </c>
      <c r="H775" s="22">
        <v>80</v>
      </c>
      <c r="I775" s="22">
        <v>768.09</v>
      </c>
      <c r="J775" s="27">
        <f t="shared" si="51"/>
        <v>24.48</v>
      </c>
      <c r="K775" s="27">
        <f t="shared" si="49"/>
        <v>18.36</v>
      </c>
      <c r="L775" s="26">
        <f t="shared" si="50"/>
        <v>14102.1324</v>
      </c>
      <c r="M775" s="22" t="s">
        <v>16</v>
      </c>
      <c r="N775" s="22" t="s">
        <v>300</v>
      </c>
      <c r="O775" s="22" t="s">
        <v>53</v>
      </c>
      <c r="P775" s="22">
        <v>105</v>
      </c>
    </row>
    <row r="776" spans="1:16" x14ac:dyDescent="0.25">
      <c r="A776" s="22">
        <v>2018</v>
      </c>
      <c r="B776" s="22">
        <v>5</v>
      </c>
      <c r="C776" s="22" t="s">
        <v>159</v>
      </c>
      <c r="D776" s="22">
        <v>4682114</v>
      </c>
      <c r="E776" s="3">
        <v>73</v>
      </c>
      <c r="F776" s="3">
        <v>9.67</v>
      </c>
      <c r="G776" s="18" t="s">
        <v>39</v>
      </c>
      <c r="H776" s="22">
        <v>1</v>
      </c>
      <c r="I776" s="22">
        <v>10</v>
      </c>
      <c r="J776" s="27">
        <f t="shared" si="51"/>
        <v>18.28</v>
      </c>
      <c r="K776" s="27">
        <f t="shared" si="49"/>
        <v>13.71</v>
      </c>
      <c r="L776" s="26">
        <f t="shared" si="50"/>
        <v>137.10000000000002</v>
      </c>
      <c r="M776" s="22" t="s">
        <v>16</v>
      </c>
      <c r="N776" s="22" t="s">
        <v>301</v>
      </c>
      <c r="O776" s="22" t="s">
        <v>55</v>
      </c>
      <c r="P776" s="22">
        <v>28</v>
      </c>
    </row>
    <row r="777" spans="1:16" x14ac:dyDescent="0.25">
      <c r="A777" s="22">
        <v>2018</v>
      </c>
      <c r="B777" s="22">
        <v>5</v>
      </c>
      <c r="C777" s="22" t="s">
        <v>15</v>
      </c>
      <c r="D777" s="22">
        <v>4682116</v>
      </c>
      <c r="E777" s="3">
        <v>73</v>
      </c>
      <c r="F777" s="3">
        <v>9.67</v>
      </c>
      <c r="G777" s="18" t="s">
        <v>39</v>
      </c>
      <c r="H777" s="22">
        <v>54</v>
      </c>
      <c r="I777" s="22">
        <v>518.6</v>
      </c>
      <c r="J777" s="27">
        <f t="shared" si="51"/>
        <v>18.28</v>
      </c>
      <c r="K777" s="27">
        <f t="shared" si="49"/>
        <v>13.71</v>
      </c>
      <c r="L777" s="26">
        <f t="shared" si="50"/>
        <v>7110.0060000000003</v>
      </c>
      <c r="M777" s="22" t="s">
        <v>16</v>
      </c>
      <c r="N777" s="22" t="s">
        <v>301</v>
      </c>
      <c r="O777" s="22" t="s">
        <v>55</v>
      </c>
      <c r="P777" s="22">
        <v>28</v>
      </c>
    </row>
    <row r="778" spans="1:16" x14ac:dyDescent="0.25">
      <c r="A778" s="22">
        <v>2018</v>
      </c>
      <c r="B778" s="22">
        <v>5</v>
      </c>
      <c r="C778" s="22" t="s">
        <v>159</v>
      </c>
      <c r="D778" s="22">
        <v>4682112</v>
      </c>
      <c r="E778" s="3">
        <v>73</v>
      </c>
      <c r="F778" s="3">
        <v>9.67</v>
      </c>
      <c r="G778" s="18" t="s">
        <v>39</v>
      </c>
      <c r="H778" s="22">
        <v>1</v>
      </c>
      <c r="I778" s="22">
        <v>8</v>
      </c>
      <c r="J778" s="27">
        <f t="shared" si="51"/>
        <v>18.28</v>
      </c>
      <c r="K778" s="27">
        <f t="shared" si="49"/>
        <v>13.71</v>
      </c>
      <c r="L778" s="26">
        <f t="shared" si="50"/>
        <v>109.68</v>
      </c>
      <c r="M778" s="22" t="s">
        <v>16</v>
      </c>
      <c r="N778" s="22" t="s">
        <v>301</v>
      </c>
      <c r="O778" s="22" t="s">
        <v>55</v>
      </c>
      <c r="P778" s="22">
        <v>28</v>
      </c>
    </row>
    <row r="779" spans="1:16" x14ac:dyDescent="0.25">
      <c r="A779" s="22">
        <v>2018</v>
      </c>
      <c r="B779" s="22">
        <v>5</v>
      </c>
      <c r="C779" s="22" t="s">
        <v>159</v>
      </c>
      <c r="D779" s="22">
        <v>4682113</v>
      </c>
      <c r="E779" s="3">
        <v>73</v>
      </c>
      <c r="F779" s="3">
        <v>9.67</v>
      </c>
      <c r="G779" s="18" t="s">
        <v>39</v>
      </c>
      <c r="H779" s="22">
        <v>1</v>
      </c>
      <c r="I779" s="22">
        <v>6</v>
      </c>
      <c r="J779" s="27">
        <f t="shared" si="51"/>
        <v>18.28</v>
      </c>
      <c r="K779" s="27">
        <f t="shared" si="49"/>
        <v>13.71</v>
      </c>
      <c r="L779" s="26">
        <f t="shared" si="50"/>
        <v>82.26</v>
      </c>
      <c r="M779" s="22" t="s">
        <v>16</v>
      </c>
      <c r="N779" s="22" t="s">
        <v>301</v>
      </c>
      <c r="O779" s="22" t="s">
        <v>55</v>
      </c>
      <c r="P779" s="22">
        <v>28</v>
      </c>
    </row>
    <row r="780" spans="1:16" x14ac:dyDescent="0.25">
      <c r="A780" s="22">
        <v>2018</v>
      </c>
      <c r="B780" s="22">
        <v>5</v>
      </c>
      <c r="C780" s="22" t="s">
        <v>15</v>
      </c>
      <c r="D780" s="22">
        <v>4682115</v>
      </c>
      <c r="E780" s="3">
        <v>73</v>
      </c>
      <c r="F780" s="3">
        <v>9.67</v>
      </c>
      <c r="G780" s="18" t="s">
        <v>39</v>
      </c>
      <c r="H780" s="22">
        <v>3</v>
      </c>
      <c r="I780" s="22">
        <v>28.66</v>
      </c>
      <c r="J780" s="27">
        <f t="shared" si="51"/>
        <v>18.28</v>
      </c>
      <c r="K780" s="27">
        <f t="shared" ref="K780:K843" si="52">IF(M780="NEW",J780*1,IF(M780="YELLOW",J780*0.75,IF(M780="BLUE",J780*0.5)))</f>
        <v>13.71</v>
      </c>
      <c r="L780" s="26">
        <f t="shared" ref="L780:L843" si="53">I780*K780</f>
        <v>392.92860000000002</v>
      </c>
      <c r="M780" s="22" t="s">
        <v>16</v>
      </c>
      <c r="N780" s="22" t="s">
        <v>301</v>
      </c>
      <c r="O780" s="22" t="s">
        <v>55</v>
      </c>
      <c r="P780" s="22">
        <v>28</v>
      </c>
    </row>
    <row r="781" spans="1:16" x14ac:dyDescent="0.25">
      <c r="A781" s="22">
        <v>2018</v>
      </c>
      <c r="B781" s="22">
        <v>5</v>
      </c>
      <c r="C781" s="22" t="s">
        <v>159</v>
      </c>
      <c r="D781" s="22">
        <v>4682117</v>
      </c>
      <c r="E781" s="3">
        <v>73</v>
      </c>
      <c r="F781" s="3">
        <v>9.67</v>
      </c>
      <c r="G781" s="18" t="s">
        <v>39</v>
      </c>
      <c r="H781" s="22">
        <v>1</v>
      </c>
      <c r="I781" s="22">
        <v>4</v>
      </c>
      <c r="J781" s="27">
        <f t="shared" si="51"/>
        <v>18.28</v>
      </c>
      <c r="K781" s="27">
        <f t="shared" si="52"/>
        <v>13.71</v>
      </c>
      <c r="L781" s="26">
        <f t="shared" si="53"/>
        <v>54.84</v>
      </c>
      <c r="M781" s="22" t="s">
        <v>16</v>
      </c>
      <c r="N781" s="22" t="s">
        <v>301</v>
      </c>
      <c r="O781" s="22" t="s">
        <v>55</v>
      </c>
      <c r="P781" s="22">
        <v>28</v>
      </c>
    </row>
    <row r="782" spans="1:16" x14ac:dyDescent="0.25">
      <c r="A782" s="22">
        <v>2018</v>
      </c>
      <c r="B782" s="22">
        <v>5</v>
      </c>
      <c r="C782" s="22" t="s">
        <v>15</v>
      </c>
      <c r="D782" s="22">
        <v>4682118</v>
      </c>
      <c r="E782" s="3">
        <v>73</v>
      </c>
      <c r="F782" s="3">
        <v>9.67</v>
      </c>
      <c r="G782" s="18" t="s">
        <v>39</v>
      </c>
      <c r="H782" s="22">
        <v>8</v>
      </c>
      <c r="I782" s="22">
        <v>77</v>
      </c>
      <c r="J782" s="27">
        <f t="shared" si="51"/>
        <v>18.28</v>
      </c>
      <c r="K782" s="27">
        <f t="shared" si="52"/>
        <v>13.71</v>
      </c>
      <c r="L782" s="26">
        <f t="shared" si="53"/>
        <v>1055.67</v>
      </c>
      <c r="M782" s="22" t="s">
        <v>16</v>
      </c>
      <c r="N782" s="22" t="s">
        <v>301</v>
      </c>
      <c r="O782" s="22" t="s">
        <v>55</v>
      </c>
      <c r="P782" s="22">
        <v>28</v>
      </c>
    </row>
    <row r="783" spans="1:16" x14ac:dyDescent="0.25">
      <c r="A783" s="22">
        <v>2018</v>
      </c>
      <c r="B783" s="22">
        <v>5</v>
      </c>
      <c r="C783" s="22" t="s">
        <v>15</v>
      </c>
      <c r="D783" s="22">
        <v>-1</v>
      </c>
      <c r="E783" s="3">
        <v>88.9</v>
      </c>
      <c r="F783" s="3">
        <v>13.84</v>
      </c>
      <c r="G783" s="18" t="s">
        <v>39</v>
      </c>
      <c r="H783" s="22">
        <v>10</v>
      </c>
      <c r="I783" s="22">
        <v>96.01</v>
      </c>
      <c r="J783" s="27">
        <f t="shared" si="51"/>
        <v>24.48</v>
      </c>
      <c r="K783" s="27">
        <f t="shared" si="52"/>
        <v>12.24</v>
      </c>
      <c r="L783" s="26">
        <f t="shared" si="53"/>
        <v>1175.1624000000002</v>
      </c>
      <c r="M783" s="22" t="s">
        <v>94</v>
      </c>
      <c r="N783" s="22" t="s">
        <v>149</v>
      </c>
      <c r="O783" s="22" t="s">
        <v>56</v>
      </c>
      <c r="P783" s="22">
        <v>68</v>
      </c>
    </row>
    <row r="784" spans="1:16" x14ac:dyDescent="0.25">
      <c r="A784" s="22">
        <v>2018</v>
      </c>
      <c r="B784" s="22">
        <v>5</v>
      </c>
      <c r="C784" s="22" t="s">
        <v>15</v>
      </c>
      <c r="D784" s="22">
        <v>-1</v>
      </c>
      <c r="E784" s="3">
        <v>88.9</v>
      </c>
      <c r="F784" s="3">
        <v>13.84</v>
      </c>
      <c r="G784" s="18" t="s">
        <v>39</v>
      </c>
      <c r="H784" s="22">
        <v>18</v>
      </c>
      <c r="I784" s="22">
        <v>172.82159999999999</v>
      </c>
      <c r="J784" s="27">
        <f t="shared" si="51"/>
        <v>24.48</v>
      </c>
      <c r="K784" s="27">
        <f t="shared" si="52"/>
        <v>18.36</v>
      </c>
      <c r="L784" s="26">
        <f t="shared" si="53"/>
        <v>3173.0045759999998</v>
      </c>
      <c r="M784" s="22" t="s">
        <v>16</v>
      </c>
      <c r="N784" s="22" t="s">
        <v>149</v>
      </c>
      <c r="O784" s="22" t="s">
        <v>56</v>
      </c>
      <c r="P784" s="22">
        <v>68</v>
      </c>
    </row>
    <row r="785" spans="1:16" x14ac:dyDescent="0.25">
      <c r="A785" s="22">
        <v>2018</v>
      </c>
      <c r="B785" s="22">
        <v>5</v>
      </c>
      <c r="C785" s="22" t="s">
        <v>15</v>
      </c>
      <c r="D785" s="22">
        <v>-1</v>
      </c>
      <c r="E785" s="3">
        <v>88.9</v>
      </c>
      <c r="F785" s="3">
        <v>13.84</v>
      </c>
      <c r="G785" s="18" t="s">
        <v>39</v>
      </c>
      <c r="H785" s="22">
        <v>7</v>
      </c>
      <c r="I785" s="22">
        <v>67.209999999999994</v>
      </c>
      <c r="J785" s="27">
        <f t="shared" si="51"/>
        <v>24.48</v>
      </c>
      <c r="K785" s="27">
        <f t="shared" si="52"/>
        <v>18.36</v>
      </c>
      <c r="L785" s="26">
        <f t="shared" si="53"/>
        <v>1233.9755999999998</v>
      </c>
      <c r="M785" s="22" t="s">
        <v>16</v>
      </c>
      <c r="N785" s="22" t="s">
        <v>149</v>
      </c>
      <c r="O785" s="22" t="s">
        <v>56</v>
      </c>
      <c r="P785" s="22">
        <v>68</v>
      </c>
    </row>
    <row r="786" spans="1:16" x14ac:dyDescent="0.25">
      <c r="A786" s="22">
        <v>2018</v>
      </c>
      <c r="B786" s="22">
        <v>5</v>
      </c>
      <c r="C786" s="22" t="s">
        <v>15</v>
      </c>
      <c r="D786" s="22">
        <v>-1</v>
      </c>
      <c r="E786" s="3">
        <v>88.9</v>
      </c>
      <c r="F786" s="3">
        <v>13.84</v>
      </c>
      <c r="G786" s="18" t="s">
        <v>39</v>
      </c>
      <c r="H786" s="22">
        <v>14</v>
      </c>
      <c r="I786" s="22">
        <v>134.41679999999999</v>
      </c>
      <c r="J786" s="27">
        <f t="shared" si="51"/>
        <v>24.48</v>
      </c>
      <c r="K786" s="27">
        <f t="shared" si="52"/>
        <v>12.24</v>
      </c>
      <c r="L786" s="26">
        <f t="shared" si="53"/>
        <v>1645.261632</v>
      </c>
      <c r="M786" s="22" t="s">
        <v>94</v>
      </c>
      <c r="N786" s="22" t="s">
        <v>149</v>
      </c>
      <c r="O786" s="22" t="s">
        <v>56</v>
      </c>
      <c r="P786" s="22">
        <v>68</v>
      </c>
    </row>
    <row r="787" spans="1:16" x14ac:dyDescent="0.25">
      <c r="A787" s="22">
        <v>2018</v>
      </c>
      <c r="B787" s="22">
        <v>5</v>
      </c>
      <c r="C787" s="22" t="s">
        <v>15</v>
      </c>
      <c r="D787" s="22">
        <v>-1</v>
      </c>
      <c r="E787" s="3">
        <v>88.9</v>
      </c>
      <c r="F787" s="3">
        <v>13.84</v>
      </c>
      <c r="G787" s="18" t="s">
        <v>39</v>
      </c>
      <c r="H787" s="22">
        <v>15</v>
      </c>
      <c r="I787" s="22">
        <v>144.02000000000001</v>
      </c>
      <c r="J787" s="27">
        <f t="shared" si="51"/>
        <v>24.48</v>
      </c>
      <c r="K787" s="27">
        <f t="shared" si="52"/>
        <v>12.24</v>
      </c>
      <c r="L787" s="26">
        <f t="shared" si="53"/>
        <v>1762.8048000000001</v>
      </c>
      <c r="M787" s="22" t="s">
        <v>94</v>
      </c>
      <c r="N787" s="22" t="s">
        <v>149</v>
      </c>
      <c r="O787" s="22" t="s">
        <v>56</v>
      </c>
      <c r="P787" s="22">
        <v>68</v>
      </c>
    </row>
    <row r="788" spans="1:16" x14ac:dyDescent="0.25">
      <c r="A788" s="22">
        <v>2018</v>
      </c>
      <c r="B788" s="22">
        <v>5</v>
      </c>
      <c r="C788" s="22" t="s">
        <v>15</v>
      </c>
      <c r="D788" s="22">
        <v>-1</v>
      </c>
      <c r="E788" s="3">
        <v>88.9</v>
      </c>
      <c r="F788" s="3">
        <v>13.84</v>
      </c>
      <c r="G788" s="18" t="s">
        <v>39</v>
      </c>
      <c r="H788" s="22">
        <v>13</v>
      </c>
      <c r="I788" s="22">
        <v>124.8156</v>
      </c>
      <c r="J788" s="27">
        <f t="shared" si="51"/>
        <v>24.48</v>
      </c>
      <c r="K788" s="27">
        <f t="shared" si="52"/>
        <v>12.24</v>
      </c>
      <c r="L788" s="26">
        <f t="shared" si="53"/>
        <v>1527.7429440000001</v>
      </c>
      <c r="M788" s="22" t="s">
        <v>94</v>
      </c>
      <c r="N788" s="22" t="s">
        <v>149</v>
      </c>
      <c r="O788" s="22" t="s">
        <v>56</v>
      </c>
      <c r="P788" s="22">
        <v>68</v>
      </c>
    </row>
    <row r="789" spans="1:16" x14ac:dyDescent="0.25">
      <c r="A789" s="22">
        <v>2018</v>
      </c>
      <c r="B789" s="22">
        <v>5</v>
      </c>
      <c r="C789" s="22" t="s">
        <v>15</v>
      </c>
      <c r="D789" s="22">
        <v>-1</v>
      </c>
      <c r="E789" s="3">
        <v>88.9</v>
      </c>
      <c r="F789" s="3">
        <v>13.84</v>
      </c>
      <c r="G789" s="18" t="s">
        <v>39</v>
      </c>
      <c r="H789" s="22">
        <v>30</v>
      </c>
      <c r="I789" s="22">
        <v>288.04000000000002</v>
      </c>
      <c r="J789" s="27">
        <f t="shared" si="51"/>
        <v>24.48</v>
      </c>
      <c r="K789" s="27">
        <f t="shared" si="52"/>
        <v>18.36</v>
      </c>
      <c r="L789" s="26">
        <f t="shared" si="53"/>
        <v>5288.4144000000006</v>
      </c>
      <c r="M789" s="22" t="s">
        <v>16</v>
      </c>
      <c r="N789" s="22" t="s">
        <v>149</v>
      </c>
      <c r="O789" s="22" t="s">
        <v>56</v>
      </c>
      <c r="P789" s="22">
        <v>68</v>
      </c>
    </row>
    <row r="790" spans="1:16" s="57" customFormat="1" x14ac:dyDescent="0.25">
      <c r="A790" s="57">
        <v>2018</v>
      </c>
      <c r="B790" s="57">
        <v>5</v>
      </c>
      <c r="C790" s="57" t="s">
        <v>14</v>
      </c>
      <c r="D790" s="57">
        <v>-1</v>
      </c>
      <c r="E790" s="58">
        <v>339.7</v>
      </c>
      <c r="F790" s="58">
        <v>81.099999999999994</v>
      </c>
      <c r="G790" s="59" t="s">
        <v>39</v>
      </c>
      <c r="H790" s="57">
        <v>5</v>
      </c>
      <c r="I790" s="57">
        <v>61.42</v>
      </c>
      <c r="J790" s="60">
        <v>139.99</v>
      </c>
      <c r="K790" s="60">
        <f t="shared" si="52"/>
        <v>104.99250000000001</v>
      </c>
      <c r="L790" s="61">
        <f t="shared" si="53"/>
        <v>6448.6393500000004</v>
      </c>
      <c r="M790" s="57" t="s">
        <v>16</v>
      </c>
      <c r="N790" s="57" t="s">
        <v>84</v>
      </c>
      <c r="O790" s="57" t="s">
        <v>55</v>
      </c>
      <c r="P790" s="57">
        <v>74</v>
      </c>
    </row>
    <row r="791" spans="1:16" s="29" customFormat="1" x14ac:dyDescent="0.25">
      <c r="A791" s="29">
        <v>2018</v>
      </c>
      <c r="B791" s="29">
        <v>5</v>
      </c>
      <c r="C791" s="29" t="s">
        <v>14</v>
      </c>
      <c r="D791" s="29">
        <v>4684938</v>
      </c>
      <c r="E791" s="28">
        <v>339.7</v>
      </c>
      <c r="F791" s="28">
        <v>81.099999999999994</v>
      </c>
      <c r="G791" s="1" t="s">
        <v>39</v>
      </c>
      <c r="H791" s="29">
        <v>19</v>
      </c>
      <c r="I791" s="29">
        <v>233.3871</v>
      </c>
      <c r="J791" s="30">
        <v>139.99</v>
      </c>
      <c r="K791" s="30">
        <f t="shared" si="52"/>
        <v>104.99250000000001</v>
      </c>
      <c r="L791" s="31">
        <f t="shared" si="53"/>
        <v>24503.895096750002</v>
      </c>
      <c r="M791" s="29" t="s">
        <v>16</v>
      </c>
      <c r="N791" s="29" t="s">
        <v>302</v>
      </c>
      <c r="O791" s="29" t="s">
        <v>55</v>
      </c>
      <c r="P791" s="29">
        <v>74</v>
      </c>
    </row>
    <row r="792" spans="1:16" s="29" customFormat="1" x14ac:dyDescent="0.25">
      <c r="A792" s="29">
        <v>2018</v>
      </c>
      <c r="B792" s="29">
        <v>5</v>
      </c>
      <c r="C792" s="29" t="s">
        <v>14</v>
      </c>
      <c r="D792" s="29">
        <v>4684938</v>
      </c>
      <c r="E792" s="28">
        <v>339.7</v>
      </c>
      <c r="F792" s="28">
        <v>81.099999999999994</v>
      </c>
      <c r="G792" s="1" t="s">
        <v>39</v>
      </c>
      <c r="H792" s="29">
        <v>1</v>
      </c>
      <c r="I792" s="29">
        <v>12.28</v>
      </c>
      <c r="J792" s="30">
        <v>139.99</v>
      </c>
      <c r="K792" s="30">
        <f t="shared" si="52"/>
        <v>104.99250000000001</v>
      </c>
      <c r="L792" s="31">
        <f t="shared" si="53"/>
        <v>1289.3079</v>
      </c>
      <c r="M792" s="29" t="s">
        <v>16</v>
      </c>
      <c r="N792" s="29" t="s">
        <v>302</v>
      </c>
      <c r="O792" s="29" t="s">
        <v>55</v>
      </c>
      <c r="P792" s="29">
        <v>74</v>
      </c>
    </row>
    <row r="793" spans="1:16" s="29" customFormat="1" x14ac:dyDescent="0.25">
      <c r="A793" s="29">
        <v>2018</v>
      </c>
      <c r="B793" s="29">
        <v>5</v>
      </c>
      <c r="C793" s="29" t="s">
        <v>14</v>
      </c>
      <c r="D793" s="29">
        <v>4684938</v>
      </c>
      <c r="E793" s="28">
        <v>339.7</v>
      </c>
      <c r="F793" s="28">
        <v>81.099999999999994</v>
      </c>
      <c r="G793" s="1" t="s">
        <v>39</v>
      </c>
      <c r="H793" s="29">
        <v>1</v>
      </c>
      <c r="I793" s="29">
        <v>12.28</v>
      </c>
      <c r="J793" s="30">
        <v>139.99</v>
      </c>
      <c r="K793" s="30">
        <f t="shared" si="52"/>
        <v>104.99250000000001</v>
      </c>
      <c r="L793" s="31">
        <f t="shared" si="53"/>
        <v>1289.3079</v>
      </c>
      <c r="M793" s="29" t="s">
        <v>16</v>
      </c>
      <c r="N793" s="29" t="s">
        <v>302</v>
      </c>
      <c r="O793" s="29" t="s">
        <v>55</v>
      </c>
      <c r="P793" s="29">
        <v>74</v>
      </c>
    </row>
    <row r="794" spans="1:16" s="29" customFormat="1" x14ac:dyDescent="0.25">
      <c r="A794" s="29">
        <v>2018</v>
      </c>
      <c r="B794" s="29">
        <v>5</v>
      </c>
      <c r="C794" s="29" t="s">
        <v>14</v>
      </c>
      <c r="D794" s="29">
        <v>4684937</v>
      </c>
      <c r="E794" s="28">
        <v>339.7</v>
      </c>
      <c r="F794" s="28">
        <v>81.099999999999994</v>
      </c>
      <c r="G794" s="1" t="s">
        <v>39</v>
      </c>
      <c r="H794" s="29">
        <v>1</v>
      </c>
      <c r="I794" s="29">
        <v>4.1399999999999997</v>
      </c>
      <c r="J794" s="30">
        <v>139.99</v>
      </c>
      <c r="K794" s="30">
        <f t="shared" si="52"/>
        <v>104.99250000000001</v>
      </c>
      <c r="L794" s="31">
        <f t="shared" si="53"/>
        <v>434.66895</v>
      </c>
      <c r="M794" s="29" t="s">
        <v>16</v>
      </c>
      <c r="N794" s="29" t="s">
        <v>302</v>
      </c>
      <c r="O794" s="29" t="s">
        <v>55</v>
      </c>
      <c r="P794" s="29">
        <v>74</v>
      </c>
    </row>
    <row r="795" spans="1:16" s="29" customFormat="1" x14ac:dyDescent="0.25">
      <c r="A795" s="29">
        <v>2018</v>
      </c>
      <c r="B795" s="29">
        <v>5</v>
      </c>
      <c r="C795" s="29" t="s">
        <v>14</v>
      </c>
      <c r="D795" s="29">
        <v>4684938</v>
      </c>
      <c r="E795" s="28">
        <v>339.7</v>
      </c>
      <c r="F795" s="28">
        <v>81.099999999999994</v>
      </c>
      <c r="G795" s="1" t="s">
        <v>39</v>
      </c>
      <c r="H795" s="29">
        <v>15</v>
      </c>
      <c r="I795" s="29">
        <v>184.25290000000001</v>
      </c>
      <c r="J795" s="30">
        <v>139.99</v>
      </c>
      <c r="K795" s="30">
        <f t="shared" si="52"/>
        <v>104.99250000000001</v>
      </c>
      <c r="L795" s="31">
        <f t="shared" si="53"/>
        <v>19345.172603250001</v>
      </c>
      <c r="M795" s="29" t="s">
        <v>16</v>
      </c>
      <c r="N795" s="29" t="s">
        <v>302</v>
      </c>
      <c r="O795" s="29" t="s">
        <v>55</v>
      </c>
      <c r="P795" s="29">
        <v>74</v>
      </c>
    </row>
    <row r="796" spans="1:16" s="29" customFormat="1" x14ac:dyDescent="0.25">
      <c r="A796" s="29">
        <v>2018</v>
      </c>
      <c r="B796" s="29">
        <v>5</v>
      </c>
      <c r="C796" s="29" t="s">
        <v>14</v>
      </c>
      <c r="D796" s="29">
        <v>4684938</v>
      </c>
      <c r="E796" s="28">
        <v>339.7</v>
      </c>
      <c r="F796" s="28">
        <v>81.099999999999994</v>
      </c>
      <c r="G796" s="1" t="s">
        <v>39</v>
      </c>
      <c r="H796" s="29">
        <v>4</v>
      </c>
      <c r="I796" s="29">
        <v>49.13</v>
      </c>
      <c r="J796" s="30">
        <v>139.99</v>
      </c>
      <c r="K796" s="30">
        <f t="shared" si="52"/>
        <v>104.99250000000001</v>
      </c>
      <c r="L796" s="31">
        <f t="shared" si="53"/>
        <v>5158.2815250000003</v>
      </c>
      <c r="M796" s="29" t="s">
        <v>16</v>
      </c>
      <c r="N796" s="29" t="s">
        <v>302</v>
      </c>
      <c r="O796" s="29" t="s">
        <v>55</v>
      </c>
      <c r="P796" s="29">
        <v>74</v>
      </c>
    </row>
    <row r="797" spans="1:16" s="29" customFormat="1" x14ac:dyDescent="0.25">
      <c r="A797" s="29">
        <v>2018</v>
      </c>
      <c r="B797" s="29">
        <v>5</v>
      </c>
      <c r="C797" s="29" t="s">
        <v>14</v>
      </c>
      <c r="D797" s="29">
        <v>4684938</v>
      </c>
      <c r="E797" s="28">
        <v>339.7</v>
      </c>
      <c r="F797" s="28">
        <v>81.099999999999994</v>
      </c>
      <c r="G797" s="1" t="s">
        <v>39</v>
      </c>
      <c r="H797" s="29">
        <v>1</v>
      </c>
      <c r="I797" s="29">
        <v>12.28</v>
      </c>
      <c r="J797" s="30">
        <v>139.99</v>
      </c>
      <c r="K797" s="30">
        <f t="shared" si="52"/>
        <v>104.99250000000001</v>
      </c>
      <c r="L797" s="31">
        <f t="shared" si="53"/>
        <v>1289.3079</v>
      </c>
      <c r="M797" s="29" t="s">
        <v>16</v>
      </c>
      <c r="N797" s="29" t="s">
        <v>302</v>
      </c>
      <c r="O797" s="29" t="s">
        <v>55</v>
      </c>
      <c r="P797" s="29">
        <v>74</v>
      </c>
    </row>
    <row r="798" spans="1:16" s="29" customFormat="1" x14ac:dyDescent="0.25">
      <c r="A798" s="29">
        <v>2018</v>
      </c>
      <c r="B798" s="29">
        <v>5</v>
      </c>
      <c r="C798" s="29" t="s">
        <v>14</v>
      </c>
      <c r="D798" s="29">
        <v>4684938</v>
      </c>
      <c r="E798" s="28">
        <v>339.7</v>
      </c>
      <c r="F798" s="28">
        <v>81.099999999999994</v>
      </c>
      <c r="G798" s="1" t="s">
        <v>39</v>
      </c>
      <c r="H798" s="29">
        <v>1</v>
      </c>
      <c r="I798" s="29">
        <v>12.2834</v>
      </c>
      <c r="J798" s="30">
        <v>139.99</v>
      </c>
      <c r="K798" s="30">
        <f t="shared" si="52"/>
        <v>104.99250000000001</v>
      </c>
      <c r="L798" s="31">
        <f t="shared" si="53"/>
        <v>1289.6648745000002</v>
      </c>
      <c r="M798" s="29" t="s">
        <v>16</v>
      </c>
      <c r="N798" s="29" t="s">
        <v>302</v>
      </c>
      <c r="O798" s="29" t="s">
        <v>55</v>
      </c>
      <c r="P798" s="29">
        <v>74</v>
      </c>
    </row>
    <row r="799" spans="1:16" x14ac:dyDescent="0.25">
      <c r="A799" s="22">
        <v>2018</v>
      </c>
      <c r="B799" s="22">
        <v>5</v>
      </c>
      <c r="C799" s="22" t="s">
        <v>15</v>
      </c>
      <c r="D799" s="22">
        <v>4685044</v>
      </c>
      <c r="E799" s="3">
        <v>73</v>
      </c>
      <c r="F799" s="3">
        <v>9.67</v>
      </c>
      <c r="G799" s="18" t="s">
        <v>39</v>
      </c>
      <c r="H799" s="22">
        <v>110</v>
      </c>
      <c r="I799" s="22">
        <v>1056.1323</v>
      </c>
      <c r="J799" s="27">
        <f t="shared" si="51"/>
        <v>18.28</v>
      </c>
      <c r="K799" s="27">
        <f t="shared" si="52"/>
        <v>13.71</v>
      </c>
      <c r="L799" s="26">
        <f t="shared" si="53"/>
        <v>14479.573833</v>
      </c>
      <c r="M799" s="22" t="s">
        <v>16</v>
      </c>
      <c r="N799" s="22" t="s">
        <v>303</v>
      </c>
      <c r="O799" s="22" t="s">
        <v>53</v>
      </c>
      <c r="P799" s="22">
        <v>105</v>
      </c>
    </row>
    <row r="800" spans="1:16" x14ac:dyDescent="0.25">
      <c r="A800" s="22">
        <v>2018</v>
      </c>
      <c r="B800" s="22">
        <v>5</v>
      </c>
      <c r="C800" s="22" t="s">
        <v>15</v>
      </c>
      <c r="D800" s="22">
        <v>4685061</v>
      </c>
      <c r="E800" s="3">
        <v>73</v>
      </c>
      <c r="F800" s="3">
        <v>9.67</v>
      </c>
      <c r="G800" s="18" t="s">
        <v>39</v>
      </c>
      <c r="H800" s="22">
        <v>12</v>
      </c>
      <c r="I800" s="22">
        <v>115.21</v>
      </c>
      <c r="J800" s="27">
        <f t="shared" si="51"/>
        <v>18.28</v>
      </c>
      <c r="K800" s="27">
        <f t="shared" si="52"/>
        <v>13.71</v>
      </c>
      <c r="L800" s="26">
        <f t="shared" si="53"/>
        <v>1579.5291</v>
      </c>
      <c r="M800" s="22" t="s">
        <v>16</v>
      </c>
      <c r="N800" s="22" t="s">
        <v>304</v>
      </c>
      <c r="O800" s="22" t="s">
        <v>53</v>
      </c>
      <c r="P800" s="22">
        <v>105</v>
      </c>
    </row>
    <row r="801" spans="1:16" x14ac:dyDescent="0.25">
      <c r="A801" s="22">
        <v>2018</v>
      </c>
      <c r="B801" s="22">
        <v>5</v>
      </c>
      <c r="C801" s="22" t="s">
        <v>15</v>
      </c>
      <c r="D801" s="22">
        <v>4685057</v>
      </c>
      <c r="E801" s="3">
        <v>73</v>
      </c>
      <c r="F801" s="3">
        <v>9.67</v>
      </c>
      <c r="G801" s="18" t="s">
        <v>39</v>
      </c>
      <c r="H801" s="22">
        <v>23</v>
      </c>
      <c r="I801" s="22">
        <v>220.82660000000001</v>
      </c>
      <c r="J801" s="27">
        <f t="shared" si="51"/>
        <v>18.28</v>
      </c>
      <c r="K801" s="27">
        <f t="shared" si="52"/>
        <v>13.71</v>
      </c>
      <c r="L801" s="26">
        <f t="shared" si="53"/>
        <v>3027.5326860000005</v>
      </c>
      <c r="M801" s="22" t="s">
        <v>16</v>
      </c>
      <c r="N801" s="22" t="s">
        <v>304</v>
      </c>
      <c r="O801" s="22" t="s">
        <v>53</v>
      </c>
      <c r="P801" s="22">
        <v>105</v>
      </c>
    </row>
    <row r="802" spans="1:16" x14ac:dyDescent="0.25">
      <c r="A802" s="22">
        <v>2018</v>
      </c>
      <c r="B802" s="22">
        <v>5</v>
      </c>
      <c r="C802" s="22" t="s">
        <v>15</v>
      </c>
      <c r="D802" s="22">
        <v>4685058</v>
      </c>
      <c r="E802" s="3">
        <v>73</v>
      </c>
      <c r="F802" s="3">
        <v>9.67</v>
      </c>
      <c r="G802" s="18" t="s">
        <v>39</v>
      </c>
      <c r="H802" s="22">
        <v>1</v>
      </c>
      <c r="I802" s="22">
        <v>9.6</v>
      </c>
      <c r="J802" s="27">
        <f t="shared" si="51"/>
        <v>18.28</v>
      </c>
      <c r="K802" s="27">
        <f t="shared" si="52"/>
        <v>13.71</v>
      </c>
      <c r="L802" s="26">
        <f t="shared" si="53"/>
        <v>131.61600000000001</v>
      </c>
      <c r="M802" s="22" t="s">
        <v>16</v>
      </c>
      <c r="N802" s="22" t="s">
        <v>304</v>
      </c>
      <c r="O802" s="22" t="s">
        <v>53</v>
      </c>
      <c r="P802" s="22">
        <v>105</v>
      </c>
    </row>
    <row r="803" spans="1:16" x14ac:dyDescent="0.25">
      <c r="A803" s="22">
        <v>2018</v>
      </c>
      <c r="B803" s="22">
        <v>5</v>
      </c>
      <c r="C803" s="22" t="s">
        <v>15</v>
      </c>
      <c r="D803" s="22">
        <v>4685062</v>
      </c>
      <c r="E803" s="3">
        <v>73</v>
      </c>
      <c r="F803" s="3">
        <v>9.67</v>
      </c>
      <c r="G803" s="18" t="s">
        <v>39</v>
      </c>
      <c r="H803" s="22">
        <v>10</v>
      </c>
      <c r="I803" s="22">
        <v>96.01</v>
      </c>
      <c r="J803" s="27">
        <f t="shared" si="51"/>
        <v>18.28</v>
      </c>
      <c r="K803" s="27">
        <f t="shared" si="52"/>
        <v>13.71</v>
      </c>
      <c r="L803" s="26">
        <f t="shared" si="53"/>
        <v>1316.2971000000002</v>
      </c>
      <c r="M803" s="22" t="s">
        <v>16</v>
      </c>
      <c r="N803" s="22" t="s">
        <v>304</v>
      </c>
      <c r="O803" s="22" t="s">
        <v>53</v>
      </c>
      <c r="P803" s="22">
        <v>105</v>
      </c>
    </row>
    <row r="804" spans="1:16" x14ac:dyDescent="0.25">
      <c r="A804" s="22">
        <v>2018</v>
      </c>
      <c r="B804" s="22">
        <v>5</v>
      </c>
      <c r="C804" s="22" t="s">
        <v>15</v>
      </c>
      <c r="D804" s="22">
        <v>4685060</v>
      </c>
      <c r="E804" s="3">
        <v>73</v>
      </c>
      <c r="F804" s="3">
        <v>9.67</v>
      </c>
      <c r="G804" s="18" t="s">
        <v>39</v>
      </c>
      <c r="H804" s="22">
        <v>5</v>
      </c>
      <c r="I804" s="22">
        <v>48</v>
      </c>
      <c r="J804" s="27">
        <f t="shared" si="51"/>
        <v>18.28</v>
      </c>
      <c r="K804" s="27">
        <f t="shared" si="52"/>
        <v>13.71</v>
      </c>
      <c r="L804" s="26">
        <f t="shared" si="53"/>
        <v>658.08</v>
      </c>
      <c r="M804" s="22" t="s">
        <v>16</v>
      </c>
      <c r="N804" s="22" t="s">
        <v>304</v>
      </c>
      <c r="O804" s="22" t="s">
        <v>53</v>
      </c>
      <c r="P804" s="22">
        <v>105</v>
      </c>
    </row>
    <row r="805" spans="1:16" x14ac:dyDescent="0.25">
      <c r="A805" s="22">
        <v>2018</v>
      </c>
      <c r="B805" s="22">
        <v>5</v>
      </c>
      <c r="C805" s="22" t="s">
        <v>15</v>
      </c>
      <c r="D805" s="22">
        <v>4685059</v>
      </c>
      <c r="E805" s="3">
        <v>73</v>
      </c>
      <c r="F805" s="3">
        <v>9.67</v>
      </c>
      <c r="G805" s="18" t="s">
        <v>39</v>
      </c>
      <c r="H805" s="22">
        <v>26</v>
      </c>
      <c r="I805" s="22">
        <v>249.63</v>
      </c>
      <c r="J805" s="27">
        <f t="shared" si="51"/>
        <v>18.28</v>
      </c>
      <c r="K805" s="27">
        <f t="shared" si="52"/>
        <v>13.71</v>
      </c>
      <c r="L805" s="26">
        <f t="shared" si="53"/>
        <v>3422.4273000000003</v>
      </c>
      <c r="M805" s="22" t="s">
        <v>16</v>
      </c>
      <c r="N805" s="22" t="s">
        <v>304</v>
      </c>
      <c r="O805" s="22" t="s">
        <v>53</v>
      </c>
      <c r="P805" s="22">
        <v>105</v>
      </c>
    </row>
    <row r="806" spans="1:16" x14ac:dyDescent="0.25">
      <c r="A806" s="22">
        <v>2018</v>
      </c>
      <c r="B806" s="22">
        <v>5</v>
      </c>
      <c r="C806" s="22" t="s">
        <v>15</v>
      </c>
      <c r="D806" s="22">
        <v>4685411</v>
      </c>
      <c r="E806" s="3">
        <v>73</v>
      </c>
      <c r="F806" s="3">
        <v>9.67</v>
      </c>
      <c r="G806" s="18" t="s">
        <v>39</v>
      </c>
      <c r="H806" s="22">
        <v>30</v>
      </c>
      <c r="I806" s="22">
        <v>288.0385</v>
      </c>
      <c r="J806" s="27">
        <f t="shared" si="51"/>
        <v>18.28</v>
      </c>
      <c r="K806" s="27">
        <f t="shared" si="52"/>
        <v>13.71</v>
      </c>
      <c r="L806" s="26">
        <f t="shared" si="53"/>
        <v>3949.0078350000003</v>
      </c>
      <c r="M806" s="22" t="s">
        <v>16</v>
      </c>
      <c r="N806" s="22" t="s">
        <v>305</v>
      </c>
      <c r="O806" s="22" t="s">
        <v>51</v>
      </c>
      <c r="P806" s="22">
        <v>65</v>
      </c>
    </row>
    <row r="807" spans="1:16" x14ac:dyDescent="0.25">
      <c r="A807" s="22">
        <v>2018</v>
      </c>
      <c r="B807" s="22">
        <v>5</v>
      </c>
      <c r="C807" s="22" t="s">
        <v>15</v>
      </c>
      <c r="D807" s="22">
        <v>4685410</v>
      </c>
      <c r="E807" s="3">
        <v>73</v>
      </c>
      <c r="F807" s="3">
        <v>9.67</v>
      </c>
      <c r="G807" s="18" t="s">
        <v>39</v>
      </c>
      <c r="H807" s="22">
        <v>270</v>
      </c>
      <c r="I807" s="22">
        <v>2592.3240000000001</v>
      </c>
      <c r="J807" s="27">
        <f t="shared" si="51"/>
        <v>18.28</v>
      </c>
      <c r="K807" s="27">
        <f t="shared" si="52"/>
        <v>13.71</v>
      </c>
      <c r="L807" s="26">
        <f t="shared" si="53"/>
        <v>35540.762040000001</v>
      </c>
      <c r="M807" s="22" t="s">
        <v>16</v>
      </c>
      <c r="N807" s="22" t="s">
        <v>305</v>
      </c>
      <c r="O807" s="22" t="s">
        <v>51</v>
      </c>
      <c r="P807" s="22">
        <v>65</v>
      </c>
    </row>
    <row r="808" spans="1:16" x14ac:dyDescent="0.25">
      <c r="A808" s="22">
        <v>2018</v>
      </c>
      <c r="B808" s="22">
        <v>5</v>
      </c>
      <c r="C808" s="22" t="s">
        <v>15</v>
      </c>
      <c r="D808" s="22">
        <v>4685640</v>
      </c>
      <c r="E808" s="3">
        <v>60.3</v>
      </c>
      <c r="F808" s="3">
        <v>6.99</v>
      </c>
      <c r="G808" s="18" t="s">
        <v>39</v>
      </c>
      <c r="H808" s="22">
        <v>18</v>
      </c>
      <c r="I808" s="22">
        <v>172.82</v>
      </c>
      <c r="J808" s="27">
        <f t="shared" si="51"/>
        <v>14.6</v>
      </c>
      <c r="K808" s="27">
        <f t="shared" si="52"/>
        <v>10.95</v>
      </c>
      <c r="L808" s="26">
        <f t="shared" si="53"/>
        <v>1892.3789999999999</v>
      </c>
      <c r="M808" s="22" t="s">
        <v>16</v>
      </c>
      <c r="N808" s="22" t="s">
        <v>306</v>
      </c>
      <c r="O808" s="22" t="s">
        <v>51</v>
      </c>
      <c r="P808" s="22">
        <v>65</v>
      </c>
    </row>
    <row r="809" spans="1:16" x14ac:dyDescent="0.25">
      <c r="A809" s="22">
        <v>2018</v>
      </c>
      <c r="B809" s="22">
        <v>5</v>
      </c>
      <c r="C809" s="22" t="s">
        <v>15</v>
      </c>
      <c r="D809" s="22">
        <v>4685639</v>
      </c>
      <c r="E809" s="3">
        <v>60.3</v>
      </c>
      <c r="F809" s="3">
        <v>6.99</v>
      </c>
      <c r="G809" s="18" t="s">
        <v>39</v>
      </c>
      <c r="H809" s="22">
        <v>43</v>
      </c>
      <c r="I809" s="22">
        <v>412.85</v>
      </c>
      <c r="J809" s="27">
        <f t="shared" si="51"/>
        <v>14.6</v>
      </c>
      <c r="K809" s="27">
        <f t="shared" si="52"/>
        <v>10.95</v>
      </c>
      <c r="L809" s="26">
        <f t="shared" si="53"/>
        <v>4520.7074999999995</v>
      </c>
      <c r="M809" s="22" t="s">
        <v>16</v>
      </c>
      <c r="N809" s="22" t="s">
        <v>306</v>
      </c>
      <c r="O809" s="22" t="s">
        <v>51</v>
      </c>
      <c r="P809" s="22">
        <v>65</v>
      </c>
    </row>
    <row r="810" spans="1:16" x14ac:dyDescent="0.25">
      <c r="A810" s="22">
        <v>2018</v>
      </c>
      <c r="B810" s="22">
        <v>5</v>
      </c>
      <c r="C810" s="22" t="s">
        <v>15</v>
      </c>
      <c r="D810" s="22">
        <v>4685638</v>
      </c>
      <c r="E810" s="3">
        <v>60.3</v>
      </c>
      <c r="F810" s="3">
        <v>6.99</v>
      </c>
      <c r="G810" s="18" t="s">
        <v>39</v>
      </c>
      <c r="H810" s="22">
        <v>40</v>
      </c>
      <c r="I810" s="22">
        <v>384.05</v>
      </c>
      <c r="J810" s="27">
        <f t="shared" si="51"/>
        <v>14.6</v>
      </c>
      <c r="K810" s="27">
        <f t="shared" si="52"/>
        <v>10.95</v>
      </c>
      <c r="L810" s="26">
        <f t="shared" si="53"/>
        <v>4205.3474999999999</v>
      </c>
      <c r="M810" s="22" t="s">
        <v>16</v>
      </c>
      <c r="N810" s="22" t="s">
        <v>306</v>
      </c>
      <c r="O810" s="22" t="s">
        <v>51</v>
      </c>
      <c r="P810" s="22">
        <v>65</v>
      </c>
    </row>
    <row r="811" spans="1:16" x14ac:dyDescent="0.25">
      <c r="A811" s="22">
        <v>2018</v>
      </c>
      <c r="B811" s="22">
        <v>5</v>
      </c>
      <c r="C811" s="22" t="s">
        <v>15</v>
      </c>
      <c r="D811" s="22">
        <v>4685637</v>
      </c>
      <c r="E811" s="3">
        <v>60.3</v>
      </c>
      <c r="F811" s="3">
        <v>6.99</v>
      </c>
      <c r="G811" s="18" t="s">
        <v>39</v>
      </c>
      <c r="H811" s="22">
        <v>8</v>
      </c>
      <c r="I811" s="22">
        <v>76.809799999999996</v>
      </c>
      <c r="J811" s="27">
        <f t="shared" si="51"/>
        <v>14.6</v>
      </c>
      <c r="K811" s="27">
        <f t="shared" si="52"/>
        <v>10.95</v>
      </c>
      <c r="L811" s="26">
        <f t="shared" si="53"/>
        <v>841.06730999999991</v>
      </c>
      <c r="M811" s="22" t="s">
        <v>16</v>
      </c>
      <c r="N811" s="22" t="s">
        <v>306</v>
      </c>
      <c r="O811" s="22" t="s">
        <v>51</v>
      </c>
      <c r="P811" s="22">
        <v>65</v>
      </c>
    </row>
    <row r="812" spans="1:16" x14ac:dyDescent="0.25">
      <c r="A812" s="22">
        <v>2018</v>
      </c>
      <c r="B812" s="22">
        <v>5</v>
      </c>
      <c r="C812" s="22" t="s">
        <v>15</v>
      </c>
      <c r="D812" s="22">
        <v>4685636</v>
      </c>
      <c r="E812" s="3">
        <v>60.3</v>
      </c>
      <c r="F812" s="3">
        <v>6.99</v>
      </c>
      <c r="G812" s="18" t="s">
        <v>39</v>
      </c>
      <c r="H812" s="22">
        <v>2</v>
      </c>
      <c r="I812" s="22">
        <v>19.2</v>
      </c>
      <c r="J812" s="27">
        <f t="shared" si="51"/>
        <v>14.6</v>
      </c>
      <c r="K812" s="27">
        <f t="shared" si="52"/>
        <v>10.95</v>
      </c>
      <c r="L812" s="26">
        <f t="shared" si="53"/>
        <v>210.23999999999998</v>
      </c>
      <c r="M812" s="22" t="s">
        <v>16</v>
      </c>
      <c r="N812" s="22" t="s">
        <v>306</v>
      </c>
      <c r="O812" s="22" t="s">
        <v>51</v>
      </c>
      <c r="P812" s="22">
        <v>65</v>
      </c>
    </row>
    <row r="813" spans="1:16" x14ac:dyDescent="0.25">
      <c r="A813" s="22">
        <v>2018</v>
      </c>
      <c r="B813" s="22">
        <v>5</v>
      </c>
      <c r="C813" s="22" t="s">
        <v>15</v>
      </c>
      <c r="D813" s="22">
        <v>4685635</v>
      </c>
      <c r="E813" s="3">
        <v>60.3</v>
      </c>
      <c r="F813" s="3">
        <v>6.99</v>
      </c>
      <c r="G813" s="18" t="s">
        <v>39</v>
      </c>
      <c r="H813" s="22">
        <v>4</v>
      </c>
      <c r="I813" s="22">
        <v>38.404800000000002</v>
      </c>
      <c r="J813" s="27">
        <f t="shared" si="51"/>
        <v>14.6</v>
      </c>
      <c r="K813" s="27">
        <f t="shared" si="52"/>
        <v>10.95</v>
      </c>
      <c r="L813" s="26">
        <f t="shared" si="53"/>
        <v>420.53255999999999</v>
      </c>
      <c r="M813" s="22" t="s">
        <v>16</v>
      </c>
      <c r="N813" s="22" t="s">
        <v>306</v>
      </c>
      <c r="O813" s="22" t="s">
        <v>51</v>
      </c>
      <c r="P813" s="22">
        <v>65</v>
      </c>
    </row>
    <row r="814" spans="1:16" x14ac:dyDescent="0.25">
      <c r="A814" s="22">
        <v>2018</v>
      </c>
      <c r="B814" s="22">
        <v>5</v>
      </c>
      <c r="C814" s="22" t="s">
        <v>15</v>
      </c>
      <c r="D814" s="22">
        <v>4685634</v>
      </c>
      <c r="E814" s="3">
        <v>60.3</v>
      </c>
      <c r="F814" s="3">
        <v>6.99</v>
      </c>
      <c r="G814" s="18" t="s">
        <v>39</v>
      </c>
      <c r="H814" s="22">
        <v>9</v>
      </c>
      <c r="I814" s="22">
        <v>86.409300000000002</v>
      </c>
      <c r="J814" s="27">
        <f t="shared" si="51"/>
        <v>14.6</v>
      </c>
      <c r="K814" s="27">
        <f t="shared" si="52"/>
        <v>10.95</v>
      </c>
      <c r="L814" s="26">
        <f t="shared" si="53"/>
        <v>946.18183499999998</v>
      </c>
      <c r="M814" s="22" t="s">
        <v>16</v>
      </c>
      <c r="N814" s="22" t="s">
        <v>306</v>
      </c>
      <c r="O814" s="22" t="s">
        <v>51</v>
      </c>
      <c r="P814" s="22">
        <v>65</v>
      </c>
    </row>
    <row r="815" spans="1:16" x14ac:dyDescent="0.25">
      <c r="A815" s="22">
        <v>2018</v>
      </c>
      <c r="B815" s="22">
        <v>5</v>
      </c>
      <c r="C815" s="22" t="s">
        <v>15</v>
      </c>
      <c r="D815" s="22">
        <v>4685633</v>
      </c>
      <c r="E815" s="3">
        <v>60.3</v>
      </c>
      <c r="F815" s="3">
        <v>6.99</v>
      </c>
      <c r="G815" s="18" t="s">
        <v>39</v>
      </c>
      <c r="H815" s="22">
        <v>44</v>
      </c>
      <c r="I815" s="22">
        <v>422.45409999999998</v>
      </c>
      <c r="J815" s="27">
        <f t="shared" si="51"/>
        <v>14.6</v>
      </c>
      <c r="K815" s="27">
        <f t="shared" si="52"/>
        <v>10.95</v>
      </c>
      <c r="L815" s="26">
        <f t="shared" si="53"/>
        <v>4625.8723949999994</v>
      </c>
      <c r="M815" s="22" t="s">
        <v>16</v>
      </c>
      <c r="N815" s="22" t="s">
        <v>306</v>
      </c>
      <c r="O815" s="22" t="s">
        <v>51</v>
      </c>
      <c r="P815" s="22">
        <v>65</v>
      </c>
    </row>
    <row r="816" spans="1:16" x14ac:dyDescent="0.25">
      <c r="A816" s="22">
        <v>2018</v>
      </c>
      <c r="B816" s="22">
        <v>5</v>
      </c>
      <c r="C816" s="22" t="s">
        <v>15</v>
      </c>
      <c r="D816" s="22">
        <v>4685632</v>
      </c>
      <c r="E816" s="3">
        <v>60.3</v>
      </c>
      <c r="F816" s="3">
        <v>6.99</v>
      </c>
      <c r="G816" s="18" t="s">
        <v>39</v>
      </c>
      <c r="H816" s="22">
        <v>2</v>
      </c>
      <c r="I816" s="22">
        <v>19.202400000000001</v>
      </c>
      <c r="J816" s="27">
        <f t="shared" si="51"/>
        <v>14.6</v>
      </c>
      <c r="K816" s="27">
        <f t="shared" si="52"/>
        <v>10.95</v>
      </c>
      <c r="L816" s="26">
        <f t="shared" si="53"/>
        <v>210.26627999999999</v>
      </c>
      <c r="M816" s="22" t="s">
        <v>16</v>
      </c>
      <c r="N816" s="22" t="s">
        <v>306</v>
      </c>
      <c r="O816" s="22" t="s">
        <v>51</v>
      </c>
      <c r="P816" s="22">
        <v>65</v>
      </c>
    </row>
    <row r="817" spans="1:16" x14ac:dyDescent="0.25">
      <c r="A817" s="22">
        <v>2018</v>
      </c>
      <c r="B817" s="22">
        <v>5</v>
      </c>
      <c r="C817" s="22" t="s">
        <v>159</v>
      </c>
      <c r="D817" s="22">
        <v>4685631</v>
      </c>
      <c r="E817" s="3">
        <v>60.3</v>
      </c>
      <c r="F817" s="3">
        <v>6.99</v>
      </c>
      <c r="G817" s="18" t="s">
        <v>39</v>
      </c>
      <c r="H817" s="22">
        <v>2</v>
      </c>
      <c r="I817" s="22">
        <v>6.1</v>
      </c>
      <c r="J817" s="27">
        <f t="shared" si="51"/>
        <v>14.6</v>
      </c>
      <c r="K817" s="27">
        <f t="shared" si="52"/>
        <v>10.95</v>
      </c>
      <c r="L817" s="26">
        <f t="shared" si="53"/>
        <v>66.794999999999987</v>
      </c>
      <c r="M817" s="22" t="s">
        <v>16</v>
      </c>
      <c r="N817" s="22" t="s">
        <v>306</v>
      </c>
      <c r="O817" s="22" t="s">
        <v>51</v>
      </c>
      <c r="P817" s="22">
        <v>65</v>
      </c>
    </row>
    <row r="818" spans="1:16" x14ac:dyDescent="0.25">
      <c r="A818" s="22">
        <v>2018</v>
      </c>
      <c r="B818" s="22">
        <v>5</v>
      </c>
      <c r="C818" s="22" t="s">
        <v>159</v>
      </c>
      <c r="D818" s="22">
        <v>4685630</v>
      </c>
      <c r="E818" s="3">
        <v>60.3</v>
      </c>
      <c r="F818" s="3">
        <v>6.99</v>
      </c>
      <c r="G818" s="18" t="s">
        <v>39</v>
      </c>
      <c r="H818" s="22">
        <v>2</v>
      </c>
      <c r="I818" s="22">
        <v>6.0960000000000001</v>
      </c>
      <c r="J818" s="27">
        <f t="shared" si="51"/>
        <v>14.6</v>
      </c>
      <c r="K818" s="27">
        <f t="shared" si="52"/>
        <v>10.95</v>
      </c>
      <c r="L818" s="26">
        <f t="shared" si="53"/>
        <v>66.751199999999997</v>
      </c>
      <c r="M818" s="22" t="s">
        <v>16</v>
      </c>
      <c r="N818" s="22" t="s">
        <v>306</v>
      </c>
      <c r="O818" s="22" t="s">
        <v>51</v>
      </c>
      <c r="P818" s="22">
        <v>65</v>
      </c>
    </row>
    <row r="819" spans="1:16" x14ac:dyDescent="0.25">
      <c r="A819" s="22">
        <v>2018</v>
      </c>
      <c r="B819" s="22">
        <v>5</v>
      </c>
      <c r="C819" s="22" t="s">
        <v>15</v>
      </c>
      <c r="D819" s="22">
        <v>4685641</v>
      </c>
      <c r="E819" s="3">
        <v>60.3</v>
      </c>
      <c r="F819" s="3">
        <v>6.99</v>
      </c>
      <c r="G819" s="18" t="s">
        <v>39</v>
      </c>
      <c r="H819" s="22">
        <v>29</v>
      </c>
      <c r="I819" s="22">
        <v>278.43</v>
      </c>
      <c r="J819" s="27">
        <f t="shared" si="51"/>
        <v>14.6</v>
      </c>
      <c r="K819" s="27">
        <f t="shared" si="52"/>
        <v>10.95</v>
      </c>
      <c r="L819" s="26">
        <f t="shared" si="53"/>
        <v>3048.8085000000001</v>
      </c>
      <c r="M819" s="22" t="s">
        <v>16</v>
      </c>
      <c r="N819" s="22" t="s">
        <v>306</v>
      </c>
      <c r="O819" s="22" t="s">
        <v>51</v>
      </c>
      <c r="P819" s="22">
        <v>65</v>
      </c>
    </row>
    <row r="820" spans="1:16" ht="15.75" thickBot="1" x14ac:dyDescent="0.3">
      <c r="A820" s="22">
        <v>2018</v>
      </c>
      <c r="B820" s="22">
        <v>5</v>
      </c>
      <c r="C820" s="22" t="s">
        <v>159</v>
      </c>
      <c r="D820" s="22">
        <v>4685629</v>
      </c>
      <c r="E820" s="3">
        <v>60.3</v>
      </c>
      <c r="F820" s="3">
        <v>6.99</v>
      </c>
      <c r="G820" s="18" t="s">
        <v>39</v>
      </c>
      <c r="H820" s="22">
        <v>1</v>
      </c>
      <c r="I820" s="22">
        <v>3.048</v>
      </c>
      <c r="J820" s="27">
        <f t="shared" si="51"/>
        <v>14.6</v>
      </c>
      <c r="K820" s="27">
        <f t="shared" si="52"/>
        <v>10.95</v>
      </c>
      <c r="L820" s="26">
        <f t="shared" si="53"/>
        <v>33.375599999999999</v>
      </c>
      <c r="M820" s="22" t="s">
        <v>16</v>
      </c>
      <c r="N820" s="22" t="s">
        <v>306</v>
      </c>
      <c r="O820" s="22" t="s">
        <v>51</v>
      </c>
      <c r="P820" s="22">
        <v>65</v>
      </c>
    </row>
    <row r="821" spans="1:16" ht="21.75" thickBot="1" x14ac:dyDescent="0.4">
      <c r="A821" s="90" t="s">
        <v>307</v>
      </c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25">
        <f>SUM(L751:L820)</f>
        <v>248701.76484450005</v>
      </c>
      <c r="M821" s="91"/>
      <c r="N821" s="91"/>
      <c r="O821" s="91"/>
      <c r="P821" s="92"/>
    </row>
    <row r="822" spans="1:16" x14ac:dyDescent="0.25">
      <c r="A822" s="22">
        <v>2018</v>
      </c>
      <c r="B822" s="22">
        <v>6</v>
      </c>
      <c r="C822" s="22" t="s">
        <v>159</v>
      </c>
      <c r="D822" s="22">
        <v>4686601</v>
      </c>
      <c r="E822" s="3">
        <v>114.3</v>
      </c>
      <c r="F822" s="3">
        <v>22.47</v>
      </c>
      <c r="G822" s="18" t="s">
        <v>40</v>
      </c>
      <c r="H822" s="22">
        <v>1</v>
      </c>
      <c r="I822" s="22">
        <v>1.83</v>
      </c>
      <c r="J822" s="27">
        <v>45.36</v>
      </c>
      <c r="K822" s="27">
        <f t="shared" si="52"/>
        <v>34.019999999999996</v>
      </c>
      <c r="L822" s="26">
        <f t="shared" si="53"/>
        <v>62.256599999999992</v>
      </c>
      <c r="M822" s="22" t="s">
        <v>16</v>
      </c>
      <c r="N822" s="22" t="s">
        <v>308</v>
      </c>
      <c r="O822" s="22" t="s">
        <v>51</v>
      </c>
      <c r="P822" s="22">
        <v>65</v>
      </c>
    </row>
    <row r="823" spans="1:16" x14ac:dyDescent="0.25">
      <c r="A823" s="22">
        <v>2018</v>
      </c>
      <c r="B823" s="22">
        <v>6</v>
      </c>
      <c r="C823" s="22" t="s">
        <v>159</v>
      </c>
      <c r="D823" s="22">
        <v>4686600</v>
      </c>
      <c r="E823" s="3">
        <v>114.3</v>
      </c>
      <c r="F823" s="3">
        <v>22.47</v>
      </c>
      <c r="G823" s="18" t="s">
        <v>40</v>
      </c>
      <c r="H823" s="22">
        <v>1</v>
      </c>
      <c r="I823" s="22">
        <v>3.05</v>
      </c>
      <c r="J823" s="27">
        <v>45.36</v>
      </c>
      <c r="K823" s="27">
        <f t="shared" si="52"/>
        <v>34.019999999999996</v>
      </c>
      <c r="L823" s="26">
        <f t="shared" si="53"/>
        <v>103.76099999999998</v>
      </c>
      <c r="M823" s="22" t="s">
        <v>16</v>
      </c>
      <c r="N823" s="22" t="s">
        <v>308</v>
      </c>
      <c r="O823" s="22" t="s">
        <v>51</v>
      </c>
      <c r="P823" s="22">
        <v>65</v>
      </c>
    </row>
    <row r="824" spans="1:16" x14ac:dyDescent="0.25">
      <c r="A824" s="22">
        <v>2018</v>
      </c>
      <c r="B824" s="22">
        <v>6</v>
      </c>
      <c r="C824" s="22" t="s">
        <v>14</v>
      </c>
      <c r="D824" s="22">
        <v>4686602</v>
      </c>
      <c r="E824" s="3">
        <v>114.3</v>
      </c>
      <c r="F824" s="3">
        <v>22.47</v>
      </c>
      <c r="G824" s="18" t="s">
        <v>40</v>
      </c>
      <c r="H824" s="22">
        <v>107</v>
      </c>
      <c r="I824" s="22">
        <v>1521.6642999999999</v>
      </c>
      <c r="J824" s="27">
        <v>45.36</v>
      </c>
      <c r="K824" s="27">
        <f t="shared" si="52"/>
        <v>34.019999999999996</v>
      </c>
      <c r="L824" s="26">
        <f t="shared" si="53"/>
        <v>51767.01948599999</v>
      </c>
      <c r="M824" s="22" t="s">
        <v>16</v>
      </c>
      <c r="N824" s="22" t="s">
        <v>308</v>
      </c>
      <c r="O824" s="22" t="s">
        <v>51</v>
      </c>
      <c r="P824" s="22">
        <v>65</v>
      </c>
    </row>
    <row r="825" spans="1:16" x14ac:dyDescent="0.25">
      <c r="A825" s="22">
        <v>2018</v>
      </c>
      <c r="B825" s="22">
        <v>6</v>
      </c>
      <c r="C825" s="22" t="s">
        <v>159</v>
      </c>
      <c r="D825" s="22">
        <v>4686604</v>
      </c>
      <c r="E825" s="3">
        <v>114.3</v>
      </c>
      <c r="F825" s="3">
        <v>22.47</v>
      </c>
      <c r="G825" s="18" t="s">
        <v>40</v>
      </c>
      <c r="H825" s="22">
        <v>1</v>
      </c>
      <c r="I825" s="22">
        <v>2.4384000000000001</v>
      </c>
      <c r="J825" s="27">
        <v>45.36</v>
      </c>
      <c r="K825" s="27">
        <f t="shared" si="52"/>
        <v>34.019999999999996</v>
      </c>
      <c r="L825" s="26">
        <f t="shared" si="53"/>
        <v>82.954367999999988</v>
      </c>
      <c r="M825" s="22" t="s">
        <v>16</v>
      </c>
      <c r="N825" s="22" t="s">
        <v>308</v>
      </c>
      <c r="O825" s="22" t="s">
        <v>51</v>
      </c>
      <c r="P825" s="22">
        <v>65</v>
      </c>
    </row>
    <row r="826" spans="1:16" x14ac:dyDescent="0.25">
      <c r="A826" s="22">
        <v>2018</v>
      </c>
      <c r="B826" s="22">
        <v>6</v>
      </c>
      <c r="C826" s="22" t="s">
        <v>159</v>
      </c>
      <c r="D826" s="22">
        <v>4686603</v>
      </c>
      <c r="E826" s="3">
        <v>114.3</v>
      </c>
      <c r="F826" s="3">
        <v>22.47</v>
      </c>
      <c r="G826" s="18" t="s">
        <v>40</v>
      </c>
      <c r="H826" s="22">
        <v>1</v>
      </c>
      <c r="I826" s="22">
        <v>0.60960000000000003</v>
      </c>
      <c r="J826" s="27">
        <v>45.36</v>
      </c>
      <c r="K826" s="27">
        <f t="shared" si="52"/>
        <v>34.019999999999996</v>
      </c>
      <c r="L826" s="26">
        <f t="shared" si="53"/>
        <v>20.738591999999997</v>
      </c>
      <c r="M826" s="22" t="s">
        <v>16</v>
      </c>
      <c r="N826" s="22" t="s">
        <v>308</v>
      </c>
      <c r="O826" s="22" t="s">
        <v>51</v>
      </c>
      <c r="P826" s="22">
        <v>65</v>
      </c>
    </row>
    <row r="827" spans="1:16" x14ac:dyDescent="0.25">
      <c r="A827" s="22">
        <v>2018</v>
      </c>
      <c r="B827" s="22">
        <v>6</v>
      </c>
      <c r="C827" s="22" t="s">
        <v>15</v>
      </c>
      <c r="D827" s="22">
        <v>4686608</v>
      </c>
      <c r="E827" s="3">
        <v>73</v>
      </c>
      <c r="F827" s="3">
        <v>9.67</v>
      </c>
      <c r="G827" s="18" t="s">
        <v>39</v>
      </c>
      <c r="H827" s="22">
        <v>28</v>
      </c>
      <c r="I827" s="22">
        <v>268.83330000000001</v>
      </c>
      <c r="J827" s="27">
        <f t="shared" si="51"/>
        <v>18.28</v>
      </c>
      <c r="K827" s="27">
        <f t="shared" si="52"/>
        <v>13.71</v>
      </c>
      <c r="L827" s="26">
        <f t="shared" si="53"/>
        <v>3685.7045430000003</v>
      </c>
      <c r="M827" s="22" t="s">
        <v>16</v>
      </c>
      <c r="N827" s="22" t="s">
        <v>309</v>
      </c>
      <c r="O827" s="22" t="s">
        <v>51</v>
      </c>
      <c r="P827" s="22">
        <v>65</v>
      </c>
    </row>
    <row r="828" spans="1:16" x14ac:dyDescent="0.25">
      <c r="A828" s="22">
        <v>2018</v>
      </c>
      <c r="B828" s="22">
        <v>6</v>
      </c>
      <c r="C828" s="22" t="s">
        <v>15</v>
      </c>
      <c r="D828" s="22">
        <v>4686610</v>
      </c>
      <c r="E828" s="3">
        <v>73</v>
      </c>
      <c r="F828" s="3">
        <v>9.67</v>
      </c>
      <c r="G828" s="18" t="s">
        <v>39</v>
      </c>
      <c r="H828" s="22">
        <v>1</v>
      </c>
      <c r="I828" s="22">
        <v>9.6</v>
      </c>
      <c r="J828" s="27">
        <f t="shared" ref="J828:J891" si="54">IF($E828=60.3,14.6,IF($E828=73,18.28,IF($E828=88.9,24.48,IF(AND($E828=114.3, $F828=17.26),26.67,IF(AND($E828=177.8, $F828=34.23),57.2,IF(AND($E828=244.5,$F828=53.57),89.21,"ENTER WEIGHT"))))))</f>
        <v>18.28</v>
      </c>
      <c r="K828" s="27">
        <f t="shared" si="52"/>
        <v>13.71</v>
      </c>
      <c r="L828" s="26">
        <f t="shared" si="53"/>
        <v>131.61600000000001</v>
      </c>
      <c r="M828" s="22" t="s">
        <v>16</v>
      </c>
      <c r="N828" s="22" t="s">
        <v>309</v>
      </c>
      <c r="O828" s="22" t="s">
        <v>51</v>
      </c>
      <c r="P828" s="22">
        <v>65</v>
      </c>
    </row>
    <row r="829" spans="1:16" x14ac:dyDescent="0.25">
      <c r="A829" s="22">
        <v>2018</v>
      </c>
      <c r="B829" s="22">
        <v>6</v>
      </c>
      <c r="C829" s="22" t="s">
        <v>15</v>
      </c>
      <c r="D829" s="22">
        <v>4686609</v>
      </c>
      <c r="E829" s="3">
        <v>73</v>
      </c>
      <c r="F829" s="3">
        <v>9.67</v>
      </c>
      <c r="G829" s="18" t="s">
        <v>39</v>
      </c>
      <c r="H829" s="22">
        <v>1</v>
      </c>
      <c r="I829" s="22">
        <v>9.6</v>
      </c>
      <c r="J829" s="27">
        <f t="shared" si="54"/>
        <v>18.28</v>
      </c>
      <c r="K829" s="27">
        <f t="shared" si="52"/>
        <v>13.71</v>
      </c>
      <c r="L829" s="26">
        <f t="shared" si="53"/>
        <v>131.61600000000001</v>
      </c>
      <c r="M829" s="22" t="s">
        <v>16</v>
      </c>
      <c r="N829" s="22" t="s">
        <v>309</v>
      </c>
      <c r="O829" s="22" t="s">
        <v>51</v>
      </c>
      <c r="P829" s="22">
        <v>65</v>
      </c>
    </row>
    <row r="830" spans="1:16" x14ac:dyDescent="0.25">
      <c r="A830" s="22">
        <v>2018</v>
      </c>
      <c r="B830" s="22">
        <v>6</v>
      </c>
      <c r="C830" s="22" t="s">
        <v>15</v>
      </c>
      <c r="D830" s="22">
        <v>4687785</v>
      </c>
      <c r="E830" s="3">
        <v>60.3</v>
      </c>
      <c r="F830" s="3">
        <v>6.99</v>
      </c>
      <c r="G830" s="18" t="s">
        <v>40</v>
      </c>
      <c r="H830" s="22">
        <v>112</v>
      </c>
      <c r="I830" s="22">
        <v>1075.33</v>
      </c>
      <c r="J830" s="27">
        <f t="shared" si="54"/>
        <v>14.6</v>
      </c>
      <c r="K830" s="27">
        <f t="shared" si="52"/>
        <v>10.95</v>
      </c>
      <c r="L830" s="26">
        <f t="shared" si="53"/>
        <v>11774.863499999998</v>
      </c>
      <c r="M830" s="22" t="s">
        <v>16</v>
      </c>
      <c r="N830" s="22" t="s">
        <v>310</v>
      </c>
      <c r="O830" s="22" t="s">
        <v>51</v>
      </c>
      <c r="P830" s="22">
        <v>65</v>
      </c>
    </row>
    <row r="831" spans="1:16" x14ac:dyDescent="0.25">
      <c r="A831" s="22">
        <v>2018</v>
      </c>
      <c r="B831" s="22">
        <v>6</v>
      </c>
      <c r="C831" s="22" t="s">
        <v>15</v>
      </c>
      <c r="D831" s="22">
        <v>4687786</v>
      </c>
      <c r="E831" s="3">
        <v>60.3</v>
      </c>
      <c r="F831" s="3">
        <v>6.99</v>
      </c>
      <c r="G831" s="18" t="s">
        <v>40</v>
      </c>
      <c r="H831" s="22">
        <v>19</v>
      </c>
      <c r="I831" s="22">
        <v>182.41970000000001</v>
      </c>
      <c r="J831" s="27">
        <f t="shared" si="54"/>
        <v>14.6</v>
      </c>
      <c r="K831" s="27">
        <f t="shared" si="52"/>
        <v>10.95</v>
      </c>
      <c r="L831" s="26">
        <f t="shared" si="53"/>
        <v>1997.495715</v>
      </c>
      <c r="M831" s="22" t="s">
        <v>16</v>
      </c>
      <c r="N831" s="22" t="s">
        <v>310</v>
      </c>
      <c r="O831" s="22" t="s">
        <v>51</v>
      </c>
      <c r="P831" s="22">
        <v>65</v>
      </c>
    </row>
    <row r="832" spans="1:16" x14ac:dyDescent="0.25">
      <c r="A832" s="22">
        <v>2018</v>
      </c>
      <c r="B832" s="22">
        <v>6</v>
      </c>
      <c r="C832" s="22" t="s">
        <v>15</v>
      </c>
      <c r="D832" s="22">
        <v>4687787</v>
      </c>
      <c r="E832" s="3">
        <v>60.3</v>
      </c>
      <c r="F832" s="3">
        <v>6.99</v>
      </c>
      <c r="G832" s="18" t="s">
        <v>40</v>
      </c>
      <c r="H832" s="22">
        <v>84</v>
      </c>
      <c r="I832" s="22">
        <v>806.50059999999996</v>
      </c>
      <c r="J832" s="27">
        <f t="shared" si="54"/>
        <v>14.6</v>
      </c>
      <c r="K832" s="27">
        <f t="shared" si="52"/>
        <v>10.95</v>
      </c>
      <c r="L832" s="26">
        <f t="shared" si="53"/>
        <v>8831.1815699999988</v>
      </c>
      <c r="M832" s="22" t="s">
        <v>16</v>
      </c>
      <c r="N832" s="22" t="s">
        <v>310</v>
      </c>
      <c r="O832" s="22" t="s">
        <v>51</v>
      </c>
      <c r="P832" s="22">
        <v>65</v>
      </c>
    </row>
    <row r="833" spans="1:16" x14ac:dyDescent="0.25">
      <c r="A833" s="22">
        <v>2018</v>
      </c>
      <c r="B833" s="22">
        <v>6</v>
      </c>
      <c r="C833" s="22" t="s">
        <v>15</v>
      </c>
      <c r="D833" s="22">
        <v>4687839</v>
      </c>
      <c r="E833" s="3">
        <v>73</v>
      </c>
      <c r="F833" s="3">
        <v>9.67</v>
      </c>
      <c r="G833" s="18" t="s">
        <v>39</v>
      </c>
      <c r="H833" s="22">
        <v>1</v>
      </c>
      <c r="I833" s="22">
        <v>9.6013000000000002</v>
      </c>
      <c r="J833" s="27">
        <f t="shared" si="54"/>
        <v>18.28</v>
      </c>
      <c r="K833" s="27">
        <f t="shared" si="52"/>
        <v>13.71</v>
      </c>
      <c r="L833" s="26">
        <f t="shared" si="53"/>
        <v>131.63382300000001</v>
      </c>
      <c r="M833" s="22" t="s">
        <v>16</v>
      </c>
      <c r="N833" s="22" t="s">
        <v>311</v>
      </c>
      <c r="O833" s="22" t="s">
        <v>53</v>
      </c>
      <c r="P833" s="22">
        <v>105</v>
      </c>
    </row>
    <row r="834" spans="1:16" x14ac:dyDescent="0.25">
      <c r="A834" s="22">
        <v>2018</v>
      </c>
      <c r="B834" s="22">
        <v>6</v>
      </c>
      <c r="C834" s="22" t="s">
        <v>15</v>
      </c>
      <c r="D834" s="22">
        <v>4687837</v>
      </c>
      <c r="E834" s="3">
        <v>73</v>
      </c>
      <c r="F834" s="3">
        <v>9.67</v>
      </c>
      <c r="G834" s="18" t="s">
        <v>39</v>
      </c>
      <c r="H834" s="22">
        <v>2</v>
      </c>
      <c r="I834" s="22">
        <v>19.2</v>
      </c>
      <c r="J834" s="27">
        <f t="shared" si="54"/>
        <v>18.28</v>
      </c>
      <c r="K834" s="27">
        <f t="shared" si="52"/>
        <v>13.71</v>
      </c>
      <c r="L834" s="26">
        <f t="shared" si="53"/>
        <v>263.23200000000003</v>
      </c>
      <c r="M834" s="22" t="s">
        <v>16</v>
      </c>
      <c r="N834" s="22" t="s">
        <v>311</v>
      </c>
      <c r="O834" s="22" t="s">
        <v>53</v>
      </c>
      <c r="P834" s="22">
        <v>105</v>
      </c>
    </row>
    <row r="835" spans="1:16" x14ac:dyDescent="0.25">
      <c r="A835" s="22">
        <v>2018</v>
      </c>
      <c r="B835" s="22">
        <v>6</v>
      </c>
      <c r="C835" s="22" t="s">
        <v>15</v>
      </c>
      <c r="D835" s="22">
        <v>4687838</v>
      </c>
      <c r="E835" s="3">
        <v>73</v>
      </c>
      <c r="F835" s="3">
        <v>9.67</v>
      </c>
      <c r="G835" s="18" t="s">
        <v>39</v>
      </c>
      <c r="H835" s="22">
        <v>2</v>
      </c>
      <c r="I835" s="22">
        <v>19.2</v>
      </c>
      <c r="J835" s="27">
        <f t="shared" si="54"/>
        <v>18.28</v>
      </c>
      <c r="K835" s="27">
        <f t="shared" si="52"/>
        <v>13.71</v>
      </c>
      <c r="L835" s="26">
        <f t="shared" si="53"/>
        <v>263.23200000000003</v>
      </c>
      <c r="M835" s="22" t="s">
        <v>16</v>
      </c>
      <c r="N835" s="22" t="s">
        <v>311</v>
      </c>
      <c r="O835" s="22" t="s">
        <v>53</v>
      </c>
      <c r="P835" s="22">
        <v>105</v>
      </c>
    </row>
    <row r="836" spans="1:16" x14ac:dyDescent="0.25">
      <c r="A836" s="22">
        <v>2018</v>
      </c>
      <c r="B836" s="22">
        <v>6</v>
      </c>
      <c r="C836" s="22" t="s">
        <v>15</v>
      </c>
      <c r="D836" s="22">
        <v>4687836</v>
      </c>
      <c r="E836" s="3">
        <v>73</v>
      </c>
      <c r="F836" s="3">
        <v>9.67</v>
      </c>
      <c r="G836" s="18" t="s">
        <v>39</v>
      </c>
      <c r="H836" s="22">
        <v>30</v>
      </c>
      <c r="I836" s="22">
        <v>288.02999999999997</v>
      </c>
      <c r="J836" s="27">
        <f t="shared" si="54"/>
        <v>18.28</v>
      </c>
      <c r="K836" s="27">
        <f t="shared" si="52"/>
        <v>13.71</v>
      </c>
      <c r="L836" s="26">
        <f t="shared" si="53"/>
        <v>3948.8912999999998</v>
      </c>
      <c r="M836" s="22" t="s">
        <v>16</v>
      </c>
      <c r="N836" s="22" t="s">
        <v>311</v>
      </c>
      <c r="O836" s="22" t="s">
        <v>53</v>
      </c>
      <c r="P836" s="22">
        <v>105</v>
      </c>
    </row>
    <row r="837" spans="1:16" x14ac:dyDescent="0.25">
      <c r="A837" s="22">
        <v>2018</v>
      </c>
      <c r="B837" s="22">
        <v>6</v>
      </c>
      <c r="C837" s="22" t="s">
        <v>15</v>
      </c>
      <c r="D837" s="22">
        <v>4687835</v>
      </c>
      <c r="E837" s="3">
        <v>73</v>
      </c>
      <c r="F837" s="3">
        <v>9.67</v>
      </c>
      <c r="G837" s="18" t="s">
        <v>39</v>
      </c>
      <c r="H837" s="22">
        <v>36</v>
      </c>
      <c r="I837" s="22">
        <v>345.64</v>
      </c>
      <c r="J837" s="27">
        <f t="shared" si="54"/>
        <v>18.28</v>
      </c>
      <c r="K837" s="27">
        <f t="shared" si="52"/>
        <v>13.71</v>
      </c>
      <c r="L837" s="26">
        <f t="shared" si="53"/>
        <v>4738.7244000000001</v>
      </c>
      <c r="M837" s="22" t="s">
        <v>16</v>
      </c>
      <c r="N837" s="22" t="s">
        <v>311</v>
      </c>
      <c r="O837" s="22" t="s">
        <v>53</v>
      </c>
      <c r="P837" s="22">
        <v>105</v>
      </c>
    </row>
    <row r="838" spans="1:16" x14ac:dyDescent="0.25">
      <c r="A838" s="22">
        <v>2018</v>
      </c>
      <c r="B838" s="22">
        <v>6</v>
      </c>
      <c r="C838" s="22" t="s">
        <v>15</v>
      </c>
      <c r="D838" s="22">
        <v>4687834</v>
      </c>
      <c r="E838" s="3">
        <v>73</v>
      </c>
      <c r="F838" s="3">
        <v>9.67</v>
      </c>
      <c r="G838" s="18" t="s">
        <v>39</v>
      </c>
      <c r="H838" s="22">
        <v>27</v>
      </c>
      <c r="I838" s="22">
        <v>259.2312</v>
      </c>
      <c r="J838" s="27">
        <f t="shared" si="54"/>
        <v>18.28</v>
      </c>
      <c r="K838" s="27">
        <f t="shared" si="52"/>
        <v>13.71</v>
      </c>
      <c r="L838" s="26">
        <f t="shared" si="53"/>
        <v>3554.0597520000001</v>
      </c>
      <c r="M838" s="22" t="s">
        <v>16</v>
      </c>
      <c r="N838" s="22" t="s">
        <v>311</v>
      </c>
      <c r="O838" s="22" t="s">
        <v>53</v>
      </c>
      <c r="P838" s="22">
        <v>105</v>
      </c>
    </row>
    <row r="839" spans="1:16" x14ac:dyDescent="0.25">
      <c r="A839" s="22">
        <v>2018</v>
      </c>
      <c r="B839" s="22">
        <v>6</v>
      </c>
      <c r="C839" s="22" t="s">
        <v>15</v>
      </c>
      <c r="D839" s="22">
        <v>4687833</v>
      </c>
      <c r="E839" s="3">
        <v>73</v>
      </c>
      <c r="F839" s="3">
        <v>9.67</v>
      </c>
      <c r="G839" s="18" t="s">
        <v>39</v>
      </c>
      <c r="H839" s="22">
        <v>3</v>
      </c>
      <c r="I839" s="22">
        <v>28.803599999999999</v>
      </c>
      <c r="J839" s="27">
        <f t="shared" si="54"/>
        <v>18.28</v>
      </c>
      <c r="K839" s="27">
        <f t="shared" si="52"/>
        <v>13.71</v>
      </c>
      <c r="L839" s="26">
        <f t="shared" si="53"/>
        <v>394.897356</v>
      </c>
      <c r="M839" s="22" t="s">
        <v>16</v>
      </c>
      <c r="N839" s="22" t="s">
        <v>311</v>
      </c>
      <c r="O839" s="22" t="s">
        <v>53</v>
      </c>
      <c r="P839" s="22">
        <v>105</v>
      </c>
    </row>
    <row r="840" spans="1:16" x14ac:dyDescent="0.25">
      <c r="A840" s="22">
        <v>2018</v>
      </c>
      <c r="B840" s="22">
        <v>6</v>
      </c>
      <c r="C840" s="22" t="s">
        <v>15</v>
      </c>
      <c r="D840" s="22">
        <v>4687832</v>
      </c>
      <c r="E840" s="3">
        <v>73</v>
      </c>
      <c r="F840" s="3">
        <v>9.67</v>
      </c>
      <c r="G840" s="18" t="s">
        <v>39</v>
      </c>
      <c r="H840" s="22">
        <v>3</v>
      </c>
      <c r="I840" s="22">
        <v>28.8</v>
      </c>
      <c r="J840" s="27">
        <f t="shared" si="54"/>
        <v>18.28</v>
      </c>
      <c r="K840" s="27">
        <f t="shared" si="52"/>
        <v>13.71</v>
      </c>
      <c r="L840" s="26">
        <f t="shared" si="53"/>
        <v>394.84800000000001</v>
      </c>
      <c r="M840" s="22" t="s">
        <v>16</v>
      </c>
      <c r="N840" s="22" t="s">
        <v>311</v>
      </c>
      <c r="O840" s="22" t="s">
        <v>53</v>
      </c>
      <c r="P840" s="22">
        <v>105</v>
      </c>
    </row>
    <row r="841" spans="1:16" x14ac:dyDescent="0.25">
      <c r="A841" s="22">
        <v>2018</v>
      </c>
      <c r="B841" s="22">
        <v>6</v>
      </c>
      <c r="C841" s="22" t="s">
        <v>15</v>
      </c>
      <c r="D841" s="22">
        <v>4687831</v>
      </c>
      <c r="E841" s="3">
        <v>73</v>
      </c>
      <c r="F841" s="3">
        <v>9.67</v>
      </c>
      <c r="G841" s="18" t="s">
        <v>39</v>
      </c>
      <c r="H841" s="22">
        <v>6</v>
      </c>
      <c r="I841" s="22">
        <v>57.6038</v>
      </c>
      <c r="J841" s="27">
        <f t="shared" si="54"/>
        <v>18.28</v>
      </c>
      <c r="K841" s="27">
        <f t="shared" si="52"/>
        <v>13.71</v>
      </c>
      <c r="L841" s="26">
        <f t="shared" si="53"/>
        <v>789.74809800000003</v>
      </c>
      <c r="M841" s="22" t="s">
        <v>16</v>
      </c>
      <c r="N841" s="22" t="s">
        <v>311</v>
      </c>
      <c r="O841" s="22" t="s">
        <v>53</v>
      </c>
      <c r="P841" s="22">
        <v>105</v>
      </c>
    </row>
    <row r="842" spans="1:16" x14ac:dyDescent="0.25">
      <c r="A842" s="22">
        <v>2018</v>
      </c>
      <c r="B842" s="22">
        <v>6</v>
      </c>
      <c r="C842" s="22" t="s">
        <v>15</v>
      </c>
      <c r="D842" s="22">
        <v>4688122</v>
      </c>
      <c r="E842" s="3">
        <v>73</v>
      </c>
      <c r="F842" s="3">
        <v>9.67</v>
      </c>
      <c r="G842" s="18" t="s">
        <v>39</v>
      </c>
      <c r="H842" s="22">
        <v>9</v>
      </c>
      <c r="I842" s="22">
        <v>86.41</v>
      </c>
      <c r="J842" s="27">
        <f t="shared" si="54"/>
        <v>18.28</v>
      </c>
      <c r="K842" s="27">
        <f t="shared" si="52"/>
        <v>13.71</v>
      </c>
      <c r="L842" s="26">
        <f t="shared" si="53"/>
        <v>1184.6811</v>
      </c>
      <c r="M842" s="22" t="s">
        <v>16</v>
      </c>
      <c r="N842" s="22" t="s">
        <v>312</v>
      </c>
      <c r="O842" s="22" t="s">
        <v>51</v>
      </c>
      <c r="P842" s="22">
        <v>65</v>
      </c>
    </row>
    <row r="843" spans="1:16" x14ac:dyDescent="0.25">
      <c r="A843" s="22">
        <v>2018</v>
      </c>
      <c r="B843" s="22">
        <v>6</v>
      </c>
      <c r="C843" s="22" t="s">
        <v>15</v>
      </c>
      <c r="D843" s="22">
        <v>4688123</v>
      </c>
      <c r="E843" s="3">
        <v>73</v>
      </c>
      <c r="F843" s="3">
        <v>9.67</v>
      </c>
      <c r="G843" s="18" t="s">
        <v>39</v>
      </c>
      <c r="H843" s="22">
        <v>12</v>
      </c>
      <c r="I843" s="22">
        <v>115.2073</v>
      </c>
      <c r="J843" s="27">
        <f t="shared" si="54"/>
        <v>18.28</v>
      </c>
      <c r="K843" s="27">
        <f t="shared" si="52"/>
        <v>13.71</v>
      </c>
      <c r="L843" s="26">
        <f t="shared" si="53"/>
        <v>1579.4920830000001</v>
      </c>
      <c r="M843" s="22" t="s">
        <v>16</v>
      </c>
      <c r="N843" s="22" t="s">
        <v>312</v>
      </c>
      <c r="O843" s="22" t="s">
        <v>51</v>
      </c>
      <c r="P843" s="22">
        <v>65</v>
      </c>
    </row>
    <row r="844" spans="1:16" x14ac:dyDescent="0.25">
      <c r="A844" s="22">
        <v>2018</v>
      </c>
      <c r="B844" s="22">
        <v>6</v>
      </c>
      <c r="C844" s="22" t="s">
        <v>15</v>
      </c>
      <c r="D844" s="22">
        <v>4688124</v>
      </c>
      <c r="E844" s="3">
        <v>73</v>
      </c>
      <c r="F844" s="3">
        <v>9.67</v>
      </c>
      <c r="G844" s="18" t="s">
        <v>39</v>
      </c>
      <c r="H844" s="22">
        <v>10</v>
      </c>
      <c r="I844" s="22">
        <v>96.011499999999998</v>
      </c>
      <c r="J844" s="27">
        <f t="shared" si="54"/>
        <v>18.28</v>
      </c>
      <c r="K844" s="27">
        <f t="shared" ref="K844:K907" si="55">IF(M844="NEW",J844*1,IF(M844="YELLOW",J844*0.75,IF(M844="BLUE",J844*0.5)))</f>
        <v>13.71</v>
      </c>
      <c r="L844" s="26">
        <f t="shared" ref="L844:L907" si="56">I844*K844</f>
        <v>1316.317665</v>
      </c>
      <c r="M844" s="22" t="s">
        <v>16</v>
      </c>
      <c r="N844" s="22" t="s">
        <v>312</v>
      </c>
      <c r="O844" s="22" t="s">
        <v>51</v>
      </c>
      <c r="P844" s="22">
        <v>65</v>
      </c>
    </row>
    <row r="845" spans="1:16" x14ac:dyDescent="0.25">
      <c r="A845" s="22">
        <v>2018</v>
      </c>
      <c r="B845" s="22">
        <v>6</v>
      </c>
      <c r="C845" s="22" t="s">
        <v>15</v>
      </c>
      <c r="D845" s="22">
        <v>4688125</v>
      </c>
      <c r="E845" s="3">
        <v>73</v>
      </c>
      <c r="F845" s="3">
        <v>9.67</v>
      </c>
      <c r="G845" s="18" t="s">
        <v>39</v>
      </c>
      <c r="H845" s="22">
        <v>2</v>
      </c>
      <c r="I845" s="22">
        <v>19.2</v>
      </c>
      <c r="J845" s="27">
        <f t="shared" si="54"/>
        <v>18.28</v>
      </c>
      <c r="K845" s="27">
        <f t="shared" si="55"/>
        <v>13.71</v>
      </c>
      <c r="L845" s="26">
        <f t="shared" si="56"/>
        <v>263.23200000000003</v>
      </c>
      <c r="M845" s="22" t="s">
        <v>16</v>
      </c>
      <c r="N845" s="22" t="s">
        <v>312</v>
      </c>
      <c r="O845" s="22" t="s">
        <v>51</v>
      </c>
      <c r="P845" s="22">
        <v>65</v>
      </c>
    </row>
    <row r="846" spans="1:16" x14ac:dyDescent="0.25">
      <c r="A846" s="22">
        <v>2018</v>
      </c>
      <c r="B846" s="22">
        <v>6</v>
      </c>
      <c r="C846" s="22" t="s">
        <v>15</v>
      </c>
      <c r="D846" s="22">
        <v>4688120</v>
      </c>
      <c r="E846" s="3">
        <v>73</v>
      </c>
      <c r="F846" s="3">
        <v>9.67</v>
      </c>
      <c r="G846" s="18" t="s">
        <v>39</v>
      </c>
      <c r="H846" s="22">
        <v>116</v>
      </c>
      <c r="I846" s="22">
        <v>1113.74</v>
      </c>
      <c r="J846" s="27">
        <f t="shared" si="54"/>
        <v>18.28</v>
      </c>
      <c r="K846" s="27">
        <f t="shared" si="55"/>
        <v>13.71</v>
      </c>
      <c r="L846" s="26">
        <f t="shared" si="56"/>
        <v>15269.375400000001</v>
      </c>
      <c r="M846" s="22" t="s">
        <v>16</v>
      </c>
      <c r="N846" s="22" t="s">
        <v>312</v>
      </c>
      <c r="O846" s="22" t="s">
        <v>51</v>
      </c>
      <c r="P846" s="22">
        <v>65</v>
      </c>
    </row>
    <row r="847" spans="1:16" x14ac:dyDescent="0.25">
      <c r="A847" s="22">
        <v>2018</v>
      </c>
      <c r="B847" s="22">
        <v>6</v>
      </c>
      <c r="C847" s="22" t="s">
        <v>15</v>
      </c>
      <c r="D847" s="22">
        <v>4688121</v>
      </c>
      <c r="E847" s="3">
        <v>73</v>
      </c>
      <c r="F847" s="3">
        <v>9.67</v>
      </c>
      <c r="G847" s="18" t="s">
        <v>39</v>
      </c>
      <c r="H847" s="22">
        <v>6</v>
      </c>
      <c r="I847" s="22">
        <v>57.607100000000003</v>
      </c>
      <c r="J847" s="27">
        <f t="shared" si="54"/>
        <v>18.28</v>
      </c>
      <c r="K847" s="27">
        <f t="shared" si="55"/>
        <v>13.71</v>
      </c>
      <c r="L847" s="26">
        <f t="shared" si="56"/>
        <v>789.79334100000005</v>
      </c>
      <c r="M847" s="22" t="s">
        <v>16</v>
      </c>
      <c r="N847" s="22" t="s">
        <v>312</v>
      </c>
      <c r="O847" s="22" t="s">
        <v>51</v>
      </c>
      <c r="P847" s="22">
        <v>65</v>
      </c>
    </row>
    <row r="848" spans="1:16" x14ac:dyDescent="0.25">
      <c r="A848" s="22">
        <v>2018</v>
      </c>
      <c r="B848" s="22">
        <v>6</v>
      </c>
      <c r="C848" s="22" t="s">
        <v>15</v>
      </c>
      <c r="D848" s="22">
        <v>4688431</v>
      </c>
      <c r="E848" s="3">
        <v>88.9</v>
      </c>
      <c r="F848" s="3">
        <v>13.84</v>
      </c>
      <c r="G848" s="18" t="s">
        <v>39</v>
      </c>
      <c r="H848" s="22">
        <v>1</v>
      </c>
      <c r="I848" s="22">
        <v>9.6012000000000004</v>
      </c>
      <c r="J848" s="27">
        <f t="shared" si="54"/>
        <v>24.48</v>
      </c>
      <c r="K848" s="27">
        <f t="shared" si="55"/>
        <v>12.24</v>
      </c>
      <c r="L848" s="26">
        <f t="shared" si="56"/>
        <v>117.51868800000001</v>
      </c>
      <c r="M848" s="22" t="s">
        <v>94</v>
      </c>
      <c r="N848" s="22" t="s">
        <v>292</v>
      </c>
      <c r="O848" s="22" t="s">
        <v>56</v>
      </c>
      <c r="P848" s="22">
        <v>68</v>
      </c>
    </row>
    <row r="849" spans="1:16" x14ac:dyDescent="0.25">
      <c r="A849" s="22">
        <v>2018</v>
      </c>
      <c r="B849" s="22">
        <v>6</v>
      </c>
      <c r="C849" s="22" t="s">
        <v>15</v>
      </c>
      <c r="D849" s="22">
        <v>4688451</v>
      </c>
      <c r="E849" s="3">
        <v>88.9</v>
      </c>
      <c r="F849" s="3">
        <v>13.84</v>
      </c>
      <c r="G849" s="18" t="s">
        <v>39</v>
      </c>
      <c r="H849" s="22">
        <v>1</v>
      </c>
      <c r="I849" s="22">
        <v>9.6</v>
      </c>
      <c r="J849" s="27">
        <f t="shared" si="54"/>
        <v>24.48</v>
      </c>
      <c r="K849" s="27">
        <f t="shared" si="55"/>
        <v>18.36</v>
      </c>
      <c r="L849" s="26">
        <f t="shared" si="56"/>
        <v>176.256</v>
      </c>
      <c r="M849" s="22" t="s">
        <v>16</v>
      </c>
      <c r="N849" s="22" t="s">
        <v>292</v>
      </c>
      <c r="O849" s="22" t="s">
        <v>56</v>
      </c>
      <c r="P849" s="22">
        <v>68</v>
      </c>
    </row>
    <row r="850" spans="1:16" x14ac:dyDescent="0.25">
      <c r="A850" s="22">
        <v>2018</v>
      </c>
      <c r="B850" s="22">
        <v>6</v>
      </c>
      <c r="C850" s="22" t="s">
        <v>15</v>
      </c>
      <c r="D850" s="22">
        <v>4688449</v>
      </c>
      <c r="E850" s="3">
        <v>88.9</v>
      </c>
      <c r="F850" s="3">
        <v>13.84</v>
      </c>
      <c r="G850" s="18" t="s">
        <v>39</v>
      </c>
      <c r="H850" s="22">
        <v>1</v>
      </c>
      <c r="I850" s="22">
        <v>9.6012000000000004</v>
      </c>
      <c r="J850" s="27">
        <f t="shared" si="54"/>
        <v>24.48</v>
      </c>
      <c r="K850" s="27">
        <f t="shared" si="55"/>
        <v>12.24</v>
      </c>
      <c r="L850" s="26">
        <f t="shared" si="56"/>
        <v>117.51868800000001</v>
      </c>
      <c r="M850" s="22" t="s">
        <v>94</v>
      </c>
      <c r="N850" s="22" t="s">
        <v>292</v>
      </c>
      <c r="O850" s="22" t="s">
        <v>56</v>
      </c>
      <c r="P850" s="22">
        <v>68</v>
      </c>
    </row>
    <row r="851" spans="1:16" x14ac:dyDescent="0.25">
      <c r="A851" s="22">
        <v>2018</v>
      </c>
      <c r="B851" s="22">
        <v>6</v>
      </c>
      <c r="C851" s="22" t="s">
        <v>15</v>
      </c>
      <c r="D851" s="22">
        <v>4688432</v>
      </c>
      <c r="E851" s="3">
        <v>88.9</v>
      </c>
      <c r="F851" s="3">
        <v>13.84</v>
      </c>
      <c r="G851" s="18" t="s">
        <v>39</v>
      </c>
      <c r="H851" s="22">
        <v>4</v>
      </c>
      <c r="I851" s="22">
        <v>38.404800000000002</v>
      </c>
      <c r="J851" s="27">
        <f t="shared" si="54"/>
        <v>24.48</v>
      </c>
      <c r="K851" s="27">
        <f t="shared" si="55"/>
        <v>12.24</v>
      </c>
      <c r="L851" s="26">
        <f t="shared" si="56"/>
        <v>470.07475200000005</v>
      </c>
      <c r="M851" s="22" t="s">
        <v>94</v>
      </c>
      <c r="N851" s="22" t="s">
        <v>292</v>
      </c>
      <c r="O851" s="22" t="s">
        <v>56</v>
      </c>
      <c r="P851" s="22">
        <v>68</v>
      </c>
    </row>
    <row r="852" spans="1:16" x14ac:dyDescent="0.25">
      <c r="A852" s="22">
        <v>2018</v>
      </c>
      <c r="B852" s="22">
        <v>6</v>
      </c>
      <c r="C852" s="22" t="s">
        <v>15</v>
      </c>
      <c r="D852" s="22">
        <v>4688433</v>
      </c>
      <c r="E852" s="3">
        <v>88.9</v>
      </c>
      <c r="F852" s="3">
        <v>13.84</v>
      </c>
      <c r="G852" s="18" t="s">
        <v>39</v>
      </c>
      <c r="H852" s="22">
        <v>12</v>
      </c>
      <c r="I852" s="22">
        <v>115.21</v>
      </c>
      <c r="J852" s="27">
        <f t="shared" si="54"/>
        <v>24.48</v>
      </c>
      <c r="K852" s="27">
        <f t="shared" si="55"/>
        <v>12.24</v>
      </c>
      <c r="L852" s="26">
        <f t="shared" si="56"/>
        <v>1410.1704</v>
      </c>
      <c r="M852" s="22" t="s">
        <v>94</v>
      </c>
      <c r="N852" s="22" t="s">
        <v>292</v>
      </c>
      <c r="O852" s="22" t="s">
        <v>56</v>
      </c>
      <c r="P852" s="22">
        <v>68</v>
      </c>
    </row>
    <row r="853" spans="1:16" x14ac:dyDescent="0.25">
      <c r="A853" s="22">
        <v>2018</v>
      </c>
      <c r="B853" s="22">
        <v>6</v>
      </c>
      <c r="C853" s="22" t="s">
        <v>15</v>
      </c>
      <c r="D853" s="22">
        <v>4688434</v>
      </c>
      <c r="E853" s="3">
        <v>88.9</v>
      </c>
      <c r="F853" s="3">
        <v>13.84</v>
      </c>
      <c r="G853" s="18" t="s">
        <v>39</v>
      </c>
      <c r="H853" s="22">
        <v>14</v>
      </c>
      <c r="I853" s="22">
        <v>134.41999999999999</v>
      </c>
      <c r="J853" s="27">
        <f t="shared" si="54"/>
        <v>24.48</v>
      </c>
      <c r="K853" s="27">
        <f t="shared" si="55"/>
        <v>12.24</v>
      </c>
      <c r="L853" s="26">
        <f t="shared" si="56"/>
        <v>1645.3008</v>
      </c>
      <c r="M853" s="22" t="s">
        <v>94</v>
      </c>
      <c r="N853" s="22" t="s">
        <v>292</v>
      </c>
      <c r="O853" s="22" t="s">
        <v>56</v>
      </c>
      <c r="P853" s="22">
        <v>68</v>
      </c>
    </row>
    <row r="854" spans="1:16" x14ac:dyDescent="0.25">
      <c r="A854" s="22">
        <v>2018</v>
      </c>
      <c r="B854" s="22">
        <v>6</v>
      </c>
      <c r="C854" s="22" t="s">
        <v>15</v>
      </c>
      <c r="D854" s="22">
        <v>4688434</v>
      </c>
      <c r="E854" s="3">
        <v>88.9</v>
      </c>
      <c r="F854" s="3">
        <v>13.84</v>
      </c>
      <c r="G854" s="18" t="s">
        <v>39</v>
      </c>
      <c r="H854" s="22">
        <v>21</v>
      </c>
      <c r="I854" s="22">
        <v>201.63</v>
      </c>
      <c r="J854" s="27">
        <f t="shared" si="54"/>
        <v>24.48</v>
      </c>
      <c r="K854" s="27">
        <f t="shared" si="55"/>
        <v>12.24</v>
      </c>
      <c r="L854" s="26">
        <f t="shared" si="56"/>
        <v>2467.9512</v>
      </c>
      <c r="M854" s="22" t="s">
        <v>94</v>
      </c>
      <c r="N854" s="22" t="s">
        <v>292</v>
      </c>
      <c r="O854" s="22" t="s">
        <v>56</v>
      </c>
      <c r="P854" s="22">
        <v>68</v>
      </c>
    </row>
    <row r="855" spans="1:16" x14ac:dyDescent="0.25">
      <c r="A855" s="22">
        <v>2018</v>
      </c>
      <c r="B855" s="22">
        <v>6</v>
      </c>
      <c r="C855" s="22" t="s">
        <v>15</v>
      </c>
      <c r="D855" s="22">
        <v>4688436</v>
      </c>
      <c r="E855" s="3">
        <v>88.9</v>
      </c>
      <c r="F855" s="3">
        <v>13.84</v>
      </c>
      <c r="G855" s="18" t="s">
        <v>39</v>
      </c>
      <c r="H855" s="22">
        <v>3</v>
      </c>
      <c r="I855" s="22">
        <v>28.8</v>
      </c>
      <c r="J855" s="27">
        <f t="shared" si="54"/>
        <v>24.48</v>
      </c>
      <c r="K855" s="27">
        <f t="shared" si="55"/>
        <v>12.24</v>
      </c>
      <c r="L855" s="26">
        <f t="shared" si="56"/>
        <v>352.512</v>
      </c>
      <c r="M855" s="22" t="s">
        <v>94</v>
      </c>
      <c r="N855" s="22" t="s">
        <v>292</v>
      </c>
      <c r="O855" s="22" t="s">
        <v>56</v>
      </c>
      <c r="P855" s="22">
        <v>68</v>
      </c>
    </row>
    <row r="856" spans="1:16" x14ac:dyDescent="0.25">
      <c r="A856" s="22">
        <v>2018</v>
      </c>
      <c r="B856" s="22">
        <v>6</v>
      </c>
      <c r="C856" s="22" t="s">
        <v>15</v>
      </c>
      <c r="D856" s="22">
        <v>4688436</v>
      </c>
      <c r="E856" s="3">
        <v>88.9</v>
      </c>
      <c r="F856" s="3">
        <v>13.84</v>
      </c>
      <c r="G856" s="18" t="s">
        <v>39</v>
      </c>
      <c r="H856" s="22">
        <v>5</v>
      </c>
      <c r="I856" s="22">
        <v>48.01</v>
      </c>
      <c r="J856" s="27">
        <f t="shared" si="54"/>
        <v>24.48</v>
      </c>
      <c r="K856" s="27">
        <f t="shared" si="55"/>
        <v>12.24</v>
      </c>
      <c r="L856" s="26">
        <f t="shared" si="56"/>
        <v>587.64239999999995</v>
      </c>
      <c r="M856" s="22" t="s">
        <v>94</v>
      </c>
      <c r="N856" s="22" t="s">
        <v>292</v>
      </c>
      <c r="O856" s="22" t="s">
        <v>56</v>
      </c>
      <c r="P856" s="22">
        <v>68</v>
      </c>
    </row>
    <row r="857" spans="1:16" x14ac:dyDescent="0.25">
      <c r="A857" s="22">
        <v>2018</v>
      </c>
      <c r="B857" s="22">
        <v>6</v>
      </c>
      <c r="C857" s="22" t="s">
        <v>15</v>
      </c>
      <c r="D857" s="22">
        <v>4688436</v>
      </c>
      <c r="E857" s="3">
        <v>88.9</v>
      </c>
      <c r="F857" s="3">
        <v>13.84</v>
      </c>
      <c r="G857" s="18" t="s">
        <v>39</v>
      </c>
      <c r="H857" s="22">
        <v>3</v>
      </c>
      <c r="I857" s="22">
        <v>28.8</v>
      </c>
      <c r="J857" s="27">
        <f t="shared" si="54"/>
        <v>24.48</v>
      </c>
      <c r="K857" s="27">
        <f t="shared" si="55"/>
        <v>18.36</v>
      </c>
      <c r="L857" s="26">
        <f t="shared" si="56"/>
        <v>528.76800000000003</v>
      </c>
      <c r="M857" s="22" t="s">
        <v>16</v>
      </c>
      <c r="N857" s="22" t="s">
        <v>292</v>
      </c>
      <c r="O857" s="22" t="s">
        <v>56</v>
      </c>
      <c r="P857" s="22">
        <v>68</v>
      </c>
    </row>
    <row r="858" spans="1:16" x14ac:dyDescent="0.25">
      <c r="A858" s="22">
        <v>2018</v>
      </c>
      <c r="B858" s="22">
        <v>6</v>
      </c>
      <c r="C858" s="22" t="s">
        <v>15</v>
      </c>
      <c r="D858" s="22">
        <v>4688439</v>
      </c>
      <c r="E858" s="3">
        <v>88.9</v>
      </c>
      <c r="F858" s="3">
        <v>13.84</v>
      </c>
      <c r="G858" s="18" t="s">
        <v>39</v>
      </c>
      <c r="H858" s="22">
        <v>3</v>
      </c>
      <c r="I858" s="22">
        <v>28.803599999999999</v>
      </c>
      <c r="J858" s="27">
        <f t="shared" si="54"/>
        <v>24.48</v>
      </c>
      <c r="K858" s="27">
        <f t="shared" si="55"/>
        <v>12.24</v>
      </c>
      <c r="L858" s="26">
        <f t="shared" si="56"/>
        <v>352.55606399999999</v>
      </c>
      <c r="M858" s="22" t="s">
        <v>94</v>
      </c>
      <c r="N858" s="22" t="s">
        <v>292</v>
      </c>
      <c r="O858" s="22" t="s">
        <v>56</v>
      </c>
      <c r="P858" s="22">
        <v>68</v>
      </c>
    </row>
    <row r="859" spans="1:16" x14ac:dyDescent="0.25">
      <c r="A859" s="22">
        <v>2018</v>
      </c>
      <c r="B859" s="22">
        <v>6</v>
      </c>
      <c r="C859" s="22" t="s">
        <v>15</v>
      </c>
      <c r="D859" s="22">
        <v>4688439</v>
      </c>
      <c r="E859" s="3">
        <v>88.9</v>
      </c>
      <c r="F859" s="3">
        <v>13.84</v>
      </c>
      <c r="G859" s="18" t="s">
        <v>39</v>
      </c>
      <c r="H859" s="22">
        <v>2</v>
      </c>
      <c r="I859" s="22">
        <v>19.2</v>
      </c>
      <c r="J859" s="27">
        <f t="shared" si="54"/>
        <v>24.48</v>
      </c>
      <c r="K859" s="27">
        <f t="shared" si="55"/>
        <v>18.36</v>
      </c>
      <c r="L859" s="26">
        <f t="shared" si="56"/>
        <v>352.512</v>
      </c>
      <c r="M859" s="22" t="s">
        <v>16</v>
      </c>
      <c r="N859" s="22" t="s">
        <v>292</v>
      </c>
      <c r="O859" s="22" t="s">
        <v>56</v>
      </c>
      <c r="P859" s="22">
        <v>68</v>
      </c>
    </row>
    <row r="860" spans="1:16" x14ac:dyDescent="0.25">
      <c r="A860" s="22">
        <v>2018</v>
      </c>
      <c r="B860" s="22">
        <v>6</v>
      </c>
      <c r="C860" s="22" t="s">
        <v>15</v>
      </c>
      <c r="D860" s="22">
        <v>4688439</v>
      </c>
      <c r="E860" s="3">
        <v>88.9</v>
      </c>
      <c r="F860" s="3">
        <v>13.84</v>
      </c>
      <c r="G860" s="18" t="s">
        <v>39</v>
      </c>
      <c r="H860" s="22">
        <v>4</v>
      </c>
      <c r="I860" s="22">
        <v>38.4</v>
      </c>
      <c r="J860" s="27">
        <f t="shared" si="54"/>
        <v>24.48</v>
      </c>
      <c r="K860" s="27">
        <f t="shared" si="55"/>
        <v>12.24</v>
      </c>
      <c r="L860" s="26">
        <f t="shared" si="56"/>
        <v>470.01599999999996</v>
      </c>
      <c r="M860" s="22" t="s">
        <v>94</v>
      </c>
      <c r="N860" s="22" t="s">
        <v>292</v>
      </c>
      <c r="O860" s="22" t="s">
        <v>56</v>
      </c>
      <c r="P860" s="22">
        <v>68</v>
      </c>
    </row>
    <row r="861" spans="1:16" x14ac:dyDescent="0.25">
      <c r="A861" s="22">
        <v>2018</v>
      </c>
      <c r="B861" s="22">
        <v>6</v>
      </c>
      <c r="C861" s="22" t="s">
        <v>15</v>
      </c>
      <c r="D861" s="22">
        <v>4688442</v>
      </c>
      <c r="E861" s="3">
        <v>88.9</v>
      </c>
      <c r="F861" s="3">
        <v>13.84</v>
      </c>
      <c r="G861" s="18" t="s">
        <v>39</v>
      </c>
      <c r="H861" s="22">
        <v>2</v>
      </c>
      <c r="I861" s="22">
        <v>19.2</v>
      </c>
      <c r="J861" s="27">
        <f t="shared" si="54"/>
        <v>24.48</v>
      </c>
      <c r="K861" s="27">
        <f t="shared" si="55"/>
        <v>12.24</v>
      </c>
      <c r="L861" s="26">
        <f t="shared" si="56"/>
        <v>235.00799999999998</v>
      </c>
      <c r="M861" s="22" t="s">
        <v>94</v>
      </c>
      <c r="N861" s="22" t="s">
        <v>292</v>
      </c>
      <c r="O861" s="22" t="s">
        <v>56</v>
      </c>
      <c r="P861" s="22">
        <v>68</v>
      </c>
    </row>
    <row r="862" spans="1:16" x14ac:dyDescent="0.25">
      <c r="A862" s="22">
        <v>2018</v>
      </c>
      <c r="B862" s="22">
        <v>6</v>
      </c>
      <c r="C862" s="22" t="s">
        <v>15</v>
      </c>
      <c r="D862" s="22">
        <v>4688442</v>
      </c>
      <c r="E862" s="3">
        <v>88.9</v>
      </c>
      <c r="F862" s="3">
        <v>13.84</v>
      </c>
      <c r="G862" s="18" t="s">
        <v>39</v>
      </c>
      <c r="H862" s="22">
        <v>3</v>
      </c>
      <c r="I862" s="22">
        <v>28.8</v>
      </c>
      <c r="J862" s="27">
        <f t="shared" si="54"/>
        <v>24.48</v>
      </c>
      <c r="K862" s="27">
        <f t="shared" si="55"/>
        <v>18.36</v>
      </c>
      <c r="L862" s="26">
        <f t="shared" si="56"/>
        <v>528.76800000000003</v>
      </c>
      <c r="M862" s="22" t="s">
        <v>16</v>
      </c>
      <c r="N862" s="22" t="s">
        <v>292</v>
      </c>
      <c r="O862" s="22" t="s">
        <v>56</v>
      </c>
      <c r="P862" s="22">
        <v>68</v>
      </c>
    </row>
    <row r="863" spans="1:16" x14ac:dyDescent="0.25">
      <c r="A863" s="22">
        <v>2018</v>
      </c>
      <c r="B863" s="22">
        <v>6</v>
      </c>
      <c r="C863" s="22" t="s">
        <v>15</v>
      </c>
      <c r="D863" s="22">
        <v>4688442</v>
      </c>
      <c r="E863" s="3">
        <v>88.9</v>
      </c>
      <c r="F863" s="3">
        <v>13.84</v>
      </c>
      <c r="G863" s="18" t="s">
        <v>39</v>
      </c>
      <c r="H863" s="22">
        <v>6</v>
      </c>
      <c r="I863" s="22">
        <v>57.607199999999999</v>
      </c>
      <c r="J863" s="27">
        <f t="shared" si="54"/>
        <v>24.48</v>
      </c>
      <c r="K863" s="27">
        <f t="shared" si="55"/>
        <v>12.24</v>
      </c>
      <c r="L863" s="26">
        <f t="shared" si="56"/>
        <v>705.11212799999998</v>
      </c>
      <c r="M863" s="22" t="s">
        <v>94</v>
      </c>
      <c r="N863" s="22" t="s">
        <v>292</v>
      </c>
      <c r="O863" s="22" t="s">
        <v>56</v>
      </c>
      <c r="P863" s="22">
        <v>68</v>
      </c>
    </row>
    <row r="864" spans="1:16" x14ac:dyDescent="0.25">
      <c r="A864" s="22">
        <v>2018</v>
      </c>
      <c r="B864" s="22">
        <v>6</v>
      </c>
      <c r="C864" s="22" t="s">
        <v>15</v>
      </c>
      <c r="D864" s="22">
        <v>4688445</v>
      </c>
      <c r="E864" s="3">
        <v>88.9</v>
      </c>
      <c r="F864" s="3">
        <v>13.84</v>
      </c>
      <c r="G864" s="18" t="s">
        <v>39</v>
      </c>
      <c r="H864" s="22">
        <v>3</v>
      </c>
      <c r="I864" s="22">
        <v>28.8</v>
      </c>
      <c r="J864" s="27">
        <f t="shared" si="54"/>
        <v>24.48</v>
      </c>
      <c r="K864" s="27">
        <f t="shared" si="55"/>
        <v>18.36</v>
      </c>
      <c r="L864" s="26">
        <f t="shared" si="56"/>
        <v>528.76800000000003</v>
      </c>
      <c r="M864" s="22" t="s">
        <v>16</v>
      </c>
      <c r="N864" s="22" t="s">
        <v>292</v>
      </c>
      <c r="O864" s="22" t="s">
        <v>56</v>
      </c>
      <c r="P864" s="22">
        <v>68</v>
      </c>
    </row>
    <row r="865" spans="1:16" x14ac:dyDescent="0.25">
      <c r="A865" s="22">
        <v>2018</v>
      </c>
      <c r="B865" s="22">
        <v>6</v>
      </c>
      <c r="C865" s="22" t="s">
        <v>15</v>
      </c>
      <c r="D865" s="22">
        <v>4688445</v>
      </c>
      <c r="E865" s="3">
        <v>88.9</v>
      </c>
      <c r="F865" s="3">
        <v>13.84</v>
      </c>
      <c r="G865" s="18" t="s">
        <v>39</v>
      </c>
      <c r="H865" s="22">
        <v>1</v>
      </c>
      <c r="I865" s="22">
        <v>9.6</v>
      </c>
      <c r="J865" s="27">
        <f t="shared" si="54"/>
        <v>24.48</v>
      </c>
      <c r="K865" s="27">
        <f t="shared" si="55"/>
        <v>12.24</v>
      </c>
      <c r="L865" s="26">
        <f t="shared" si="56"/>
        <v>117.50399999999999</v>
      </c>
      <c r="M865" s="22" t="s">
        <v>94</v>
      </c>
      <c r="N865" s="22" t="s">
        <v>292</v>
      </c>
      <c r="O865" s="22" t="s">
        <v>56</v>
      </c>
      <c r="P865" s="22">
        <v>68</v>
      </c>
    </row>
    <row r="866" spans="1:16" x14ac:dyDescent="0.25">
      <c r="A866" s="22">
        <v>2018</v>
      </c>
      <c r="B866" s="22">
        <v>6</v>
      </c>
      <c r="C866" s="22" t="s">
        <v>15</v>
      </c>
      <c r="D866" s="22">
        <v>4688447</v>
      </c>
      <c r="E866" s="3">
        <v>88.9</v>
      </c>
      <c r="F866" s="3">
        <v>13.84</v>
      </c>
      <c r="G866" s="18" t="s">
        <v>39</v>
      </c>
      <c r="H866" s="22">
        <v>1</v>
      </c>
      <c r="I866" s="22">
        <v>9.6</v>
      </c>
      <c r="J866" s="27">
        <f t="shared" si="54"/>
        <v>24.48</v>
      </c>
      <c r="K866" s="27">
        <f t="shared" si="55"/>
        <v>18.36</v>
      </c>
      <c r="L866" s="26">
        <f t="shared" si="56"/>
        <v>176.256</v>
      </c>
      <c r="M866" s="22" t="s">
        <v>16</v>
      </c>
      <c r="N866" s="22" t="s">
        <v>292</v>
      </c>
      <c r="O866" s="22" t="s">
        <v>56</v>
      </c>
      <c r="P866" s="22">
        <v>68</v>
      </c>
    </row>
    <row r="867" spans="1:16" x14ac:dyDescent="0.25">
      <c r="A867" s="22">
        <v>2018</v>
      </c>
      <c r="B867" s="22">
        <v>6</v>
      </c>
      <c r="C867" s="22" t="s">
        <v>15</v>
      </c>
      <c r="D867" s="22">
        <v>4688447</v>
      </c>
      <c r="E867" s="3">
        <v>88.9</v>
      </c>
      <c r="F867" s="3">
        <v>13.84</v>
      </c>
      <c r="G867" s="18" t="s">
        <v>39</v>
      </c>
      <c r="H867" s="22">
        <v>4</v>
      </c>
      <c r="I867" s="22">
        <v>38.404800000000002</v>
      </c>
      <c r="J867" s="27">
        <f t="shared" si="54"/>
        <v>24.48</v>
      </c>
      <c r="K867" s="27">
        <f t="shared" si="55"/>
        <v>12.24</v>
      </c>
      <c r="L867" s="26">
        <f t="shared" si="56"/>
        <v>470.07475200000005</v>
      </c>
      <c r="M867" s="22" t="s">
        <v>94</v>
      </c>
      <c r="N867" s="22" t="s">
        <v>292</v>
      </c>
      <c r="O867" s="22" t="s">
        <v>56</v>
      </c>
      <c r="P867" s="22">
        <v>68</v>
      </c>
    </row>
    <row r="868" spans="1:16" x14ac:dyDescent="0.25">
      <c r="A868" s="22">
        <v>2018</v>
      </c>
      <c r="B868" s="22">
        <v>6</v>
      </c>
      <c r="C868" s="22" t="s">
        <v>15</v>
      </c>
      <c r="D868" s="22">
        <v>4688449</v>
      </c>
      <c r="E868" s="3">
        <v>88.9</v>
      </c>
      <c r="F868" s="3">
        <v>13.84</v>
      </c>
      <c r="G868" s="18" t="s">
        <v>39</v>
      </c>
      <c r="H868" s="22">
        <v>26</v>
      </c>
      <c r="I868" s="22">
        <v>249.6317</v>
      </c>
      <c r="J868" s="27">
        <f t="shared" si="54"/>
        <v>24.48</v>
      </c>
      <c r="K868" s="27">
        <f t="shared" si="55"/>
        <v>12.24</v>
      </c>
      <c r="L868" s="26">
        <f t="shared" si="56"/>
        <v>3055.4920080000002</v>
      </c>
      <c r="M868" s="22" t="s">
        <v>94</v>
      </c>
      <c r="N868" s="22" t="s">
        <v>292</v>
      </c>
      <c r="O868" s="22" t="s">
        <v>56</v>
      </c>
      <c r="P868" s="22">
        <v>68</v>
      </c>
    </row>
    <row r="869" spans="1:16" x14ac:dyDescent="0.25">
      <c r="A869" s="22">
        <v>2018</v>
      </c>
      <c r="B869" s="22">
        <v>6</v>
      </c>
      <c r="C869" s="22" t="s">
        <v>15</v>
      </c>
      <c r="D869" s="22">
        <v>4688596</v>
      </c>
      <c r="E869" s="3">
        <v>73</v>
      </c>
      <c r="F869" s="3">
        <v>9.67</v>
      </c>
      <c r="G869" s="18" t="s">
        <v>39</v>
      </c>
      <c r="H869" s="22">
        <v>30</v>
      </c>
      <c r="I869" s="22">
        <v>288.03570000000002</v>
      </c>
      <c r="J869" s="27">
        <f t="shared" si="54"/>
        <v>18.28</v>
      </c>
      <c r="K869" s="27">
        <f t="shared" si="55"/>
        <v>13.71</v>
      </c>
      <c r="L869" s="26">
        <f t="shared" si="56"/>
        <v>3948.9694470000004</v>
      </c>
      <c r="M869" s="22" t="s">
        <v>16</v>
      </c>
      <c r="N869" s="22" t="s">
        <v>309</v>
      </c>
      <c r="O869" s="22" t="s">
        <v>51</v>
      </c>
      <c r="P869" s="22">
        <v>65</v>
      </c>
    </row>
    <row r="870" spans="1:16" x14ac:dyDescent="0.25">
      <c r="A870" s="22">
        <v>2018</v>
      </c>
      <c r="B870" s="22">
        <v>6</v>
      </c>
      <c r="C870" s="22" t="s">
        <v>15</v>
      </c>
      <c r="D870" s="22">
        <v>4689638</v>
      </c>
      <c r="E870" s="3">
        <v>60.3</v>
      </c>
      <c r="F870" s="3">
        <v>6.99</v>
      </c>
      <c r="G870" s="18" t="s">
        <v>39</v>
      </c>
      <c r="H870" s="22">
        <v>45</v>
      </c>
      <c r="I870" s="22">
        <v>432.05</v>
      </c>
      <c r="J870" s="27">
        <f t="shared" si="54"/>
        <v>14.6</v>
      </c>
      <c r="K870" s="27">
        <f t="shared" si="55"/>
        <v>10.95</v>
      </c>
      <c r="L870" s="26">
        <f t="shared" si="56"/>
        <v>4730.9475000000002</v>
      </c>
      <c r="M870" s="22" t="s">
        <v>16</v>
      </c>
      <c r="N870" s="22" t="s">
        <v>313</v>
      </c>
      <c r="O870" s="22" t="s">
        <v>51</v>
      </c>
      <c r="P870" s="22">
        <v>65</v>
      </c>
    </row>
    <row r="871" spans="1:16" x14ac:dyDescent="0.25">
      <c r="A871" s="22">
        <v>2018</v>
      </c>
      <c r="B871" s="22">
        <v>6</v>
      </c>
      <c r="C871" s="22" t="s">
        <v>15</v>
      </c>
      <c r="D871" s="22">
        <v>4689636</v>
      </c>
      <c r="E871" s="3">
        <v>60.3</v>
      </c>
      <c r="F871" s="3">
        <v>6.99</v>
      </c>
      <c r="G871" s="18" t="s">
        <v>39</v>
      </c>
      <c r="H871" s="22">
        <v>15</v>
      </c>
      <c r="I871" s="22">
        <v>144.018</v>
      </c>
      <c r="J871" s="27">
        <f t="shared" si="54"/>
        <v>14.6</v>
      </c>
      <c r="K871" s="27">
        <f t="shared" si="55"/>
        <v>10.95</v>
      </c>
      <c r="L871" s="26">
        <f t="shared" si="56"/>
        <v>1576.9970999999998</v>
      </c>
      <c r="M871" s="22" t="s">
        <v>16</v>
      </c>
      <c r="N871" s="22" t="s">
        <v>313</v>
      </c>
      <c r="O871" s="22" t="s">
        <v>51</v>
      </c>
      <c r="P871" s="22">
        <v>65</v>
      </c>
    </row>
    <row r="872" spans="1:16" x14ac:dyDescent="0.25">
      <c r="A872" s="22">
        <v>2018</v>
      </c>
      <c r="B872" s="22">
        <v>6</v>
      </c>
      <c r="C872" s="22" t="s">
        <v>15</v>
      </c>
      <c r="D872" s="22">
        <v>4689637</v>
      </c>
      <c r="E872" s="3">
        <v>60.3</v>
      </c>
      <c r="F872" s="3">
        <v>6.99</v>
      </c>
      <c r="G872" s="18" t="s">
        <v>39</v>
      </c>
      <c r="H872" s="22">
        <v>10</v>
      </c>
      <c r="I872" s="22">
        <v>96.009100000000004</v>
      </c>
      <c r="J872" s="27">
        <f t="shared" si="54"/>
        <v>14.6</v>
      </c>
      <c r="K872" s="27">
        <f t="shared" si="55"/>
        <v>10.95</v>
      </c>
      <c r="L872" s="26">
        <f t="shared" si="56"/>
        <v>1051.2996450000001</v>
      </c>
      <c r="M872" s="22" t="s">
        <v>16</v>
      </c>
      <c r="N872" s="22" t="s">
        <v>313</v>
      </c>
      <c r="O872" s="22" t="s">
        <v>51</v>
      </c>
      <c r="P872" s="22">
        <v>65</v>
      </c>
    </row>
    <row r="873" spans="1:16" x14ac:dyDescent="0.25">
      <c r="A873" s="22">
        <v>2018</v>
      </c>
      <c r="B873" s="22">
        <v>6</v>
      </c>
      <c r="C873" s="22" t="s">
        <v>15</v>
      </c>
      <c r="D873" s="22">
        <v>4689634</v>
      </c>
      <c r="E873" s="3">
        <v>73</v>
      </c>
      <c r="F873" s="3">
        <v>9.67</v>
      </c>
      <c r="G873" s="18" t="s">
        <v>39</v>
      </c>
      <c r="H873" s="22">
        <v>30</v>
      </c>
      <c r="I873" s="22">
        <v>288.036</v>
      </c>
      <c r="J873" s="27">
        <f t="shared" si="54"/>
        <v>18.28</v>
      </c>
      <c r="K873" s="27">
        <f t="shared" si="55"/>
        <v>13.71</v>
      </c>
      <c r="L873" s="26">
        <f t="shared" si="56"/>
        <v>3948.9735600000004</v>
      </c>
      <c r="M873" s="22" t="s">
        <v>16</v>
      </c>
      <c r="N873" s="22" t="s">
        <v>314</v>
      </c>
      <c r="O873" s="22" t="s">
        <v>51</v>
      </c>
      <c r="P873" s="22">
        <v>65</v>
      </c>
    </row>
    <row r="874" spans="1:16" x14ac:dyDescent="0.25">
      <c r="A874" s="22">
        <v>2018</v>
      </c>
      <c r="B874" s="22">
        <v>6</v>
      </c>
      <c r="C874" s="22" t="s">
        <v>15</v>
      </c>
      <c r="D874" s="22">
        <v>4689634</v>
      </c>
      <c r="E874" s="3">
        <v>73</v>
      </c>
      <c r="F874" s="3">
        <v>9.67</v>
      </c>
      <c r="G874" s="18" t="s">
        <v>39</v>
      </c>
      <c r="H874" s="22">
        <v>70</v>
      </c>
      <c r="I874" s="22">
        <v>672.08399999999995</v>
      </c>
      <c r="J874" s="27">
        <f t="shared" si="54"/>
        <v>18.28</v>
      </c>
      <c r="K874" s="27">
        <f t="shared" si="55"/>
        <v>13.71</v>
      </c>
      <c r="L874" s="26">
        <f t="shared" si="56"/>
        <v>9214.271639999999</v>
      </c>
      <c r="M874" s="22" t="s">
        <v>16</v>
      </c>
      <c r="N874" s="22" t="s">
        <v>314</v>
      </c>
      <c r="O874" s="22" t="s">
        <v>51</v>
      </c>
      <c r="P874" s="22">
        <v>65</v>
      </c>
    </row>
    <row r="875" spans="1:16" x14ac:dyDescent="0.25">
      <c r="A875" s="22">
        <v>2018</v>
      </c>
      <c r="B875" s="22">
        <v>6</v>
      </c>
      <c r="C875" s="22" t="s">
        <v>15</v>
      </c>
      <c r="D875" s="22">
        <v>4689697</v>
      </c>
      <c r="E875" s="3">
        <v>73</v>
      </c>
      <c r="F875" s="3">
        <v>9.67</v>
      </c>
      <c r="G875" s="18" t="s">
        <v>39</v>
      </c>
      <c r="H875" s="22">
        <v>145</v>
      </c>
      <c r="I875" s="22">
        <v>1399.3</v>
      </c>
      <c r="J875" s="27">
        <f t="shared" si="54"/>
        <v>18.28</v>
      </c>
      <c r="K875" s="27">
        <f t="shared" si="55"/>
        <v>13.71</v>
      </c>
      <c r="L875" s="26">
        <f t="shared" si="56"/>
        <v>19184.403000000002</v>
      </c>
      <c r="M875" s="22" t="s">
        <v>16</v>
      </c>
      <c r="N875" s="22" t="s">
        <v>315</v>
      </c>
      <c r="O875" s="22" t="s">
        <v>55</v>
      </c>
      <c r="P875" s="22">
        <v>19</v>
      </c>
    </row>
    <row r="876" spans="1:16" x14ac:dyDescent="0.25">
      <c r="A876" s="22">
        <v>2018</v>
      </c>
      <c r="B876" s="22">
        <v>6</v>
      </c>
      <c r="C876" s="22" t="s">
        <v>15</v>
      </c>
      <c r="D876" s="22">
        <v>4689799</v>
      </c>
      <c r="E876" s="3">
        <v>73</v>
      </c>
      <c r="F876" s="3">
        <v>9.67</v>
      </c>
      <c r="G876" s="18" t="s">
        <v>39</v>
      </c>
      <c r="H876" s="22">
        <v>1</v>
      </c>
      <c r="I876" s="22">
        <v>9.6</v>
      </c>
      <c r="J876" s="27">
        <f t="shared" si="54"/>
        <v>18.28</v>
      </c>
      <c r="K876" s="27">
        <f t="shared" si="55"/>
        <v>9.14</v>
      </c>
      <c r="L876" s="26">
        <f t="shared" si="56"/>
        <v>87.744</v>
      </c>
      <c r="M876" s="22" t="s">
        <v>94</v>
      </c>
      <c r="N876" s="22" t="s">
        <v>316</v>
      </c>
      <c r="O876" s="22" t="s">
        <v>53</v>
      </c>
      <c r="P876" s="22">
        <v>105</v>
      </c>
    </row>
    <row r="877" spans="1:16" x14ac:dyDescent="0.25">
      <c r="A877" s="22">
        <v>2018</v>
      </c>
      <c r="B877" s="22">
        <v>6</v>
      </c>
      <c r="C877" s="22" t="s">
        <v>15</v>
      </c>
      <c r="D877" s="22">
        <v>4689798</v>
      </c>
      <c r="E877" s="3">
        <v>73</v>
      </c>
      <c r="F877" s="3">
        <v>9.67</v>
      </c>
      <c r="G877" s="18" t="s">
        <v>39</v>
      </c>
      <c r="H877" s="22">
        <v>2</v>
      </c>
      <c r="I877" s="22">
        <v>19.2</v>
      </c>
      <c r="J877" s="27">
        <f t="shared" si="54"/>
        <v>18.28</v>
      </c>
      <c r="K877" s="27">
        <f t="shared" si="55"/>
        <v>9.14</v>
      </c>
      <c r="L877" s="26">
        <f t="shared" si="56"/>
        <v>175.488</v>
      </c>
      <c r="M877" s="22" t="s">
        <v>94</v>
      </c>
      <c r="N877" s="22" t="s">
        <v>316</v>
      </c>
      <c r="O877" s="22" t="s">
        <v>53</v>
      </c>
      <c r="P877" s="22">
        <v>105</v>
      </c>
    </row>
    <row r="878" spans="1:16" x14ac:dyDescent="0.25">
      <c r="A878" s="22">
        <v>2018</v>
      </c>
      <c r="B878" s="22">
        <v>6</v>
      </c>
      <c r="C878" s="22" t="s">
        <v>15</v>
      </c>
      <c r="D878" s="22">
        <v>4689797</v>
      </c>
      <c r="E878" s="3">
        <v>73</v>
      </c>
      <c r="F878" s="3">
        <v>9.67</v>
      </c>
      <c r="G878" s="18" t="s">
        <v>39</v>
      </c>
      <c r="H878" s="22">
        <v>7</v>
      </c>
      <c r="I878" s="22">
        <v>67.209999999999994</v>
      </c>
      <c r="J878" s="27">
        <f t="shared" si="54"/>
        <v>18.28</v>
      </c>
      <c r="K878" s="27">
        <f t="shared" si="55"/>
        <v>9.14</v>
      </c>
      <c r="L878" s="26">
        <f t="shared" si="56"/>
        <v>614.29939999999999</v>
      </c>
      <c r="M878" s="22" t="s">
        <v>94</v>
      </c>
      <c r="N878" s="22" t="s">
        <v>316</v>
      </c>
      <c r="O878" s="22" t="s">
        <v>53</v>
      </c>
      <c r="P878" s="22">
        <v>105</v>
      </c>
    </row>
    <row r="879" spans="1:16" x14ac:dyDescent="0.25">
      <c r="A879" s="22">
        <v>2018</v>
      </c>
      <c r="B879" s="22">
        <v>6</v>
      </c>
      <c r="C879" s="22" t="s">
        <v>15</v>
      </c>
      <c r="D879" s="22">
        <v>4689796</v>
      </c>
      <c r="E879" s="3">
        <v>73</v>
      </c>
      <c r="F879" s="3">
        <v>9.67</v>
      </c>
      <c r="G879" s="18" t="s">
        <v>39</v>
      </c>
      <c r="H879" s="22">
        <v>1</v>
      </c>
      <c r="I879" s="22">
        <v>9.6</v>
      </c>
      <c r="J879" s="27">
        <f t="shared" si="54"/>
        <v>18.28</v>
      </c>
      <c r="K879" s="27">
        <f t="shared" si="55"/>
        <v>9.14</v>
      </c>
      <c r="L879" s="26">
        <f t="shared" si="56"/>
        <v>87.744</v>
      </c>
      <c r="M879" s="22" t="s">
        <v>94</v>
      </c>
      <c r="N879" s="22" t="s">
        <v>316</v>
      </c>
      <c r="O879" s="22" t="s">
        <v>53</v>
      </c>
      <c r="P879" s="22">
        <v>105</v>
      </c>
    </row>
    <row r="880" spans="1:16" x14ac:dyDescent="0.25">
      <c r="A880" s="22">
        <v>2018</v>
      </c>
      <c r="B880" s="22">
        <v>6</v>
      </c>
      <c r="C880" s="22" t="s">
        <v>15</v>
      </c>
      <c r="D880" s="22">
        <v>4689845</v>
      </c>
      <c r="E880" s="3">
        <v>88.9</v>
      </c>
      <c r="F880" s="3">
        <v>13.84</v>
      </c>
      <c r="G880" s="18" t="s">
        <v>39</v>
      </c>
      <c r="H880" s="22">
        <v>41</v>
      </c>
      <c r="I880" s="22">
        <v>0</v>
      </c>
      <c r="J880" s="27">
        <f t="shared" si="54"/>
        <v>24.48</v>
      </c>
      <c r="K880" s="27">
        <f t="shared" si="55"/>
        <v>12.24</v>
      </c>
      <c r="L880" s="26">
        <f t="shared" si="56"/>
        <v>0</v>
      </c>
      <c r="M880" s="22" t="s">
        <v>94</v>
      </c>
      <c r="N880" s="22" t="s">
        <v>180</v>
      </c>
      <c r="O880" s="22" t="s">
        <v>56</v>
      </c>
      <c r="P880" s="22">
        <v>68</v>
      </c>
    </row>
    <row r="881" spans="1:16" x14ac:dyDescent="0.25">
      <c r="A881" s="22">
        <v>2018</v>
      </c>
      <c r="B881" s="22">
        <v>6</v>
      </c>
      <c r="C881" s="22" t="s">
        <v>15</v>
      </c>
      <c r="D881" s="22">
        <v>4689846</v>
      </c>
      <c r="E881" s="3">
        <v>88.9</v>
      </c>
      <c r="F881" s="3">
        <v>13.84</v>
      </c>
      <c r="G881" s="18" t="s">
        <v>39</v>
      </c>
      <c r="H881" s="22">
        <v>22</v>
      </c>
      <c r="I881" s="22">
        <v>211.22640000000001</v>
      </c>
      <c r="J881" s="27">
        <f t="shared" si="54"/>
        <v>24.48</v>
      </c>
      <c r="K881" s="27">
        <f t="shared" si="55"/>
        <v>18.36</v>
      </c>
      <c r="L881" s="26">
        <f t="shared" si="56"/>
        <v>3878.116704</v>
      </c>
      <c r="M881" s="22" t="s">
        <v>16</v>
      </c>
      <c r="N881" s="22" t="s">
        <v>180</v>
      </c>
      <c r="O881" s="22" t="s">
        <v>56</v>
      </c>
      <c r="P881" s="22">
        <v>68</v>
      </c>
    </row>
    <row r="882" spans="1:16" x14ac:dyDescent="0.25">
      <c r="A882" s="22">
        <v>2018</v>
      </c>
      <c r="B882" s="22">
        <v>6</v>
      </c>
      <c r="C882" s="22" t="s">
        <v>15</v>
      </c>
      <c r="D882" s="22">
        <v>4689848</v>
      </c>
      <c r="E882" s="3">
        <v>88.9</v>
      </c>
      <c r="F882" s="3">
        <v>13.84</v>
      </c>
      <c r="G882" s="18" t="s">
        <v>39</v>
      </c>
      <c r="H882" s="22">
        <v>12</v>
      </c>
      <c r="I882" s="22">
        <v>115.2146</v>
      </c>
      <c r="J882" s="27">
        <f t="shared" si="54"/>
        <v>24.48</v>
      </c>
      <c r="K882" s="27">
        <f t="shared" si="55"/>
        <v>12.24</v>
      </c>
      <c r="L882" s="26">
        <f t="shared" si="56"/>
        <v>1410.2267040000002</v>
      </c>
      <c r="M882" s="22" t="s">
        <v>94</v>
      </c>
      <c r="N882" s="22" t="s">
        <v>180</v>
      </c>
      <c r="O882" s="22" t="s">
        <v>56</v>
      </c>
      <c r="P882" s="22">
        <v>68</v>
      </c>
    </row>
    <row r="883" spans="1:16" x14ac:dyDescent="0.25">
      <c r="A883" s="22">
        <v>2018</v>
      </c>
      <c r="B883" s="22">
        <v>6</v>
      </c>
      <c r="C883" s="22" t="s">
        <v>15</v>
      </c>
      <c r="D883" s="22">
        <v>4689848</v>
      </c>
      <c r="E883" s="3">
        <v>88.9</v>
      </c>
      <c r="F883" s="3">
        <v>13.84</v>
      </c>
      <c r="G883" s="18" t="s">
        <v>39</v>
      </c>
      <c r="H883" s="22">
        <v>18</v>
      </c>
      <c r="I883" s="22">
        <v>172.81800000000001</v>
      </c>
      <c r="J883" s="27">
        <f t="shared" si="54"/>
        <v>24.48</v>
      </c>
      <c r="K883" s="27">
        <f t="shared" si="55"/>
        <v>18.36</v>
      </c>
      <c r="L883" s="26">
        <f t="shared" si="56"/>
        <v>3172.9384800000003</v>
      </c>
      <c r="M883" s="22" t="s">
        <v>16</v>
      </c>
      <c r="N883" s="22" t="s">
        <v>180</v>
      </c>
      <c r="O883" s="22" t="s">
        <v>56</v>
      </c>
      <c r="P883" s="22">
        <v>68</v>
      </c>
    </row>
    <row r="884" spans="1:16" x14ac:dyDescent="0.25">
      <c r="A884" s="22">
        <v>2018</v>
      </c>
      <c r="B884" s="22">
        <v>6</v>
      </c>
      <c r="C884" s="22" t="s">
        <v>15</v>
      </c>
      <c r="D884" s="22">
        <v>4689848</v>
      </c>
      <c r="E884" s="3">
        <v>88.9</v>
      </c>
      <c r="F884" s="3">
        <v>13.84</v>
      </c>
      <c r="G884" s="18" t="s">
        <v>39</v>
      </c>
      <c r="H884" s="22">
        <v>21</v>
      </c>
      <c r="I884" s="22">
        <v>201.62629999999999</v>
      </c>
      <c r="J884" s="27">
        <f t="shared" si="54"/>
        <v>24.48</v>
      </c>
      <c r="K884" s="27">
        <f t="shared" si="55"/>
        <v>12.24</v>
      </c>
      <c r="L884" s="26">
        <f t="shared" si="56"/>
        <v>2467.9059119999997</v>
      </c>
      <c r="M884" s="22" t="s">
        <v>94</v>
      </c>
      <c r="N884" s="22" t="s">
        <v>180</v>
      </c>
      <c r="O884" s="22" t="s">
        <v>56</v>
      </c>
      <c r="P884" s="22">
        <v>68</v>
      </c>
    </row>
    <row r="885" spans="1:16" ht="15.75" thickBot="1" x14ac:dyDescent="0.3">
      <c r="A885" s="22">
        <v>2018</v>
      </c>
      <c r="B885" s="22">
        <v>6</v>
      </c>
      <c r="C885" s="22" t="s">
        <v>15</v>
      </c>
      <c r="D885" s="22">
        <v>4689847</v>
      </c>
      <c r="E885" s="3">
        <v>88.9</v>
      </c>
      <c r="F885" s="3">
        <v>13.84</v>
      </c>
      <c r="G885" s="18" t="s">
        <v>39</v>
      </c>
      <c r="H885" s="22">
        <v>36</v>
      </c>
      <c r="I885" s="22">
        <v>345.64</v>
      </c>
      <c r="J885" s="27">
        <f t="shared" si="54"/>
        <v>24.48</v>
      </c>
      <c r="K885" s="27">
        <f t="shared" si="55"/>
        <v>12.24</v>
      </c>
      <c r="L885" s="26">
        <f t="shared" si="56"/>
        <v>4230.6336000000001</v>
      </c>
      <c r="M885" s="22" t="s">
        <v>94</v>
      </c>
      <c r="N885" s="22" t="s">
        <v>180</v>
      </c>
      <c r="O885" s="22" t="s">
        <v>56</v>
      </c>
      <c r="P885" s="22">
        <v>68</v>
      </c>
    </row>
    <row r="886" spans="1:16" ht="21.75" thickBot="1" x14ac:dyDescent="0.4">
      <c r="A886" s="90" t="s">
        <v>317</v>
      </c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25">
        <f>SUM(L822:L885)</f>
        <v>188118.10426399999</v>
      </c>
      <c r="M886" s="91"/>
      <c r="N886" s="91"/>
      <c r="O886" s="91"/>
      <c r="P886" s="92"/>
    </row>
    <row r="887" spans="1:16" x14ac:dyDescent="0.25">
      <c r="A887" s="22">
        <v>2018</v>
      </c>
      <c r="B887" s="22">
        <v>7</v>
      </c>
      <c r="C887" s="22" t="s">
        <v>15</v>
      </c>
      <c r="D887" s="22">
        <v>16054</v>
      </c>
      <c r="E887" s="3">
        <v>73</v>
      </c>
      <c r="F887" s="3">
        <f t="shared" ref="F887:F891" si="57">IF($E887=60.3,6.99,IF($E887=73,9.67,IF($E887=88.9,13.84,IF($E887=114.3,17.26,IF($E887=177.8,34.23,IF($E887=244.5,53.57,"ENTER WEIGHT"))))))</f>
        <v>9.67</v>
      </c>
      <c r="G887" s="18" t="s">
        <v>39</v>
      </c>
      <c r="H887" s="22">
        <v>11</v>
      </c>
      <c r="I887" s="22">
        <v>105.06</v>
      </c>
      <c r="J887" s="27">
        <f t="shared" si="54"/>
        <v>18.28</v>
      </c>
      <c r="K887" s="27">
        <f t="shared" si="55"/>
        <v>13.71</v>
      </c>
      <c r="L887" s="26">
        <f t="shared" si="56"/>
        <v>1440.3726000000001</v>
      </c>
      <c r="M887" s="22" t="s">
        <v>16</v>
      </c>
      <c r="N887" s="22" t="s">
        <v>348</v>
      </c>
      <c r="O887" s="22" t="s">
        <v>53</v>
      </c>
    </row>
    <row r="888" spans="1:16" x14ac:dyDescent="0.25">
      <c r="A888" s="22">
        <v>2018</v>
      </c>
      <c r="B888" s="22">
        <v>7</v>
      </c>
      <c r="C888" s="22" t="s">
        <v>15</v>
      </c>
      <c r="D888" s="22">
        <v>16050</v>
      </c>
      <c r="E888" s="3">
        <v>73</v>
      </c>
      <c r="F888" s="3">
        <f t="shared" si="57"/>
        <v>9.67</v>
      </c>
      <c r="G888" s="18" t="s">
        <v>39</v>
      </c>
      <c r="H888" s="22">
        <v>13</v>
      </c>
      <c r="I888" s="22">
        <v>124.93</v>
      </c>
      <c r="J888" s="27">
        <f t="shared" si="54"/>
        <v>18.28</v>
      </c>
      <c r="K888" s="27">
        <f t="shared" si="55"/>
        <v>13.71</v>
      </c>
      <c r="L888" s="26">
        <f t="shared" si="56"/>
        <v>1712.7903000000001</v>
      </c>
      <c r="M888" s="22" t="s">
        <v>16</v>
      </c>
      <c r="N888" s="22" t="s">
        <v>349</v>
      </c>
      <c r="O888" s="22" t="s">
        <v>53</v>
      </c>
    </row>
    <row r="889" spans="1:16" x14ac:dyDescent="0.25">
      <c r="A889" s="22">
        <v>2018</v>
      </c>
      <c r="B889" s="22">
        <v>7</v>
      </c>
      <c r="C889" s="22" t="s">
        <v>15</v>
      </c>
      <c r="D889" s="22">
        <v>16041</v>
      </c>
      <c r="E889" s="3">
        <v>73</v>
      </c>
      <c r="F889" s="3">
        <f t="shared" si="57"/>
        <v>9.67</v>
      </c>
      <c r="G889" s="18" t="s">
        <v>39</v>
      </c>
      <c r="H889" s="22">
        <v>22</v>
      </c>
      <c r="I889" s="22">
        <v>208.63</v>
      </c>
      <c r="J889" s="27">
        <f t="shared" si="54"/>
        <v>18.28</v>
      </c>
      <c r="K889" s="27">
        <f t="shared" si="55"/>
        <v>13.71</v>
      </c>
      <c r="L889" s="26">
        <f t="shared" si="56"/>
        <v>2860.3173000000002</v>
      </c>
      <c r="M889" s="22" t="s">
        <v>16</v>
      </c>
      <c r="N889" s="22" t="s">
        <v>350</v>
      </c>
      <c r="O889" s="22" t="s">
        <v>53</v>
      </c>
    </row>
    <row r="890" spans="1:16" x14ac:dyDescent="0.25">
      <c r="A890" s="22">
        <v>2018</v>
      </c>
      <c r="B890" s="22">
        <v>7</v>
      </c>
      <c r="C890" s="22" t="s">
        <v>15</v>
      </c>
      <c r="D890" s="22">
        <v>16039</v>
      </c>
      <c r="E890" s="3">
        <v>73</v>
      </c>
      <c r="F890" s="3">
        <f t="shared" si="57"/>
        <v>9.67</v>
      </c>
      <c r="G890" s="18" t="s">
        <v>39</v>
      </c>
      <c r="H890" s="22">
        <v>50</v>
      </c>
      <c r="I890" s="22">
        <v>475.33</v>
      </c>
      <c r="J890" s="27">
        <f t="shared" si="54"/>
        <v>18.28</v>
      </c>
      <c r="K890" s="27">
        <f t="shared" si="55"/>
        <v>13.71</v>
      </c>
      <c r="L890" s="26">
        <f t="shared" si="56"/>
        <v>6516.7743</v>
      </c>
      <c r="M890" s="22" t="s">
        <v>16</v>
      </c>
      <c r="N890" s="22" t="s">
        <v>351</v>
      </c>
      <c r="O890" s="22" t="s">
        <v>53</v>
      </c>
    </row>
    <row r="891" spans="1:16" x14ac:dyDescent="0.25">
      <c r="A891" s="22">
        <v>2018</v>
      </c>
      <c r="B891" s="22">
        <v>7</v>
      </c>
      <c r="C891" s="22" t="s">
        <v>15</v>
      </c>
      <c r="D891" s="22">
        <v>16315</v>
      </c>
      <c r="E891" s="3">
        <v>73</v>
      </c>
      <c r="F891" s="3">
        <f t="shared" si="57"/>
        <v>9.67</v>
      </c>
      <c r="G891" s="18" t="s">
        <v>39</v>
      </c>
      <c r="H891" s="22">
        <v>12</v>
      </c>
      <c r="I891" s="22">
        <v>114.6</v>
      </c>
      <c r="J891" s="27">
        <f t="shared" si="54"/>
        <v>18.28</v>
      </c>
      <c r="K891" s="27">
        <f t="shared" si="55"/>
        <v>13.71</v>
      </c>
      <c r="L891" s="26">
        <f t="shared" si="56"/>
        <v>1571.1659999999999</v>
      </c>
      <c r="M891" s="22" t="s">
        <v>16</v>
      </c>
      <c r="N891" s="22" t="s">
        <v>352</v>
      </c>
      <c r="O891" s="22" t="s">
        <v>53</v>
      </c>
    </row>
    <row r="892" spans="1:16" x14ac:dyDescent="0.25">
      <c r="A892" s="22">
        <v>2018</v>
      </c>
      <c r="B892" s="22">
        <v>7</v>
      </c>
      <c r="C892" s="22" t="s">
        <v>15</v>
      </c>
      <c r="D892" s="22">
        <v>16229</v>
      </c>
      <c r="E892" s="3">
        <v>73</v>
      </c>
      <c r="F892" s="3">
        <f t="shared" ref="F892:F955" si="58">IF($E892=60.3,6.99,IF($E892=73,9.67,IF($E892=88.9,13.84,IF($E892=114.3,17.26,IF($E892=177.8,34.23,IF($E892=244.5,53.57,"ENTER WEIGHT"))))))</f>
        <v>9.67</v>
      </c>
      <c r="G892" s="18" t="s">
        <v>39</v>
      </c>
      <c r="H892" s="22">
        <v>105</v>
      </c>
      <c r="I892" s="22">
        <v>1028.07</v>
      </c>
      <c r="J892" s="27">
        <f t="shared" ref="J892:J916" si="59">IF($E892=60.3,14.6,IF($E892=73,18.28,IF($E892=88.9,24.48,IF(AND($E892=114.3, $F892=17.26),26.67,IF(AND($E892=177.8, $F892=34.23),57.2,IF(AND($E892=244.5,$F892=53.57),89.21,"ENTER WEIGHT"))))))</f>
        <v>18.28</v>
      </c>
      <c r="K892" s="27">
        <f t="shared" si="55"/>
        <v>13.71</v>
      </c>
      <c r="L892" s="26">
        <f t="shared" si="56"/>
        <v>14094.8397</v>
      </c>
      <c r="M892" s="22" t="s">
        <v>16</v>
      </c>
      <c r="N892" s="22" t="s">
        <v>353</v>
      </c>
      <c r="O892" s="22" t="s">
        <v>53</v>
      </c>
    </row>
    <row r="893" spans="1:16" x14ac:dyDescent="0.25">
      <c r="A893" s="22">
        <v>2018</v>
      </c>
      <c r="B893" s="22">
        <v>7</v>
      </c>
      <c r="C893" s="22" t="s">
        <v>15</v>
      </c>
      <c r="D893" s="22">
        <v>16316</v>
      </c>
      <c r="E893" s="3">
        <v>73</v>
      </c>
      <c r="F893" s="3">
        <f t="shared" si="58"/>
        <v>9.67</v>
      </c>
      <c r="G893" s="18" t="s">
        <v>39</v>
      </c>
      <c r="H893" s="22">
        <v>78</v>
      </c>
      <c r="I893" s="22">
        <v>753.33</v>
      </c>
      <c r="J893" s="27">
        <f t="shared" si="59"/>
        <v>18.28</v>
      </c>
      <c r="K893" s="27">
        <f t="shared" si="55"/>
        <v>9.14</v>
      </c>
      <c r="L893" s="26">
        <f t="shared" si="56"/>
        <v>6885.436200000001</v>
      </c>
      <c r="M893" s="22" t="s">
        <v>94</v>
      </c>
      <c r="N893" s="22" t="s">
        <v>352</v>
      </c>
      <c r="O893" s="22" t="s">
        <v>53</v>
      </c>
    </row>
    <row r="894" spans="1:16" x14ac:dyDescent="0.25">
      <c r="A894" s="22">
        <v>2018</v>
      </c>
      <c r="B894" s="22">
        <v>7</v>
      </c>
      <c r="C894" s="22" t="s">
        <v>15</v>
      </c>
      <c r="D894" s="22">
        <v>16294</v>
      </c>
      <c r="E894" s="3">
        <v>73</v>
      </c>
      <c r="F894" s="3">
        <f t="shared" si="58"/>
        <v>9.67</v>
      </c>
      <c r="G894" s="18" t="s">
        <v>39</v>
      </c>
      <c r="H894" s="22">
        <v>32</v>
      </c>
      <c r="I894" s="22">
        <v>305.72000000000003</v>
      </c>
      <c r="J894" s="27">
        <f t="shared" si="59"/>
        <v>18.28</v>
      </c>
      <c r="K894" s="27">
        <f t="shared" si="55"/>
        <v>9.14</v>
      </c>
      <c r="L894" s="26">
        <f t="shared" si="56"/>
        <v>2794.2808000000005</v>
      </c>
      <c r="M894" s="22" t="s">
        <v>94</v>
      </c>
      <c r="N894" s="22" t="s">
        <v>354</v>
      </c>
      <c r="O894" s="22" t="s">
        <v>53</v>
      </c>
    </row>
    <row r="895" spans="1:16" x14ac:dyDescent="0.25">
      <c r="A895" s="22">
        <v>2018</v>
      </c>
      <c r="B895" s="22">
        <v>7</v>
      </c>
      <c r="C895" s="22" t="s">
        <v>15</v>
      </c>
      <c r="D895" s="22">
        <v>16256</v>
      </c>
      <c r="E895" s="3">
        <v>73</v>
      </c>
      <c r="F895" s="3">
        <f t="shared" si="58"/>
        <v>9.67</v>
      </c>
      <c r="G895" s="18" t="s">
        <v>39</v>
      </c>
      <c r="H895" s="22">
        <v>75</v>
      </c>
      <c r="I895" s="22">
        <v>895.77</v>
      </c>
      <c r="J895" s="27">
        <f t="shared" si="59"/>
        <v>18.28</v>
      </c>
      <c r="K895" s="27">
        <f t="shared" si="55"/>
        <v>9.14</v>
      </c>
      <c r="L895" s="26">
        <f t="shared" si="56"/>
        <v>8187.3378000000002</v>
      </c>
      <c r="M895" s="22" t="s">
        <v>94</v>
      </c>
      <c r="N895" s="22" t="s">
        <v>355</v>
      </c>
      <c r="O895" s="22" t="s">
        <v>53</v>
      </c>
    </row>
    <row r="896" spans="1:16" x14ac:dyDescent="0.25">
      <c r="A896" s="22">
        <v>2018</v>
      </c>
      <c r="B896" s="22">
        <v>7</v>
      </c>
      <c r="C896" s="22" t="s">
        <v>15</v>
      </c>
      <c r="D896" s="22">
        <v>16109</v>
      </c>
      <c r="E896" s="3">
        <v>73</v>
      </c>
      <c r="F896" s="3">
        <f t="shared" si="58"/>
        <v>9.67</v>
      </c>
      <c r="G896" s="18" t="s">
        <v>39</v>
      </c>
      <c r="H896" s="22">
        <v>1</v>
      </c>
      <c r="I896" s="22">
        <v>9.6</v>
      </c>
      <c r="J896" s="27">
        <f t="shared" si="59"/>
        <v>18.28</v>
      </c>
      <c r="K896" s="27">
        <f t="shared" si="55"/>
        <v>9.14</v>
      </c>
      <c r="L896" s="26">
        <f t="shared" si="56"/>
        <v>87.744</v>
      </c>
      <c r="M896" s="22" t="s">
        <v>94</v>
      </c>
      <c r="N896" s="22" t="s">
        <v>356</v>
      </c>
      <c r="O896" s="22" t="s">
        <v>53</v>
      </c>
    </row>
    <row r="897" spans="1:15" x14ac:dyDescent="0.25">
      <c r="A897" s="22">
        <v>2018</v>
      </c>
      <c r="B897" s="22">
        <v>7</v>
      </c>
      <c r="C897" s="22" t="s">
        <v>15</v>
      </c>
      <c r="D897" s="22">
        <v>16103</v>
      </c>
      <c r="E897" s="3">
        <v>73</v>
      </c>
      <c r="F897" s="3">
        <f t="shared" si="58"/>
        <v>9.67</v>
      </c>
      <c r="G897" s="18" t="s">
        <v>39</v>
      </c>
      <c r="H897" s="22">
        <v>5</v>
      </c>
      <c r="I897" s="22">
        <v>47.75</v>
      </c>
      <c r="J897" s="27">
        <f t="shared" si="59"/>
        <v>18.28</v>
      </c>
      <c r="K897" s="27">
        <f t="shared" si="55"/>
        <v>9.14</v>
      </c>
      <c r="L897" s="26">
        <f t="shared" si="56"/>
        <v>436.435</v>
      </c>
      <c r="M897" s="22" t="s">
        <v>94</v>
      </c>
      <c r="N897" s="22" t="s">
        <v>357</v>
      </c>
      <c r="O897" s="22" t="s">
        <v>53</v>
      </c>
    </row>
    <row r="898" spans="1:15" x14ac:dyDescent="0.25">
      <c r="A898" s="22">
        <v>2018</v>
      </c>
      <c r="B898" s="22">
        <v>7</v>
      </c>
      <c r="C898" s="22" t="s">
        <v>15</v>
      </c>
      <c r="D898" s="22">
        <v>16101</v>
      </c>
      <c r="E898" s="3">
        <v>73</v>
      </c>
      <c r="F898" s="3">
        <f t="shared" si="58"/>
        <v>9.67</v>
      </c>
      <c r="G898" s="18" t="s">
        <v>39</v>
      </c>
      <c r="H898" s="22">
        <v>11</v>
      </c>
      <c r="I898" s="22">
        <v>106.04</v>
      </c>
      <c r="J898" s="27">
        <f t="shared" si="59"/>
        <v>18.28</v>
      </c>
      <c r="K898" s="27">
        <f t="shared" si="55"/>
        <v>9.14</v>
      </c>
      <c r="L898" s="26">
        <f t="shared" si="56"/>
        <v>969.20560000000012</v>
      </c>
      <c r="M898" s="22" t="s">
        <v>94</v>
      </c>
      <c r="N898" s="22" t="s">
        <v>357</v>
      </c>
      <c r="O898" s="22" t="s">
        <v>53</v>
      </c>
    </row>
    <row r="899" spans="1:15" x14ac:dyDescent="0.25">
      <c r="A899" s="22">
        <v>2018</v>
      </c>
      <c r="B899" s="22">
        <v>7</v>
      </c>
      <c r="C899" s="22" t="s">
        <v>15</v>
      </c>
      <c r="D899" s="22">
        <v>16049</v>
      </c>
      <c r="E899" s="3">
        <v>73</v>
      </c>
      <c r="F899" s="3">
        <f t="shared" si="58"/>
        <v>9.67</v>
      </c>
      <c r="G899" s="18" t="s">
        <v>39</v>
      </c>
      <c r="H899" s="22">
        <v>50</v>
      </c>
      <c r="I899" s="22">
        <v>478.96</v>
      </c>
      <c r="J899" s="27">
        <f t="shared" si="59"/>
        <v>18.28</v>
      </c>
      <c r="K899" s="27">
        <f t="shared" si="55"/>
        <v>9.14</v>
      </c>
      <c r="L899" s="26">
        <f t="shared" si="56"/>
        <v>4377.6944000000003</v>
      </c>
      <c r="M899" s="22" t="s">
        <v>94</v>
      </c>
      <c r="N899" s="22" t="s">
        <v>349</v>
      </c>
      <c r="O899" s="22" t="s">
        <v>53</v>
      </c>
    </row>
    <row r="900" spans="1:15" x14ac:dyDescent="0.25">
      <c r="A900" s="22">
        <v>2018</v>
      </c>
      <c r="B900" s="22">
        <v>7</v>
      </c>
      <c r="C900" s="22" t="s">
        <v>15</v>
      </c>
      <c r="D900" s="22">
        <v>16040</v>
      </c>
      <c r="E900" s="3">
        <v>73</v>
      </c>
      <c r="F900" s="3">
        <f t="shared" si="58"/>
        <v>9.67</v>
      </c>
      <c r="G900" s="18" t="s">
        <v>39</v>
      </c>
      <c r="H900" s="22">
        <v>30</v>
      </c>
      <c r="I900" s="22">
        <v>285.79000000000002</v>
      </c>
      <c r="J900" s="27">
        <f t="shared" si="59"/>
        <v>18.28</v>
      </c>
      <c r="K900" s="27">
        <f t="shared" si="55"/>
        <v>9.14</v>
      </c>
      <c r="L900" s="26">
        <f t="shared" si="56"/>
        <v>2612.1206000000002</v>
      </c>
      <c r="M900" s="22" t="s">
        <v>94</v>
      </c>
      <c r="N900" s="22" t="s">
        <v>351</v>
      </c>
      <c r="O900" s="22" t="s">
        <v>53</v>
      </c>
    </row>
    <row r="901" spans="1:15" x14ac:dyDescent="0.25">
      <c r="A901" s="22">
        <v>2018</v>
      </c>
      <c r="B901" s="22">
        <v>7</v>
      </c>
      <c r="C901" s="22" t="s">
        <v>15</v>
      </c>
      <c r="D901" s="22">
        <v>16267</v>
      </c>
      <c r="E901" s="3">
        <v>73</v>
      </c>
      <c r="F901" s="3">
        <f t="shared" si="58"/>
        <v>9.67</v>
      </c>
      <c r="G901" s="18" t="s">
        <v>39</v>
      </c>
      <c r="H901" s="22">
        <v>54</v>
      </c>
      <c r="I901" s="22">
        <v>522.62</v>
      </c>
      <c r="J901" s="27">
        <f t="shared" si="59"/>
        <v>18.28</v>
      </c>
      <c r="K901" s="27">
        <f t="shared" si="55"/>
        <v>13.71</v>
      </c>
      <c r="L901" s="26">
        <f t="shared" si="56"/>
        <v>7165.1202000000003</v>
      </c>
      <c r="M901" s="22" t="s">
        <v>16</v>
      </c>
      <c r="N901" s="22" t="s">
        <v>358</v>
      </c>
      <c r="O901" s="22" t="s">
        <v>53</v>
      </c>
    </row>
    <row r="902" spans="1:15" x14ac:dyDescent="0.25">
      <c r="A902" s="22">
        <v>2018</v>
      </c>
      <c r="B902" s="22">
        <v>7</v>
      </c>
      <c r="C902" s="22" t="s">
        <v>15</v>
      </c>
      <c r="D902" s="22">
        <v>16268</v>
      </c>
      <c r="E902" s="3">
        <v>88.9</v>
      </c>
      <c r="F902" s="3">
        <f t="shared" si="58"/>
        <v>13.84</v>
      </c>
      <c r="G902" s="18" t="s">
        <v>39</v>
      </c>
      <c r="H902" s="22">
        <v>15</v>
      </c>
      <c r="I902" s="22">
        <v>144.57</v>
      </c>
      <c r="J902" s="27">
        <f t="shared" si="59"/>
        <v>24.48</v>
      </c>
      <c r="K902" s="27">
        <f t="shared" si="55"/>
        <v>12.24</v>
      </c>
      <c r="L902" s="26">
        <f t="shared" si="56"/>
        <v>1769.5367999999999</v>
      </c>
      <c r="M902" s="22" t="s">
        <v>94</v>
      </c>
      <c r="N902" s="22" t="s">
        <v>358</v>
      </c>
      <c r="O902" s="22" t="s">
        <v>53</v>
      </c>
    </row>
    <row r="903" spans="1:15" x14ac:dyDescent="0.25">
      <c r="A903" s="22">
        <v>2018</v>
      </c>
      <c r="B903" s="22">
        <v>7</v>
      </c>
      <c r="C903" s="22" t="s">
        <v>15</v>
      </c>
      <c r="D903" s="22">
        <v>16311</v>
      </c>
      <c r="E903" s="3">
        <v>73</v>
      </c>
      <c r="F903" s="3">
        <f t="shared" si="58"/>
        <v>9.67</v>
      </c>
      <c r="G903" s="18" t="s">
        <v>39</v>
      </c>
      <c r="H903" s="22">
        <v>52</v>
      </c>
      <c r="I903" s="22">
        <v>494.36</v>
      </c>
      <c r="J903" s="27">
        <f t="shared" si="59"/>
        <v>18.28</v>
      </c>
      <c r="K903" s="27">
        <f t="shared" si="55"/>
        <v>13.71</v>
      </c>
      <c r="L903" s="26">
        <f t="shared" si="56"/>
        <v>6777.6756000000005</v>
      </c>
      <c r="M903" s="22" t="s">
        <v>16</v>
      </c>
      <c r="N903" s="22" t="s">
        <v>359</v>
      </c>
      <c r="O903" s="22" t="s">
        <v>53</v>
      </c>
    </row>
    <row r="904" spans="1:15" x14ac:dyDescent="0.25">
      <c r="A904" s="22">
        <v>2018</v>
      </c>
      <c r="B904" s="22">
        <v>7</v>
      </c>
      <c r="C904" s="22" t="s">
        <v>15</v>
      </c>
      <c r="D904" s="22">
        <v>16304</v>
      </c>
      <c r="E904" s="3">
        <v>73</v>
      </c>
      <c r="F904" s="3">
        <f t="shared" si="58"/>
        <v>9.67</v>
      </c>
      <c r="G904" s="18" t="s">
        <v>39</v>
      </c>
      <c r="H904" s="22">
        <v>108</v>
      </c>
      <c r="I904" s="22">
        <v>1012.28</v>
      </c>
      <c r="J904" s="27">
        <f t="shared" si="59"/>
        <v>18.28</v>
      </c>
      <c r="K904" s="27">
        <f t="shared" si="55"/>
        <v>13.71</v>
      </c>
      <c r="L904" s="26">
        <f t="shared" si="56"/>
        <v>13878.3588</v>
      </c>
      <c r="M904" s="22" t="s">
        <v>16</v>
      </c>
      <c r="N904" s="22" t="s">
        <v>360</v>
      </c>
      <c r="O904" s="22" t="s">
        <v>53</v>
      </c>
    </row>
    <row r="905" spans="1:15" x14ac:dyDescent="0.25">
      <c r="A905" s="22">
        <v>2018</v>
      </c>
      <c r="B905" s="22">
        <v>7</v>
      </c>
      <c r="C905" s="22" t="s">
        <v>15</v>
      </c>
      <c r="D905" s="22">
        <v>16222</v>
      </c>
      <c r="E905" s="3">
        <v>60.3</v>
      </c>
      <c r="F905" s="3">
        <f t="shared" si="58"/>
        <v>6.99</v>
      </c>
      <c r="G905" s="18" t="s">
        <v>39</v>
      </c>
      <c r="H905" s="22">
        <v>60</v>
      </c>
      <c r="I905" s="22">
        <v>574.66</v>
      </c>
      <c r="J905" s="27">
        <f t="shared" si="59"/>
        <v>14.6</v>
      </c>
      <c r="K905" s="27">
        <f t="shared" si="55"/>
        <v>7.3</v>
      </c>
      <c r="L905" s="26">
        <f t="shared" si="56"/>
        <v>4195.018</v>
      </c>
      <c r="M905" s="22" t="s">
        <v>94</v>
      </c>
      <c r="N905" s="22" t="s">
        <v>361</v>
      </c>
      <c r="O905" s="22" t="s">
        <v>53</v>
      </c>
    </row>
    <row r="906" spans="1:15" x14ac:dyDescent="0.25">
      <c r="A906" s="22">
        <v>2018</v>
      </c>
      <c r="B906" s="22">
        <v>7</v>
      </c>
      <c r="C906" s="22" t="s">
        <v>15</v>
      </c>
      <c r="D906" s="22">
        <v>16301</v>
      </c>
      <c r="E906" s="3">
        <v>60.3</v>
      </c>
      <c r="F906" s="3">
        <f t="shared" si="58"/>
        <v>6.99</v>
      </c>
      <c r="G906" s="18" t="s">
        <v>39</v>
      </c>
      <c r="H906" s="22">
        <v>107</v>
      </c>
      <c r="I906" s="22">
        <v>1033.32</v>
      </c>
      <c r="J906" s="27">
        <f t="shared" si="59"/>
        <v>14.6</v>
      </c>
      <c r="K906" s="27">
        <f t="shared" si="55"/>
        <v>10.95</v>
      </c>
      <c r="L906" s="26">
        <f t="shared" si="56"/>
        <v>11314.853999999999</v>
      </c>
      <c r="M906" s="22" t="s">
        <v>16</v>
      </c>
      <c r="N906" s="22" t="s">
        <v>362</v>
      </c>
      <c r="O906" s="22" t="s">
        <v>53</v>
      </c>
    </row>
    <row r="907" spans="1:15" x14ac:dyDescent="0.25">
      <c r="A907" s="22">
        <v>2018</v>
      </c>
      <c r="B907" s="22">
        <v>7</v>
      </c>
      <c r="C907" s="22" t="s">
        <v>15</v>
      </c>
      <c r="D907" s="22">
        <v>16126</v>
      </c>
      <c r="E907" s="3">
        <v>60.3</v>
      </c>
      <c r="F907" s="3">
        <f t="shared" si="58"/>
        <v>6.99</v>
      </c>
      <c r="G907" s="18" t="s">
        <v>39</v>
      </c>
      <c r="H907" s="22">
        <v>18</v>
      </c>
      <c r="I907" s="22">
        <v>173.62</v>
      </c>
      <c r="J907" s="27">
        <f t="shared" si="59"/>
        <v>14.6</v>
      </c>
      <c r="K907" s="27">
        <f t="shared" si="55"/>
        <v>10.95</v>
      </c>
      <c r="L907" s="26">
        <f t="shared" si="56"/>
        <v>1901.1389999999999</v>
      </c>
      <c r="M907" s="22" t="s">
        <v>16</v>
      </c>
      <c r="N907" s="22" t="s">
        <v>363</v>
      </c>
      <c r="O907" s="22" t="s">
        <v>53</v>
      </c>
    </row>
    <row r="908" spans="1:15" x14ac:dyDescent="0.25">
      <c r="A908" s="22">
        <v>2018</v>
      </c>
      <c r="B908" s="22">
        <v>7</v>
      </c>
      <c r="C908" s="22" t="s">
        <v>15</v>
      </c>
      <c r="D908" s="22">
        <v>16078</v>
      </c>
      <c r="E908" s="3">
        <v>60.3</v>
      </c>
      <c r="F908" s="3">
        <f t="shared" si="58"/>
        <v>6.99</v>
      </c>
      <c r="G908" s="18" t="s">
        <v>39</v>
      </c>
      <c r="H908" s="22">
        <v>19</v>
      </c>
      <c r="I908" s="22">
        <v>183.2</v>
      </c>
      <c r="J908" s="27">
        <f t="shared" si="59"/>
        <v>14.6</v>
      </c>
      <c r="K908" s="27">
        <f t="shared" ref="K908:K971" si="60">IF(M908="NEW",J908*1,IF(M908="YELLOW",J908*0.75,IF(M908="BLUE",J908*0.5)))</f>
        <v>10.95</v>
      </c>
      <c r="L908" s="26">
        <f t="shared" ref="L908:L971" si="61">I908*K908</f>
        <v>2006.0399999999997</v>
      </c>
      <c r="M908" s="22" t="s">
        <v>16</v>
      </c>
      <c r="N908" s="22" t="s">
        <v>364</v>
      </c>
      <c r="O908" s="22" t="s">
        <v>53</v>
      </c>
    </row>
    <row r="909" spans="1:15" x14ac:dyDescent="0.25">
      <c r="A909" s="22">
        <v>2018</v>
      </c>
      <c r="B909" s="22">
        <v>7</v>
      </c>
      <c r="C909" s="22" t="s">
        <v>15</v>
      </c>
      <c r="D909" s="22">
        <v>16306</v>
      </c>
      <c r="E909" s="3">
        <v>88.9</v>
      </c>
      <c r="F909" s="3">
        <f t="shared" si="58"/>
        <v>13.84</v>
      </c>
      <c r="G909" s="18" t="s">
        <v>39</v>
      </c>
      <c r="H909" s="22">
        <v>17</v>
      </c>
      <c r="I909" s="22">
        <v>163.19999999999999</v>
      </c>
      <c r="J909" s="27">
        <f t="shared" si="59"/>
        <v>24.48</v>
      </c>
      <c r="K909" s="27">
        <f t="shared" si="60"/>
        <v>12.24</v>
      </c>
      <c r="L909" s="26">
        <f t="shared" si="61"/>
        <v>1997.568</v>
      </c>
      <c r="M909" s="22" t="s">
        <v>94</v>
      </c>
      <c r="N909" s="22" t="s">
        <v>365</v>
      </c>
      <c r="O909" s="22" t="s">
        <v>53</v>
      </c>
    </row>
    <row r="910" spans="1:15" x14ac:dyDescent="0.25">
      <c r="A910" s="22">
        <v>2018</v>
      </c>
      <c r="B910" s="22">
        <v>7</v>
      </c>
      <c r="C910" s="22" t="s">
        <v>15</v>
      </c>
      <c r="D910" s="22">
        <v>16271</v>
      </c>
      <c r="E910" s="3">
        <v>88.9</v>
      </c>
      <c r="F910" s="3">
        <f t="shared" si="58"/>
        <v>13.84</v>
      </c>
      <c r="G910" s="18" t="s">
        <v>39</v>
      </c>
      <c r="H910" s="22">
        <v>18</v>
      </c>
      <c r="I910" s="22">
        <v>172.8</v>
      </c>
      <c r="J910" s="27">
        <f t="shared" si="59"/>
        <v>24.48</v>
      </c>
      <c r="K910" s="27">
        <f t="shared" si="60"/>
        <v>12.24</v>
      </c>
      <c r="L910" s="26">
        <f t="shared" si="61"/>
        <v>2115.0720000000001</v>
      </c>
      <c r="M910" s="22" t="s">
        <v>94</v>
      </c>
      <c r="N910" s="22" t="s">
        <v>358</v>
      </c>
      <c r="O910" s="22" t="s">
        <v>53</v>
      </c>
    </row>
    <row r="911" spans="1:15" x14ac:dyDescent="0.25">
      <c r="A911" s="22">
        <v>2018</v>
      </c>
      <c r="B911" s="22">
        <v>7</v>
      </c>
      <c r="C911" s="22" t="s">
        <v>15</v>
      </c>
      <c r="D911" s="22">
        <v>16023</v>
      </c>
      <c r="E911" s="3">
        <v>60.3</v>
      </c>
      <c r="F911" s="3">
        <f t="shared" si="58"/>
        <v>6.99</v>
      </c>
      <c r="G911" s="18" t="s">
        <v>39</v>
      </c>
      <c r="H911" s="22">
        <v>31</v>
      </c>
      <c r="I911" s="22">
        <v>297.60000000000002</v>
      </c>
      <c r="J911" s="27">
        <f t="shared" si="59"/>
        <v>14.6</v>
      </c>
      <c r="K911" s="27">
        <f t="shared" si="60"/>
        <v>7.3</v>
      </c>
      <c r="L911" s="26">
        <f t="shared" si="61"/>
        <v>2172.48</v>
      </c>
      <c r="M911" s="22" t="s">
        <v>94</v>
      </c>
      <c r="N911" s="22" t="s">
        <v>367</v>
      </c>
      <c r="O911" s="22" t="s">
        <v>53</v>
      </c>
    </row>
    <row r="912" spans="1:15" x14ac:dyDescent="0.25">
      <c r="A912" s="22">
        <v>2018</v>
      </c>
      <c r="B912" s="22">
        <v>7</v>
      </c>
      <c r="C912" s="22" t="s">
        <v>15</v>
      </c>
      <c r="D912" s="22">
        <v>16239</v>
      </c>
      <c r="E912" s="3">
        <v>73</v>
      </c>
      <c r="F912" s="3">
        <f t="shared" si="58"/>
        <v>9.67</v>
      </c>
      <c r="G912" s="18" t="s">
        <v>39</v>
      </c>
      <c r="H912" s="22">
        <v>1</v>
      </c>
      <c r="I912" s="22">
        <v>9.61</v>
      </c>
      <c r="J912" s="27">
        <f t="shared" si="59"/>
        <v>18.28</v>
      </c>
      <c r="K912" s="27">
        <f t="shared" si="60"/>
        <v>9.14</v>
      </c>
      <c r="L912" s="26">
        <f t="shared" si="61"/>
        <v>87.835400000000007</v>
      </c>
      <c r="M912" s="22" t="s">
        <v>94</v>
      </c>
      <c r="N912" s="22" t="s">
        <v>366</v>
      </c>
      <c r="O912" s="22" t="s">
        <v>53</v>
      </c>
    </row>
    <row r="913" spans="1:15" x14ac:dyDescent="0.25">
      <c r="A913" s="22">
        <v>2018</v>
      </c>
      <c r="B913" s="22">
        <v>7</v>
      </c>
      <c r="C913" s="22" t="s">
        <v>15</v>
      </c>
      <c r="D913" s="22">
        <v>16117</v>
      </c>
      <c r="E913" s="3">
        <v>73</v>
      </c>
      <c r="F913" s="3">
        <f t="shared" si="58"/>
        <v>9.67</v>
      </c>
      <c r="G913" s="18" t="s">
        <v>39</v>
      </c>
      <c r="H913" s="22">
        <v>30</v>
      </c>
      <c r="I913" s="22">
        <v>288</v>
      </c>
      <c r="J913" s="27">
        <f t="shared" si="59"/>
        <v>18.28</v>
      </c>
      <c r="K913" s="27">
        <f t="shared" si="60"/>
        <v>9.14</v>
      </c>
      <c r="L913" s="26">
        <f t="shared" si="61"/>
        <v>2632.32</v>
      </c>
      <c r="M913" s="22" t="s">
        <v>94</v>
      </c>
      <c r="N913" s="22" t="s">
        <v>368</v>
      </c>
      <c r="O913" s="22" t="s">
        <v>53</v>
      </c>
    </row>
    <row r="914" spans="1:15" x14ac:dyDescent="0.25">
      <c r="A914" s="22">
        <v>2018</v>
      </c>
      <c r="B914" s="22">
        <v>7</v>
      </c>
      <c r="C914" s="22" t="s">
        <v>15</v>
      </c>
      <c r="D914" s="22">
        <v>16055</v>
      </c>
      <c r="E914" s="3">
        <v>73</v>
      </c>
      <c r="F914" s="3">
        <f t="shared" si="58"/>
        <v>9.67</v>
      </c>
      <c r="G914" s="18" t="s">
        <v>39</v>
      </c>
      <c r="H914" s="22">
        <v>33</v>
      </c>
      <c r="I914" s="22">
        <v>316.29000000000002</v>
      </c>
      <c r="J914" s="27">
        <f t="shared" si="59"/>
        <v>18.28</v>
      </c>
      <c r="K914" s="27">
        <f t="shared" si="60"/>
        <v>18.28</v>
      </c>
      <c r="L914" s="26">
        <f t="shared" si="61"/>
        <v>5781.7812000000004</v>
      </c>
      <c r="M914" s="22" t="s">
        <v>129</v>
      </c>
      <c r="N914" s="22" t="s">
        <v>348</v>
      </c>
      <c r="O914" s="22" t="s">
        <v>53</v>
      </c>
    </row>
    <row r="915" spans="1:15" x14ac:dyDescent="0.25">
      <c r="A915" s="22">
        <v>2018</v>
      </c>
      <c r="B915" s="22">
        <v>7</v>
      </c>
      <c r="C915" s="22" t="s">
        <v>15</v>
      </c>
      <c r="D915" s="22">
        <v>16124</v>
      </c>
      <c r="E915" s="3">
        <v>73</v>
      </c>
      <c r="F915" s="3">
        <f t="shared" si="58"/>
        <v>9.67</v>
      </c>
      <c r="G915" s="18" t="s">
        <v>39</v>
      </c>
      <c r="H915" s="22">
        <v>22</v>
      </c>
      <c r="I915" s="22">
        <v>206.46</v>
      </c>
      <c r="J915" s="27">
        <f t="shared" si="59"/>
        <v>18.28</v>
      </c>
      <c r="K915" s="27">
        <f t="shared" si="60"/>
        <v>9.14</v>
      </c>
      <c r="L915" s="26">
        <f t="shared" si="61"/>
        <v>1887.0444000000002</v>
      </c>
      <c r="M915" s="22" t="s">
        <v>94</v>
      </c>
      <c r="N915" s="22" t="s">
        <v>369</v>
      </c>
      <c r="O915" s="22" t="s">
        <v>53</v>
      </c>
    </row>
    <row r="916" spans="1:15" x14ac:dyDescent="0.25">
      <c r="A916" s="22">
        <v>2018</v>
      </c>
      <c r="B916" s="22">
        <v>7</v>
      </c>
      <c r="C916" s="22" t="s">
        <v>15</v>
      </c>
      <c r="D916" s="22">
        <v>16203</v>
      </c>
      <c r="E916" s="3">
        <v>114.3</v>
      </c>
      <c r="F916" s="3">
        <f t="shared" si="58"/>
        <v>17.260000000000002</v>
      </c>
      <c r="G916" s="18" t="s">
        <v>39</v>
      </c>
      <c r="H916" s="22">
        <v>59</v>
      </c>
      <c r="I916" s="22">
        <v>719.45</v>
      </c>
      <c r="J916" s="27">
        <f t="shared" si="59"/>
        <v>26.67</v>
      </c>
      <c r="K916" s="27">
        <f t="shared" si="60"/>
        <v>26.67</v>
      </c>
      <c r="L916" s="26">
        <f t="shared" si="61"/>
        <v>19187.731500000002</v>
      </c>
      <c r="M916" s="22" t="s">
        <v>129</v>
      </c>
      <c r="N916" s="22" t="s">
        <v>370</v>
      </c>
      <c r="O916" s="22" t="s">
        <v>53</v>
      </c>
    </row>
    <row r="917" spans="1:15" x14ac:dyDescent="0.25">
      <c r="A917" s="22">
        <v>2018</v>
      </c>
      <c r="B917" s="22">
        <v>7</v>
      </c>
      <c r="C917" s="22" t="s">
        <v>15</v>
      </c>
      <c r="D917" s="22">
        <v>59485</v>
      </c>
      <c r="E917" s="3">
        <v>114.3</v>
      </c>
      <c r="F917" s="3">
        <v>15.63</v>
      </c>
      <c r="G917" s="18" t="s">
        <v>39</v>
      </c>
      <c r="H917" s="22">
        <v>53</v>
      </c>
      <c r="I917" s="22">
        <v>505.19</v>
      </c>
      <c r="J917" s="27">
        <v>39.33</v>
      </c>
      <c r="K917" s="27">
        <f t="shared" si="60"/>
        <v>39.33</v>
      </c>
      <c r="L917" s="26">
        <f t="shared" si="61"/>
        <v>19869.1227</v>
      </c>
      <c r="M917" s="22" t="s">
        <v>129</v>
      </c>
      <c r="N917" s="22" t="s">
        <v>371</v>
      </c>
      <c r="O917" s="22" t="s">
        <v>56</v>
      </c>
    </row>
    <row r="918" spans="1:15" x14ac:dyDescent="0.25">
      <c r="A918" s="22">
        <v>2018</v>
      </c>
      <c r="B918" s="22">
        <v>7</v>
      </c>
      <c r="C918" s="22" t="s">
        <v>15</v>
      </c>
      <c r="D918" s="22">
        <v>59484</v>
      </c>
      <c r="E918" s="3">
        <v>114.3</v>
      </c>
      <c r="F918" s="3">
        <v>15.63</v>
      </c>
      <c r="G918" s="18" t="s">
        <v>39</v>
      </c>
      <c r="H918" s="22">
        <v>52</v>
      </c>
      <c r="I918" s="22">
        <v>491.46</v>
      </c>
      <c r="J918" s="27">
        <v>39.33</v>
      </c>
      <c r="K918" s="27">
        <f t="shared" si="60"/>
        <v>39.33</v>
      </c>
      <c r="L918" s="26">
        <f t="shared" si="61"/>
        <v>19329.121799999997</v>
      </c>
      <c r="M918" s="22" t="s">
        <v>129</v>
      </c>
      <c r="N918" s="22" t="s">
        <v>371</v>
      </c>
      <c r="O918" s="22" t="s">
        <v>56</v>
      </c>
    </row>
    <row r="919" spans="1:15" x14ac:dyDescent="0.25">
      <c r="A919" s="22">
        <v>2018</v>
      </c>
      <c r="B919" s="22">
        <v>7</v>
      </c>
      <c r="C919" s="22" t="s">
        <v>15</v>
      </c>
      <c r="D919" s="22">
        <v>59378</v>
      </c>
      <c r="E919" s="3">
        <v>114.3</v>
      </c>
      <c r="F919" s="3">
        <v>15.63</v>
      </c>
      <c r="G919" s="18" t="s">
        <v>39</v>
      </c>
      <c r="H919" s="22">
        <v>70</v>
      </c>
      <c r="I919" s="22">
        <v>662.47</v>
      </c>
      <c r="J919" s="27">
        <v>39.33</v>
      </c>
      <c r="K919" s="27">
        <f t="shared" si="60"/>
        <v>39.33</v>
      </c>
      <c r="L919" s="26">
        <f t="shared" si="61"/>
        <v>26054.945100000001</v>
      </c>
      <c r="M919" s="22" t="s">
        <v>129</v>
      </c>
      <c r="N919" s="22" t="s">
        <v>372</v>
      </c>
      <c r="O919" s="22" t="s">
        <v>56</v>
      </c>
    </row>
    <row r="920" spans="1:15" x14ac:dyDescent="0.25">
      <c r="A920" s="22">
        <v>2018</v>
      </c>
      <c r="B920" s="22">
        <v>7</v>
      </c>
      <c r="C920" s="22" t="s">
        <v>15</v>
      </c>
      <c r="D920" s="22">
        <v>59302</v>
      </c>
      <c r="E920" s="3">
        <v>114.3</v>
      </c>
      <c r="F920" s="3">
        <v>15.63</v>
      </c>
      <c r="G920" s="18" t="s">
        <v>39</v>
      </c>
      <c r="H920" s="22">
        <v>45</v>
      </c>
      <c r="I920" s="22">
        <v>426.27</v>
      </c>
      <c r="J920" s="27">
        <v>39.33</v>
      </c>
      <c r="K920" s="27">
        <f t="shared" si="60"/>
        <v>39.33</v>
      </c>
      <c r="L920" s="26">
        <f t="shared" si="61"/>
        <v>16765.199099999998</v>
      </c>
      <c r="M920" s="22" t="s">
        <v>129</v>
      </c>
      <c r="N920" s="22" t="s">
        <v>373</v>
      </c>
      <c r="O920" s="22" t="s">
        <v>56</v>
      </c>
    </row>
    <row r="921" spans="1:15" x14ac:dyDescent="0.25">
      <c r="A921" s="22">
        <v>2018</v>
      </c>
      <c r="B921" s="22">
        <v>7</v>
      </c>
      <c r="C921" s="22" t="s">
        <v>15</v>
      </c>
      <c r="D921" s="22">
        <v>59301</v>
      </c>
      <c r="E921" s="3">
        <v>114.3</v>
      </c>
      <c r="F921" s="3">
        <v>15.63</v>
      </c>
      <c r="G921" s="18" t="s">
        <v>39</v>
      </c>
      <c r="H921" s="22">
        <v>69</v>
      </c>
      <c r="I921" s="22">
        <v>652.55999999999995</v>
      </c>
      <c r="J921" s="27">
        <v>39.33</v>
      </c>
      <c r="K921" s="27">
        <f t="shared" si="60"/>
        <v>39.33</v>
      </c>
      <c r="L921" s="26">
        <f t="shared" si="61"/>
        <v>25665.184799999995</v>
      </c>
      <c r="M921" s="22" t="s">
        <v>129</v>
      </c>
      <c r="N921" s="22" t="s">
        <v>373</v>
      </c>
      <c r="O921" s="22" t="s">
        <v>56</v>
      </c>
    </row>
    <row r="922" spans="1:15" x14ac:dyDescent="0.25">
      <c r="A922" s="22">
        <v>2018</v>
      </c>
      <c r="B922" s="22">
        <v>7</v>
      </c>
      <c r="C922" s="22" t="s">
        <v>14</v>
      </c>
      <c r="D922" s="62">
        <v>59492</v>
      </c>
      <c r="E922" s="3">
        <v>244.5</v>
      </c>
      <c r="F922" s="3">
        <v>59.53</v>
      </c>
      <c r="G922" s="18" t="s">
        <v>40</v>
      </c>
      <c r="H922" s="22">
        <v>25</v>
      </c>
      <c r="I922" s="22">
        <v>350.28</v>
      </c>
      <c r="J922" s="27">
        <v>178.03</v>
      </c>
      <c r="K922" s="27">
        <f t="shared" si="60"/>
        <v>178.03</v>
      </c>
      <c r="L922" s="26">
        <f t="shared" si="61"/>
        <v>62360.348399999995</v>
      </c>
      <c r="M922" s="22" t="s">
        <v>129</v>
      </c>
      <c r="N922" s="22" t="s">
        <v>243</v>
      </c>
      <c r="O922" s="22" t="s">
        <v>56</v>
      </c>
    </row>
    <row r="923" spans="1:15" x14ac:dyDescent="0.25">
      <c r="A923" s="22">
        <v>2018</v>
      </c>
      <c r="B923" s="22">
        <v>7</v>
      </c>
      <c r="C923" s="22" t="s">
        <v>14</v>
      </c>
      <c r="D923" s="62">
        <v>59491</v>
      </c>
      <c r="E923" s="3">
        <v>244.5</v>
      </c>
      <c r="F923" s="3">
        <v>59.53</v>
      </c>
      <c r="G923" s="18" t="s">
        <v>40</v>
      </c>
      <c r="H923" s="22">
        <v>5</v>
      </c>
      <c r="I923" s="22">
        <v>69.849999999999994</v>
      </c>
      <c r="J923" s="27">
        <v>178.03</v>
      </c>
      <c r="K923" s="27">
        <f t="shared" si="60"/>
        <v>178.03</v>
      </c>
      <c r="L923" s="26">
        <f t="shared" si="61"/>
        <v>12435.395499999999</v>
      </c>
      <c r="M923" s="22" t="s">
        <v>129</v>
      </c>
      <c r="N923" s="22" t="s">
        <v>243</v>
      </c>
      <c r="O923" s="22" t="s">
        <v>56</v>
      </c>
    </row>
    <row r="924" spans="1:15" x14ac:dyDescent="0.25">
      <c r="A924" s="22">
        <v>2018</v>
      </c>
      <c r="B924" s="22">
        <v>7</v>
      </c>
      <c r="C924" s="22" t="s">
        <v>14</v>
      </c>
      <c r="D924" s="62">
        <v>59490</v>
      </c>
      <c r="E924" s="3">
        <v>244.5</v>
      </c>
      <c r="F924" s="3">
        <v>59.53</v>
      </c>
      <c r="G924" s="18" t="s">
        <v>40</v>
      </c>
      <c r="H924" s="22">
        <v>30</v>
      </c>
      <c r="I924" s="22">
        <v>427.03</v>
      </c>
      <c r="J924" s="27">
        <v>178.03</v>
      </c>
      <c r="K924" s="27">
        <f t="shared" si="60"/>
        <v>178.03</v>
      </c>
      <c r="L924" s="26">
        <f t="shared" si="61"/>
        <v>76024.150899999993</v>
      </c>
      <c r="M924" s="22" t="s">
        <v>129</v>
      </c>
      <c r="N924" s="22" t="s">
        <v>243</v>
      </c>
      <c r="O924" s="22" t="s">
        <v>56</v>
      </c>
    </row>
    <row r="925" spans="1:15" x14ac:dyDescent="0.25">
      <c r="A925" s="22">
        <v>2018</v>
      </c>
      <c r="B925" s="22">
        <v>7</v>
      </c>
      <c r="C925" s="22" t="s">
        <v>14</v>
      </c>
      <c r="D925" s="62">
        <v>59483</v>
      </c>
      <c r="E925" s="3">
        <v>244.5</v>
      </c>
      <c r="F925" s="3">
        <v>59.53</v>
      </c>
      <c r="G925" s="18" t="s">
        <v>40</v>
      </c>
      <c r="H925" s="22">
        <v>30</v>
      </c>
      <c r="I925" s="22">
        <v>420.68</v>
      </c>
      <c r="J925" s="27">
        <v>178.03</v>
      </c>
      <c r="K925" s="27">
        <f t="shared" si="60"/>
        <v>178.03</v>
      </c>
      <c r="L925" s="26">
        <f t="shared" si="61"/>
        <v>74893.660400000008</v>
      </c>
      <c r="M925" s="22" t="s">
        <v>129</v>
      </c>
      <c r="N925" s="22" t="s">
        <v>374</v>
      </c>
      <c r="O925" s="22" t="s">
        <v>56</v>
      </c>
    </row>
    <row r="926" spans="1:15" x14ac:dyDescent="0.25">
      <c r="A926" s="22">
        <v>2018</v>
      </c>
      <c r="B926" s="22">
        <v>7</v>
      </c>
      <c r="C926" s="22" t="s">
        <v>14</v>
      </c>
      <c r="D926" s="62">
        <v>59482</v>
      </c>
      <c r="E926" s="3">
        <v>244.5</v>
      </c>
      <c r="F926" s="3">
        <v>59.53</v>
      </c>
      <c r="G926" s="18" t="s">
        <v>40</v>
      </c>
      <c r="H926" s="22">
        <v>30</v>
      </c>
      <c r="I926" s="22">
        <v>426.18</v>
      </c>
      <c r="J926" s="27">
        <v>178.03</v>
      </c>
      <c r="K926" s="27">
        <f t="shared" si="60"/>
        <v>178.03</v>
      </c>
      <c r="L926" s="26">
        <f t="shared" si="61"/>
        <v>75872.825400000002</v>
      </c>
      <c r="M926" s="22" t="s">
        <v>129</v>
      </c>
      <c r="N926" s="22" t="s">
        <v>374</v>
      </c>
      <c r="O926" s="22" t="s">
        <v>56</v>
      </c>
    </row>
    <row r="927" spans="1:15" x14ac:dyDescent="0.25">
      <c r="A927" s="22">
        <v>2018</v>
      </c>
      <c r="B927" s="22">
        <v>7</v>
      </c>
      <c r="C927" s="22" t="s">
        <v>14</v>
      </c>
      <c r="D927" s="62">
        <v>59481</v>
      </c>
      <c r="E927" s="3">
        <v>244.5</v>
      </c>
      <c r="F927" s="3">
        <v>59.53</v>
      </c>
      <c r="G927" s="18" t="s">
        <v>40</v>
      </c>
      <c r="H927" s="22">
        <v>30</v>
      </c>
      <c r="I927" s="22">
        <v>415.27</v>
      </c>
      <c r="J927" s="27">
        <v>178.03</v>
      </c>
      <c r="K927" s="27">
        <f t="shared" si="60"/>
        <v>178.03</v>
      </c>
      <c r="L927" s="26">
        <f t="shared" si="61"/>
        <v>73930.518100000001</v>
      </c>
      <c r="M927" s="22" t="s">
        <v>129</v>
      </c>
      <c r="N927" s="22" t="s">
        <v>374</v>
      </c>
      <c r="O927" s="22" t="s">
        <v>56</v>
      </c>
    </row>
    <row r="928" spans="1:15" x14ac:dyDescent="0.25">
      <c r="A928" s="22">
        <v>2018</v>
      </c>
      <c r="B928" s="22">
        <v>7</v>
      </c>
      <c r="C928" s="22" t="s">
        <v>14</v>
      </c>
      <c r="D928" s="62">
        <v>59428</v>
      </c>
      <c r="E928" s="3">
        <v>244.5</v>
      </c>
      <c r="F928" s="3">
        <v>59.53</v>
      </c>
      <c r="G928" s="18" t="s">
        <v>40</v>
      </c>
      <c r="H928" s="22">
        <v>30</v>
      </c>
      <c r="I928" s="22">
        <v>419.43</v>
      </c>
      <c r="J928" s="27">
        <v>178.03</v>
      </c>
      <c r="K928" s="27">
        <f t="shared" si="60"/>
        <v>178.03</v>
      </c>
      <c r="L928" s="26">
        <f t="shared" si="61"/>
        <v>74671.122900000002</v>
      </c>
      <c r="M928" s="22" t="s">
        <v>129</v>
      </c>
      <c r="N928" s="22" t="s">
        <v>243</v>
      </c>
      <c r="O928" s="22" t="s">
        <v>56</v>
      </c>
    </row>
    <row r="929" spans="1:15" x14ac:dyDescent="0.25">
      <c r="A929" s="22">
        <v>2018</v>
      </c>
      <c r="B929" s="22">
        <v>7</v>
      </c>
      <c r="C929" s="22" t="s">
        <v>14</v>
      </c>
      <c r="D929" s="62">
        <v>59427</v>
      </c>
      <c r="E929" s="3">
        <v>244.5</v>
      </c>
      <c r="F929" s="3">
        <v>59.53</v>
      </c>
      <c r="G929" s="18" t="s">
        <v>40</v>
      </c>
      <c r="H929" s="22">
        <v>30</v>
      </c>
      <c r="I929" s="22">
        <v>427.69</v>
      </c>
      <c r="J929" s="27">
        <v>178.03</v>
      </c>
      <c r="K929" s="27">
        <f t="shared" si="60"/>
        <v>178.03</v>
      </c>
      <c r="L929" s="26">
        <f t="shared" si="61"/>
        <v>76141.650699999998</v>
      </c>
      <c r="M929" s="22" t="s">
        <v>129</v>
      </c>
      <c r="N929" s="22" t="s">
        <v>243</v>
      </c>
      <c r="O929" s="22" t="s">
        <v>56</v>
      </c>
    </row>
    <row r="930" spans="1:15" x14ac:dyDescent="0.25">
      <c r="A930" s="22">
        <v>2018</v>
      </c>
      <c r="B930" s="22">
        <v>7</v>
      </c>
      <c r="C930" s="22" t="s">
        <v>14</v>
      </c>
      <c r="D930" s="62">
        <v>59426</v>
      </c>
      <c r="E930" s="3">
        <v>244.5</v>
      </c>
      <c r="F930" s="3">
        <v>59.53</v>
      </c>
      <c r="G930" s="18" t="s">
        <v>40</v>
      </c>
      <c r="H930" s="29">
        <v>30</v>
      </c>
      <c r="I930" s="22">
        <v>423.54</v>
      </c>
      <c r="J930" s="27">
        <v>178.03</v>
      </c>
      <c r="K930" s="27">
        <f t="shared" si="60"/>
        <v>178.03</v>
      </c>
      <c r="L930" s="26">
        <f t="shared" si="61"/>
        <v>75402.82620000001</v>
      </c>
      <c r="M930" s="22" t="s">
        <v>129</v>
      </c>
      <c r="N930" s="22" t="s">
        <v>243</v>
      </c>
      <c r="O930" s="22" t="s">
        <v>56</v>
      </c>
    </row>
    <row r="931" spans="1:15" x14ac:dyDescent="0.25">
      <c r="A931" s="22">
        <v>2018</v>
      </c>
      <c r="B931" s="22">
        <v>7</v>
      </c>
      <c r="C931" s="22" t="s">
        <v>14</v>
      </c>
      <c r="D931" s="62">
        <v>59388</v>
      </c>
      <c r="E931" s="3">
        <v>244.5</v>
      </c>
      <c r="F931" s="3">
        <v>59.53</v>
      </c>
      <c r="G931" s="18" t="s">
        <v>40</v>
      </c>
      <c r="H931" s="29">
        <v>30</v>
      </c>
      <c r="I931" s="22">
        <v>420.1</v>
      </c>
      <c r="J931" s="27">
        <v>178.03</v>
      </c>
      <c r="K931" s="27">
        <f t="shared" si="60"/>
        <v>178.03</v>
      </c>
      <c r="L931" s="26">
        <f t="shared" si="61"/>
        <v>74790.403000000006</v>
      </c>
      <c r="M931" s="22" t="s">
        <v>129</v>
      </c>
      <c r="N931" s="22" t="s">
        <v>374</v>
      </c>
      <c r="O931" s="22" t="s">
        <v>56</v>
      </c>
    </row>
    <row r="932" spans="1:15" x14ac:dyDescent="0.25">
      <c r="A932" s="22">
        <v>2018</v>
      </c>
      <c r="B932" s="22">
        <v>7</v>
      </c>
      <c r="C932" s="22" t="s">
        <v>14</v>
      </c>
      <c r="D932" s="62">
        <v>59387</v>
      </c>
      <c r="E932" s="3">
        <v>244.5</v>
      </c>
      <c r="F932" s="3">
        <v>59.53</v>
      </c>
      <c r="G932" s="18" t="s">
        <v>40</v>
      </c>
      <c r="H932" s="29">
        <v>30</v>
      </c>
      <c r="I932" s="22">
        <v>420.54</v>
      </c>
      <c r="J932" s="27">
        <v>178.03</v>
      </c>
      <c r="K932" s="27">
        <f t="shared" si="60"/>
        <v>178.03</v>
      </c>
      <c r="L932" s="26">
        <f t="shared" si="61"/>
        <v>74868.736199999999</v>
      </c>
      <c r="M932" s="22" t="s">
        <v>129</v>
      </c>
      <c r="N932" s="22" t="s">
        <v>374</v>
      </c>
      <c r="O932" s="22" t="s">
        <v>56</v>
      </c>
    </row>
    <row r="933" spans="1:15" x14ac:dyDescent="0.25">
      <c r="A933" s="22">
        <v>2018</v>
      </c>
      <c r="B933" s="22">
        <v>7</v>
      </c>
      <c r="C933" s="22" t="s">
        <v>14</v>
      </c>
      <c r="D933" s="62">
        <v>59343</v>
      </c>
      <c r="E933" s="3">
        <v>244.5</v>
      </c>
      <c r="F933" s="3">
        <v>59.53</v>
      </c>
      <c r="G933" s="18" t="s">
        <v>40</v>
      </c>
      <c r="H933" s="29">
        <v>30</v>
      </c>
      <c r="I933" s="22">
        <v>418.82</v>
      </c>
      <c r="J933" s="27">
        <v>178.03</v>
      </c>
      <c r="K933" s="27">
        <f t="shared" si="60"/>
        <v>178.03</v>
      </c>
      <c r="L933" s="26">
        <f t="shared" si="61"/>
        <v>74562.524600000004</v>
      </c>
      <c r="M933" s="22" t="s">
        <v>129</v>
      </c>
      <c r="N933" s="22" t="s">
        <v>374</v>
      </c>
      <c r="O933" s="22" t="s">
        <v>56</v>
      </c>
    </row>
    <row r="934" spans="1:15" x14ac:dyDescent="0.25">
      <c r="A934" s="22">
        <v>2018</v>
      </c>
      <c r="B934" s="22">
        <v>7</v>
      </c>
      <c r="C934" s="22" t="s">
        <v>14</v>
      </c>
      <c r="D934" s="62">
        <v>59342</v>
      </c>
      <c r="E934" s="3">
        <v>244.5</v>
      </c>
      <c r="F934" s="3">
        <v>59.53</v>
      </c>
      <c r="G934" s="18" t="s">
        <v>40</v>
      </c>
      <c r="H934" s="29">
        <v>30</v>
      </c>
      <c r="I934" s="22">
        <v>423.98</v>
      </c>
      <c r="J934" s="27">
        <v>178.03</v>
      </c>
      <c r="K934" s="27">
        <f t="shared" si="60"/>
        <v>178.03</v>
      </c>
      <c r="L934" s="26">
        <f t="shared" si="61"/>
        <v>75481.159400000004</v>
      </c>
      <c r="M934" s="22" t="s">
        <v>129</v>
      </c>
      <c r="N934" s="22" t="s">
        <v>374</v>
      </c>
      <c r="O934" s="22" t="s">
        <v>56</v>
      </c>
    </row>
    <row r="935" spans="1:15" x14ac:dyDescent="0.25">
      <c r="A935" s="22">
        <v>2018</v>
      </c>
      <c r="B935" s="22">
        <v>7</v>
      </c>
      <c r="C935" s="22" t="s">
        <v>14</v>
      </c>
      <c r="D935" s="62">
        <v>59341</v>
      </c>
      <c r="E935" s="3">
        <v>244.5</v>
      </c>
      <c r="F935" s="3">
        <v>59.53</v>
      </c>
      <c r="G935" s="18" t="s">
        <v>40</v>
      </c>
      <c r="H935" s="29">
        <v>30</v>
      </c>
      <c r="I935" s="22">
        <v>423.63</v>
      </c>
      <c r="J935" s="27">
        <v>178.03</v>
      </c>
      <c r="K935" s="27">
        <f t="shared" si="60"/>
        <v>178.03</v>
      </c>
      <c r="L935" s="26">
        <f t="shared" si="61"/>
        <v>75418.848899999997</v>
      </c>
      <c r="M935" s="22" t="s">
        <v>129</v>
      </c>
      <c r="N935" s="22" t="s">
        <v>374</v>
      </c>
      <c r="O935" s="22" t="s">
        <v>56</v>
      </c>
    </row>
    <row r="936" spans="1:15" x14ac:dyDescent="0.25">
      <c r="A936" s="22">
        <v>2018</v>
      </c>
      <c r="B936" s="22">
        <v>7</v>
      </c>
      <c r="C936" s="22" t="s">
        <v>14</v>
      </c>
      <c r="D936" s="62">
        <v>59311</v>
      </c>
      <c r="E936" s="3">
        <v>244.5</v>
      </c>
      <c r="F936" s="3">
        <v>59.53</v>
      </c>
      <c r="G936" s="18" t="s">
        <v>40</v>
      </c>
      <c r="H936" s="29">
        <v>9</v>
      </c>
      <c r="I936" s="22">
        <v>127.76</v>
      </c>
      <c r="J936" s="27">
        <v>178.03</v>
      </c>
      <c r="K936" s="27">
        <f t="shared" si="60"/>
        <v>178.03</v>
      </c>
      <c r="L936" s="26">
        <f t="shared" si="61"/>
        <v>22745.112800000003</v>
      </c>
      <c r="M936" s="22" t="s">
        <v>129</v>
      </c>
      <c r="N936" s="22" t="s">
        <v>243</v>
      </c>
      <c r="O936" s="22" t="s">
        <v>56</v>
      </c>
    </row>
    <row r="937" spans="1:15" x14ac:dyDescent="0.25">
      <c r="A937" s="22">
        <v>2018</v>
      </c>
      <c r="B937" s="22">
        <v>7</v>
      </c>
      <c r="C937" s="22" t="s">
        <v>14</v>
      </c>
      <c r="D937" s="22">
        <v>59496</v>
      </c>
      <c r="E937" s="3">
        <v>177.8</v>
      </c>
      <c r="F937" s="3">
        <f t="shared" si="58"/>
        <v>34.229999999999997</v>
      </c>
      <c r="G937" s="18" t="s">
        <v>40</v>
      </c>
      <c r="H937" s="22">
        <v>59</v>
      </c>
      <c r="I937" s="22">
        <v>833</v>
      </c>
      <c r="J937" s="27">
        <v>79.739999999999995</v>
      </c>
      <c r="K937" s="27">
        <f t="shared" si="60"/>
        <v>79.739999999999995</v>
      </c>
      <c r="L937" s="26">
        <f t="shared" si="61"/>
        <v>66423.42</v>
      </c>
      <c r="M937" s="22" t="s">
        <v>129</v>
      </c>
      <c r="N937" s="22" t="s">
        <v>375</v>
      </c>
      <c r="O937" s="22" t="s">
        <v>56</v>
      </c>
    </row>
    <row r="938" spans="1:15" x14ac:dyDescent="0.25">
      <c r="A938" s="22">
        <v>2018</v>
      </c>
      <c r="B938" s="22">
        <v>7</v>
      </c>
      <c r="C938" s="22" t="s">
        <v>14</v>
      </c>
      <c r="D938" s="22">
        <v>59384</v>
      </c>
      <c r="E938" s="3">
        <v>177.8</v>
      </c>
      <c r="F938" s="3">
        <f t="shared" si="58"/>
        <v>34.229999999999997</v>
      </c>
      <c r="G938" s="18" t="s">
        <v>40</v>
      </c>
      <c r="H938" s="22">
        <v>55</v>
      </c>
      <c r="I938" s="22">
        <v>789.58</v>
      </c>
      <c r="J938" s="27">
        <v>79.739999999999995</v>
      </c>
      <c r="K938" s="27">
        <f t="shared" si="60"/>
        <v>79.739999999999995</v>
      </c>
      <c r="L938" s="26">
        <f t="shared" si="61"/>
        <v>62961.109199999999</v>
      </c>
      <c r="M938" s="22" t="s">
        <v>129</v>
      </c>
      <c r="N938" s="22" t="s">
        <v>376</v>
      </c>
      <c r="O938" s="22" t="s">
        <v>56</v>
      </c>
    </row>
    <row r="939" spans="1:15" x14ac:dyDescent="0.25">
      <c r="A939" s="22">
        <v>2018</v>
      </c>
      <c r="B939" s="22">
        <v>7</v>
      </c>
      <c r="C939" s="22" t="s">
        <v>14</v>
      </c>
      <c r="D939" s="22">
        <v>59368</v>
      </c>
      <c r="E939" s="3">
        <v>177.8</v>
      </c>
      <c r="F939" s="3">
        <f t="shared" si="58"/>
        <v>34.229999999999997</v>
      </c>
      <c r="G939" s="18" t="s">
        <v>40</v>
      </c>
      <c r="H939" s="22">
        <v>3</v>
      </c>
      <c r="I939" s="22">
        <v>42.74</v>
      </c>
      <c r="J939" s="27">
        <v>79.739999999999995</v>
      </c>
      <c r="K939" s="27">
        <f t="shared" si="60"/>
        <v>79.739999999999995</v>
      </c>
      <c r="L939" s="26">
        <f t="shared" si="61"/>
        <v>3408.0875999999998</v>
      </c>
      <c r="M939" s="22" t="s">
        <v>129</v>
      </c>
      <c r="N939" s="22" t="s">
        <v>377</v>
      </c>
      <c r="O939" s="22" t="s">
        <v>56</v>
      </c>
    </row>
    <row r="940" spans="1:15" x14ac:dyDescent="0.25">
      <c r="A940" s="22">
        <v>2018</v>
      </c>
      <c r="B940" s="22">
        <v>7</v>
      </c>
      <c r="C940" s="22" t="s">
        <v>14</v>
      </c>
      <c r="D940" s="22">
        <v>59362</v>
      </c>
      <c r="E940" s="3">
        <v>177.8</v>
      </c>
      <c r="F940" s="3">
        <f t="shared" si="58"/>
        <v>34.229999999999997</v>
      </c>
      <c r="G940" s="18" t="s">
        <v>40</v>
      </c>
      <c r="H940" s="22">
        <v>49</v>
      </c>
      <c r="I940" s="22">
        <v>703.48</v>
      </c>
      <c r="J940" s="27">
        <v>79.739999999999995</v>
      </c>
      <c r="K940" s="27">
        <f t="shared" si="60"/>
        <v>79.739999999999995</v>
      </c>
      <c r="L940" s="26">
        <f t="shared" si="61"/>
        <v>56095.495199999998</v>
      </c>
      <c r="M940" s="22" t="s">
        <v>129</v>
      </c>
      <c r="N940" s="22" t="s">
        <v>85</v>
      </c>
      <c r="O940" s="22" t="s">
        <v>56</v>
      </c>
    </row>
    <row r="941" spans="1:15" x14ac:dyDescent="0.25">
      <c r="A941" s="22">
        <v>2018</v>
      </c>
      <c r="B941" s="22">
        <v>7</v>
      </c>
      <c r="C941" s="22" t="s">
        <v>14</v>
      </c>
      <c r="D941" s="22">
        <v>59348</v>
      </c>
      <c r="E941" s="3">
        <v>177.8</v>
      </c>
      <c r="F941" s="3">
        <f t="shared" si="58"/>
        <v>34.229999999999997</v>
      </c>
      <c r="G941" s="18" t="s">
        <v>40</v>
      </c>
      <c r="H941" s="22">
        <v>45</v>
      </c>
      <c r="I941" s="22">
        <v>647.6</v>
      </c>
      <c r="J941" s="27">
        <v>79.739999999999995</v>
      </c>
      <c r="K941" s="27">
        <f t="shared" si="60"/>
        <v>79.739999999999995</v>
      </c>
      <c r="L941" s="26">
        <f t="shared" si="61"/>
        <v>51639.623999999996</v>
      </c>
      <c r="M941" s="22" t="s">
        <v>129</v>
      </c>
      <c r="N941" s="22" t="s">
        <v>378</v>
      </c>
      <c r="O941" s="22" t="s">
        <v>56</v>
      </c>
    </row>
    <row r="942" spans="1:15" x14ac:dyDescent="0.25">
      <c r="A942" s="22">
        <v>2018</v>
      </c>
      <c r="B942" s="22">
        <v>7</v>
      </c>
      <c r="C942" s="22" t="s">
        <v>14</v>
      </c>
      <c r="D942" s="22">
        <v>59309</v>
      </c>
      <c r="E942" s="3">
        <v>177.8</v>
      </c>
      <c r="F942" s="3">
        <f t="shared" si="58"/>
        <v>34.229999999999997</v>
      </c>
      <c r="G942" s="18" t="s">
        <v>40</v>
      </c>
      <c r="H942" s="22">
        <v>52</v>
      </c>
      <c r="I942" s="22">
        <v>721.75</v>
      </c>
      <c r="J942" s="27">
        <v>79.739999999999995</v>
      </c>
      <c r="K942" s="27">
        <f t="shared" si="60"/>
        <v>79.739999999999995</v>
      </c>
      <c r="L942" s="26">
        <f t="shared" si="61"/>
        <v>57552.344999999994</v>
      </c>
      <c r="M942" s="22" t="s">
        <v>129</v>
      </c>
      <c r="N942" s="22" t="s">
        <v>378</v>
      </c>
      <c r="O942" s="22" t="s">
        <v>56</v>
      </c>
    </row>
    <row r="943" spans="1:15" x14ac:dyDescent="0.25">
      <c r="A943" s="22">
        <v>2018</v>
      </c>
      <c r="B943" s="22">
        <v>7</v>
      </c>
      <c r="C943" s="22" t="s">
        <v>14</v>
      </c>
      <c r="D943" s="22">
        <v>59308</v>
      </c>
      <c r="E943" s="3">
        <v>177.8</v>
      </c>
      <c r="F943" s="3">
        <f t="shared" si="58"/>
        <v>34.229999999999997</v>
      </c>
      <c r="G943" s="18" t="s">
        <v>40</v>
      </c>
      <c r="H943" s="22">
        <v>52</v>
      </c>
      <c r="I943" s="22">
        <v>723.61</v>
      </c>
      <c r="J943" s="27">
        <v>79.739999999999995</v>
      </c>
      <c r="K943" s="27">
        <f t="shared" si="60"/>
        <v>79.739999999999995</v>
      </c>
      <c r="L943" s="26">
        <f t="shared" si="61"/>
        <v>57700.661399999997</v>
      </c>
      <c r="M943" s="22" t="s">
        <v>129</v>
      </c>
      <c r="N943" s="22" t="s">
        <v>378</v>
      </c>
      <c r="O943" s="22" t="s">
        <v>56</v>
      </c>
    </row>
    <row r="944" spans="1:15" s="29" customFormat="1" x14ac:dyDescent="0.25">
      <c r="A944" s="29">
        <v>2018</v>
      </c>
      <c r="B944" s="29">
        <v>7</v>
      </c>
      <c r="C944" s="29" t="s">
        <v>14</v>
      </c>
      <c r="D944" s="29">
        <v>59310</v>
      </c>
      <c r="E944" s="28">
        <v>339.7</v>
      </c>
      <c r="F944" s="28">
        <v>81.099999999999994</v>
      </c>
      <c r="G944" s="1" t="s">
        <v>39</v>
      </c>
      <c r="H944" s="29">
        <v>12</v>
      </c>
      <c r="I944" s="29">
        <v>154.19</v>
      </c>
      <c r="J944" s="30">
        <v>146.26</v>
      </c>
      <c r="K944" s="30">
        <f t="shared" si="60"/>
        <v>146.26</v>
      </c>
      <c r="L944" s="31">
        <f t="shared" si="61"/>
        <v>22551.829399999999</v>
      </c>
      <c r="M944" s="29" t="s">
        <v>129</v>
      </c>
      <c r="N944" s="29" t="s">
        <v>379</v>
      </c>
      <c r="O944" s="29" t="s">
        <v>56</v>
      </c>
    </row>
    <row r="945" spans="1:15" s="57" customFormat="1" x14ac:dyDescent="0.25">
      <c r="A945" s="57">
        <v>2018</v>
      </c>
      <c r="B945" s="57">
        <v>7</v>
      </c>
      <c r="C945" s="57" t="s">
        <v>14</v>
      </c>
      <c r="D945" s="57">
        <v>59318</v>
      </c>
      <c r="E945" s="58">
        <v>339.7</v>
      </c>
      <c r="F945" s="58">
        <v>81.099999999999994</v>
      </c>
      <c r="G945" s="59" t="s">
        <v>39</v>
      </c>
      <c r="H945" s="57">
        <v>24</v>
      </c>
      <c r="I945" s="57">
        <v>296.04000000000002</v>
      </c>
      <c r="J945" s="60">
        <v>146.76</v>
      </c>
      <c r="K945" s="60">
        <f t="shared" si="60"/>
        <v>146.76</v>
      </c>
      <c r="L945" s="61">
        <f t="shared" si="61"/>
        <v>43446.830399999999</v>
      </c>
      <c r="M945" s="57" t="s">
        <v>129</v>
      </c>
      <c r="N945" s="57" t="s">
        <v>380</v>
      </c>
      <c r="O945" s="57" t="s">
        <v>56</v>
      </c>
    </row>
    <row r="946" spans="1:15" s="57" customFormat="1" x14ac:dyDescent="0.25">
      <c r="A946" s="57">
        <v>2018</v>
      </c>
      <c r="B946" s="57">
        <v>7</v>
      </c>
      <c r="C946" s="57" t="s">
        <v>14</v>
      </c>
      <c r="D946" s="57">
        <v>59317</v>
      </c>
      <c r="E946" s="58">
        <v>339.7</v>
      </c>
      <c r="F946" s="58">
        <v>81.099999999999994</v>
      </c>
      <c r="G946" s="59" t="s">
        <v>39</v>
      </c>
      <c r="H946" s="57">
        <v>24</v>
      </c>
      <c r="I946" s="57">
        <v>301.32</v>
      </c>
      <c r="J946" s="60">
        <v>146.76</v>
      </c>
      <c r="K946" s="60">
        <f t="shared" si="60"/>
        <v>146.76</v>
      </c>
      <c r="L946" s="61">
        <f t="shared" si="61"/>
        <v>44221.723199999993</v>
      </c>
      <c r="M946" s="57" t="s">
        <v>129</v>
      </c>
      <c r="N946" s="57" t="s">
        <v>380</v>
      </c>
      <c r="O946" s="57" t="s">
        <v>56</v>
      </c>
    </row>
    <row r="947" spans="1:15" x14ac:dyDescent="0.25">
      <c r="A947" s="22">
        <v>2018</v>
      </c>
      <c r="B947" s="22">
        <v>7</v>
      </c>
      <c r="C947" s="22" t="s">
        <v>14</v>
      </c>
      <c r="D947" s="22">
        <v>97203</v>
      </c>
      <c r="E947" s="3">
        <v>139.69999999999999</v>
      </c>
      <c r="F947" s="3">
        <v>25.3</v>
      </c>
      <c r="G947" s="18" t="s">
        <v>40</v>
      </c>
      <c r="H947" s="22">
        <v>36</v>
      </c>
      <c r="I947" s="22">
        <v>502.88</v>
      </c>
      <c r="J947" s="27">
        <v>49.81</v>
      </c>
      <c r="K947" s="27">
        <f t="shared" si="60"/>
        <v>49.81</v>
      </c>
      <c r="L947" s="26">
        <f t="shared" si="61"/>
        <v>25048.452799999999</v>
      </c>
      <c r="M947" s="22" t="s">
        <v>129</v>
      </c>
      <c r="N947" s="22" t="s">
        <v>381</v>
      </c>
      <c r="O947" s="22" t="s">
        <v>56</v>
      </c>
    </row>
    <row r="948" spans="1:15" x14ac:dyDescent="0.25">
      <c r="A948" s="22">
        <v>2018</v>
      </c>
      <c r="B948" s="22">
        <v>7</v>
      </c>
      <c r="C948" s="22" t="s">
        <v>14</v>
      </c>
      <c r="D948" s="22" t="s">
        <v>382</v>
      </c>
      <c r="E948" s="3">
        <v>177.8</v>
      </c>
      <c r="F948" s="3">
        <v>38.69</v>
      </c>
      <c r="G948" s="18" t="s">
        <v>96</v>
      </c>
      <c r="H948" s="22">
        <v>520</v>
      </c>
      <c r="I948" s="22">
        <v>7304.11</v>
      </c>
      <c r="J948" s="27">
        <v>90.79</v>
      </c>
      <c r="K948" s="27">
        <f t="shared" si="60"/>
        <v>90.79</v>
      </c>
      <c r="L948" s="26">
        <f t="shared" si="61"/>
        <v>663140.14690000005</v>
      </c>
      <c r="M948" s="22" t="s">
        <v>129</v>
      </c>
      <c r="N948" s="22" t="s">
        <v>383</v>
      </c>
      <c r="O948" s="22" t="s">
        <v>55</v>
      </c>
    </row>
    <row r="949" spans="1:15" x14ac:dyDescent="0.25">
      <c r="A949" s="22">
        <v>2018</v>
      </c>
      <c r="B949" s="22">
        <v>7</v>
      </c>
      <c r="C949" s="22" t="s">
        <v>14</v>
      </c>
      <c r="D949" s="22" t="s">
        <v>384</v>
      </c>
      <c r="E949" s="3">
        <v>177.8</v>
      </c>
      <c r="F949" s="3">
        <v>38.69</v>
      </c>
      <c r="G949" s="18" t="s">
        <v>96</v>
      </c>
      <c r="H949" s="22">
        <v>748</v>
      </c>
      <c r="I949" s="22">
        <v>10440.799999999999</v>
      </c>
      <c r="J949" s="27">
        <v>90.79</v>
      </c>
      <c r="K949" s="27">
        <f t="shared" si="60"/>
        <v>90.79</v>
      </c>
      <c r="L949" s="26">
        <f t="shared" si="61"/>
        <v>947920.23199999996</v>
      </c>
      <c r="M949" s="22" t="s">
        <v>129</v>
      </c>
      <c r="N949" s="22" t="s">
        <v>383</v>
      </c>
      <c r="O949" s="22" t="s">
        <v>55</v>
      </c>
    </row>
    <row r="950" spans="1:15" x14ac:dyDescent="0.25">
      <c r="A950" s="22">
        <v>2018</v>
      </c>
      <c r="B950" s="22">
        <v>7</v>
      </c>
      <c r="C950" s="22" t="s">
        <v>14</v>
      </c>
      <c r="D950" s="22">
        <v>97203</v>
      </c>
      <c r="E950" s="3">
        <v>114.3</v>
      </c>
      <c r="F950" s="3">
        <v>17.260000000000002</v>
      </c>
      <c r="G950" s="18" t="s">
        <v>187</v>
      </c>
      <c r="H950" s="22">
        <v>53</v>
      </c>
      <c r="I950" s="22">
        <v>736.81</v>
      </c>
      <c r="J950" s="27">
        <v>35.11</v>
      </c>
      <c r="K950" s="27">
        <f t="shared" si="60"/>
        <v>26.3325</v>
      </c>
      <c r="L950" s="26">
        <f t="shared" si="61"/>
        <v>19402.049325</v>
      </c>
      <c r="M950" s="22" t="s">
        <v>16</v>
      </c>
      <c r="N950" s="22" t="s">
        <v>381</v>
      </c>
      <c r="O950" s="22" t="s">
        <v>55</v>
      </c>
    </row>
    <row r="951" spans="1:15" x14ac:dyDescent="0.25">
      <c r="A951" s="22">
        <v>2018</v>
      </c>
      <c r="B951" s="22">
        <v>7</v>
      </c>
      <c r="C951" s="22" t="s">
        <v>14</v>
      </c>
      <c r="D951" s="22">
        <v>88799</v>
      </c>
      <c r="E951" s="3">
        <v>114.3</v>
      </c>
      <c r="F951" s="3">
        <f t="shared" si="58"/>
        <v>17.260000000000002</v>
      </c>
      <c r="G951" s="18" t="s">
        <v>385</v>
      </c>
      <c r="H951" s="22">
        <v>10</v>
      </c>
      <c r="I951" s="22">
        <v>133.9</v>
      </c>
      <c r="J951" s="27">
        <v>33.76</v>
      </c>
      <c r="K951" s="27">
        <f t="shared" si="60"/>
        <v>33.76</v>
      </c>
      <c r="L951" s="26">
        <f t="shared" si="61"/>
        <v>4520.4639999999999</v>
      </c>
      <c r="M951" s="22" t="s">
        <v>129</v>
      </c>
      <c r="N951" s="22" t="s">
        <v>386</v>
      </c>
      <c r="O951" s="22" t="s">
        <v>53</v>
      </c>
    </row>
    <row r="952" spans="1:15" x14ac:dyDescent="0.25">
      <c r="A952" s="22">
        <v>2018</v>
      </c>
      <c r="B952" s="22">
        <v>7</v>
      </c>
      <c r="C952" s="22" t="s">
        <v>14</v>
      </c>
      <c r="D952" s="22">
        <v>88982</v>
      </c>
      <c r="E952" s="3">
        <v>114.3</v>
      </c>
      <c r="F952" s="3">
        <f t="shared" si="58"/>
        <v>17.260000000000002</v>
      </c>
      <c r="G952" s="18" t="s">
        <v>385</v>
      </c>
      <c r="H952" s="22">
        <v>31</v>
      </c>
      <c r="I952" s="22">
        <v>414.43</v>
      </c>
      <c r="J952" s="27">
        <v>33.76</v>
      </c>
      <c r="K952" s="27">
        <f t="shared" si="60"/>
        <v>25.32</v>
      </c>
      <c r="L952" s="26">
        <f t="shared" si="61"/>
        <v>10493.3676</v>
      </c>
      <c r="M952" s="22" t="s">
        <v>16</v>
      </c>
      <c r="N952" s="22" t="s">
        <v>387</v>
      </c>
      <c r="O952" s="22" t="s">
        <v>53</v>
      </c>
    </row>
    <row r="953" spans="1:15" x14ac:dyDescent="0.25">
      <c r="A953" s="22">
        <v>2018</v>
      </c>
      <c r="B953" s="22">
        <v>7</v>
      </c>
      <c r="C953" s="22" t="s">
        <v>14</v>
      </c>
      <c r="D953" s="22">
        <v>88924</v>
      </c>
      <c r="E953" s="3">
        <v>114.3</v>
      </c>
      <c r="F953" s="3">
        <f t="shared" si="58"/>
        <v>17.260000000000002</v>
      </c>
      <c r="G953" s="18" t="s">
        <v>385</v>
      </c>
      <c r="H953" s="22">
        <v>21</v>
      </c>
      <c r="I953" s="22">
        <v>281.77999999999997</v>
      </c>
      <c r="J953" s="27">
        <v>33.76</v>
      </c>
      <c r="K953" s="27">
        <f t="shared" si="60"/>
        <v>25.32</v>
      </c>
      <c r="L953" s="26">
        <f t="shared" si="61"/>
        <v>7134.6695999999993</v>
      </c>
      <c r="M953" s="22" t="s">
        <v>16</v>
      </c>
      <c r="N953" s="22" t="s">
        <v>388</v>
      </c>
      <c r="O953" s="22" t="s">
        <v>53</v>
      </c>
    </row>
    <row r="954" spans="1:15" x14ac:dyDescent="0.25">
      <c r="A954" s="22">
        <v>2018</v>
      </c>
      <c r="B954" s="22">
        <v>7</v>
      </c>
      <c r="C954" s="22" t="s">
        <v>14</v>
      </c>
      <c r="D954" s="22">
        <v>88800</v>
      </c>
      <c r="E954" s="3">
        <v>114.3</v>
      </c>
      <c r="F954" s="3">
        <f t="shared" si="58"/>
        <v>17.260000000000002</v>
      </c>
      <c r="G954" s="18" t="s">
        <v>385</v>
      </c>
      <c r="H954" s="22">
        <v>24</v>
      </c>
      <c r="I954" s="22">
        <v>322.88</v>
      </c>
      <c r="J954" s="27">
        <v>33.76</v>
      </c>
      <c r="K954" s="27">
        <f t="shared" si="60"/>
        <v>25.32</v>
      </c>
      <c r="L954" s="26">
        <f t="shared" si="61"/>
        <v>8175.3216000000002</v>
      </c>
      <c r="M954" s="22" t="s">
        <v>16</v>
      </c>
      <c r="N954" s="22" t="s">
        <v>386</v>
      </c>
      <c r="O954" s="22" t="s">
        <v>53</v>
      </c>
    </row>
    <row r="955" spans="1:15" x14ac:dyDescent="0.25">
      <c r="A955" s="22">
        <v>2018</v>
      </c>
      <c r="B955" s="22">
        <v>7</v>
      </c>
      <c r="C955" s="22" t="s">
        <v>14</v>
      </c>
      <c r="D955" s="22">
        <v>89030</v>
      </c>
      <c r="E955" s="3">
        <v>177.8</v>
      </c>
      <c r="F955" s="3">
        <f t="shared" si="58"/>
        <v>34.229999999999997</v>
      </c>
      <c r="G955" s="18" t="s">
        <v>39</v>
      </c>
      <c r="H955" s="22">
        <v>1</v>
      </c>
      <c r="I955" s="22">
        <v>6.14</v>
      </c>
      <c r="J955" s="27">
        <v>55.63</v>
      </c>
      <c r="K955" s="27">
        <f t="shared" si="60"/>
        <v>55.63</v>
      </c>
      <c r="L955" s="26">
        <f t="shared" si="61"/>
        <v>341.56819999999999</v>
      </c>
      <c r="M955" s="22" t="s">
        <v>129</v>
      </c>
      <c r="N955" s="22" t="s">
        <v>387</v>
      </c>
      <c r="O955" s="22" t="s">
        <v>53</v>
      </c>
    </row>
    <row r="956" spans="1:15" x14ac:dyDescent="0.25">
      <c r="A956" s="22">
        <v>2018</v>
      </c>
      <c r="B956" s="22">
        <v>7</v>
      </c>
      <c r="C956" s="22" t="s">
        <v>15</v>
      </c>
      <c r="D956" s="22">
        <v>33596</v>
      </c>
      <c r="E956" s="3">
        <v>73</v>
      </c>
      <c r="F956" s="3">
        <f t="shared" ref="F956:F993" si="62">IF($E956=60.3,6.99,IF($E956=73,9.67,IF($E956=88.9,13.84,IF($E956=114.3,17.26,IF($E956=177.8,34.23,IF($E956=244.5,53.57,"ENTER WEIGHT"))))))</f>
        <v>9.67</v>
      </c>
      <c r="G956" s="18" t="s">
        <v>39</v>
      </c>
      <c r="H956" s="22">
        <v>3</v>
      </c>
      <c r="I956" s="22">
        <v>28.8</v>
      </c>
      <c r="J956" s="27">
        <f t="shared" ref="J956:J993" si="63">IF($E956=60.3,14.6,IF($E956=73,18.28,IF($E956=88.9,24.48,IF(AND($E956=114.3, $F956=17.26),26.67,IF(AND($E956=177.8, $F956=34.23),57.2,IF(AND($E956=244.5,$F956=53.57),89.21,"ENTER WEIGHT"))))))</f>
        <v>18.28</v>
      </c>
      <c r="K956" s="27">
        <f t="shared" si="60"/>
        <v>13.71</v>
      </c>
      <c r="L956" s="26">
        <f t="shared" si="61"/>
        <v>394.84800000000001</v>
      </c>
      <c r="M956" s="22" t="s">
        <v>16</v>
      </c>
      <c r="N956" s="22" t="s">
        <v>389</v>
      </c>
      <c r="O956" s="22" t="s">
        <v>284</v>
      </c>
    </row>
    <row r="957" spans="1:15" x14ac:dyDescent="0.25">
      <c r="A957" s="22">
        <v>2018</v>
      </c>
      <c r="B957" s="22">
        <v>7</v>
      </c>
      <c r="C957" s="22" t="s">
        <v>15</v>
      </c>
      <c r="D957" s="22">
        <v>33371</v>
      </c>
      <c r="E957" s="3">
        <v>73</v>
      </c>
      <c r="F957" s="3">
        <f t="shared" si="62"/>
        <v>9.67</v>
      </c>
      <c r="G957" s="18" t="s">
        <v>39</v>
      </c>
      <c r="H957" s="22">
        <v>46</v>
      </c>
      <c r="I957" s="22">
        <v>441.6</v>
      </c>
      <c r="J957" s="27">
        <f t="shared" si="63"/>
        <v>18.28</v>
      </c>
      <c r="K957" s="27">
        <f t="shared" si="60"/>
        <v>13.71</v>
      </c>
      <c r="L957" s="26">
        <f t="shared" si="61"/>
        <v>6054.3360000000002</v>
      </c>
      <c r="M957" s="22" t="s">
        <v>16</v>
      </c>
      <c r="N957" s="22" t="s">
        <v>390</v>
      </c>
      <c r="O957" s="22" t="s">
        <v>284</v>
      </c>
    </row>
    <row r="958" spans="1:15" x14ac:dyDescent="0.25">
      <c r="A958" s="22">
        <v>2018</v>
      </c>
      <c r="B958" s="22">
        <v>7</v>
      </c>
      <c r="C958" s="22" t="s">
        <v>15</v>
      </c>
      <c r="D958" s="22">
        <v>33334</v>
      </c>
      <c r="E958" s="3">
        <v>73</v>
      </c>
      <c r="F958" s="3">
        <f t="shared" si="62"/>
        <v>9.67</v>
      </c>
      <c r="G958" s="18" t="s">
        <v>39</v>
      </c>
      <c r="H958" s="22">
        <v>120</v>
      </c>
      <c r="I958" s="22">
        <v>1152</v>
      </c>
      <c r="J958" s="27">
        <f t="shared" si="63"/>
        <v>18.28</v>
      </c>
      <c r="K958" s="27">
        <f t="shared" si="60"/>
        <v>13.71</v>
      </c>
      <c r="L958" s="26">
        <f t="shared" si="61"/>
        <v>15793.920000000002</v>
      </c>
      <c r="M958" s="22" t="s">
        <v>16</v>
      </c>
      <c r="N958" s="22" t="s">
        <v>391</v>
      </c>
      <c r="O958" s="22" t="s">
        <v>284</v>
      </c>
    </row>
    <row r="959" spans="1:15" x14ac:dyDescent="0.25">
      <c r="A959" s="22">
        <v>2018</v>
      </c>
      <c r="B959" s="22">
        <v>7</v>
      </c>
      <c r="C959" s="22" t="s">
        <v>15</v>
      </c>
      <c r="D959" s="22">
        <v>33470</v>
      </c>
      <c r="E959" s="3">
        <v>88.9</v>
      </c>
      <c r="F959" s="3">
        <f t="shared" si="62"/>
        <v>13.84</v>
      </c>
      <c r="G959" s="18" t="s">
        <v>39</v>
      </c>
      <c r="H959" s="22">
        <v>41</v>
      </c>
      <c r="I959" s="22">
        <v>393.6</v>
      </c>
      <c r="J959" s="27">
        <f t="shared" si="63"/>
        <v>24.48</v>
      </c>
      <c r="K959" s="27">
        <f t="shared" si="60"/>
        <v>18.36</v>
      </c>
      <c r="L959" s="26">
        <f t="shared" si="61"/>
        <v>7226.4960000000001</v>
      </c>
      <c r="M959" s="22" t="s">
        <v>16</v>
      </c>
      <c r="N959" s="22" t="s">
        <v>391</v>
      </c>
      <c r="O959" s="22" t="s">
        <v>284</v>
      </c>
    </row>
    <row r="960" spans="1:15" x14ac:dyDescent="0.25">
      <c r="A960" s="22">
        <v>2018</v>
      </c>
      <c r="B960" s="22">
        <v>7</v>
      </c>
      <c r="C960" s="22" t="s">
        <v>15</v>
      </c>
      <c r="D960" s="22">
        <v>33350</v>
      </c>
      <c r="E960" s="3">
        <v>88.9</v>
      </c>
      <c r="F960" s="3">
        <f t="shared" si="62"/>
        <v>13.84</v>
      </c>
      <c r="G960" s="18" t="s">
        <v>39</v>
      </c>
      <c r="H960" s="22">
        <v>8</v>
      </c>
      <c r="I960" s="22">
        <v>76.8</v>
      </c>
      <c r="J960" s="27">
        <f t="shared" si="63"/>
        <v>24.48</v>
      </c>
      <c r="K960" s="27">
        <f t="shared" si="60"/>
        <v>18.36</v>
      </c>
      <c r="L960" s="26">
        <f t="shared" si="61"/>
        <v>1410.048</v>
      </c>
      <c r="M960" s="22" t="s">
        <v>16</v>
      </c>
      <c r="N960" s="22" t="s">
        <v>392</v>
      </c>
      <c r="O960" s="22" t="s">
        <v>284</v>
      </c>
    </row>
    <row r="961" spans="1:15" x14ac:dyDescent="0.25">
      <c r="A961" s="22">
        <v>2018</v>
      </c>
      <c r="B961" s="22">
        <v>7</v>
      </c>
      <c r="C961" s="22" t="s">
        <v>15</v>
      </c>
      <c r="D961" s="22">
        <v>33281</v>
      </c>
      <c r="E961" s="3">
        <v>88.9</v>
      </c>
      <c r="F961" s="3">
        <f t="shared" si="62"/>
        <v>13.84</v>
      </c>
      <c r="G961" s="18" t="s">
        <v>39</v>
      </c>
      <c r="H961" s="22">
        <v>41</v>
      </c>
      <c r="I961" s="22">
        <v>393.6</v>
      </c>
      <c r="J961" s="27">
        <f t="shared" si="63"/>
        <v>24.48</v>
      </c>
      <c r="K961" s="27">
        <f t="shared" si="60"/>
        <v>18.36</v>
      </c>
      <c r="L961" s="26">
        <f t="shared" si="61"/>
        <v>7226.4960000000001</v>
      </c>
      <c r="M961" s="22" t="s">
        <v>16</v>
      </c>
      <c r="N961" s="22" t="s">
        <v>391</v>
      </c>
      <c r="O961" s="22" t="s">
        <v>284</v>
      </c>
    </row>
    <row r="962" spans="1:15" x14ac:dyDescent="0.25">
      <c r="A962" s="22">
        <v>2018</v>
      </c>
      <c r="B962" s="22">
        <v>7</v>
      </c>
      <c r="C962" s="22" t="s">
        <v>15</v>
      </c>
      <c r="D962" s="22">
        <v>33457</v>
      </c>
      <c r="E962" s="3">
        <v>88.9</v>
      </c>
      <c r="F962" s="3">
        <f t="shared" si="62"/>
        <v>13.84</v>
      </c>
      <c r="G962" s="18" t="s">
        <v>39</v>
      </c>
      <c r="H962" s="22">
        <v>1</v>
      </c>
      <c r="I962" s="22">
        <v>9.6</v>
      </c>
      <c r="J962" s="27">
        <f t="shared" si="63"/>
        <v>24.48</v>
      </c>
      <c r="K962" s="27">
        <f t="shared" si="60"/>
        <v>18.36</v>
      </c>
      <c r="L962" s="26">
        <f t="shared" si="61"/>
        <v>176.256</v>
      </c>
      <c r="M962" s="22" t="s">
        <v>16</v>
      </c>
      <c r="N962" s="22" t="s">
        <v>393</v>
      </c>
      <c r="O962" s="22" t="s">
        <v>284</v>
      </c>
    </row>
    <row r="963" spans="1:15" x14ac:dyDescent="0.25">
      <c r="A963" s="22">
        <v>2018</v>
      </c>
      <c r="B963" s="22">
        <v>7</v>
      </c>
      <c r="C963" s="22" t="s">
        <v>15</v>
      </c>
      <c r="D963" s="22">
        <v>33268</v>
      </c>
      <c r="E963" s="3">
        <v>88.9</v>
      </c>
      <c r="F963" s="3">
        <f t="shared" si="62"/>
        <v>13.84</v>
      </c>
      <c r="G963" s="18" t="s">
        <v>39</v>
      </c>
      <c r="H963" s="22">
        <v>7</v>
      </c>
      <c r="I963" s="22">
        <v>67.2</v>
      </c>
      <c r="J963" s="27">
        <f t="shared" si="63"/>
        <v>24.48</v>
      </c>
      <c r="K963" s="27">
        <f t="shared" si="60"/>
        <v>18.36</v>
      </c>
      <c r="L963" s="26">
        <f t="shared" si="61"/>
        <v>1233.7919999999999</v>
      </c>
      <c r="M963" s="22" t="s">
        <v>16</v>
      </c>
      <c r="N963" s="22" t="s">
        <v>394</v>
      </c>
      <c r="O963" s="22" t="s">
        <v>284</v>
      </c>
    </row>
    <row r="964" spans="1:15" x14ac:dyDescent="0.25">
      <c r="A964" s="22">
        <v>2018</v>
      </c>
      <c r="B964" s="22">
        <v>7</v>
      </c>
      <c r="C964" s="22" t="s">
        <v>15</v>
      </c>
      <c r="D964" s="22">
        <v>33263</v>
      </c>
      <c r="E964" s="3">
        <v>88.9</v>
      </c>
      <c r="F964" s="3">
        <f t="shared" si="62"/>
        <v>13.84</v>
      </c>
      <c r="G964" s="18" t="s">
        <v>39</v>
      </c>
      <c r="H964" s="22">
        <v>1</v>
      </c>
      <c r="I964" s="22">
        <v>9.6</v>
      </c>
      <c r="J964" s="27">
        <f t="shared" si="63"/>
        <v>24.48</v>
      </c>
      <c r="K964" s="27">
        <f t="shared" si="60"/>
        <v>18.36</v>
      </c>
      <c r="L964" s="26">
        <f t="shared" si="61"/>
        <v>176.256</v>
      </c>
      <c r="M964" s="22" t="s">
        <v>16</v>
      </c>
      <c r="N964" s="22" t="s">
        <v>395</v>
      </c>
      <c r="O964" s="22" t="s">
        <v>284</v>
      </c>
    </row>
    <row r="965" spans="1:15" x14ac:dyDescent="0.25">
      <c r="A965" s="22">
        <v>2018</v>
      </c>
      <c r="B965" s="22">
        <v>7</v>
      </c>
      <c r="C965" s="22" t="s">
        <v>15</v>
      </c>
      <c r="D965" s="22">
        <v>33240</v>
      </c>
      <c r="E965" s="3">
        <v>88.9</v>
      </c>
      <c r="F965" s="3">
        <f t="shared" si="62"/>
        <v>13.84</v>
      </c>
      <c r="G965" s="18" t="s">
        <v>39</v>
      </c>
      <c r="H965" s="22">
        <v>6</v>
      </c>
      <c r="I965" s="22">
        <v>57.6</v>
      </c>
      <c r="J965" s="27">
        <f t="shared" si="63"/>
        <v>24.48</v>
      </c>
      <c r="K965" s="27">
        <f t="shared" si="60"/>
        <v>18.36</v>
      </c>
      <c r="L965" s="26">
        <f t="shared" si="61"/>
        <v>1057.5360000000001</v>
      </c>
      <c r="M965" s="22" t="s">
        <v>16</v>
      </c>
      <c r="N965" s="22" t="s">
        <v>396</v>
      </c>
      <c r="O965" s="22" t="s">
        <v>284</v>
      </c>
    </row>
    <row r="966" spans="1:15" x14ac:dyDescent="0.25">
      <c r="A966" s="22">
        <v>2018</v>
      </c>
      <c r="B966" s="22">
        <v>7</v>
      </c>
      <c r="C966" s="22" t="s">
        <v>15</v>
      </c>
      <c r="D966" s="22">
        <v>33241</v>
      </c>
      <c r="E966" s="3">
        <v>88.9</v>
      </c>
      <c r="F966" s="3">
        <f t="shared" si="62"/>
        <v>13.84</v>
      </c>
      <c r="G966" s="18" t="s">
        <v>39</v>
      </c>
      <c r="H966" s="22">
        <v>1</v>
      </c>
      <c r="I966" s="22">
        <v>9.6</v>
      </c>
      <c r="J966" s="27">
        <f t="shared" si="63"/>
        <v>24.48</v>
      </c>
      <c r="K966" s="27">
        <f t="shared" si="60"/>
        <v>12.24</v>
      </c>
      <c r="L966" s="26">
        <f t="shared" si="61"/>
        <v>117.50399999999999</v>
      </c>
      <c r="M966" s="22" t="s">
        <v>94</v>
      </c>
      <c r="N966" s="22" t="s">
        <v>396</v>
      </c>
      <c r="O966" s="22" t="s">
        <v>284</v>
      </c>
    </row>
    <row r="967" spans="1:15" x14ac:dyDescent="0.25">
      <c r="A967" s="22">
        <v>2018</v>
      </c>
      <c r="B967" s="22">
        <v>7</v>
      </c>
      <c r="C967" s="22" t="s">
        <v>15</v>
      </c>
      <c r="D967" s="22">
        <v>33383</v>
      </c>
      <c r="E967" s="3">
        <v>88.9</v>
      </c>
      <c r="F967" s="3">
        <f t="shared" si="62"/>
        <v>13.84</v>
      </c>
      <c r="G967" s="18" t="s">
        <v>39</v>
      </c>
      <c r="H967" s="22">
        <v>4</v>
      </c>
      <c r="I967" s="22">
        <v>38.4</v>
      </c>
      <c r="J967" s="27">
        <f t="shared" si="63"/>
        <v>24.48</v>
      </c>
      <c r="K967" s="27">
        <f t="shared" si="60"/>
        <v>18.36</v>
      </c>
      <c r="L967" s="26">
        <f t="shared" si="61"/>
        <v>705.024</v>
      </c>
      <c r="M967" s="22" t="s">
        <v>16</v>
      </c>
      <c r="N967" s="22" t="s">
        <v>397</v>
      </c>
      <c r="O967" s="22" t="s">
        <v>284</v>
      </c>
    </row>
    <row r="968" spans="1:15" x14ac:dyDescent="0.25">
      <c r="A968" s="22">
        <v>2018</v>
      </c>
      <c r="B968" s="22">
        <v>7</v>
      </c>
      <c r="C968" s="22" t="s">
        <v>15</v>
      </c>
      <c r="D968" s="22">
        <v>33351</v>
      </c>
      <c r="E968" s="3">
        <v>88.9</v>
      </c>
      <c r="F968" s="3">
        <f t="shared" si="62"/>
        <v>13.84</v>
      </c>
      <c r="G968" s="18" t="s">
        <v>39</v>
      </c>
      <c r="H968" s="22">
        <v>10</v>
      </c>
      <c r="I968" s="22">
        <v>96</v>
      </c>
      <c r="J968" s="27">
        <f t="shared" si="63"/>
        <v>24.48</v>
      </c>
      <c r="K968" s="27">
        <f t="shared" si="60"/>
        <v>18.36</v>
      </c>
      <c r="L968" s="26">
        <f t="shared" si="61"/>
        <v>1762.56</v>
      </c>
      <c r="M968" s="22" t="s">
        <v>16</v>
      </c>
      <c r="N968" s="22" t="s">
        <v>392</v>
      </c>
      <c r="O968" s="22" t="s">
        <v>284</v>
      </c>
    </row>
    <row r="969" spans="1:15" x14ac:dyDescent="0.25">
      <c r="A969" s="22">
        <v>2018</v>
      </c>
      <c r="B969" s="22">
        <v>7</v>
      </c>
      <c r="C969" s="22" t="s">
        <v>15</v>
      </c>
      <c r="D969" s="22">
        <v>33335</v>
      </c>
      <c r="E969" s="3">
        <v>88.9</v>
      </c>
      <c r="F969" s="3">
        <f t="shared" si="62"/>
        <v>13.84</v>
      </c>
      <c r="G969" s="18" t="s">
        <v>39</v>
      </c>
      <c r="H969" s="22">
        <v>79</v>
      </c>
      <c r="I969" s="22">
        <v>758.1</v>
      </c>
      <c r="J969" s="27">
        <f t="shared" si="63"/>
        <v>24.48</v>
      </c>
      <c r="K969" s="27">
        <f t="shared" si="60"/>
        <v>18.36</v>
      </c>
      <c r="L969" s="26">
        <f t="shared" si="61"/>
        <v>13918.716</v>
      </c>
      <c r="M969" s="22" t="s">
        <v>16</v>
      </c>
      <c r="N969" s="22" t="s">
        <v>398</v>
      </c>
      <c r="O969" s="22" t="s">
        <v>284</v>
      </c>
    </row>
    <row r="970" spans="1:15" x14ac:dyDescent="0.25">
      <c r="A970" s="22">
        <v>2018</v>
      </c>
      <c r="B970" s="22">
        <v>7</v>
      </c>
      <c r="C970" s="22" t="s">
        <v>15</v>
      </c>
      <c r="D970" s="22">
        <v>33580</v>
      </c>
      <c r="E970" s="3">
        <v>88.9</v>
      </c>
      <c r="F970" s="3">
        <v>14.79</v>
      </c>
      <c r="G970" s="18" t="s">
        <v>39</v>
      </c>
      <c r="H970" s="22">
        <v>9</v>
      </c>
      <c r="I970" s="22">
        <v>86.4</v>
      </c>
      <c r="J970" s="27">
        <f t="shared" si="63"/>
        <v>24.48</v>
      </c>
      <c r="K970" s="27">
        <f t="shared" si="60"/>
        <v>18.36</v>
      </c>
      <c r="L970" s="26">
        <f t="shared" si="61"/>
        <v>1586.3040000000001</v>
      </c>
      <c r="M970" s="22" t="s">
        <v>16</v>
      </c>
      <c r="N970" s="22" t="s">
        <v>399</v>
      </c>
      <c r="O970" s="22" t="s">
        <v>284</v>
      </c>
    </row>
    <row r="971" spans="1:15" x14ac:dyDescent="0.25">
      <c r="A971" s="22">
        <v>2018</v>
      </c>
      <c r="B971" s="22">
        <v>7</v>
      </c>
      <c r="C971" s="22" t="s">
        <v>15</v>
      </c>
      <c r="D971" s="22">
        <v>33204</v>
      </c>
      <c r="E971" s="3">
        <v>88.9</v>
      </c>
      <c r="F971" s="3">
        <v>14.79</v>
      </c>
      <c r="G971" s="18" t="s">
        <v>39</v>
      </c>
      <c r="H971" s="22">
        <v>4</v>
      </c>
      <c r="I971" s="22">
        <v>38.4</v>
      </c>
      <c r="J971" s="27">
        <f t="shared" si="63"/>
        <v>24.48</v>
      </c>
      <c r="K971" s="27">
        <f t="shared" si="60"/>
        <v>18.36</v>
      </c>
      <c r="L971" s="26">
        <f t="shared" si="61"/>
        <v>705.024</v>
      </c>
      <c r="M971" s="22" t="s">
        <v>16</v>
      </c>
      <c r="N971" s="22" t="s">
        <v>399</v>
      </c>
      <c r="O971" s="22" t="s">
        <v>284</v>
      </c>
    </row>
    <row r="972" spans="1:15" x14ac:dyDescent="0.25">
      <c r="A972" s="22">
        <v>2018</v>
      </c>
      <c r="B972" s="22">
        <v>7</v>
      </c>
      <c r="C972" s="22" t="s">
        <v>15</v>
      </c>
      <c r="D972" s="22">
        <v>33413</v>
      </c>
      <c r="E972" s="3">
        <v>88.9</v>
      </c>
      <c r="F972" s="3">
        <v>14.79</v>
      </c>
      <c r="G972" s="18" t="s">
        <v>39</v>
      </c>
      <c r="H972" s="22">
        <v>2</v>
      </c>
      <c r="I972" s="22">
        <v>19.2</v>
      </c>
      <c r="J972" s="27">
        <f t="shared" si="63"/>
        <v>24.48</v>
      </c>
      <c r="K972" s="27">
        <f t="shared" ref="K972:K1035" si="64">IF(M972="NEW",J972*1,IF(M972="YELLOW",J972*0.75,IF(M972="BLUE",J972*0.5)))</f>
        <v>12.24</v>
      </c>
      <c r="L972" s="26">
        <f t="shared" ref="L972:L1035" si="65">I972*K972</f>
        <v>235.00799999999998</v>
      </c>
      <c r="M972" s="22" t="s">
        <v>94</v>
      </c>
      <c r="N972" s="22" t="s">
        <v>400</v>
      </c>
      <c r="O972" s="22" t="s">
        <v>284</v>
      </c>
    </row>
    <row r="973" spans="1:15" x14ac:dyDescent="0.25">
      <c r="A973" s="22">
        <v>2018</v>
      </c>
      <c r="B973" s="22">
        <v>7</v>
      </c>
      <c r="C973" s="22" t="s">
        <v>15</v>
      </c>
      <c r="D973" s="22">
        <v>33206</v>
      </c>
      <c r="E973" s="3">
        <v>88.9</v>
      </c>
      <c r="F973" s="3">
        <v>14.79</v>
      </c>
      <c r="G973" s="18" t="s">
        <v>39</v>
      </c>
      <c r="H973" s="22">
        <v>3</v>
      </c>
      <c r="I973" s="22">
        <v>28.8</v>
      </c>
      <c r="J973" s="27">
        <f t="shared" si="63"/>
        <v>24.48</v>
      </c>
      <c r="K973" s="27">
        <f t="shared" si="64"/>
        <v>12.24</v>
      </c>
      <c r="L973" s="26">
        <f t="shared" si="65"/>
        <v>352.512</v>
      </c>
      <c r="M973" s="22" t="s">
        <v>94</v>
      </c>
      <c r="N973" s="22" t="s">
        <v>401</v>
      </c>
      <c r="O973" s="22" t="s">
        <v>284</v>
      </c>
    </row>
    <row r="974" spans="1:15" x14ac:dyDescent="0.25">
      <c r="A974" s="22">
        <v>2018</v>
      </c>
      <c r="B974" s="22">
        <v>7</v>
      </c>
      <c r="C974" s="22" t="s">
        <v>15</v>
      </c>
      <c r="D974" s="22">
        <v>33202</v>
      </c>
      <c r="E974" s="3">
        <v>88.9</v>
      </c>
      <c r="F974" s="3">
        <v>14.79</v>
      </c>
      <c r="G974" s="18" t="s">
        <v>39</v>
      </c>
      <c r="H974" s="22">
        <v>1</v>
      </c>
      <c r="I974" s="22">
        <v>9.6</v>
      </c>
      <c r="J974" s="27">
        <f t="shared" si="63"/>
        <v>24.48</v>
      </c>
      <c r="K974" s="27">
        <f t="shared" si="64"/>
        <v>12.24</v>
      </c>
      <c r="L974" s="26">
        <f t="shared" si="65"/>
        <v>117.50399999999999</v>
      </c>
      <c r="M974" s="22" t="s">
        <v>94</v>
      </c>
      <c r="N974" s="22" t="s">
        <v>401</v>
      </c>
      <c r="O974" s="22" t="s">
        <v>284</v>
      </c>
    </row>
    <row r="975" spans="1:15" x14ac:dyDescent="0.25">
      <c r="A975" s="22">
        <v>2018</v>
      </c>
      <c r="B975" s="22">
        <v>7</v>
      </c>
      <c r="C975" s="22" t="s">
        <v>15</v>
      </c>
      <c r="D975" s="22">
        <v>33201</v>
      </c>
      <c r="E975" s="3">
        <v>88.9</v>
      </c>
      <c r="F975" s="3">
        <v>14.79</v>
      </c>
      <c r="G975" s="18" t="s">
        <v>39</v>
      </c>
      <c r="H975" s="22">
        <v>7</v>
      </c>
      <c r="I975" s="22">
        <v>67.2</v>
      </c>
      <c r="J975" s="27">
        <f t="shared" si="63"/>
        <v>24.48</v>
      </c>
      <c r="K975" s="27">
        <f t="shared" si="64"/>
        <v>12.24</v>
      </c>
      <c r="L975" s="26">
        <f t="shared" si="65"/>
        <v>822.52800000000002</v>
      </c>
      <c r="M975" s="22" t="s">
        <v>94</v>
      </c>
      <c r="N975" s="22" t="s">
        <v>401</v>
      </c>
      <c r="O975" s="22" t="s">
        <v>284</v>
      </c>
    </row>
    <row r="976" spans="1:15" x14ac:dyDescent="0.25">
      <c r="A976" s="22">
        <v>2018</v>
      </c>
      <c r="B976" s="22">
        <v>7</v>
      </c>
      <c r="C976" s="22" t="s">
        <v>15</v>
      </c>
      <c r="D976" s="22">
        <v>33624</v>
      </c>
      <c r="E976" s="3">
        <v>114.3</v>
      </c>
      <c r="F976" s="3">
        <v>20.83</v>
      </c>
      <c r="G976" s="18" t="s">
        <v>39</v>
      </c>
      <c r="H976" s="22">
        <v>1</v>
      </c>
      <c r="I976" s="22">
        <v>9.6</v>
      </c>
      <c r="J976" s="27">
        <v>28.85</v>
      </c>
      <c r="K976" s="27">
        <f t="shared" si="64"/>
        <v>21.637500000000003</v>
      </c>
      <c r="L976" s="26">
        <f t="shared" si="65"/>
        <v>207.72000000000003</v>
      </c>
      <c r="M976" s="22" t="s">
        <v>16</v>
      </c>
      <c r="N976" s="22" t="s">
        <v>402</v>
      </c>
      <c r="O976" s="22" t="s">
        <v>284</v>
      </c>
    </row>
    <row r="977" spans="1:16" x14ac:dyDescent="0.25">
      <c r="A977" s="22">
        <v>2018</v>
      </c>
      <c r="B977" s="22">
        <v>7</v>
      </c>
      <c r="C977" s="22" t="s">
        <v>15</v>
      </c>
      <c r="D977" s="22">
        <v>33571</v>
      </c>
      <c r="E977" s="3">
        <v>114.3</v>
      </c>
      <c r="F977" s="3">
        <v>20.83</v>
      </c>
      <c r="G977" s="18" t="s">
        <v>39</v>
      </c>
      <c r="H977" s="22">
        <v>5</v>
      </c>
      <c r="I977" s="22">
        <v>48</v>
      </c>
      <c r="J977" s="27">
        <v>28.85</v>
      </c>
      <c r="K977" s="27">
        <f t="shared" si="64"/>
        <v>21.637500000000003</v>
      </c>
      <c r="L977" s="26">
        <f t="shared" si="65"/>
        <v>1038.6000000000001</v>
      </c>
      <c r="M977" s="22" t="s">
        <v>16</v>
      </c>
      <c r="N977" s="22" t="s">
        <v>403</v>
      </c>
      <c r="O977" s="22" t="s">
        <v>284</v>
      </c>
    </row>
    <row r="978" spans="1:16" x14ac:dyDescent="0.25">
      <c r="A978" s="22">
        <v>2018</v>
      </c>
      <c r="B978" s="22">
        <v>7</v>
      </c>
      <c r="C978" s="22" t="s">
        <v>15</v>
      </c>
      <c r="D978" s="22">
        <v>33250</v>
      </c>
      <c r="E978" s="3">
        <v>114.3</v>
      </c>
      <c r="F978" s="3">
        <v>20.83</v>
      </c>
      <c r="G978" s="18" t="s">
        <v>39</v>
      </c>
      <c r="H978" s="22">
        <v>1</v>
      </c>
      <c r="I978" s="22">
        <v>9.6</v>
      </c>
      <c r="J978" s="27">
        <v>28.85</v>
      </c>
      <c r="K978" s="27">
        <f t="shared" si="64"/>
        <v>21.637500000000003</v>
      </c>
      <c r="L978" s="26">
        <f t="shared" si="65"/>
        <v>207.72000000000003</v>
      </c>
      <c r="M978" s="22" t="s">
        <v>16</v>
      </c>
      <c r="N978" s="22" t="s">
        <v>404</v>
      </c>
      <c r="O978" s="22" t="s">
        <v>284</v>
      </c>
    </row>
    <row r="979" spans="1:16" x14ac:dyDescent="0.25">
      <c r="A979" s="22">
        <v>2018</v>
      </c>
      <c r="B979" s="22">
        <v>7</v>
      </c>
      <c r="C979" s="22" t="s">
        <v>14</v>
      </c>
      <c r="D979" s="22" t="s">
        <v>405</v>
      </c>
      <c r="E979" s="3">
        <v>114.3</v>
      </c>
      <c r="F979" s="3">
        <f t="shared" si="62"/>
        <v>17.260000000000002</v>
      </c>
      <c r="G979" s="18" t="s">
        <v>40</v>
      </c>
      <c r="H979" s="22">
        <v>33</v>
      </c>
      <c r="I979" s="22">
        <v>452.88</v>
      </c>
      <c r="J979" s="27">
        <v>34.71</v>
      </c>
      <c r="K979" s="27">
        <f t="shared" si="64"/>
        <v>26.032499999999999</v>
      </c>
      <c r="L979" s="26">
        <f t="shared" si="65"/>
        <v>11789.598599999999</v>
      </c>
      <c r="M979" s="22" t="s">
        <v>16</v>
      </c>
      <c r="N979" s="22" t="s">
        <v>415</v>
      </c>
      <c r="O979" s="22" t="s">
        <v>284</v>
      </c>
    </row>
    <row r="980" spans="1:16" x14ac:dyDescent="0.25">
      <c r="A980" s="22">
        <v>2018</v>
      </c>
      <c r="B980" s="22">
        <v>7</v>
      </c>
      <c r="C980" s="22" t="s">
        <v>14</v>
      </c>
      <c r="D980" s="22" t="s">
        <v>406</v>
      </c>
      <c r="E980" s="3">
        <v>114.3</v>
      </c>
      <c r="F980" s="3">
        <f t="shared" si="62"/>
        <v>17.260000000000002</v>
      </c>
      <c r="G980" s="18" t="s">
        <v>40</v>
      </c>
      <c r="H980" s="22">
        <v>119</v>
      </c>
      <c r="I980" s="22">
        <v>1448.89</v>
      </c>
      <c r="J980" s="27">
        <v>34.71</v>
      </c>
      <c r="K980" s="27">
        <f t="shared" si="64"/>
        <v>26.032499999999999</v>
      </c>
      <c r="L980" s="26">
        <f t="shared" si="65"/>
        <v>37718.228925000003</v>
      </c>
      <c r="M980" s="22" t="s">
        <v>16</v>
      </c>
      <c r="N980" s="22" t="s">
        <v>37</v>
      </c>
      <c r="O980" s="22" t="s">
        <v>284</v>
      </c>
    </row>
    <row r="981" spans="1:16" x14ac:dyDescent="0.25">
      <c r="A981" s="22">
        <v>2018</v>
      </c>
      <c r="B981" s="22">
        <v>7</v>
      </c>
      <c r="C981" s="22" t="s">
        <v>14</v>
      </c>
      <c r="D981" s="22" t="s">
        <v>407</v>
      </c>
      <c r="E981" s="3">
        <v>114.3</v>
      </c>
      <c r="F981" s="3">
        <f t="shared" si="62"/>
        <v>17.260000000000002</v>
      </c>
      <c r="G981" s="18" t="s">
        <v>40</v>
      </c>
      <c r="H981" s="22">
        <v>119</v>
      </c>
      <c r="I981" s="22">
        <v>1444.38</v>
      </c>
      <c r="J981" s="27">
        <v>34.71</v>
      </c>
      <c r="K981" s="27">
        <f t="shared" si="64"/>
        <v>26.032499999999999</v>
      </c>
      <c r="L981" s="26">
        <f t="shared" si="65"/>
        <v>37600.822350000002</v>
      </c>
      <c r="M981" s="22" t="s">
        <v>16</v>
      </c>
      <c r="N981" s="22" t="s">
        <v>37</v>
      </c>
      <c r="O981" s="22" t="s">
        <v>284</v>
      </c>
    </row>
    <row r="982" spans="1:16" x14ac:dyDescent="0.25">
      <c r="A982" s="22">
        <v>2018</v>
      </c>
      <c r="B982" s="22">
        <v>7</v>
      </c>
      <c r="C982" s="22" t="s">
        <v>14</v>
      </c>
      <c r="D982" s="22" t="s">
        <v>408</v>
      </c>
      <c r="E982" s="3">
        <v>114.3</v>
      </c>
      <c r="F982" s="3">
        <f t="shared" si="62"/>
        <v>17.260000000000002</v>
      </c>
      <c r="G982" s="18" t="s">
        <v>40</v>
      </c>
      <c r="H982" s="22">
        <v>84</v>
      </c>
      <c r="I982" s="22">
        <v>1013.39</v>
      </c>
      <c r="J982" s="27">
        <v>34.71</v>
      </c>
      <c r="K982" s="27">
        <f t="shared" si="64"/>
        <v>26.032499999999999</v>
      </c>
      <c r="L982" s="26">
        <f t="shared" si="65"/>
        <v>26381.075174999998</v>
      </c>
      <c r="M982" s="22" t="s">
        <v>16</v>
      </c>
      <c r="N982" s="22" t="s">
        <v>416</v>
      </c>
      <c r="O982" s="22" t="s">
        <v>284</v>
      </c>
    </row>
    <row r="983" spans="1:16" x14ac:dyDescent="0.25">
      <c r="A983" s="22">
        <v>2018</v>
      </c>
      <c r="B983" s="22">
        <v>7</v>
      </c>
      <c r="C983" s="22" t="s">
        <v>14</v>
      </c>
      <c r="D983" s="22" t="s">
        <v>409</v>
      </c>
      <c r="E983" s="3">
        <v>114.3</v>
      </c>
      <c r="F983" s="3">
        <f t="shared" si="62"/>
        <v>17.260000000000002</v>
      </c>
      <c r="G983" s="18" t="s">
        <v>40</v>
      </c>
      <c r="H983" s="22">
        <v>60</v>
      </c>
      <c r="I983" s="22">
        <v>731.81</v>
      </c>
      <c r="J983" s="27">
        <v>34.71</v>
      </c>
      <c r="K983" s="27">
        <f t="shared" si="64"/>
        <v>26.032499999999999</v>
      </c>
      <c r="L983" s="26">
        <f t="shared" si="65"/>
        <v>19050.843824999996</v>
      </c>
      <c r="M983" s="22" t="s">
        <v>16</v>
      </c>
      <c r="N983" s="22" t="s">
        <v>417</v>
      </c>
      <c r="O983" s="22" t="s">
        <v>284</v>
      </c>
    </row>
    <row r="984" spans="1:16" x14ac:dyDescent="0.25">
      <c r="A984" s="22">
        <v>2018</v>
      </c>
      <c r="B984" s="22">
        <v>7</v>
      </c>
      <c r="C984" s="22" t="s">
        <v>14</v>
      </c>
      <c r="D984" s="22" t="s">
        <v>410</v>
      </c>
      <c r="E984" s="3">
        <v>139.69999999999999</v>
      </c>
      <c r="F984" s="3">
        <v>25.3</v>
      </c>
      <c r="G984" s="18" t="s">
        <v>40</v>
      </c>
      <c r="H984" s="22">
        <v>51</v>
      </c>
      <c r="I984" s="22">
        <v>631.74</v>
      </c>
      <c r="J984" s="27">
        <v>49.81</v>
      </c>
      <c r="K984" s="27">
        <f t="shared" si="64"/>
        <v>37.357500000000002</v>
      </c>
      <c r="L984" s="26">
        <f t="shared" si="65"/>
        <v>23600.227050000001</v>
      </c>
      <c r="M984" s="22" t="s">
        <v>16</v>
      </c>
      <c r="N984" s="22" t="s">
        <v>418</v>
      </c>
      <c r="O984" s="22" t="s">
        <v>284</v>
      </c>
    </row>
    <row r="985" spans="1:16" x14ac:dyDescent="0.25">
      <c r="A985" s="22">
        <v>2018</v>
      </c>
      <c r="B985" s="22">
        <v>7</v>
      </c>
      <c r="C985" s="22" t="s">
        <v>14</v>
      </c>
      <c r="D985" s="22" t="s">
        <v>411</v>
      </c>
      <c r="E985" s="3">
        <v>139.69999999999999</v>
      </c>
      <c r="F985" s="3">
        <v>25.3</v>
      </c>
      <c r="G985" s="18" t="s">
        <v>40</v>
      </c>
      <c r="H985" s="22">
        <v>80</v>
      </c>
      <c r="I985" s="22">
        <v>983.49</v>
      </c>
      <c r="J985" s="27">
        <v>49.81</v>
      </c>
      <c r="K985" s="27">
        <f t="shared" si="64"/>
        <v>37.357500000000002</v>
      </c>
      <c r="L985" s="26">
        <f t="shared" si="65"/>
        <v>36740.727675000002</v>
      </c>
      <c r="M985" s="22" t="s">
        <v>16</v>
      </c>
      <c r="N985" s="22" t="s">
        <v>419</v>
      </c>
      <c r="O985" s="22" t="s">
        <v>284</v>
      </c>
    </row>
    <row r="986" spans="1:16" x14ac:dyDescent="0.25">
      <c r="A986" s="22">
        <v>2018</v>
      </c>
      <c r="B986" s="22">
        <v>7</v>
      </c>
      <c r="C986" s="22" t="s">
        <v>14</v>
      </c>
      <c r="D986" s="22" t="s">
        <v>412</v>
      </c>
      <c r="E986" s="3">
        <v>139.69999999999999</v>
      </c>
      <c r="F986" s="3">
        <v>25.3</v>
      </c>
      <c r="G986" s="18" t="s">
        <v>40</v>
      </c>
      <c r="H986" s="22">
        <v>80</v>
      </c>
      <c r="I986" s="22">
        <v>937.05</v>
      </c>
      <c r="J986" s="27">
        <v>49.81</v>
      </c>
      <c r="K986" s="27">
        <f t="shared" si="64"/>
        <v>37.357500000000002</v>
      </c>
      <c r="L986" s="26">
        <f t="shared" si="65"/>
        <v>35005.845374999997</v>
      </c>
      <c r="M986" s="22" t="s">
        <v>16</v>
      </c>
      <c r="N986" s="22" t="s">
        <v>419</v>
      </c>
      <c r="O986" s="22" t="s">
        <v>284</v>
      </c>
    </row>
    <row r="987" spans="1:16" x14ac:dyDescent="0.25">
      <c r="A987" s="22">
        <v>2018</v>
      </c>
      <c r="B987" s="22">
        <v>7</v>
      </c>
      <c r="C987" s="22" t="s">
        <v>14</v>
      </c>
      <c r="D987" s="22" t="s">
        <v>413</v>
      </c>
      <c r="E987" s="3">
        <v>139.69999999999999</v>
      </c>
      <c r="F987" s="3">
        <v>25.3</v>
      </c>
      <c r="G987" s="18" t="s">
        <v>40</v>
      </c>
      <c r="H987" s="22">
        <v>80</v>
      </c>
      <c r="I987" s="22">
        <v>991.85</v>
      </c>
      <c r="J987" s="27">
        <v>49.81</v>
      </c>
      <c r="K987" s="27">
        <f t="shared" si="64"/>
        <v>37.357500000000002</v>
      </c>
      <c r="L987" s="26">
        <f t="shared" si="65"/>
        <v>37053.036375000003</v>
      </c>
      <c r="M987" s="22" t="s">
        <v>16</v>
      </c>
      <c r="N987" s="22" t="s">
        <v>419</v>
      </c>
      <c r="O987" s="22" t="s">
        <v>284</v>
      </c>
    </row>
    <row r="988" spans="1:16" ht="15.75" thickBot="1" x14ac:dyDescent="0.3">
      <c r="A988" s="22">
        <v>2018</v>
      </c>
      <c r="B988" s="22">
        <v>7</v>
      </c>
      <c r="C988" s="22" t="s">
        <v>14</v>
      </c>
      <c r="D988" s="22" t="s">
        <v>414</v>
      </c>
      <c r="E988" s="3">
        <v>177.8</v>
      </c>
      <c r="F988" s="3">
        <f t="shared" si="62"/>
        <v>34.229999999999997</v>
      </c>
      <c r="G988" s="18" t="s">
        <v>40</v>
      </c>
      <c r="H988" s="22">
        <v>10</v>
      </c>
      <c r="I988" s="22">
        <v>118.91</v>
      </c>
      <c r="J988" s="27">
        <v>67.39</v>
      </c>
      <c r="K988" s="27">
        <f t="shared" si="64"/>
        <v>50.542500000000004</v>
      </c>
      <c r="L988" s="26">
        <f t="shared" si="65"/>
        <v>6010.008675</v>
      </c>
      <c r="M988" s="22" t="s">
        <v>16</v>
      </c>
      <c r="N988" s="22" t="s">
        <v>420</v>
      </c>
      <c r="O988" s="22" t="s">
        <v>284</v>
      </c>
    </row>
    <row r="989" spans="1:16" ht="21.75" thickBot="1" x14ac:dyDescent="0.4">
      <c r="A989" s="90" t="s">
        <v>421</v>
      </c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25">
        <f>SUM(L887:L988)</f>
        <v>3732353.4658500017</v>
      </c>
      <c r="M989" s="91"/>
      <c r="N989" s="91"/>
      <c r="O989" s="91"/>
      <c r="P989" s="92"/>
    </row>
    <row r="990" spans="1:16" x14ac:dyDescent="0.25">
      <c r="A990" s="22">
        <v>2018</v>
      </c>
      <c r="B990" s="22">
        <v>8</v>
      </c>
      <c r="C990" s="22" t="s">
        <v>14</v>
      </c>
      <c r="D990" s="22">
        <v>364797</v>
      </c>
      <c r="E990" s="3">
        <v>244.5</v>
      </c>
      <c r="F990" s="3">
        <f t="shared" si="62"/>
        <v>53.57</v>
      </c>
      <c r="G990" s="18" t="s">
        <v>422</v>
      </c>
      <c r="H990" s="22">
        <v>3</v>
      </c>
      <c r="I990" s="22">
        <v>40.200000000000003</v>
      </c>
      <c r="J990" s="27">
        <f t="shared" si="63"/>
        <v>89.21</v>
      </c>
      <c r="K990" s="27">
        <f t="shared" si="64"/>
        <v>89.21</v>
      </c>
      <c r="L990" s="26">
        <f t="shared" si="65"/>
        <v>3586.2420000000002</v>
      </c>
      <c r="M990" s="22" t="s">
        <v>129</v>
      </c>
      <c r="N990" s="22" t="s">
        <v>423</v>
      </c>
      <c r="O990" s="22" t="s">
        <v>425</v>
      </c>
    </row>
    <row r="991" spans="1:16" x14ac:dyDescent="0.25">
      <c r="A991" s="22">
        <v>2018</v>
      </c>
      <c r="B991" s="22">
        <v>8</v>
      </c>
      <c r="C991" s="22" t="s">
        <v>14</v>
      </c>
      <c r="D991" s="22">
        <v>364797</v>
      </c>
      <c r="E991" s="3">
        <v>139.69999999999999</v>
      </c>
      <c r="F991" s="3">
        <v>23.07</v>
      </c>
      <c r="G991" s="18" t="s">
        <v>39</v>
      </c>
      <c r="H991" s="22">
        <v>15</v>
      </c>
      <c r="I991" s="22">
        <v>152.96</v>
      </c>
      <c r="J991" s="27">
        <v>38.130000000000003</v>
      </c>
      <c r="K991" s="27">
        <f t="shared" si="64"/>
        <v>38.130000000000003</v>
      </c>
      <c r="L991" s="26">
        <f t="shared" si="65"/>
        <v>5832.3648000000003</v>
      </c>
      <c r="M991" s="22" t="s">
        <v>129</v>
      </c>
      <c r="N991" s="22" t="s">
        <v>423</v>
      </c>
      <c r="O991" s="22" t="s">
        <v>425</v>
      </c>
    </row>
    <row r="992" spans="1:16" x14ac:dyDescent="0.25">
      <c r="A992" s="22">
        <v>2018</v>
      </c>
      <c r="B992" s="22">
        <v>8</v>
      </c>
      <c r="C992" s="22" t="s">
        <v>14</v>
      </c>
      <c r="D992" s="22">
        <v>364797</v>
      </c>
      <c r="E992" s="3">
        <v>139.69999999999999</v>
      </c>
      <c r="F992" s="3">
        <v>23.07</v>
      </c>
      <c r="G992" s="18" t="s">
        <v>40</v>
      </c>
      <c r="H992" s="22">
        <v>3</v>
      </c>
      <c r="I992" s="22">
        <v>38.04</v>
      </c>
      <c r="J992" s="27">
        <v>49.81</v>
      </c>
      <c r="K992" s="27">
        <f t="shared" si="64"/>
        <v>49.81</v>
      </c>
      <c r="L992" s="26">
        <f t="shared" si="65"/>
        <v>1894.7724000000001</v>
      </c>
      <c r="M992" s="22" t="s">
        <v>129</v>
      </c>
      <c r="N992" s="22" t="s">
        <v>423</v>
      </c>
      <c r="O992" s="22" t="s">
        <v>425</v>
      </c>
    </row>
    <row r="993" spans="1:16" x14ac:dyDescent="0.25">
      <c r="A993" s="22">
        <v>2018</v>
      </c>
      <c r="B993" s="22">
        <v>8</v>
      </c>
      <c r="C993" s="22" t="s">
        <v>14</v>
      </c>
      <c r="D993" s="22">
        <v>431607</v>
      </c>
      <c r="E993" s="3">
        <v>244.5</v>
      </c>
      <c r="F993" s="3">
        <f t="shared" si="62"/>
        <v>53.57</v>
      </c>
      <c r="G993" s="18" t="s">
        <v>422</v>
      </c>
      <c r="H993" s="22">
        <v>5</v>
      </c>
      <c r="I993" s="22">
        <v>67</v>
      </c>
      <c r="J993" s="27">
        <f t="shared" si="63"/>
        <v>89.21</v>
      </c>
      <c r="K993" s="27">
        <f t="shared" si="64"/>
        <v>89.21</v>
      </c>
      <c r="L993" s="26">
        <f t="shared" si="65"/>
        <v>5977.07</v>
      </c>
      <c r="M993" s="22" t="s">
        <v>129</v>
      </c>
      <c r="N993" s="22" t="s">
        <v>424</v>
      </c>
      <c r="O993" s="22" t="s">
        <v>425</v>
      </c>
    </row>
    <row r="994" spans="1:16" x14ac:dyDescent="0.25">
      <c r="A994" s="22">
        <v>2018</v>
      </c>
      <c r="B994" s="22">
        <v>8</v>
      </c>
      <c r="C994" s="22" t="s">
        <v>14</v>
      </c>
      <c r="D994" s="22">
        <v>431607</v>
      </c>
      <c r="E994" s="3">
        <v>139.69999999999999</v>
      </c>
      <c r="F994" s="3">
        <v>23.07</v>
      </c>
      <c r="G994" s="18" t="s">
        <v>39</v>
      </c>
      <c r="H994" s="22">
        <v>16</v>
      </c>
      <c r="I994" s="22">
        <v>214.4</v>
      </c>
      <c r="J994" s="27">
        <v>38.130000000000003</v>
      </c>
      <c r="K994" s="27">
        <f t="shared" si="64"/>
        <v>38.130000000000003</v>
      </c>
      <c r="L994" s="26">
        <f t="shared" si="65"/>
        <v>8175.072000000001</v>
      </c>
      <c r="M994" s="22" t="s">
        <v>129</v>
      </c>
      <c r="N994" s="22" t="s">
        <v>424</v>
      </c>
      <c r="O994" s="22" t="s">
        <v>425</v>
      </c>
    </row>
    <row r="995" spans="1:16" ht="15.75" thickBot="1" x14ac:dyDescent="0.3">
      <c r="A995" s="22">
        <v>2018</v>
      </c>
      <c r="B995" s="22">
        <v>8</v>
      </c>
      <c r="C995" s="22" t="s">
        <v>14</v>
      </c>
      <c r="D995" s="22">
        <v>431607</v>
      </c>
      <c r="E995" s="3">
        <v>139.69999999999999</v>
      </c>
      <c r="F995" s="3">
        <v>23.07</v>
      </c>
      <c r="G995" s="18" t="s">
        <v>40</v>
      </c>
      <c r="H995" s="22">
        <v>3</v>
      </c>
      <c r="I995" s="22">
        <v>39</v>
      </c>
      <c r="J995" s="27">
        <v>49.81</v>
      </c>
      <c r="K995" s="27">
        <f t="shared" si="64"/>
        <v>49.81</v>
      </c>
      <c r="L995" s="26">
        <f t="shared" si="65"/>
        <v>1942.5900000000001</v>
      </c>
      <c r="M995" s="22" t="s">
        <v>129</v>
      </c>
      <c r="N995" s="22" t="s">
        <v>424</v>
      </c>
      <c r="O995" s="22" t="s">
        <v>425</v>
      </c>
    </row>
    <row r="996" spans="1:16" ht="21.75" thickBot="1" x14ac:dyDescent="0.4">
      <c r="A996" s="90" t="s">
        <v>447</v>
      </c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25">
        <f>SUM(L990:L995)</f>
        <v>27408.111200000003</v>
      </c>
      <c r="M996" s="91"/>
      <c r="N996" s="91"/>
      <c r="O996" s="91"/>
      <c r="P996" s="92"/>
    </row>
    <row r="997" spans="1:16" x14ac:dyDescent="0.25">
      <c r="A997" s="29">
        <v>2018</v>
      </c>
      <c r="B997" s="29">
        <v>9</v>
      </c>
      <c r="C997" s="29" t="s">
        <v>14</v>
      </c>
      <c r="D997" s="29">
        <v>437508</v>
      </c>
      <c r="E997" s="28">
        <v>114.3</v>
      </c>
      <c r="F997" s="28">
        <v>17.260000000000002</v>
      </c>
      <c r="G997" s="1" t="s">
        <v>426</v>
      </c>
      <c r="H997" s="29">
        <v>11</v>
      </c>
      <c r="I997" s="29">
        <v>146.52000000000001</v>
      </c>
      <c r="J997" s="30">
        <v>35.11</v>
      </c>
      <c r="K997" s="30">
        <f t="shared" ref="K997:K1030" si="66">IF(M997="NEW",J997*1,IF(M997="YELLOW",J997*0.75,IF(M997="BLUE",J997*0.5)))</f>
        <v>35.11</v>
      </c>
      <c r="L997" s="31">
        <f t="shared" ref="L997:L1030" si="67">I997*K997</f>
        <v>5144.3172000000004</v>
      </c>
      <c r="M997" s="29" t="s">
        <v>129</v>
      </c>
      <c r="N997" s="29" t="s">
        <v>427</v>
      </c>
      <c r="O997" s="29" t="s">
        <v>56</v>
      </c>
    </row>
    <row r="998" spans="1:16" x14ac:dyDescent="0.25">
      <c r="A998" s="29">
        <v>2018</v>
      </c>
      <c r="B998" s="29">
        <v>9</v>
      </c>
      <c r="C998" s="29" t="s">
        <v>14</v>
      </c>
      <c r="D998" s="29">
        <v>437510</v>
      </c>
      <c r="E998" s="28">
        <v>114.3</v>
      </c>
      <c r="F998" s="28">
        <v>17.260000000000002</v>
      </c>
      <c r="G998" s="1" t="s">
        <v>40</v>
      </c>
      <c r="H998" s="29">
        <v>3</v>
      </c>
      <c r="I998" s="29">
        <v>38.6</v>
      </c>
      <c r="J998" s="30">
        <v>34.71</v>
      </c>
      <c r="K998" s="30">
        <f t="shared" si="66"/>
        <v>34.71</v>
      </c>
      <c r="L998" s="31">
        <f t="shared" si="67"/>
        <v>1339.806</v>
      </c>
      <c r="M998" s="29" t="s">
        <v>129</v>
      </c>
      <c r="N998" s="29" t="s">
        <v>428</v>
      </c>
      <c r="O998" s="29" t="s">
        <v>56</v>
      </c>
    </row>
    <row r="999" spans="1:16" x14ac:dyDescent="0.25">
      <c r="A999" s="29">
        <v>2018</v>
      </c>
      <c r="B999" s="29">
        <v>9</v>
      </c>
      <c r="C999" s="29" t="s">
        <v>14</v>
      </c>
      <c r="D999" s="29">
        <v>437932</v>
      </c>
      <c r="E999" s="28">
        <v>114.3</v>
      </c>
      <c r="F999" s="28">
        <v>17.260000000000002</v>
      </c>
      <c r="G999" s="1" t="s">
        <v>40</v>
      </c>
      <c r="H999" s="29">
        <v>2</v>
      </c>
      <c r="I999" s="29">
        <v>26.06</v>
      </c>
      <c r="J999" s="30">
        <v>34.71</v>
      </c>
      <c r="K999" s="30">
        <f t="shared" si="66"/>
        <v>34.71</v>
      </c>
      <c r="L999" s="31">
        <f t="shared" si="67"/>
        <v>904.54259999999999</v>
      </c>
      <c r="M999" s="29" t="s">
        <v>129</v>
      </c>
      <c r="N999" s="29" t="s">
        <v>429</v>
      </c>
      <c r="O999" s="29" t="s">
        <v>56</v>
      </c>
    </row>
    <row r="1000" spans="1:16" x14ac:dyDescent="0.25">
      <c r="A1000" s="29">
        <v>2018</v>
      </c>
      <c r="B1000" s="29">
        <v>9</v>
      </c>
      <c r="C1000" s="29" t="s">
        <v>14</v>
      </c>
      <c r="D1000" s="29">
        <v>437517</v>
      </c>
      <c r="E1000" s="28">
        <v>114.3</v>
      </c>
      <c r="F1000" s="28">
        <v>17.260000000000002</v>
      </c>
      <c r="G1000" s="1" t="s">
        <v>187</v>
      </c>
      <c r="H1000" s="29">
        <v>2</v>
      </c>
      <c r="I1000" s="29">
        <v>26.32</v>
      </c>
      <c r="J1000" s="30">
        <v>35.11</v>
      </c>
      <c r="K1000" s="30">
        <f t="shared" si="66"/>
        <v>35.11</v>
      </c>
      <c r="L1000" s="31">
        <f t="shared" si="67"/>
        <v>924.09519999999998</v>
      </c>
      <c r="M1000" s="29" t="s">
        <v>129</v>
      </c>
      <c r="N1000" s="29" t="s">
        <v>428</v>
      </c>
      <c r="O1000" s="29" t="s">
        <v>56</v>
      </c>
    </row>
    <row r="1001" spans="1:16" x14ac:dyDescent="0.25">
      <c r="A1001" s="29">
        <v>2018</v>
      </c>
      <c r="B1001" s="29">
        <v>9</v>
      </c>
      <c r="C1001" s="29" t="s">
        <v>14</v>
      </c>
      <c r="D1001" s="29">
        <v>437520</v>
      </c>
      <c r="E1001" s="28">
        <v>114.3</v>
      </c>
      <c r="F1001" s="28">
        <v>17.260000000000002</v>
      </c>
      <c r="G1001" s="1" t="s">
        <v>187</v>
      </c>
      <c r="H1001" s="29">
        <v>3</v>
      </c>
      <c r="I1001" s="29">
        <v>37.5</v>
      </c>
      <c r="J1001" s="30">
        <v>35.11</v>
      </c>
      <c r="K1001" s="30">
        <f t="shared" si="66"/>
        <v>35.11</v>
      </c>
      <c r="L1001" s="31">
        <f t="shared" si="67"/>
        <v>1316.625</v>
      </c>
      <c r="M1001" s="29" t="s">
        <v>129</v>
      </c>
      <c r="N1001" s="29" t="s">
        <v>430</v>
      </c>
      <c r="O1001" s="29" t="s">
        <v>56</v>
      </c>
    </row>
    <row r="1002" spans="1:16" x14ac:dyDescent="0.25">
      <c r="A1002" s="29">
        <v>2018</v>
      </c>
      <c r="B1002" s="29">
        <v>9</v>
      </c>
      <c r="C1002" s="29" t="s">
        <v>14</v>
      </c>
      <c r="D1002" s="29">
        <v>437522</v>
      </c>
      <c r="E1002" s="28">
        <v>114.3</v>
      </c>
      <c r="F1002" s="28">
        <v>17.260000000000002</v>
      </c>
      <c r="G1002" s="1" t="s">
        <v>187</v>
      </c>
      <c r="H1002" s="29">
        <v>2</v>
      </c>
      <c r="I1002" s="29">
        <v>27.55</v>
      </c>
      <c r="J1002" s="30">
        <v>35.11</v>
      </c>
      <c r="K1002" s="30">
        <f t="shared" si="66"/>
        <v>35.11</v>
      </c>
      <c r="L1002" s="31">
        <f t="shared" si="67"/>
        <v>967.28049999999996</v>
      </c>
      <c r="M1002" s="29" t="s">
        <v>129</v>
      </c>
      <c r="N1002" s="29" t="s">
        <v>431</v>
      </c>
      <c r="O1002" s="29" t="s">
        <v>56</v>
      </c>
    </row>
    <row r="1003" spans="1:16" x14ac:dyDescent="0.25">
      <c r="A1003" s="29">
        <v>2018</v>
      </c>
      <c r="B1003" s="29">
        <v>9</v>
      </c>
      <c r="C1003" s="29" t="s">
        <v>14</v>
      </c>
      <c r="D1003" s="29">
        <v>422800</v>
      </c>
      <c r="E1003" s="28">
        <v>114.3</v>
      </c>
      <c r="F1003" s="28">
        <v>17.260000000000002</v>
      </c>
      <c r="G1003" s="1" t="s">
        <v>40</v>
      </c>
      <c r="H1003" s="29">
        <v>5</v>
      </c>
      <c r="I1003" s="29">
        <v>66.23</v>
      </c>
      <c r="J1003" s="30">
        <v>34.71</v>
      </c>
      <c r="K1003" s="30">
        <f t="shared" si="66"/>
        <v>34.71</v>
      </c>
      <c r="L1003" s="31">
        <f t="shared" si="67"/>
        <v>2298.8433</v>
      </c>
      <c r="M1003" s="29" t="s">
        <v>129</v>
      </c>
      <c r="N1003" s="29" t="s">
        <v>432</v>
      </c>
      <c r="O1003" s="29" t="s">
        <v>56</v>
      </c>
    </row>
    <row r="1004" spans="1:16" x14ac:dyDescent="0.25">
      <c r="A1004" s="29">
        <v>2018</v>
      </c>
      <c r="B1004" s="29">
        <v>9</v>
      </c>
      <c r="C1004" s="29" t="s">
        <v>14</v>
      </c>
      <c r="D1004" s="29">
        <v>375874</v>
      </c>
      <c r="E1004" s="28">
        <v>219.1</v>
      </c>
      <c r="F1004" s="28">
        <v>35.72</v>
      </c>
      <c r="G1004" s="1" t="s">
        <v>39</v>
      </c>
      <c r="H1004" s="29">
        <v>2</v>
      </c>
      <c r="I1004" s="29">
        <v>26.81</v>
      </c>
      <c r="J1004" s="30">
        <v>58.25</v>
      </c>
      <c r="K1004" s="30">
        <f t="shared" si="66"/>
        <v>58.25</v>
      </c>
      <c r="L1004" s="31">
        <f t="shared" si="67"/>
        <v>1561.6824999999999</v>
      </c>
      <c r="M1004" s="29" t="s">
        <v>129</v>
      </c>
      <c r="N1004" s="29" t="s">
        <v>433</v>
      </c>
      <c r="O1004" s="29" t="s">
        <v>56</v>
      </c>
    </row>
    <row r="1005" spans="1:16" x14ac:dyDescent="0.25">
      <c r="A1005" s="29">
        <v>2018</v>
      </c>
      <c r="B1005" s="29">
        <v>9</v>
      </c>
      <c r="C1005" s="29" t="s">
        <v>14</v>
      </c>
      <c r="D1005" s="29">
        <v>375874</v>
      </c>
      <c r="E1005" s="28">
        <v>114.3</v>
      </c>
      <c r="F1005" s="28">
        <v>17.260000000000002</v>
      </c>
      <c r="G1005" s="1" t="s">
        <v>40</v>
      </c>
      <c r="H1005" s="29">
        <v>4</v>
      </c>
      <c r="I1005" s="29">
        <v>48.77</v>
      </c>
      <c r="J1005" s="30">
        <v>34.71</v>
      </c>
      <c r="K1005" s="30">
        <f t="shared" si="66"/>
        <v>34.71</v>
      </c>
      <c r="L1005" s="31">
        <f t="shared" si="67"/>
        <v>1692.8067000000001</v>
      </c>
      <c r="M1005" s="29" t="s">
        <v>129</v>
      </c>
      <c r="N1005" s="29" t="s">
        <v>433</v>
      </c>
      <c r="O1005" s="29" t="s">
        <v>56</v>
      </c>
    </row>
    <row r="1006" spans="1:16" x14ac:dyDescent="0.25">
      <c r="A1006" s="29">
        <v>2018</v>
      </c>
      <c r="B1006" s="29">
        <v>9</v>
      </c>
      <c r="C1006" s="29" t="s">
        <v>14</v>
      </c>
      <c r="D1006" s="29">
        <v>437902</v>
      </c>
      <c r="E1006" s="28">
        <v>219.1</v>
      </c>
      <c r="F1006" s="28">
        <v>35.72</v>
      </c>
      <c r="G1006" s="1" t="s">
        <v>40</v>
      </c>
      <c r="H1006" s="29">
        <v>3</v>
      </c>
      <c r="I1006" s="29">
        <v>40.200000000000003</v>
      </c>
      <c r="J1006" s="30">
        <v>58.25</v>
      </c>
      <c r="K1006" s="30">
        <f t="shared" si="66"/>
        <v>58.25</v>
      </c>
      <c r="L1006" s="31">
        <f t="shared" si="67"/>
        <v>2341.65</v>
      </c>
      <c r="M1006" s="29" t="s">
        <v>129</v>
      </c>
      <c r="N1006" s="29" t="s">
        <v>434</v>
      </c>
      <c r="O1006" s="29" t="s">
        <v>56</v>
      </c>
    </row>
    <row r="1007" spans="1:16" x14ac:dyDescent="0.25">
      <c r="A1007" s="29">
        <v>2018</v>
      </c>
      <c r="B1007" s="29">
        <v>9</v>
      </c>
      <c r="C1007" s="29" t="s">
        <v>14</v>
      </c>
      <c r="D1007" s="29">
        <v>437902</v>
      </c>
      <c r="E1007" s="28">
        <v>114.3</v>
      </c>
      <c r="F1007" s="28">
        <v>17.260000000000002</v>
      </c>
      <c r="G1007" s="1" t="s">
        <v>187</v>
      </c>
      <c r="H1007" s="29">
        <v>4</v>
      </c>
      <c r="I1007" s="29">
        <v>53.97</v>
      </c>
      <c r="J1007" s="30">
        <v>35.11</v>
      </c>
      <c r="K1007" s="30">
        <f t="shared" si="66"/>
        <v>35.11</v>
      </c>
      <c r="L1007" s="31">
        <f t="shared" si="67"/>
        <v>1894.8867</v>
      </c>
      <c r="M1007" s="29" t="s">
        <v>129</v>
      </c>
      <c r="N1007" s="29" t="s">
        <v>434</v>
      </c>
      <c r="O1007" s="29" t="s">
        <v>56</v>
      </c>
    </row>
    <row r="1008" spans="1:16" x14ac:dyDescent="0.25">
      <c r="A1008" s="29">
        <v>2018</v>
      </c>
      <c r="B1008" s="29">
        <v>9</v>
      </c>
      <c r="C1008" s="29" t="s">
        <v>14</v>
      </c>
      <c r="D1008" s="29">
        <v>437907</v>
      </c>
      <c r="E1008" s="28">
        <v>219.1</v>
      </c>
      <c r="F1008" s="28">
        <v>35.72</v>
      </c>
      <c r="G1008" s="1" t="s">
        <v>40</v>
      </c>
      <c r="H1008" s="29">
        <v>2</v>
      </c>
      <c r="I1008" s="29">
        <v>23.95</v>
      </c>
      <c r="J1008" s="30">
        <v>58.25</v>
      </c>
      <c r="K1008" s="30">
        <f t="shared" si="66"/>
        <v>58.25</v>
      </c>
      <c r="L1008" s="31">
        <f t="shared" si="67"/>
        <v>1395.0874999999999</v>
      </c>
      <c r="M1008" s="29" t="s">
        <v>129</v>
      </c>
      <c r="N1008" s="29" t="s">
        <v>435</v>
      </c>
      <c r="O1008" s="29" t="s">
        <v>56</v>
      </c>
    </row>
    <row r="1009" spans="1:15" x14ac:dyDescent="0.25">
      <c r="A1009" s="29">
        <v>2018</v>
      </c>
      <c r="B1009" s="29">
        <v>9</v>
      </c>
      <c r="C1009" s="29" t="s">
        <v>14</v>
      </c>
      <c r="D1009" s="29">
        <v>437907</v>
      </c>
      <c r="E1009" s="28">
        <v>114.3</v>
      </c>
      <c r="F1009" s="28">
        <v>17.260000000000002</v>
      </c>
      <c r="G1009" s="1" t="s">
        <v>187</v>
      </c>
      <c r="H1009" s="29">
        <v>4</v>
      </c>
      <c r="I1009" s="29">
        <v>47.52</v>
      </c>
      <c r="J1009" s="30">
        <v>35.11</v>
      </c>
      <c r="K1009" s="30">
        <f t="shared" si="66"/>
        <v>35.11</v>
      </c>
      <c r="L1009" s="31">
        <f t="shared" si="67"/>
        <v>1668.4272000000001</v>
      </c>
      <c r="M1009" s="29" t="s">
        <v>129</v>
      </c>
      <c r="N1009" s="29" t="s">
        <v>435</v>
      </c>
      <c r="O1009" s="29" t="s">
        <v>56</v>
      </c>
    </row>
    <row r="1010" spans="1:15" x14ac:dyDescent="0.25">
      <c r="A1010" s="29">
        <v>2018</v>
      </c>
      <c r="B1010" s="29">
        <v>9</v>
      </c>
      <c r="C1010" s="29" t="s">
        <v>14</v>
      </c>
      <c r="D1010" s="29">
        <v>422915</v>
      </c>
      <c r="E1010" s="28">
        <v>244.5</v>
      </c>
      <c r="F1010" s="28">
        <v>53.57</v>
      </c>
      <c r="G1010" s="1" t="s">
        <v>39</v>
      </c>
      <c r="H1010" s="29">
        <v>15</v>
      </c>
      <c r="I1010" s="29">
        <v>199.5</v>
      </c>
      <c r="J1010" s="30">
        <v>86.75</v>
      </c>
      <c r="K1010" s="30">
        <f t="shared" si="66"/>
        <v>86.75</v>
      </c>
      <c r="L1010" s="31">
        <f t="shared" si="67"/>
        <v>17306.625</v>
      </c>
      <c r="M1010" s="29" t="s">
        <v>129</v>
      </c>
      <c r="N1010" s="29" t="s">
        <v>436</v>
      </c>
      <c r="O1010" s="29" t="s">
        <v>56</v>
      </c>
    </row>
    <row r="1011" spans="1:15" x14ac:dyDescent="0.25">
      <c r="A1011" s="29">
        <v>2018</v>
      </c>
      <c r="B1011" s="29">
        <v>9</v>
      </c>
      <c r="C1011" s="29" t="s">
        <v>14</v>
      </c>
      <c r="D1011" s="29">
        <v>422915</v>
      </c>
      <c r="E1011" s="28">
        <v>177.8</v>
      </c>
      <c r="F1011" s="28">
        <v>34.229999999999997</v>
      </c>
      <c r="G1011" s="1" t="s">
        <v>39</v>
      </c>
      <c r="H1011" s="29">
        <v>5</v>
      </c>
      <c r="I1011" s="29">
        <v>67.77</v>
      </c>
      <c r="J1011" s="30">
        <v>55.63</v>
      </c>
      <c r="K1011" s="30">
        <f t="shared" si="66"/>
        <v>55.63</v>
      </c>
      <c r="L1011" s="31">
        <f t="shared" si="67"/>
        <v>3770.0450999999998</v>
      </c>
      <c r="M1011" s="29" t="s">
        <v>129</v>
      </c>
      <c r="N1011" s="29" t="s">
        <v>436</v>
      </c>
      <c r="O1011" s="29" t="s">
        <v>56</v>
      </c>
    </row>
    <row r="1012" spans="1:15" x14ac:dyDescent="0.25">
      <c r="A1012" s="29">
        <v>2018</v>
      </c>
      <c r="B1012" s="29">
        <v>9</v>
      </c>
      <c r="C1012" s="29" t="s">
        <v>14</v>
      </c>
      <c r="D1012" s="29">
        <v>422549</v>
      </c>
      <c r="E1012" s="28">
        <v>219.1</v>
      </c>
      <c r="F1012" s="28">
        <v>35.72</v>
      </c>
      <c r="G1012" s="1" t="s">
        <v>39</v>
      </c>
      <c r="H1012" s="29">
        <v>3</v>
      </c>
      <c r="I1012" s="29">
        <v>40.35</v>
      </c>
      <c r="J1012" s="30">
        <v>58.25</v>
      </c>
      <c r="K1012" s="30">
        <f t="shared" si="66"/>
        <v>58.25</v>
      </c>
      <c r="L1012" s="31">
        <f t="shared" si="67"/>
        <v>2350.3875000000003</v>
      </c>
      <c r="M1012" s="29" t="s">
        <v>129</v>
      </c>
      <c r="N1012" s="29" t="s">
        <v>437</v>
      </c>
      <c r="O1012" s="29" t="s">
        <v>56</v>
      </c>
    </row>
    <row r="1013" spans="1:15" x14ac:dyDescent="0.25">
      <c r="A1013" s="29">
        <v>2018</v>
      </c>
      <c r="B1013" s="29">
        <v>9</v>
      </c>
      <c r="C1013" s="29" t="s">
        <v>14</v>
      </c>
      <c r="D1013" s="29">
        <v>422549</v>
      </c>
      <c r="E1013" s="28">
        <v>139.69999999999999</v>
      </c>
      <c r="F1013" s="28">
        <v>25.3</v>
      </c>
      <c r="G1013" s="1" t="s">
        <v>40</v>
      </c>
      <c r="H1013" s="29">
        <v>7</v>
      </c>
      <c r="I1013" s="29">
        <v>86.31</v>
      </c>
      <c r="J1013" s="30">
        <v>49.81</v>
      </c>
      <c r="K1013" s="30">
        <f t="shared" si="66"/>
        <v>49.81</v>
      </c>
      <c r="L1013" s="31">
        <f t="shared" si="67"/>
        <v>4299.1010999999999</v>
      </c>
      <c r="M1013" s="29" t="s">
        <v>129</v>
      </c>
      <c r="N1013" s="29" t="s">
        <v>437</v>
      </c>
      <c r="O1013" s="29" t="s">
        <v>56</v>
      </c>
    </row>
    <row r="1014" spans="1:15" x14ac:dyDescent="0.25">
      <c r="A1014" s="29">
        <v>2018</v>
      </c>
      <c r="B1014" s="29">
        <v>9</v>
      </c>
      <c r="C1014" s="29" t="s">
        <v>14</v>
      </c>
      <c r="D1014" s="29">
        <v>422550</v>
      </c>
      <c r="E1014" s="28">
        <v>219.1</v>
      </c>
      <c r="F1014" s="28">
        <v>35.72</v>
      </c>
      <c r="G1014" s="1" t="s">
        <v>39</v>
      </c>
      <c r="H1014" s="29">
        <v>4</v>
      </c>
      <c r="I1014" s="29">
        <v>54.06</v>
      </c>
      <c r="J1014" s="30">
        <v>58.25</v>
      </c>
      <c r="K1014" s="30">
        <f t="shared" si="66"/>
        <v>58.25</v>
      </c>
      <c r="L1014" s="31">
        <f t="shared" si="67"/>
        <v>3148.9950000000003</v>
      </c>
      <c r="M1014" s="29" t="s">
        <v>129</v>
      </c>
      <c r="N1014" s="29" t="s">
        <v>438</v>
      </c>
      <c r="O1014" s="29" t="s">
        <v>56</v>
      </c>
    </row>
    <row r="1015" spans="1:15" x14ac:dyDescent="0.25">
      <c r="A1015" s="29">
        <v>2018</v>
      </c>
      <c r="B1015" s="29">
        <v>9</v>
      </c>
      <c r="C1015" s="29" t="s">
        <v>14</v>
      </c>
      <c r="D1015" s="29">
        <v>422550</v>
      </c>
      <c r="E1015" s="28">
        <v>139.69999999999999</v>
      </c>
      <c r="F1015" s="28">
        <v>25.3</v>
      </c>
      <c r="G1015" s="1" t="s">
        <v>40</v>
      </c>
      <c r="H1015" s="29">
        <v>9</v>
      </c>
      <c r="I1015" s="29">
        <v>115.33</v>
      </c>
      <c r="J1015" s="30">
        <v>49.81</v>
      </c>
      <c r="K1015" s="30">
        <f t="shared" si="66"/>
        <v>49.81</v>
      </c>
      <c r="L1015" s="31">
        <f t="shared" si="67"/>
        <v>5744.5873000000001</v>
      </c>
      <c r="M1015" s="29" t="s">
        <v>129</v>
      </c>
      <c r="N1015" s="29" t="s">
        <v>438</v>
      </c>
      <c r="O1015" s="29" t="s">
        <v>56</v>
      </c>
    </row>
    <row r="1016" spans="1:15" x14ac:dyDescent="0.25">
      <c r="A1016" s="29">
        <v>2018</v>
      </c>
      <c r="B1016" s="29">
        <v>9</v>
      </c>
      <c r="C1016" s="29" t="s">
        <v>14</v>
      </c>
      <c r="D1016" s="29">
        <v>428301</v>
      </c>
      <c r="E1016" s="28">
        <v>219.1</v>
      </c>
      <c r="F1016" s="28">
        <v>35.72</v>
      </c>
      <c r="G1016" s="1" t="s">
        <v>39</v>
      </c>
      <c r="H1016" s="29">
        <v>5</v>
      </c>
      <c r="I1016" s="29">
        <v>67.52</v>
      </c>
      <c r="J1016" s="30">
        <v>58.25</v>
      </c>
      <c r="K1016" s="30">
        <f t="shared" si="66"/>
        <v>58.25</v>
      </c>
      <c r="L1016" s="31">
        <f t="shared" si="67"/>
        <v>3933.04</v>
      </c>
      <c r="M1016" s="29" t="s">
        <v>129</v>
      </c>
      <c r="N1016" s="29" t="s">
        <v>439</v>
      </c>
      <c r="O1016" s="29" t="s">
        <v>56</v>
      </c>
    </row>
    <row r="1017" spans="1:15" x14ac:dyDescent="0.25">
      <c r="A1017" s="29">
        <v>2018</v>
      </c>
      <c r="B1017" s="29">
        <v>9</v>
      </c>
      <c r="C1017" s="29" t="s">
        <v>14</v>
      </c>
      <c r="D1017" s="29">
        <v>428301</v>
      </c>
      <c r="E1017" s="28">
        <v>139.69999999999999</v>
      </c>
      <c r="F1017" s="28">
        <v>25.3</v>
      </c>
      <c r="G1017" s="1" t="s">
        <v>40</v>
      </c>
      <c r="H1017" s="29">
        <v>3</v>
      </c>
      <c r="I1017" s="29">
        <v>36.909999999999997</v>
      </c>
      <c r="J1017" s="30">
        <v>49.81</v>
      </c>
      <c r="K1017" s="30">
        <f t="shared" si="66"/>
        <v>49.81</v>
      </c>
      <c r="L1017" s="31">
        <f t="shared" si="67"/>
        <v>1838.4870999999998</v>
      </c>
      <c r="M1017" s="29" t="s">
        <v>129</v>
      </c>
      <c r="N1017" s="29" t="s">
        <v>439</v>
      </c>
      <c r="O1017" s="29" t="s">
        <v>56</v>
      </c>
    </row>
    <row r="1018" spans="1:15" x14ac:dyDescent="0.25">
      <c r="A1018" s="29">
        <v>2018</v>
      </c>
      <c r="B1018" s="29">
        <v>9</v>
      </c>
      <c r="C1018" s="29" t="s">
        <v>14</v>
      </c>
      <c r="D1018" s="29">
        <v>728302</v>
      </c>
      <c r="E1018" s="28">
        <v>219.1</v>
      </c>
      <c r="F1018" s="28">
        <v>35.72</v>
      </c>
      <c r="G1018" s="1" t="s">
        <v>39</v>
      </c>
      <c r="H1018" s="29">
        <v>5</v>
      </c>
      <c r="I1018" s="29">
        <v>66.69</v>
      </c>
      <c r="J1018" s="30">
        <v>58.25</v>
      </c>
      <c r="K1018" s="30">
        <f t="shared" si="66"/>
        <v>58.25</v>
      </c>
      <c r="L1018" s="31">
        <f t="shared" si="67"/>
        <v>3884.6924999999997</v>
      </c>
      <c r="M1018" s="29" t="s">
        <v>129</v>
      </c>
      <c r="N1018" s="29" t="s">
        <v>440</v>
      </c>
      <c r="O1018" s="29" t="s">
        <v>56</v>
      </c>
    </row>
    <row r="1019" spans="1:15" x14ac:dyDescent="0.25">
      <c r="A1019" s="29">
        <v>2018</v>
      </c>
      <c r="B1019" s="29">
        <v>9</v>
      </c>
      <c r="C1019" s="29" t="s">
        <v>14</v>
      </c>
      <c r="D1019" s="29">
        <v>728302</v>
      </c>
      <c r="E1019" s="28">
        <v>139.69999999999999</v>
      </c>
      <c r="F1019" s="28">
        <v>25.3</v>
      </c>
      <c r="G1019" s="1" t="s">
        <v>40</v>
      </c>
      <c r="H1019" s="29">
        <v>2</v>
      </c>
      <c r="I1019" s="29">
        <v>25.02</v>
      </c>
      <c r="J1019" s="30">
        <v>49.81</v>
      </c>
      <c r="K1019" s="30">
        <f t="shared" si="66"/>
        <v>49.81</v>
      </c>
      <c r="L1019" s="31">
        <f t="shared" si="67"/>
        <v>1246.2462</v>
      </c>
      <c r="M1019" s="29" t="s">
        <v>129</v>
      </c>
      <c r="N1019" s="29" t="s">
        <v>440</v>
      </c>
      <c r="O1019" s="29" t="s">
        <v>56</v>
      </c>
    </row>
    <row r="1020" spans="1:15" x14ac:dyDescent="0.25">
      <c r="A1020" s="29">
        <v>2018</v>
      </c>
      <c r="B1020" s="29">
        <v>9</v>
      </c>
      <c r="C1020" s="29" t="s">
        <v>14</v>
      </c>
      <c r="D1020" s="29">
        <v>428303</v>
      </c>
      <c r="E1020" s="28">
        <v>219.1</v>
      </c>
      <c r="F1020" s="28">
        <v>35.72</v>
      </c>
      <c r="G1020" s="1" t="s">
        <v>39</v>
      </c>
      <c r="H1020" s="29">
        <v>4</v>
      </c>
      <c r="I1020" s="29">
        <v>53.21</v>
      </c>
      <c r="J1020" s="30">
        <v>58.25</v>
      </c>
      <c r="K1020" s="30">
        <f t="shared" si="66"/>
        <v>58.25</v>
      </c>
      <c r="L1020" s="31">
        <f t="shared" si="67"/>
        <v>3099.4825000000001</v>
      </c>
      <c r="M1020" s="29" t="s">
        <v>129</v>
      </c>
      <c r="N1020" s="29" t="s">
        <v>441</v>
      </c>
      <c r="O1020" s="29" t="s">
        <v>56</v>
      </c>
    </row>
    <row r="1021" spans="1:15" x14ac:dyDescent="0.25">
      <c r="A1021" s="29">
        <v>2018</v>
      </c>
      <c r="B1021" s="29">
        <v>9</v>
      </c>
      <c r="C1021" s="29" t="s">
        <v>14</v>
      </c>
      <c r="D1021" s="29">
        <v>428303</v>
      </c>
      <c r="E1021" s="28">
        <v>139.69999999999999</v>
      </c>
      <c r="F1021" s="28">
        <v>25.3</v>
      </c>
      <c r="G1021" s="1" t="s">
        <v>40</v>
      </c>
      <c r="H1021" s="29">
        <v>3</v>
      </c>
      <c r="I1021" s="29">
        <v>36.97</v>
      </c>
      <c r="J1021" s="30">
        <v>49.81</v>
      </c>
      <c r="K1021" s="30">
        <f t="shared" si="66"/>
        <v>49.81</v>
      </c>
      <c r="L1021" s="31">
        <f t="shared" si="67"/>
        <v>1841.4757</v>
      </c>
      <c r="M1021" s="29" t="s">
        <v>129</v>
      </c>
      <c r="N1021" s="29" t="s">
        <v>441</v>
      </c>
      <c r="O1021" s="29" t="s">
        <v>56</v>
      </c>
    </row>
    <row r="1022" spans="1:15" x14ac:dyDescent="0.25">
      <c r="A1022" s="29">
        <v>2018</v>
      </c>
      <c r="B1022" s="29">
        <v>9</v>
      </c>
      <c r="C1022" s="29" t="s">
        <v>14</v>
      </c>
      <c r="D1022" s="29">
        <v>428304</v>
      </c>
      <c r="E1022" s="28">
        <v>219.1</v>
      </c>
      <c r="F1022" s="28">
        <v>35.72</v>
      </c>
      <c r="G1022" s="1" t="s">
        <v>39</v>
      </c>
      <c r="H1022" s="29">
        <v>5</v>
      </c>
      <c r="I1022" s="29">
        <v>66.55</v>
      </c>
      <c r="J1022" s="30">
        <v>58.25</v>
      </c>
      <c r="K1022" s="30">
        <f t="shared" si="66"/>
        <v>58.25</v>
      </c>
      <c r="L1022" s="31">
        <f t="shared" si="67"/>
        <v>3876.5374999999999</v>
      </c>
      <c r="M1022" s="29" t="s">
        <v>129</v>
      </c>
      <c r="N1022" s="29" t="s">
        <v>442</v>
      </c>
      <c r="O1022" s="29" t="s">
        <v>56</v>
      </c>
    </row>
    <row r="1023" spans="1:15" x14ac:dyDescent="0.25">
      <c r="A1023" s="29">
        <v>2018</v>
      </c>
      <c r="B1023" s="29">
        <v>9</v>
      </c>
      <c r="C1023" s="29" t="s">
        <v>14</v>
      </c>
      <c r="D1023" s="29">
        <v>446089</v>
      </c>
      <c r="E1023" s="28">
        <v>219.1</v>
      </c>
      <c r="F1023" s="28">
        <v>35.72</v>
      </c>
      <c r="G1023" s="1" t="s">
        <v>39</v>
      </c>
      <c r="H1023" s="29">
        <v>2</v>
      </c>
      <c r="I1023" s="29">
        <v>26.8</v>
      </c>
      <c r="J1023" s="30">
        <v>58.25</v>
      </c>
      <c r="K1023" s="30">
        <f t="shared" si="66"/>
        <v>58.25</v>
      </c>
      <c r="L1023" s="31">
        <f t="shared" si="67"/>
        <v>1561.1000000000001</v>
      </c>
      <c r="M1023" s="29" t="s">
        <v>129</v>
      </c>
      <c r="N1023" s="29" t="s">
        <v>443</v>
      </c>
      <c r="O1023" s="29" t="s">
        <v>56</v>
      </c>
    </row>
    <row r="1024" spans="1:15" x14ac:dyDescent="0.25">
      <c r="A1024" s="29">
        <v>2018</v>
      </c>
      <c r="B1024" s="29">
        <v>9</v>
      </c>
      <c r="C1024" s="29" t="s">
        <v>14</v>
      </c>
      <c r="D1024" s="29">
        <v>446089</v>
      </c>
      <c r="E1024" s="28">
        <v>114.3</v>
      </c>
      <c r="F1024" s="28">
        <v>17.260000000000002</v>
      </c>
      <c r="G1024" s="1" t="s">
        <v>187</v>
      </c>
      <c r="H1024" s="29">
        <v>4</v>
      </c>
      <c r="I1024" s="29">
        <v>56.89</v>
      </c>
      <c r="J1024" s="30">
        <v>34.71</v>
      </c>
      <c r="K1024" s="30">
        <f t="shared" si="66"/>
        <v>34.71</v>
      </c>
      <c r="L1024" s="31">
        <f t="shared" si="67"/>
        <v>1974.6519000000001</v>
      </c>
      <c r="M1024" s="29" t="s">
        <v>129</v>
      </c>
      <c r="N1024" s="29" t="s">
        <v>443</v>
      </c>
      <c r="O1024" s="29" t="s">
        <v>56</v>
      </c>
    </row>
    <row r="1025" spans="1:15" x14ac:dyDescent="0.25">
      <c r="A1025" s="29">
        <v>2018</v>
      </c>
      <c r="B1025" s="29">
        <v>9</v>
      </c>
      <c r="C1025" s="29" t="s">
        <v>14</v>
      </c>
      <c r="D1025" s="29">
        <v>446091</v>
      </c>
      <c r="E1025" s="28">
        <v>219.1</v>
      </c>
      <c r="F1025" s="28">
        <v>35.72</v>
      </c>
      <c r="G1025" s="1" t="s">
        <v>39</v>
      </c>
      <c r="H1025" s="29">
        <v>2</v>
      </c>
      <c r="I1025" s="29">
        <v>26.16</v>
      </c>
      <c r="J1025" s="30">
        <v>58.25</v>
      </c>
      <c r="K1025" s="30">
        <f t="shared" si="66"/>
        <v>58.25</v>
      </c>
      <c r="L1025" s="31">
        <f t="shared" si="67"/>
        <v>1523.82</v>
      </c>
      <c r="M1025" s="29" t="s">
        <v>129</v>
      </c>
      <c r="N1025" s="29" t="s">
        <v>444</v>
      </c>
      <c r="O1025" s="29" t="s">
        <v>56</v>
      </c>
    </row>
    <row r="1026" spans="1:15" x14ac:dyDescent="0.25">
      <c r="A1026" s="29">
        <v>2018</v>
      </c>
      <c r="B1026" s="29">
        <v>9</v>
      </c>
      <c r="C1026" s="29" t="s">
        <v>14</v>
      </c>
      <c r="D1026" s="29">
        <v>446091</v>
      </c>
      <c r="E1026" s="28">
        <v>114.3</v>
      </c>
      <c r="F1026" s="28">
        <v>17.260000000000002</v>
      </c>
      <c r="G1026" s="1" t="s">
        <v>187</v>
      </c>
      <c r="H1026" s="29">
        <v>6</v>
      </c>
      <c r="I1026" s="29">
        <v>84.17</v>
      </c>
      <c r="J1026" s="30">
        <v>34.71</v>
      </c>
      <c r="K1026" s="30">
        <f t="shared" si="66"/>
        <v>34.71</v>
      </c>
      <c r="L1026" s="31">
        <f t="shared" si="67"/>
        <v>2921.5407</v>
      </c>
      <c r="M1026" s="29" t="s">
        <v>129</v>
      </c>
      <c r="N1026" s="29" t="s">
        <v>444</v>
      </c>
      <c r="O1026" s="29" t="s">
        <v>56</v>
      </c>
    </row>
    <row r="1027" spans="1:15" x14ac:dyDescent="0.25">
      <c r="A1027" s="29">
        <v>2018</v>
      </c>
      <c r="B1027" s="29">
        <v>9</v>
      </c>
      <c r="C1027" s="29" t="s">
        <v>14</v>
      </c>
      <c r="D1027" s="29">
        <v>446093</v>
      </c>
      <c r="E1027" s="28">
        <v>219.1</v>
      </c>
      <c r="F1027" s="28">
        <v>35.72</v>
      </c>
      <c r="G1027" s="1" t="s">
        <v>39</v>
      </c>
      <c r="H1027" s="29">
        <v>2</v>
      </c>
      <c r="I1027" s="29">
        <v>26.67</v>
      </c>
      <c r="J1027" s="30">
        <v>58.25</v>
      </c>
      <c r="K1027" s="30">
        <f t="shared" si="66"/>
        <v>58.25</v>
      </c>
      <c r="L1027" s="31">
        <f t="shared" si="67"/>
        <v>1553.5275000000001</v>
      </c>
      <c r="M1027" s="29" t="s">
        <v>129</v>
      </c>
      <c r="N1027" s="29" t="s">
        <v>445</v>
      </c>
      <c r="O1027" s="29" t="s">
        <v>56</v>
      </c>
    </row>
    <row r="1028" spans="1:15" x14ac:dyDescent="0.25">
      <c r="A1028" s="29">
        <v>2018</v>
      </c>
      <c r="B1028" s="29">
        <v>9</v>
      </c>
      <c r="C1028" s="29" t="s">
        <v>14</v>
      </c>
      <c r="D1028" s="29">
        <v>446093</v>
      </c>
      <c r="E1028" s="28">
        <v>114.3</v>
      </c>
      <c r="F1028" s="28">
        <v>17.260000000000002</v>
      </c>
      <c r="G1028" s="1" t="s">
        <v>187</v>
      </c>
      <c r="H1028" s="29">
        <v>3</v>
      </c>
      <c r="I1028" s="29">
        <v>42.61</v>
      </c>
      <c r="J1028" s="30">
        <v>34.71</v>
      </c>
      <c r="K1028" s="30">
        <f t="shared" si="66"/>
        <v>34.71</v>
      </c>
      <c r="L1028" s="31">
        <f t="shared" si="67"/>
        <v>1478.9930999999999</v>
      </c>
      <c r="M1028" s="29" t="s">
        <v>129</v>
      </c>
      <c r="N1028" s="29" t="s">
        <v>445</v>
      </c>
      <c r="O1028" s="29" t="s">
        <v>56</v>
      </c>
    </row>
    <row r="1029" spans="1:15" x14ac:dyDescent="0.25">
      <c r="A1029" s="29">
        <v>2018</v>
      </c>
      <c r="B1029" s="29">
        <v>9</v>
      </c>
      <c r="C1029" s="29" t="s">
        <v>14</v>
      </c>
      <c r="D1029" s="29">
        <v>446094</v>
      </c>
      <c r="E1029" s="28">
        <v>219.1</v>
      </c>
      <c r="F1029" s="28">
        <v>35.72</v>
      </c>
      <c r="G1029" s="1" t="s">
        <v>39</v>
      </c>
      <c r="H1029" s="29">
        <v>2</v>
      </c>
      <c r="I1029" s="29">
        <v>26.8</v>
      </c>
      <c r="J1029" s="30">
        <v>58.25</v>
      </c>
      <c r="K1029" s="30">
        <f t="shared" si="66"/>
        <v>58.25</v>
      </c>
      <c r="L1029" s="31">
        <f t="shared" si="67"/>
        <v>1561.1000000000001</v>
      </c>
      <c r="M1029" s="29" t="s">
        <v>129</v>
      </c>
      <c r="N1029" s="29" t="s">
        <v>446</v>
      </c>
      <c r="O1029" s="29" t="s">
        <v>56</v>
      </c>
    </row>
    <row r="1030" spans="1:15" x14ac:dyDescent="0.25">
      <c r="A1030" s="29">
        <v>2018</v>
      </c>
      <c r="B1030" s="29">
        <v>9</v>
      </c>
      <c r="C1030" s="29" t="s">
        <v>14</v>
      </c>
      <c r="D1030" s="29">
        <v>446094</v>
      </c>
      <c r="E1030" s="28">
        <v>114.3</v>
      </c>
      <c r="F1030" s="28">
        <v>17.260000000000002</v>
      </c>
      <c r="G1030" s="1" t="s">
        <v>187</v>
      </c>
      <c r="H1030" s="29">
        <v>5</v>
      </c>
      <c r="I1030" s="29">
        <v>70.739999999999995</v>
      </c>
      <c r="J1030" s="30">
        <v>34.71</v>
      </c>
      <c r="K1030" s="30">
        <f t="shared" si="66"/>
        <v>34.71</v>
      </c>
      <c r="L1030" s="31">
        <f t="shared" si="67"/>
        <v>2455.3853999999997</v>
      </c>
      <c r="M1030" s="29" t="s">
        <v>129</v>
      </c>
      <c r="N1030" s="29" t="s">
        <v>446</v>
      </c>
      <c r="O1030" s="29" t="s">
        <v>56</v>
      </c>
    </row>
    <row r="1031" spans="1:15" x14ac:dyDescent="0.25">
      <c r="A1031" s="29">
        <v>2018</v>
      </c>
      <c r="B1031" s="22">
        <v>9</v>
      </c>
      <c r="C1031" s="22" t="s">
        <v>14</v>
      </c>
      <c r="D1031" s="22">
        <v>410003</v>
      </c>
      <c r="E1031" s="3">
        <v>219.1</v>
      </c>
      <c r="F1031" s="28">
        <v>35.72</v>
      </c>
      <c r="G1031" s="18" t="s">
        <v>39</v>
      </c>
      <c r="H1031" s="22">
        <v>3</v>
      </c>
      <c r="I1031" s="22">
        <v>40.1</v>
      </c>
      <c r="J1031" s="27">
        <v>58.25</v>
      </c>
      <c r="K1031" s="27">
        <f t="shared" si="64"/>
        <v>58.25</v>
      </c>
      <c r="L1031" s="26">
        <f t="shared" si="65"/>
        <v>2335.8250000000003</v>
      </c>
      <c r="M1031" s="22" t="s">
        <v>129</v>
      </c>
      <c r="N1031" s="22" t="s">
        <v>267</v>
      </c>
      <c r="O1031" s="22" t="s">
        <v>56</v>
      </c>
    </row>
    <row r="1032" spans="1:15" x14ac:dyDescent="0.25">
      <c r="A1032" s="22">
        <v>2018</v>
      </c>
      <c r="B1032" s="22">
        <v>9</v>
      </c>
      <c r="C1032" s="22" t="s">
        <v>14</v>
      </c>
      <c r="D1032" s="22">
        <v>410003</v>
      </c>
      <c r="E1032" s="3">
        <v>114.3</v>
      </c>
      <c r="F1032" s="3">
        <f t="shared" ref="F1032:F1083" si="68">IF($E1032=60.3,6.99,IF($E1032=73,9.67,IF($E1032=88.9,13.84,IF($E1032=114.3,17.26,IF($E1032=177.8,34.23,IF($E1032=244.5,53.57,"ENTER WEIGHT"))))))</f>
        <v>17.260000000000002</v>
      </c>
      <c r="G1032" s="18" t="s">
        <v>385</v>
      </c>
      <c r="H1032" s="22">
        <v>3</v>
      </c>
      <c r="I1032" s="22">
        <v>39.57</v>
      </c>
      <c r="J1032" s="27">
        <v>32.200000000000003</v>
      </c>
      <c r="K1032" s="27">
        <f t="shared" si="64"/>
        <v>32.200000000000003</v>
      </c>
      <c r="L1032" s="26">
        <f t="shared" si="65"/>
        <v>1274.1540000000002</v>
      </c>
      <c r="M1032" s="22" t="s">
        <v>129</v>
      </c>
      <c r="N1032" s="22" t="s">
        <v>267</v>
      </c>
      <c r="O1032" s="22" t="s">
        <v>56</v>
      </c>
    </row>
    <row r="1033" spans="1:15" x14ac:dyDescent="0.25">
      <c r="A1033" s="29">
        <v>2018</v>
      </c>
      <c r="B1033" s="22">
        <v>9</v>
      </c>
      <c r="C1033" s="22" t="s">
        <v>14</v>
      </c>
      <c r="D1033" s="22">
        <v>410006</v>
      </c>
      <c r="E1033" s="3">
        <v>219.1</v>
      </c>
      <c r="F1033" s="28">
        <v>35.72</v>
      </c>
      <c r="G1033" s="18" t="s">
        <v>39</v>
      </c>
      <c r="H1033" s="22">
        <v>3</v>
      </c>
      <c r="I1033" s="22">
        <v>35.53</v>
      </c>
      <c r="J1033" s="27">
        <v>58.25</v>
      </c>
      <c r="K1033" s="27">
        <f t="shared" si="64"/>
        <v>58.25</v>
      </c>
      <c r="L1033" s="26">
        <f t="shared" si="65"/>
        <v>2069.6224999999999</v>
      </c>
      <c r="M1033" s="22" t="s">
        <v>129</v>
      </c>
      <c r="N1033" s="22" t="s">
        <v>448</v>
      </c>
      <c r="O1033" s="22" t="s">
        <v>56</v>
      </c>
    </row>
    <row r="1034" spans="1:15" x14ac:dyDescent="0.25">
      <c r="A1034" s="29">
        <v>2018</v>
      </c>
      <c r="B1034" s="22">
        <v>9</v>
      </c>
      <c r="C1034" s="22" t="s">
        <v>14</v>
      </c>
      <c r="D1034" s="22">
        <v>410006</v>
      </c>
      <c r="E1034" s="3">
        <v>114.3</v>
      </c>
      <c r="F1034" s="3">
        <f t="shared" si="68"/>
        <v>17.260000000000002</v>
      </c>
      <c r="G1034" s="18" t="s">
        <v>426</v>
      </c>
      <c r="H1034" s="22">
        <v>4</v>
      </c>
      <c r="I1034" s="22">
        <v>53.01</v>
      </c>
      <c r="J1034" s="27">
        <v>32.200000000000003</v>
      </c>
      <c r="K1034" s="27">
        <f t="shared" si="64"/>
        <v>32.200000000000003</v>
      </c>
      <c r="L1034" s="26">
        <f t="shared" si="65"/>
        <v>1706.922</v>
      </c>
      <c r="M1034" s="22" t="s">
        <v>129</v>
      </c>
      <c r="N1034" s="22" t="s">
        <v>448</v>
      </c>
      <c r="O1034" s="22" t="s">
        <v>56</v>
      </c>
    </row>
    <row r="1035" spans="1:15" x14ac:dyDescent="0.25">
      <c r="A1035" s="29">
        <v>2018</v>
      </c>
      <c r="B1035" s="22">
        <v>9</v>
      </c>
      <c r="C1035" s="22" t="s">
        <v>14</v>
      </c>
      <c r="D1035" s="22">
        <v>410009</v>
      </c>
      <c r="E1035" s="3">
        <v>219.1</v>
      </c>
      <c r="F1035" s="28">
        <v>35.72</v>
      </c>
      <c r="G1035" s="18" t="s">
        <v>39</v>
      </c>
      <c r="H1035" s="22">
        <v>4</v>
      </c>
      <c r="I1035" s="22">
        <v>48.92</v>
      </c>
      <c r="J1035" s="27">
        <v>58.25</v>
      </c>
      <c r="K1035" s="27">
        <f t="shared" si="64"/>
        <v>58.25</v>
      </c>
      <c r="L1035" s="26">
        <f t="shared" si="65"/>
        <v>2849.59</v>
      </c>
      <c r="M1035" s="22" t="s">
        <v>129</v>
      </c>
      <c r="N1035" s="22" t="s">
        <v>449</v>
      </c>
      <c r="O1035" s="22" t="s">
        <v>56</v>
      </c>
    </row>
    <row r="1036" spans="1:15" x14ac:dyDescent="0.25">
      <c r="A1036" s="29">
        <v>2018</v>
      </c>
      <c r="B1036" s="22">
        <v>9</v>
      </c>
      <c r="C1036" s="22" t="s">
        <v>14</v>
      </c>
      <c r="D1036" s="22">
        <v>410009</v>
      </c>
      <c r="E1036" s="3">
        <v>114.3</v>
      </c>
      <c r="F1036" s="3">
        <f t="shared" si="68"/>
        <v>17.260000000000002</v>
      </c>
      <c r="G1036" s="18" t="s">
        <v>426</v>
      </c>
      <c r="H1036" s="22">
        <v>5</v>
      </c>
      <c r="I1036" s="22">
        <v>66.47</v>
      </c>
      <c r="J1036" s="27">
        <v>32.200000000000003</v>
      </c>
      <c r="K1036" s="27">
        <f t="shared" ref="K1036:K1099" si="69">IF(M1036="NEW",J1036*1,IF(M1036="YELLOW",J1036*0.75,IF(M1036="BLUE",J1036*0.5)))</f>
        <v>32.200000000000003</v>
      </c>
      <c r="L1036" s="26">
        <f t="shared" ref="L1036:L1099" si="70">I1036*K1036</f>
        <v>2140.3340000000003</v>
      </c>
      <c r="M1036" s="22" t="s">
        <v>129</v>
      </c>
      <c r="N1036" s="22" t="s">
        <v>449</v>
      </c>
      <c r="O1036" s="22" t="s">
        <v>56</v>
      </c>
    </row>
    <row r="1037" spans="1:15" x14ac:dyDescent="0.25">
      <c r="A1037" s="29">
        <v>2018</v>
      </c>
      <c r="B1037" s="22">
        <v>9</v>
      </c>
      <c r="C1037" s="22" t="s">
        <v>14</v>
      </c>
      <c r="D1037" s="22">
        <v>410012</v>
      </c>
      <c r="E1037" s="3">
        <v>219.1</v>
      </c>
      <c r="F1037" s="28">
        <v>35.72</v>
      </c>
      <c r="G1037" s="18" t="s">
        <v>39</v>
      </c>
      <c r="H1037" s="22">
        <v>4</v>
      </c>
      <c r="I1037" s="22">
        <v>48.92</v>
      </c>
      <c r="J1037" s="27">
        <v>58.25</v>
      </c>
      <c r="K1037" s="27">
        <f t="shared" si="69"/>
        <v>58.25</v>
      </c>
      <c r="L1037" s="26">
        <f t="shared" si="70"/>
        <v>2849.59</v>
      </c>
      <c r="M1037" s="22" t="s">
        <v>129</v>
      </c>
      <c r="N1037" s="22" t="s">
        <v>450</v>
      </c>
      <c r="O1037" s="22" t="s">
        <v>56</v>
      </c>
    </row>
    <row r="1038" spans="1:15" x14ac:dyDescent="0.25">
      <c r="A1038" s="29">
        <v>2018</v>
      </c>
      <c r="B1038" s="22">
        <v>9</v>
      </c>
      <c r="C1038" s="22" t="s">
        <v>14</v>
      </c>
      <c r="D1038" s="22">
        <v>410012</v>
      </c>
      <c r="E1038" s="3">
        <v>114.3</v>
      </c>
      <c r="F1038" s="3">
        <f t="shared" si="68"/>
        <v>17.260000000000002</v>
      </c>
      <c r="G1038" s="18" t="s">
        <v>426</v>
      </c>
      <c r="H1038" s="22">
        <v>4</v>
      </c>
      <c r="I1038" s="22">
        <v>53.24</v>
      </c>
      <c r="J1038" s="27">
        <v>32.200000000000003</v>
      </c>
      <c r="K1038" s="27">
        <f t="shared" si="69"/>
        <v>32.200000000000003</v>
      </c>
      <c r="L1038" s="26">
        <f t="shared" si="70"/>
        <v>1714.3280000000002</v>
      </c>
      <c r="M1038" s="22" t="s">
        <v>129</v>
      </c>
      <c r="N1038" s="22" t="s">
        <v>450</v>
      </c>
      <c r="O1038" s="22" t="s">
        <v>56</v>
      </c>
    </row>
    <row r="1039" spans="1:15" x14ac:dyDescent="0.25">
      <c r="A1039" s="29">
        <v>2018</v>
      </c>
      <c r="B1039" s="22">
        <v>9</v>
      </c>
      <c r="C1039" s="22" t="s">
        <v>14</v>
      </c>
      <c r="D1039" s="22">
        <v>410012</v>
      </c>
      <c r="E1039" s="3">
        <v>114.3</v>
      </c>
      <c r="F1039" s="3">
        <f t="shared" si="68"/>
        <v>17.260000000000002</v>
      </c>
      <c r="G1039" s="18" t="s">
        <v>40</v>
      </c>
      <c r="H1039" s="22">
        <v>1</v>
      </c>
      <c r="I1039" s="22">
        <v>14.34</v>
      </c>
      <c r="J1039" s="27">
        <v>34.71</v>
      </c>
      <c r="K1039" s="27">
        <f t="shared" si="69"/>
        <v>34.71</v>
      </c>
      <c r="L1039" s="26">
        <f t="shared" si="70"/>
        <v>497.7414</v>
      </c>
      <c r="M1039" s="22" t="s">
        <v>129</v>
      </c>
      <c r="N1039" s="22" t="s">
        <v>450</v>
      </c>
      <c r="O1039" s="22" t="s">
        <v>56</v>
      </c>
    </row>
    <row r="1040" spans="1:15" x14ac:dyDescent="0.25">
      <c r="A1040" s="29">
        <v>2018</v>
      </c>
      <c r="B1040" s="22">
        <v>9</v>
      </c>
      <c r="C1040" s="22" t="s">
        <v>14</v>
      </c>
      <c r="D1040" s="22">
        <v>410015</v>
      </c>
      <c r="E1040" s="3">
        <v>219.1</v>
      </c>
      <c r="F1040" s="28">
        <v>35.72</v>
      </c>
      <c r="G1040" s="18" t="s">
        <v>39</v>
      </c>
      <c r="H1040" s="22">
        <v>4</v>
      </c>
      <c r="I1040" s="22">
        <v>48.92</v>
      </c>
      <c r="J1040" s="27">
        <v>58.25</v>
      </c>
      <c r="K1040" s="27">
        <f t="shared" si="69"/>
        <v>58.25</v>
      </c>
      <c r="L1040" s="26">
        <f t="shared" si="70"/>
        <v>2849.59</v>
      </c>
      <c r="M1040" s="22" t="s">
        <v>129</v>
      </c>
      <c r="N1040" s="22" t="s">
        <v>451</v>
      </c>
      <c r="O1040" s="22" t="s">
        <v>56</v>
      </c>
    </row>
    <row r="1041" spans="1:15" x14ac:dyDescent="0.25">
      <c r="A1041" s="29">
        <v>2018</v>
      </c>
      <c r="B1041" s="22">
        <v>9</v>
      </c>
      <c r="C1041" s="22" t="s">
        <v>14</v>
      </c>
      <c r="D1041" s="22">
        <v>410015</v>
      </c>
      <c r="E1041" s="3">
        <v>114.3</v>
      </c>
      <c r="F1041" s="3">
        <f t="shared" si="68"/>
        <v>17.260000000000002</v>
      </c>
      <c r="G1041" s="18" t="s">
        <v>40</v>
      </c>
      <c r="H1041" s="22">
        <v>5</v>
      </c>
      <c r="I1041" s="22">
        <v>69.45</v>
      </c>
      <c r="J1041" s="27">
        <v>34.71</v>
      </c>
      <c r="K1041" s="27">
        <f t="shared" si="69"/>
        <v>34.71</v>
      </c>
      <c r="L1041" s="26">
        <f t="shared" si="70"/>
        <v>2410.6095</v>
      </c>
      <c r="M1041" s="22" t="s">
        <v>129</v>
      </c>
      <c r="N1041" s="22" t="s">
        <v>451</v>
      </c>
      <c r="O1041" s="22" t="s">
        <v>56</v>
      </c>
    </row>
    <row r="1042" spans="1:15" x14ac:dyDescent="0.25">
      <c r="A1042" s="29">
        <v>2018</v>
      </c>
      <c r="B1042" s="22">
        <v>9</v>
      </c>
      <c r="C1042" s="22" t="s">
        <v>14</v>
      </c>
      <c r="D1042" s="22">
        <v>410018</v>
      </c>
      <c r="E1042" s="3">
        <v>219.1</v>
      </c>
      <c r="F1042" s="28">
        <v>35.72</v>
      </c>
      <c r="G1042" s="18" t="s">
        <v>39</v>
      </c>
      <c r="H1042" s="22">
        <v>3</v>
      </c>
      <c r="I1042" s="22">
        <v>40.03</v>
      </c>
      <c r="J1042" s="27">
        <v>58.25</v>
      </c>
      <c r="K1042" s="27">
        <f t="shared" si="69"/>
        <v>58.25</v>
      </c>
      <c r="L1042" s="26">
        <f t="shared" si="70"/>
        <v>2331.7474999999999</v>
      </c>
      <c r="M1042" s="22" t="s">
        <v>129</v>
      </c>
      <c r="N1042" s="22" t="s">
        <v>452</v>
      </c>
      <c r="O1042" s="22" t="s">
        <v>56</v>
      </c>
    </row>
    <row r="1043" spans="1:15" x14ac:dyDescent="0.25">
      <c r="A1043" s="22">
        <v>2018</v>
      </c>
      <c r="B1043" s="22">
        <v>9</v>
      </c>
      <c r="C1043" s="22" t="s">
        <v>14</v>
      </c>
      <c r="D1043" s="22">
        <v>410018</v>
      </c>
      <c r="E1043" s="3">
        <v>114.3</v>
      </c>
      <c r="F1043" s="3">
        <f t="shared" si="68"/>
        <v>17.260000000000002</v>
      </c>
      <c r="G1043" s="18" t="s">
        <v>187</v>
      </c>
      <c r="H1043" s="22">
        <v>4</v>
      </c>
      <c r="I1043" s="22">
        <v>57.5</v>
      </c>
      <c r="J1043" s="27">
        <v>35.11</v>
      </c>
      <c r="K1043" s="27">
        <f t="shared" si="69"/>
        <v>35.11</v>
      </c>
      <c r="L1043" s="26">
        <f t="shared" si="70"/>
        <v>2018.825</v>
      </c>
      <c r="M1043" s="22" t="s">
        <v>129</v>
      </c>
      <c r="N1043" s="22" t="s">
        <v>452</v>
      </c>
      <c r="O1043" s="22" t="s">
        <v>56</v>
      </c>
    </row>
    <row r="1044" spans="1:15" x14ac:dyDescent="0.25">
      <c r="A1044" s="22">
        <v>2018</v>
      </c>
      <c r="B1044" s="22">
        <v>9</v>
      </c>
      <c r="C1044" s="22" t="s">
        <v>14</v>
      </c>
      <c r="D1044" s="22">
        <v>445753</v>
      </c>
      <c r="E1044" s="3">
        <v>244.5</v>
      </c>
      <c r="F1044" s="3">
        <f t="shared" si="68"/>
        <v>53.57</v>
      </c>
      <c r="G1044" s="18" t="s">
        <v>422</v>
      </c>
      <c r="H1044" s="22">
        <v>3</v>
      </c>
      <c r="I1044" s="22">
        <v>38.479999999999997</v>
      </c>
      <c r="J1044" s="27">
        <v>77.930000000000007</v>
      </c>
      <c r="K1044" s="27">
        <f t="shared" si="69"/>
        <v>77.930000000000007</v>
      </c>
      <c r="L1044" s="26">
        <f t="shared" si="70"/>
        <v>2998.7464</v>
      </c>
      <c r="M1044" s="22" t="s">
        <v>129</v>
      </c>
      <c r="N1044" s="22" t="s">
        <v>453</v>
      </c>
      <c r="O1044" s="22" t="s">
        <v>56</v>
      </c>
    </row>
    <row r="1045" spans="1:15" x14ac:dyDescent="0.25">
      <c r="A1045" s="22">
        <v>2018</v>
      </c>
      <c r="B1045" s="22">
        <v>9</v>
      </c>
      <c r="C1045" s="22" t="s">
        <v>14</v>
      </c>
      <c r="D1045" s="22">
        <v>445753</v>
      </c>
      <c r="E1045" s="3">
        <v>177.8</v>
      </c>
      <c r="F1045" s="3">
        <f t="shared" si="68"/>
        <v>34.229999999999997</v>
      </c>
      <c r="G1045" s="18" t="s">
        <v>39</v>
      </c>
      <c r="H1045" s="22">
        <v>9</v>
      </c>
      <c r="I1045" s="22">
        <v>110.18</v>
      </c>
      <c r="J1045" s="27">
        <f t="shared" ref="J1045:J1078" si="71">IF($E1045=60.3,14.6,IF($E1045=73,18.28,IF($E1045=88.9,24.48,IF(AND($E1045=114.3, $F1045=17.26),26.67,IF(AND($E1045=177.8, $F1045=34.23),57.2,IF(AND($E1045=244.5,$F1045=53.57),89.21,"ENTER WEIGHT"))))))</f>
        <v>57.2</v>
      </c>
      <c r="K1045" s="27">
        <f t="shared" si="69"/>
        <v>57.2</v>
      </c>
      <c r="L1045" s="26">
        <f t="shared" si="70"/>
        <v>6302.2960000000003</v>
      </c>
      <c r="M1045" s="22" t="s">
        <v>129</v>
      </c>
      <c r="N1045" s="22" t="s">
        <v>453</v>
      </c>
      <c r="O1045" s="22" t="s">
        <v>56</v>
      </c>
    </row>
    <row r="1046" spans="1:15" x14ac:dyDescent="0.25">
      <c r="A1046" s="22">
        <v>2018</v>
      </c>
      <c r="B1046" s="22">
        <v>9</v>
      </c>
      <c r="C1046" s="22" t="s">
        <v>14</v>
      </c>
      <c r="D1046" s="22">
        <v>445762</v>
      </c>
      <c r="E1046" s="3">
        <v>244.5</v>
      </c>
      <c r="F1046" s="3">
        <f t="shared" si="68"/>
        <v>53.57</v>
      </c>
      <c r="G1046" s="18" t="s">
        <v>39</v>
      </c>
      <c r="H1046" s="22">
        <v>1</v>
      </c>
      <c r="I1046" s="22">
        <v>13.47</v>
      </c>
      <c r="J1046" s="27">
        <v>86.75</v>
      </c>
      <c r="K1046" s="27">
        <f t="shared" si="69"/>
        <v>86.75</v>
      </c>
      <c r="L1046" s="26">
        <f t="shared" si="70"/>
        <v>1168.5225</v>
      </c>
      <c r="M1046" s="22" t="s">
        <v>129</v>
      </c>
      <c r="N1046" s="22" t="s">
        <v>454</v>
      </c>
      <c r="O1046" s="22" t="s">
        <v>56</v>
      </c>
    </row>
    <row r="1047" spans="1:15" x14ac:dyDescent="0.25">
      <c r="A1047" s="22">
        <v>2018</v>
      </c>
      <c r="B1047" s="22">
        <v>9</v>
      </c>
      <c r="C1047" s="22" t="s">
        <v>14</v>
      </c>
      <c r="D1047" s="22">
        <v>445762</v>
      </c>
      <c r="E1047" s="3">
        <v>177.8</v>
      </c>
      <c r="F1047" s="3">
        <f t="shared" si="68"/>
        <v>34.229999999999997</v>
      </c>
      <c r="G1047" s="18" t="s">
        <v>39</v>
      </c>
      <c r="H1047" s="22">
        <v>5</v>
      </c>
      <c r="I1047" s="22">
        <v>65.2</v>
      </c>
      <c r="J1047" s="27">
        <f t="shared" si="71"/>
        <v>57.2</v>
      </c>
      <c r="K1047" s="27">
        <f t="shared" si="69"/>
        <v>57.2</v>
      </c>
      <c r="L1047" s="26">
        <f t="shared" si="70"/>
        <v>3729.4400000000005</v>
      </c>
      <c r="M1047" s="22" t="s">
        <v>129</v>
      </c>
      <c r="N1047" s="22" t="s">
        <v>454</v>
      </c>
      <c r="O1047" s="22" t="s">
        <v>56</v>
      </c>
    </row>
    <row r="1048" spans="1:15" x14ac:dyDescent="0.25">
      <c r="A1048" s="22">
        <v>2018</v>
      </c>
      <c r="B1048" s="22">
        <v>9</v>
      </c>
      <c r="C1048" s="22" t="s">
        <v>14</v>
      </c>
      <c r="D1048" s="22">
        <v>445762</v>
      </c>
      <c r="E1048" s="3">
        <v>177.8</v>
      </c>
      <c r="F1048" s="3">
        <f t="shared" si="68"/>
        <v>34.229999999999997</v>
      </c>
      <c r="G1048" s="18" t="s">
        <v>39</v>
      </c>
      <c r="H1048" s="22">
        <v>7</v>
      </c>
      <c r="I1048" s="22">
        <v>47.79</v>
      </c>
      <c r="J1048" s="27">
        <f t="shared" si="71"/>
        <v>57.2</v>
      </c>
      <c r="K1048" s="27">
        <f t="shared" si="69"/>
        <v>57.2</v>
      </c>
      <c r="L1048" s="26">
        <f t="shared" si="70"/>
        <v>2733.5880000000002</v>
      </c>
      <c r="M1048" s="22" t="s">
        <v>129</v>
      </c>
      <c r="N1048" s="22" t="s">
        <v>454</v>
      </c>
      <c r="O1048" s="22" t="s">
        <v>56</v>
      </c>
    </row>
    <row r="1049" spans="1:15" x14ac:dyDescent="0.25">
      <c r="A1049" s="29">
        <v>2018</v>
      </c>
      <c r="B1049" s="22">
        <v>9</v>
      </c>
      <c r="C1049" s="22" t="s">
        <v>14</v>
      </c>
      <c r="D1049" s="22">
        <v>452501</v>
      </c>
      <c r="E1049" s="3">
        <v>219.1</v>
      </c>
      <c r="F1049" s="3">
        <v>35.72</v>
      </c>
      <c r="G1049" s="18" t="s">
        <v>39</v>
      </c>
      <c r="H1049" s="22">
        <v>3</v>
      </c>
      <c r="I1049" s="22">
        <v>40</v>
      </c>
      <c r="J1049" s="27">
        <v>58.25</v>
      </c>
      <c r="K1049" s="27">
        <f t="shared" si="69"/>
        <v>58.25</v>
      </c>
      <c r="L1049" s="26">
        <f t="shared" si="70"/>
        <v>2330</v>
      </c>
      <c r="M1049" s="22" t="s">
        <v>129</v>
      </c>
      <c r="N1049" s="22" t="s">
        <v>455</v>
      </c>
      <c r="O1049" s="22" t="s">
        <v>56</v>
      </c>
    </row>
    <row r="1050" spans="1:15" x14ac:dyDescent="0.25">
      <c r="A1050" s="29">
        <v>2018</v>
      </c>
      <c r="B1050" s="22">
        <v>9</v>
      </c>
      <c r="C1050" s="22" t="s">
        <v>14</v>
      </c>
      <c r="D1050" s="22">
        <v>452501</v>
      </c>
      <c r="E1050" s="3">
        <v>114.3</v>
      </c>
      <c r="F1050" s="3">
        <f t="shared" si="68"/>
        <v>17.260000000000002</v>
      </c>
      <c r="G1050" s="18" t="s">
        <v>40</v>
      </c>
      <c r="H1050" s="22">
        <v>7</v>
      </c>
      <c r="I1050" s="22">
        <v>102.06</v>
      </c>
      <c r="J1050" s="27">
        <v>34.71</v>
      </c>
      <c r="K1050" s="27">
        <f t="shared" si="69"/>
        <v>34.71</v>
      </c>
      <c r="L1050" s="26">
        <f t="shared" si="70"/>
        <v>3542.5026000000003</v>
      </c>
      <c r="M1050" s="22" t="s">
        <v>129</v>
      </c>
      <c r="N1050" s="22" t="s">
        <v>455</v>
      </c>
      <c r="O1050" s="22" t="s">
        <v>56</v>
      </c>
    </row>
    <row r="1051" spans="1:15" x14ac:dyDescent="0.25">
      <c r="A1051" s="29">
        <v>2018</v>
      </c>
      <c r="B1051" s="22">
        <v>9</v>
      </c>
      <c r="C1051" s="22" t="s">
        <v>14</v>
      </c>
      <c r="D1051" s="22">
        <v>452501</v>
      </c>
      <c r="E1051" s="3">
        <v>114.3</v>
      </c>
      <c r="F1051" s="3">
        <f t="shared" si="68"/>
        <v>17.260000000000002</v>
      </c>
      <c r="G1051" s="18" t="s">
        <v>40</v>
      </c>
      <c r="H1051" s="22">
        <v>2</v>
      </c>
      <c r="I1051" s="22">
        <v>23.94</v>
      </c>
      <c r="J1051" s="27">
        <v>34.71</v>
      </c>
      <c r="K1051" s="27">
        <f t="shared" si="69"/>
        <v>34.71</v>
      </c>
      <c r="L1051" s="26">
        <f t="shared" si="70"/>
        <v>830.95740000000012</v>
      </c>
      <c r="M1051" s="22" t="s">
        <v>129</v>
      </c>
      <c r="N1051" s="22" t="s">
        <v>455</v>
      </c>
      <c r="O1051" s="22" t="s">
        <v>56</v>
      </c>
    </row>
    <row r="1052" spans="1:15" x14ac:dyDescent="0.25">
      <c r="A1052" s="29">
        <v>2018</v>
      </c>
      <c r="B1052" s="22">
        <v>9</v>
      </c>
      <c r="C1052" s="22" t="s">
        <v>14</v>
      </c>
      <c r="D1052" s="22">
        <v>452502</v>
      </c>
      <c r="E1052" s="3">
        <v>219.1</v>
      </c>
      <c r="F1052" s="3">
        <v>35.72</v>
      </c>
      <c r="G1052" s="18" t="s">
        <v>39</v>
      </c>
      <c r="H1052" s="22">
        <v>2</v>
      </c>
      <c r="I1052" s="22">
        <v>26.48</v>
      </c>
      <c r="J1052" s="27">
        <v>58.25</v>
      </c>
      <c r="K1052" s="27">
        <f t="shared" si="69"/>
        <v>58.25</v>
      </c>
      <c r="L1052" s="26">
        <f t="shared" si="70"/>
        <v>1542.46</v>
      </c>
      <c r="M1052" s="22" t="s">
        <v>129</v>
      </c>
      <c r="N1052" s="22" t="s">
        <v>456</v>
      </c>
      <c r="O1052" s="22" t="s">
        <v>56</v>
      </c>
    </row>
    <row r="1053" spans="1:15" x14ac:dyDescent="0.25">
      <c r="A1053" s="29">
        <v>2018</v>
      </c>
      <c r="B1053" s="22">
        <v>9</v>
      </c>
      <c r="C1053" s="22" t="s">
        <v>14</v>
      </c>
      <c r="D1053" s="22">
        <v>452502</v>
      </c>
      <c r="E1053" s="3">
        <v>114.3</v>
      </c>
      <c r="F1053" s="3">
        <f t="shared" si="68"/>
        <v>17.260000000000002</v>
      </c>
      <c r="G1053" s="18" t="s">
        <v>40</v>
      </c>
      <c r="H1053" s="22">
        <v>8</v>
      </c>
      <c r="I1053" s="22">
        <v>104.02</v>
      </c>
      <c r="J1053" s="27">
        <v>34.71</v>
      </c>
      <c r="K1053" s="27">
        <f t="shared" si="69"/>
        <v>34.71</v>
      </c>
      <c r="L1053" s="26">
        <f t="shared" si="70"/>
        <v>3610.5342000000001</v>
      </c>
      <c r="M1053" s="22" t="s">
        <v>129</v>
      </c>
      <c r="N1053" s="22" t="s">
        <v>456</v>
      </c>
      <c r="O1053" s="22" t="s">
        <v>56</v>
      </c>
    </row>
    <row r="1054" spans="1:15" x14ac:dyDescent="0.25">
      <c r="A1054" s="29">
        <v>2018</v>
      </c>
      <c r="B1054" s="22">
        <v>9</v>
      </c>
      <c r="C1054" s="22" t="s">
        <v>14</v>
      </c>
      <c r="D1054" s="22">
        <v>452502</v>
      </c>
      <c r="E1054" s="3">
        <v>114.3</v>
      </c>
      <c r="F1054" s="3">
        <f t="shared" si="68"/>
        <v>17.260000000000002</v>
      </c>
      <c r="G1054" s="18" t="s">
        <v>40</v>
      </c>
      <c r="H1054" s="22">
        <v>2</v>
      </c>
      <c r="I1054" s="22">
        <v>23.94</v>
      </c>
      <c r="J1054" s="27">
        <v>34.71</v>
      </c>
      <c r="K1054" s="27">
        <f t="shared" si="69"/>
        <v>34.71</v>
      </c>
      <c r="L1054" s="26">
        <f t="shared" si="70"/>
        <v>830.95740000000012</v>
      </c>
      <c r="M1054" s="22" t="s">
        <v>129</v>
      </c>
      <c r="N1054" s="22" t="s">
        <v>456</v>
      </c>
      <c r="O1054" s="22" t="s">
        <v>56</v>
      </c>
    </row>
    <row r="1055" spans="1:15" x14ac:dyDescent="0.25">
      <c r="A1055" s="29">
        <v>2018</v>
      </c>
      <c r="B1055" s="22">
        <v>9</v>
      </c>
      <c r="C1055" s="22" t="s">
        <v>14</v>
      </c>
      <c r="D1055" s="22">
        <v>452503</v>
      </c>
      <c r="E1055" s="3">
        <v>219.1</v>
      </c>
      <c r="F1055" s="3">
        <v>35.72</v>
      </c>
      <c r="G1055" s="18" t="s">
        <v>39</v>
      </c>
      <c r="H1055" s="22">
        <v>4</v>
      </c>
      <c r="I1055" s="22">
        <v>53.56</v>
      </c>
      <c r="J1055" s="27">
        <v>58.25</v>
      </c>
      <c r="K1055" s="27">
        <f t="shared" si="69"/>
        <v>58.25</v>
      </c>
      <c r="L1055" s="26">
        <f t="shared" si="70"/>
        <v>3119.8700000000003</v>
      </c>
      <c r="M1055" s="22" t="s">
        <v>129</v>
      </c>
      <c r="N1055" s="22" t="s">
        <v>457</v>
      </c>
      <c r="O1055" s="22" t="s">
        <v>56</v>
      </c>
    </row>
    <row r="1056" spans="1:15" x14ac:dyDescent="0.25">
      <c r="A1056" s="22">
        <v>2018</v>
      </c>
      <c r="B1056" s="22">
        <v>9</v>
      </c>
      <c r="C1056" s="22" t="s">
        <v>14</v>
      </c>
      <c r="D1056" s="22">
        <v>452503</v>
      </c>
      <c r="E1056" s="3">
        <v>114.3</v>
      </c>
      <c r="F1056" s="3">
        <f t="shared" si="68"/>
        <v>17.260000000000002</v>
      </c>
      <c r="G1056" s="18" t="s">
        <v>187</v>
      </c>
      <c r="H1056" s="22">
        <v>6</v>
      </c>
      <c r="I1056" s="22">
        <v>78.8</v>
      </c>
      <c r="J1056" s="27">
        <v>35.11</v>
      </c>
      <c r="K1056" s="27">
        <f t="shared" si="69"/>
        <v>35.11</v>
      </c>
      <c r="L1056" s="26">
        <f t="shared" si="70"/>
        <v>2766.6679999999997</v>
      </c>
      <c r="M1056" s="22" t="s">
        <v>129</v>
      </c>
      <c r="N1056" s="22" t="s">
        <v>457</v>
      </c>
      <c r="O1056" s="22" t="s">
        <v>56</v>
      </c>
    </row>
    <row r="1057" spans="1:15" x14ac:dyDescent="0.25">
      <c r="A1057" s="22">
        <v>2018</v>
      </c>
      <c r="B1057" s="22">
        <v>9</v>
      </c>
      <c r="C1057" s="22" t="s">
        <v>14</v>
      </c>
      <c r="D1057" s="22">
        <v>452504</v>
      </c>
      <c r="E1057" s="3">
        <v>219.1</v>
      </c>
      <c r="F1057" s="3">
        <v>35.72</v>
      </c>
      <c r="G1057" s="18" t="s">
        <v>39</v>
      </c>
      <c r="H1057" s="22">
        <v>4</v>
      </c>
      <c r="I1057" s="22">
        <v>53.05</v>
      </c>
      <c r="J1057" s="27">
        <v>58.25</v>
      </c>
      <c r="K1057" s="27">
        <f t="shared" si="69"/>
        <v>58.25</v>
      </c>
      <c r="L1057" s="26">
        <f t="shared" si="70"/>
        <v>3090.1624999999999</v>
      </c>
      <c r="M1057" s="22" t="s">
        <v>129</v>
      </c>
      <c r="N1057" s="22" t="s">
        <v>458</v>
      </c>
      <c r="O1057" s="22" t="s">
        <v>56</v>
      </c>
    </row>
    <row r="1058" spans="1:15" x14ac:dyDescent="0.25">
      <c r="A1058" s="22">
        <v>2018</v>
      </c>
      <c r="B1058" s="22">
        <v>9</v>
      </c>
      <c r="C1058" s="22" t="s">
        <v>14</v>
      </c>
      <c r="D1058" s="22">
        <v>452504</v>
      </c>
      <c r="E1058" s="3">
        <v>114.3</v>
      </c>
      <c r="F1058" s="3">
        <f t="shared" si="68"/>
        <v>17.260000000000002</v>
      </c>
      <c r="G1058" s="18" t="s">
        <v>187</v>
      </c>
      <c r="H1058" s="22">
        <v>9</v>
      </c>
      <c r="I1058" s="22">
        <v>53.05</v>
      </c>
      <c r="J1058" s="27">
        <v>35.11</v>
      </c>
      <c r="K1058" s="27">
        <f t="shared" si="69"/>
        <v>35.11</v>
      </c>
      <c r="L1058" s="26">
        <f t="shared" si="70"/>
        <v>1862.5854999999999</v>
      </c>
      <c r="M1058" s="22" t="s">
        <v>129</v>
      </c>
      <c r="N1058" s="22" t="s">
        <v>458</v>
      </c>
      <c r="O1058" s="22" t="s">
        <v>56</v>
      </c>
    </row>
    <row r="1059" spans="1:15" x14ac:dyDescent="0.25">
      <c r="A1059" s="22">
        <v>2018</v>
      </c>
      <c r="B1059" s="22">
        <v>9</v>
      </c>
      <c r="C1059" s="22" t="s">
        <v>14</v>
      </c>
      <c r="D1059" s="22">
        <v>452505</v>
      </c>
      <c r="E1059" s="3">
        <v>219.1</v>
      </c>
      <c r="F1059" s="3">
        <v>35.72</v>
      </c>
      <c r="G1059" s="18" t="s">
        <v>39</v>
      </c>
      <c r="H1059" s="22">
        <v>1</v>
      </c>
      <c r="I1059" s="22">
        <v>13.39</v>
      </c>
      <c r="J1059" s="27">
        <v>58.25</v>
      </c>
      <c r="K1059" s="27">
        <f t="shared" si="69"/>
        <v>58.25</v>
      </c>
      <c r="L1059" s="26">
        <f t="shared" si="70"/>
        <v>779.96750000000009</v>
      </c>
      <c r="M1059" s="22" t="s">
        <v>129</v>
      </c>
      <c r="N1059" s="22" t="s">
        <v>459</v>
      </c>
      <c r="O1059" s="22" t="s">
        <v>56</v>
      </c>
    </row>
    <row r="1060" spans="1:15" x14ac:dyDescent="0.25">
      <c r="A1060" s="22">
        <v>2018</v>
      </c>
      <c r="B1060" s="22">
        <v>9</v>
      </c>
      <c r="C1060" s="22" t="s">
        <v>14</v>
      </c>
      <c r="D1060" s="22">
        <v>452505</v>
      </c>
      <c r="E1060" s="3">
        <v>114.3</v>
      </c>
      <c r="F1060" s="3">
        <f t="shared" si="68"/>
        <v>17.260000000000002</v>
      </c>
      <c r="G1060" s="18" t="s">
        <v>187</v>
      </c>
      <c r="H1060" s="22">
        <v>5</v>
      </c>
      <c r="I1060" s="22">
        <v>65.209999999999994</v>
      </c>
      <c r="J1060" s="27">
        <v>35.11</v>
      </c>
      <c r="K1060" s="27">
        <f t="shared" si="69"/>
        <v>35.11</v>
      </c>
      <c r="L1060" s="26">
        <f t="shared" si="70"/>
        <v>2289.5230999999999</v>
      </c>
      <c r="M1060" s="22" t="s">
        <v>129</v>
      </c>
      <c r="N1060" s="22" t="s">
        <v>459</v>
      </c>
      <c r="O1060" s="22" t="s">
        <v>56</v>
      </c>
    </row>
    <row r="1061" spans="1:15" x14ac:dyDescent="0.25">
      <c r="A1061" s="22">
        <v>2018</v>
      </c>
      <c r="B1061" s="22">
        <v>9</v>
      </c>
      <c r="C1061" s="22" t="s">
        <v>14</v>
      </c>
      <c r="D1061" s="22">
        <v>452506</v>
      </c>
      <c r="E1061" s="3">
        <v>219.1</v>
      </c>
      <c r="F1061" s="3">
        <v>35.72</v>
      </c>
      <c r="G1061" s="18" t="s">
        <v>39</v>
      </c>
      <c r="H1061" s="22">
        <v>3</v>
      </c>
      <c r="I1061" s="22">
        <v>37.53</v>
      </c>
      <c r="J1061" s="27">
        <v>58.25</v>
      </c>
      <c r="K1061" s="27">
        <f t="shared" si="69"/>
        <v>58.25</v>
      </c>
      <c r="L1061" s="26">
        <f t="shared" si="70"/>
        <v>2186.1224999999999</v>
      </c>
      <c r="M1061" s="22" t="s">
        <v>129</v>
      </c>
      <c r="N1061" s="22" t="s">
        <v>460</v>
      </c>
      <c r="O1061" s="22" t="s">
        <v>56</v>
      </c>
    </row>
    <row r="1062" spans="1:15" x14ac:dyDescent="0.25">
      <c r="A1062" s="22">
        <v>2018</v>
      </c>
      <c r="B1062" s="22">
        <v>9</v>
      </c>
      <c r="C1062" s="22" t="s">
        <v>14</v>
      </c>
      <c r="D1062" s="22">
        <v>452506</v>
      </c>
      <c r="E1062" s="3">
        <v>114.3</v>
      </c>
      <c r="F1062" s="3">
        <f t="shared" si="68"/>
        <v>17.260000000000002</v>
      </c>
      <c r="G1062" s="18" t="s">
        <v>187</v>
      </c>
      <c r="H1062" s="22">
        <v>9</v>
      </c>
      <c r="I1062" s="22">
        <v>121.56</v>
      </c>
      <c r="J1062" s="27">
        <v>35.11</v>
      </c>
      <c r="K1062" s="27">
        <f t="shared" si="69"/>
        <v>35.11</v>
      </c>
      <c r="L1062" s="26">
        <f t="shared" si="70"/>
        <v>4267.9715999999999</v>
      </c>
      <c r="M1062" s="22" t="s">
        <v>129</v>
      </c>
      <c r="N1062" s="22" t="s">
        <v>460</v>
      </c>
      <c r="O1062" s="22" t="s">
        <v>56</v>
      </c>
    </row>
    <row r="1063" spans="1:15" x14ac:dyDescent="0.25">
      <c r="A1063" s="22">
        <v>2018</v>
      </c>
      <c r="B1063" s="22">
        <v>9</v>
      </c>
      <c r="C1063" s="22" t="s">
        <v>14</v>
      </c>
      <c r="D1063" s="22">
        <v>452507</v>
      </c>
      <c r="E1063" s="3">
        <v>219.1</v>
      </c>
      <c r="F1063" s="3">
        <v>35.72</v>
      </c>
      <c r="G1063" s="18" t="s">
        <v>39</v>
      </c>
      <c r="H1063" s="22">
        <v>3</v>
      </c>
      <c r="I1063" s="22">
        <v>37.53</v>
      </c>
      <c r="J1063" s="27">
        <v>58.25</v>
      </c>
      <c r="K1063" s="27">
        <f t="shared" si="69"/>
        <v>58.25</v>
      </c>
      <c r="L1063" s="26">
        <f t="shared" si="70"/>
        <v>2186.1224999999999</v>
      </c>
      <c r="M1063" s="22" t="s">
        <v>129</v>
      </c>
      <c r="N1063" s="22" t="s">
        <v>461</v>
      </c>
      <c r="O1063" s="22" t="s">
        <v>56</v>
      </c>
    </row>
    <row r="1064" spans="1:15" x14ac:dyDescent="0.25">
      <c r="A1064" s="22">
        <v>2018</v>
      </c>
      <c r="B1064" s="22">
        <v>9</v>
      </c>
      <c r="C1064" s="22" t="s">
        <v>14</v>
      </c>
      <c r="D1064" s="22">
        <v>452507</v>
      </c>
      <c r="E1064" s="3">
        <v>114.3</v>
      </c>
      <c r="F1064" s="3">
        <f t="shared" si="68"/>
        <v>17.260000000000002</v>
      </c>
      <c r="G1064" s="18" t="s">
        <v>187</v>
      </c>
      <c r="H1064" s="22">
        <v>6</v>
      </c>
      <c r="I1064" s="22">
        <v>80.69</v>
      </c>
      <c r="J1064" s="27">
        <v>35.11</v>
      </c>
      <c r="K1064" s="27">
        <f t="shared" si="69"/>
        <v>35.11</v>
      </c>
      <c r="L1064" s="26">
        <f t="shared" si="70"/>
        <v>2833.0259000000001</v>
      </c>
      <c r="M1064" s="22" t="s">
        <v>129</v>
      </c>
      <c r="N1064" s="22" t="s">
        <v>461</v>
      </c>
      <c r="O1064" s="22" t="s">
        <v>56</v>
      </c>
    </row>
    <row r="1065" spans="1:15" x14ac:dyDescent="0.25">
      <c r="A1065" s="29">
        <v>2018</v>
      </c>
      <c r="B1065" s="22">
        <v>9</v>
      </c>
      <c r="C1065" s="22" t="s">
        <v>14</v>
      </c>
      <c r="D1065" s="22">
        <v>423581</v>
      </c>
      <c r="E1065" s="3">
        <v>114.3</v>
      </c>
      <c r="F1065" s="3">
        <f t="shared" si="68"/>
        <v>17.260000000000002</v>
      </c>
      <c r="G1065" s="18" t="s">
        <v>385</v>
      </c>
      <c r="H1065" s="22">
        <v>8</v>
      </c>
      <c r="I1065" s="22">
        <v>106.5</v>
      </c>
      <c r="J1065" s="27">
        <v>32.200000000000003</v>
      </c>
      <c r="K1065" s="27">
        <f t="shared" si="69"/>
        <v>32.200000000000003</v>
      </c>
      <c r="L1065" s="26">
        <f t="shared" si="70"/>
        <v>3429.3</v>
      </c>
      <c r="M1065" s="22" t="s">
        <v>129</v>
      </c>
      <c r="N1065" s="22" t="s">
        <v>388</v>
      </c>
      <c r="O1065" s="22" t="s">
        <v>56</v>
      </c>
    </row>
    <row r="1066" spans="1:15" x14ac:dyDescent="0.25">
      <c r="A1066" s="29">
        <v>2018</v>
      </c>
      <c r="B1066" s="22">
        <v>9</v>
      </c>
      <c r="C1066" s="22" t="s">
        <v>14</v>
      </c>
      <c r="D1066" s="22">
        <v>423581</v>
      </c>
      <c r="E1066" s="3">
        <v>114.3</v>
      </c>
      <c r="F1066" s="3">
        <f t="shared" si="68"/>
        <v>17.260000000000002</v>
      </c>
      <c r="G1066" s="18" t="s">
        <v>40</v>
      </c>
      <c r="H1066" s="22">
        <v>15</v>
      </c>
      <c r="I1066" s="22">
        <v>202.27</v>
      </c>
      <c r="J1066" s="27">
        <f t="shared" si="71"/>
        <v>26.67</v>
      </c>
      <c r="K1066" s="27">
        <f t="shared" si="69"/>
        <v>26.67</v>
      </c>
      <c r="L1066" s="26">
        <f t="shared" si="70"/>
        <v>5394.5409000000009</v>
      </c>
      <c r="M1066" s="22" t="s">
        <v>129</v>
      </c>
      <c r="N1066" s="22" t="s">
        <v>388</v>
      </c>
      <c r="O1066" s="22" t="s">
        <v>56</v>
      </c>
    </row>
    <row r="1067" spans="1:15" x14ac:dyDescent="0.25">
      <c r="A1067" s="29">
        <v>2018</v>
      </c>
      <c r="B1067" s="22">
        <v>9</v>
      </c>
      <c r="C1067" s="22" t="s">
        <v>14</v>
      </c>
      <c r="D1067" s="22">
        <v>423585</v>
      </c>
      <c r="E1067" s="3">
        <v>114.3</v>
      </c>
      <c r="F1067" s="3">
        <f t="shared" si="68"/>
        <v>17.260000000000002</v>
      </c>
      <c r="G1067" s="18" t="s">
        <v>385</v>
      </c>
      <c r="H1067" s="22">
        <v>5</v>
      </c>
      <c r="I1067" s="22">
        <v>67.37</v>
      </c>
      <c r="J1067" s="27">
        <v>32.200000000000003</v>
      </c>
      <c r="K1067" s="27">
        <f t="shared" si="69"/>
        <v>32.200000000000003</v>
      </c>
      <c r="L1067" s="26">
        <f t="shared" si="70"/>
        <v>2169.3140000000003</v>
      </c>
      <c r="M1067" s="22" t="s">
        <v>129</v>
      </c>
      <c r="N1067" s="22" t="s">
        <v>462</v>
      </c>
      <c r="O1067" s="22" t="s">
        <v>56</v>
      </c>
    </row>
    <row r="1068" spans="1:15" x14ac:dyDescent="0.25">
      <c r="A1068" s="29">
        <v>2018</v>
      </c>
      <c r="B1068" s="22">
        <v>9</v>
      </c>
      <c r="C1068" s="22" t="s">
        <v>14</v>
      </c>
      <c r="D1068" s="22">
        <v>423585</v>
      </c>
      <c r="E1068" s="3">
        <v>114.3</v>
      </c>
      <c r="F1068" s="3">
        <f t="shared" si="68"/>
        <v>17.260000000000002</v>
      </c>
      <c r="G1068" s="18" t="s">
        <v>40</v>
      </c>
      <c r="H1068" s="22">
        <v>10</v>
      </c>
      <c r="I1068" s="22">
        <v>132.33000000000001</v>
      </c>
      <c r="J1068" s="27">
        <v>34.71</v>
      </c>
      <c r="K1068" s="27">
        <f t="shared" si="69"/>
        <v>34.71</v>
      </c>
      <c r="L1068" s="26">
        <f t="shared" si="70"/>
        <v>4593.1743000000006</v>
      </c>
      <c r="M1068" s="22" t="s">
        <v>129</v>
      </c>
      <c r="N1068" s="22" t="s">
        <v>462</v>
      </c>
      <c r="O1068" s="22" t="s">
        <v>56</v>
      </c>
    </row>
    <row r="1069" spans="1:15" x14ac:dyDescent="0.25">
      <c r="A1069" s="29">
        <v>2018</v>
      </c>
      <c r="B1069" s="22">
        <v>9</v>
      </c>
      <c r="C1069" s="22" t="s">
        <v>14</v>
      </c>
      <c r="D1069" s="22">
        <v>423589</v>
      </c>
      <c r="E1069" s="3">
        <v>244.5</v>
      </c>
      <c r="F1069" s="3">
        <f t="shared" si="68"/>
        <v>53.57</v>
      </c>
      <c r="G1069" s="18" t="s">
        <v>39</v>
      </c>
      <c r="H1069" s="22">
        <v>3</v>
      </c>
      <c r="I1069" s="22">
        <v>106.73</v>
      </c>
      <c r="J1069" s="27">
        <v>86.75</v>
      </c>
      <c r="K1069" s="27">
        <f t="shared" si="69"/>
        <v>86.75</v>
      </c>
      <c r="L1069" s="26">
        <f t="shared" si="70"/>
        <v>9258.8275000000012</v>
      </c>
      <c r="M1069" s="22" t="s">
        <v>129</v>
      </c>
      <c r="N1069" s="22" t="s">
        <v>387</v>
      </c>
      <c r="O1069" s="22" t="s">
        <v>56</v>
      </c>
    </row>
    <row r="1070" spans="1:15" x14ac:dyDescent="0.25">
      <c r="A1070" s="29">
        <v>2018</v>
      </c>
      <c r="B1070" s="22">
        <v>9</v>
      </c>
      <c r="C1070" s="22" t="s">
        <v>14</v>
      </c>
      <c r="D1070" s="22">
        <v>423589</v>
      </c>
      <c r="E1070" s="3">
        <v>177.8</v>
      </c>
      <c r="F1070" s="3">
        <f t="shared" si="68"/>
        <v>34.229999999999997</v>
      </c>
      <c r="G1070" s="18" t="s">
        <v>39</v>
      </c>
      <c r="H1070" s="22">
        <v>4</v>
      </c>
      <c r="I1070" s="22">
        <v>120.05</v>
      </c>
      <c r="J1070" s="27">
        <f t="shared" si="71"/>
        <v>57.2</v>
      </c>
      <c r="K1070" s="27">
        <f t="shared" si="69"/>
        <v>57.2</v>
      </c>
      <c r="L1070" s="26">
        <f t="shared" si="70"/>
        <v>6866.8600000000006</v>
      </c>
      <c r="M1070" s="22" t="s">
        <v>129</v>
      </c>
      <c r="N1070" s="22" t="s">
        <v>387</v>
      </c>
      <c r="O1070" s="22" t="s">
        <v>56</v>
      </c>
    </row>
    <row r="1071" spans="1:15" x14ac:dyDescent="0.25">
      <c r="A1071" s="29">
        <v>2018</v>
      </c>
      <c r="B1071" s="22">
        <v>9</v>
      </c>
      <c r="C1071" s="22" t="s">
        <v>14</v>
      </c>
      <c r="D1071" s="22">
        <v>423590</v>
      </c>
      <c r="E1071" s="3">
        <v>114.3</v>
      </c>
      <c r="F1071" s="3">
        <f t="shared" si="68"/>
        <v>17.260000000000002</v>
      </c>
      <c r="G1071" s="18" t="s">
        <v>385</v>
      </c>
      <c r="H1071" s="22">
        <v>8</v>
      </c>
      <c r="I1071" s="22">
        <v>37.4</v>
      </c>
      <c r="J1071" s="27">
        <v>32.200000000000003</v>
      </c>
      <c r="K1071" s="27">
        <f t="shared" si="69"/>
        <v>32.200000000000003</v>
      </c>
      <c r="L1071" s="26">
        <f t="shared" si="70"/>
        <v>1204.28</v>
      </c>
      <c r="M1071" s="22" t="s">
        <v>129</v>
      </c>
      <c r="N1071" s="22" t="s">
        <v>387</v>
      </c>
      <c r="O1071" s="22" t="s">
        <v>56</v>
      </c>
    </row>
    <row r="1072" spans="1:15" x14ac:dyDescent="0.25">
      <c r="A1072" s="22">
        <v>2018</v>
      </c>
      <c r="B1072" s="22">
        <v>9</v>
      </c>
      <c r="C1072" s="22" t="s">
        <v>14</v>
      </c>
      <c r="D1072" s="22">
        <v>423590</v>
      </c>
      <c r="E1072" s="3">
        <v>114.3</v>
      </c>
      <c r="F1072" s="3">
        <f t="shared" si="68"/>
        <v>17.260000000000002</v>
      </c>
      <c r="G1072" s="18" t="s">
        <v>40</v>
      </c>
      <c r="H1072" s="22">
        <v>10</v>
      </c>
      <c r="I1072" s="22">
        <v>54.26</v>
      </c>
      <c r="J1072" s="27">
        <v>34.71</v>
      </c>
      <c r="K1072" s="27">
        <f t="shared" si="69"/>
        <v>34.71</v>
      </c>
      <c r="L1072" s="26">
        <f t="shared" si="70"/>
        <v>1883.3645999999999</v>
      </c>
      <c r="M1072" s="22" t="s">
        <v>129</v>
      </c>
      <c r="N1072" s="22" t="s">
        <v>387</v>
      </c>
      <c r="O1072" s="22" t="s">
        <v>56</v>
      </c>
    </row>
    <row r="1073" spans="1:16" x14ac:dyDescent="0.25">
      <c r="A1073" s="22">
        <v>2018</v>
      </c>
      <c r="B1073" s="22">
        <v>9</v>
      </c>
      <c r="C1073" s="22" t="s">
        <v>14</v>
      </c>
      <c r="D1073" s="22">
        <v>423593</v>
      </c>
      <c r="E1073" s="3">
        <v>244.5</v>
      </c>
      <c r="F1073" s="3">
        <f t="shared" si="68"/>
        <v>53.57</v>
      </c>
      <c r="G1073" s="18" t="s">
        <v>39</v>
      </c>
      <c r="H1073" s="22">
        <v>2</v>
      </c>
      <c r="I1073" s="22">
        <v>27</v>
      </c>
      <c r="J1073" s="27">
        <v>86.75</v>
      </c>
      <c r="K1073" s="27">
        <f t="shared" si="69"/>
        <v>86.75</v>
      </c>
      <c r="L1073" s="26">
        <f t="shared" si="70"/>
        <v>2342.25</v>
      </c>
      <c r="M1073" s="22" t="s">
        <v>129</v>
      </c>
      <c r="N1073" s="22" t="s">
        <v>463</v>
      </c>
      <c r="O1073" s="22" t="s">
        <v>56</v>
      </c>
    </row>
    <row r="1074" spans="1:16" x14ac:dyDescent="0.25">
      <c r="A1074" s="22">
        <v>2018</v>
      </c>
      <c r="B1074" s="22">
        <v>9</v>
      </c>
      <c r="C1074" s="22" t="s">
        <v>14</v>
      </c>
      <c r="D1074" s="22">
        <v>423593</v>
      </c>
      <c r="E1074" s="3">
        <v>177.8</v>
      </c>
      <c r="F1074" s="3">
        <f t="shared" si="68"/>
        <v>34.229999999999997</v>
      </c>
      <c r="G1074" s="18" t="s">
        <v>39</v>
      </c>
      <c r="H1074" s="22">
        <v>6</v>
      </c>
      <c r="I1074" s="22">
        <v>81</v>
      </c>
      <c r="J1074" s="27">
        <f t="shared" si="71"/>
        <v>57.2</v>
      </c>
      <c r="K1074" s="27">
        <f t="shared" si="69"/>
        <v>57.2</v>
      </c>
      <c r="L1074" s="26">
        <f t="shared" si="70"/>
        <v>4633.2</v>
      </c>
      <c r="M1074" s="22" t="s">
        <v>129</v>
      </c>
      <c r="N1074" s="22" t="s">
        <v>463</v>
      </c>
      <c r="O1074" s="22" t="s">
        <v>56</v>
      </c>
    </row>
    <row r="1075" spans="1:16" x14ac:dyDescent="0.25">
      <c r="A1075" s="22">
        <v>2018</v>
      </c>
      <c r="B1075" s="22">
        <v>9</v>
      </c>
      <c r="C1075" s="22" t="s">
        <v>14</v>
      </c>
      <c r="D1075" s="22">
        <v>423593</v>
      </c>
      <c r="E1075" s="3">
        <v>114.3</v>
      </c>
      <c r="F1075" s="3">
        <f t="shared" si="68"/>
        <v>17.260000000000002</v>
      </c>
      <c r="G1075" s="18" t="s">
        <v>385</v>
      </c>
      <c r="H1075" s="22">
        <v>8</v>
      </c>
      <c r="I1075" s="22">
        <v>108</v>
      </c>
      <c r="J1075" s="27">
        <v>32.200000000000003</v>
      </c>
      <c r="K1075" s="27">
        <f t="shared" si="69"/>
        <v>32.200000000000003</v>
      </c>
      <c r="L1075" s="26">
        <f t="shared" si="70"/>
        <v>3477.6000000000004</v>
      </c>
      <c r="M1075" s="22" t="s">
        <v>129</v>
      </c>
      <c r="N1075" s="22" t="s">
        <v>463</v>
      </c>
      <c r="O1075" s="22" t="s">
        <v>56</v>
      </c>
    </row>
    <row r="1076" spans="1:16" x14ac:dyDescent="0.25">
      <c r="A1076" s="22">
        <v>2018</v>
      </c>
      <c r="B1076" s="22">
        <v>9</v>
      </c>
      <c r="C1076" s="22" t="s">
        <v>14</v>
      </c>
      <c r="D1076" s="22">
        <v>423593</v>
      </c>
      <c r="E1076" s="3">
        <v>114.3</v>
      </c>
      <c r="F1076" s="3">
        <f t="shared" si="68"/>
        <v>17.260000000000002</v>
      </c>
      <c r="G1076" s="18" t="s">
        <v>40</v>
      </c>
      <c r="H1076" s="22">
        <v>10</v>
      </c>
      <c r="I1076" s="22">
        <v>135</v>
      </c>
      <c r="J1076" s="27">
        <v>34.71</v>
      </c>
      <c r="K1076" s="27">
        <f t="shared" si="69"/>
        <v>34.71</v>
      </c>
      <c r="L1076" s="26">
        <f t="shared" si="70"/>
        <v>4685.8500000000004</v>
      </c>
      <c r="M1076" s="22" t="s">
        <v>129</v>
      </c>
      <c r="N1076" s="22" t="s">
        <v>463</v>
      </c>
      <c r="O1076" s="22" t="s">
        <v>56</v>
      </c>
    </row>
    <row r="1077" spans="1:16" x14ac:dyDescent="0.25">
      <c r="A1077" s="22">
        <v>2018</v>
      </c>
      <c r="B1077" s="22">
        <v>9</v>
      </c>
      <c r="C1077" s="22" t="s">
        <v>14</v>
      </c>
      <c r="D1077" s="22">
        <v>423598</v>
      </c>
      <c r="E1077" s="3">
        <v>244.5</v>
      </c>
      <c r="F1077" s="3">
        <f t="shared" si="68"/>
        <v>53.57</v>
      </c>
      <c r="G1077" s="18" t="s">
        <v>39</v>
      </c>
      <c r="H1077" s="22">
        <v>3</v>
      </c>
      <c r="I1077" s="22">
        <v>40.5</v>
      </c>
      <c r="J1077" s="27">
        <v>86.75</v>
      </c>
      <c r="K1077" s="27">
        <f t="shared" si="69"/>
        <v>86.75</v>
      </c>
      <c r="L1077" s="26">
        <f t="shared" si="70"/>
        <v>3513.375</v>
      </c>
      <c r="M1077" s="22" t="s">
        <v>129</v>
      </c>
      <c r="N1077" s="22" t="s">
        <v>464</v>
      </c>
      <c r="O1077" s="22" t="s">
        <v>56</v>
      </c>
    </row>
    <row r="1078" spans="1:16" x14ac:dyDescent="0.25">
      <c r="A1078" s="22">
        <v>2018</v>
      </c>
      <c r="B1078" s="22">
        <v>9</v>
      </c>
      <c r="C1078" s="22" t="s">
        <v>14</v>
      </c>
      <c r="D1078" s="22">
        <v>423598</v>
      </c>
      <c r="E1078" s="3">
        <v>177.8</v>
      </c>
      <c r="F1078" s="3">
        <f t="shared" si="68"/>
        <v>34.229999999999997</v>
      </c>
      <c r="G1078" s="18" t="s">
        <v>39</v>
      </c>
      <c r="H1078" s="22">
        <v>7</v>
      </c>
      <c r="I1078" s="22">
        <v>94.5</v>
      </c>
      <c r="J1078" s="27">
        <f t="shared" si="71"/>
        <v>57.2</v>
      </c>
      <c r="K1078" s="27">
        <f t="shared" si="69"/>
        <v>57.2</v>
      </c>
      <c r="L1078" s="26">
        <f t="shared" si="70"/>
        <v>5405.4000000000005</v>
      </c>
      <c r="M1078" s="22" t="s">
        <v>129</v>
      </c>
      <c r="N1078" s="22" t="s">
        <v>464</v>
      </c>
      <c r="O1078" s="22" t="s">
        <v>56</v>
      </c>
    </row>
    <row r="1079" spans="1:16" x14ac:dyDescent="0.25">
      <c r="A1079" s="22">
        <v>2018</v>
      </c>
      <c r="B1079" s="22">
        <v>9</v>
      </c>
      <c r="C1079" s="22" t="s">
        <v>14</v>
      </c>
      <c r="D1079" s="22">
        <v>423598</v>
      </c>
      <c r="E1079" s="3">
        <v>114.3</v>
      </c>
      <c r="F1079" s="3">
        <f t="shared" si="68"/>
        <v>17.260000000000002</v>
      </c>
      <c r="G1079" s="18" t="s">
        <v>385</v>
      </c>
      <c r="H1079" s="22">
        <v>6</v>
      </c>
      <c r="I1079" s="22">
        <v>81</v>
      </c>
      <c r="J1079" s="27">
        <v>32.200000000000003</v>
      </c>
      <c r="K1079" s="27">
        <f t="shared" si="69"/>
        <v>32.200000000000003</v>
      </c>
      <c r="L1079" s="26">
        <f t="shared" si="70"/>
        <v>2608.2000000000003</v>
      </c>
      <c r="M1079" s="22" t="s">
        <v>129</v>
      </c>
      <c r="N1079" s="22" t="s">
        <v>464</v>
      </c>
      <c r="O1079" s="22" t="s">
        <v>56</v>
      </c>
    </row>
    <row r="1080" spans="1:16" x14ac:dyDescent="0.25">
      <c r="A1080" s="22">
        <v>2018</v>
      </c>
      <c r="B1080" s="22">
        <v>9</v>
      </c>
      <c r="C1080" s="22" t="s">
        <v>14</v>
      </c>
      <c r="D1080" s="22">
        <v>423598</v>
      </c>
      <c r="E1080" s="3">
        <v>114.3</v>
      </c>
      <c r="F1080" s="3">
        <f t="shared" si="68"/>
        <v>17.260000000000002</v>
      </c>
      <c r="G1080" s="18" t="s">
        <v>40</v>
      </c>
      <c r="H1080" s="22">
        <v>9</v>
      </c>
      <c r="I1080" s="22">
        <v>121.5</v>
      </c>
      <c r="J1080" s="27">
        <v>34.71</v>
      </c>
      <c r="K1080" s="27">
        <f t="shared" si="69"/>
        <v>34.71</v>
      </c>
      <c r="L1080" s="26">
        <f t="shared" si="70"/>
        <v>4217.2650000000003</v>
      </c>
      <c r="M1080" s="22" t="s">
        <v>129</v>
      </c>
      <c r="N1080" s="22" t="s">
        <v>464</v>
      </c>
      <c r="O1080" s="22" t="s">
        <v>56</v>
      </c>
    </row>
    <row r="1081" spans="1:16" x14ac:dyDescent="0.25">
      <c r="A1081" s="22">
        <v>2018</v>
      </c>
      <c r="B1081" s="22">
        <v>9</v>
      </c>
      <c r="C1081" s="22" t="s">
        <v>15</v>
      </c>
      <c r="D1081" s="22">
        <v>4696878</v>
      </c>
      <c r="E1081" s="3">
        <v>88.9</v>
      </c>
      <c r="F1081" s="3">
        <f t="shared" si="68"/>
        <v>13.84</v>
      </c>
      <c r="G1081" s="18" t="s">
        <v>39</v>
      </c>
      <c r="H1081" s="22">
        <v>27</v>
      </c>
      <c r="I1081" s="22">
        <v>259.23</v>
      </c>
      <c r="J1081" s="27">
        <f t="shared" ref="J1081:J1144" si="72">IF($E1081=60.3,14.2,IF($E1081=73,17.78,IF($E1081=88.9,23.81,IF(AND($E1081=114.3, $F1081=17.26),23.99,IF(AND($E1081=177.8, $F1081=34.23),57.2,IF(AND($E1081=244.5,$F1081=53.57),89.21,"ENTER WEIGHT"))))))</f>
        <v>23.81</v>
      </c>
      <c r="K1081" s="27">
        <f t="shared" si="69"/>
        <v>11.904999999999999</v>
      </c>
      <c r="L1081" s="26">
        <f t="shared" si="70"/>
        <v>3086.1331500000001</v>
      </c>
      <c r="M1081" s="22" t="s">
        <v>94</v>
      </c>
      <c r="N1081" s="22" t="s">
        <v>465</v>
      </c>
      <c r="O1081" s="22" t="s">
        <v>56</v>
      </c>
      <c r="P1081" s="22">
        <v>68</v>
      </c>
    </row>
    <row r="1082" spans="1:16" x14ac:dyDescent="0.25">
      <c r="A1082" s="22">
        <v>2018</v>
      </c>
      <c r="B1082" s="22">
        <v>9</v>
      </c>
      <c r="C1082" s="22" t="s">
        <v>15</v>
      </c>
      <c r="D1082" s="22">
        <v>4696879</v>
      </c>
      <c r="E1082" s="3">
        <v>88.9</v>
      </c>
      <c r="F1082" s="3">
        <f t="shared" si="68"/>
        <v>13.84</v>
      </c>
      <c r="G1082" s="18" t="s">
        <v>39</v>
      </c>
      <c r="H1082" s="22">
        <v>43</v>
      </c>
      <c r="I1082" s="22">
        <v>412.86</v>
      </c>
      <c r="J1082" s="27">
        <f t="shared" si="72"/>
        <v>23.81</v>
      </c>
      <c r="K1082" s="27">
        <f t="shared" si="69"/>
        <v>17.857499999999998</v>
      </c>
      <c r="L1082" s="26">
        <f t="shared" si="70"/>
        <v>7372.6474499999995</v>
      </c>
      <c r="M1082" s="22" t="s">
        <v>16</v>
      </c>
      <c r="N1082" s="22" t="s">
        <v>465</v>
      </c>
      <c r="O1082" s="22" t="s">
        <v>56</v>
      </c>
      <c r="P1082" s="22">
        <v>68</v>
      </c>
    </row>
    <row r="1083" spans="1:16" x14ac:dyDescent="0.25">
      <c r="A1083" s="22">
        <v>2018</v>
      </c>
      <c r="B1083" s="22">
        <v>9</v>
      </c>
      <c r="C1083" s="22" t="s">
        <v>15</v>
      </c>
      <c r="D1083" s="22">
        <v>4696880</v>
      </c>
      <c r="E1083" s="3">
        <v>88.9</v>
      </c>
      <c r="F1083" s="3">
        <f t="shared" si="68"/>
        <v>13.84</v>
      </c>
      <c r="G1083" s="18" t="s">
        <v>39</v>
      </c>
      <c r="H1083" s="22">
        <v>11</v>
      </c>
      <c r="I1083" s="22">
        <v>105.61</v>
      </c>
      <c r="J1083" s="27">
        <f t="shared" si="72"/>
        <v>23.81</v>
      </c>
      <c r="K1083" s="27">
        <f t="shared" si="69"/>
        <v>11.904999999999999</v>
      </c>
      <c r="L1083" s="26">
        <f t="shared" si="70"/>
        <v>1257.2870499999999</v>
      </c>
      <c r="M1083" s="22" t="s">
        <v>94</v>
      </c>
      <c r="N1083" s="22" t="s">
        <v>465</v>
      </c>
      <c r="O1083" s="22" t="s">
        <v>56</v>
      </c>
      <c r="P1083" s="22">
        <v>68</v>
      </c>
    </row>
    <row r="1084" spans="1:16" x14ac:dyDescent="0.25">
      <c r="A1084" s="22">
        <v>2018</v>
      </c>
      <c r="B1084" s="22">
        <v>9</v>
      </c>
      <c r="C1084" s="22" t="s">
        <v>15</v>
      </c>
      <c r="D1084" s="22">
        <v>4696880</v>
      </c>
      <c r="E1084" s="3">
        <v>88.9</v>
      </c>
      <c r="F1084" s="3">
        <f t="shared" ref="F1084:F1147" si="73">IF($E1084=60.3,6.99,IF($E1084=73,9.67,IF($E1084=88.9,13.84,IF($E1084=114.3,17.26,IF($E1084=177.8,34.23,IF($E1084=244.5,53.57,"ENTER WEIGHT"))))))</f>
        <v>13.84</v>
      </c>
      <c r="G1084" s="18" t="s">
        <v>39</v>
      </c>
      <c r="H1084" s="22">
        <v>7</v>
      </c>
      <c r="I1084" s="22">
        <v>67.209999999999994</v>
      </c>
      <c r="J1084" s="27">
        <f t="shared" si="72"/>
        <v>23.81</v>
      </c>
      <c r="K1084" s="27">
        <f t="shared" si="69"/>
        <v>11.904999999999999</v>
      </c>
      <c r="L1084" s="26">
        <f t="shared" si="70"/>
        <v>800.13504999999986</v>
      </c>
      <c r="M1084" s="22" t="s">
        <v>94</v>
      </c>
      <c r="N1084" s="22" t="s">
        <v>465</v>
      </c>
      <c r="O1084" s="22" t="s">
        <v>56</v>
      </c>
      <c r="P1084" s="22">
        <v>68</v>
      </c>
    </row>
    <row r="1085" spans="1:16" x14ac:dyDescent="0.25">
      <c r="A1085" s="22">
        <v>2018</v>
      </c>
      <c r="B1085" s="22">
        <v>9</v>
      </c>
      <c r="C1085" s="22" t="s">
        <v>15</v>
      </c>
      <c r="D1085" s="22">
        <v>4696880</v>
      </c>
      <c r="E1085" s="3">
        <v>88.9</v>
      </c>
      <c r="F1085" s="3">
        <f t="shared" si="73"/>
        <v>13.84</v>
      </c>
      <c r="G1085" s="18" t="s">
        <v>39</v>
      </c>
      <c r="H1085" s="22">
        <v>13</v>
      </c>
      <c r="I1085" s="22">
        <v>124.81319999999999</v>
      </c>
      <c r="J1085" s="27">
        <f t="shared" si="72"/>
        <v>23.81</v>
      </c>
      <c r="K1085" s="27">
        <f t="shared" si="69"/>
        <v>17.857499999999998</v>
      </c>
      <c r="L1085" s="26">
        <f t="shared" si="70"/>
        <v>2228.8517189999998</v>
      </c>
      <c r="M1085" s="22" t="s">
        <v>16</v>
      </c>
      <c r="N1085" s="22" t="s">
        <v>465</v>
      </c>
      <c r="O1085" s="22" t="s">
        <v>56</v>
      </c>
      <c r="P1085" s="22">
        <v>68</v>
      </c>
    </row>
    <row r="1086" spans="1:16" x14ac:dyDescent="0.25">
      <c r="A1086" s="22">
        <v>2018</v>
      </c>
      <c r="B1086" s="22">
        <v>9</v>
      </c>
      <c r="C1086" s="22" t="s">
        <v>15</v>
      </c>
      <c r="D1086" s="22">
        <v>4696884</v>
      </c>
      <c r="E1086" s="3">
        <v>88.9</v>
      </c>
      <c r="F1086" s="3">
        <f t="shared" si="73"/>
        <v>13.84</v>
      </c>
      <c r="G1086" s="18" t="s">
        <v>39</v>
      </c>
      <c r="H1086" s="22">
        <v>38</v>
      </c>
      <c r="I1086" s="22">
        <v>364.846</v>
      </c>
      <c r="J1086" s="27">
        <f t="shared" si="72"/>
        <v>23.81</v>
      </c>
      <c r="K1086" s="27">
        <f t="shared" si="69"/>
        <v>17.857499999999998</v>
      </c>
      <c r="L1086" s="26">
        <f t="shared" si="70"/>
        <v>6515.2374449999998</v>
      </c>
      <c r="M1086" s="22" t="s">
        <v>16</v>
      </c>
      <c r="N1086" s="22" t="s">
        <v>465</v>
      </c>
      <c r="O1086" s="22" t="s">
        <v>56</v>
      </c>
      <c r="P1086" s="22">
        <v>68</v>
      </c>
    </row>
    <row r="1087" spans="1:16" x14ac:dyDescent="0.25">
      <c r="A1087" s="22">
        <v>2018</v>
      </c>
      <c r="B1087" s="22">
        <v>9</v>
      </c>
      <c r="C1087" s="22" t="s">
        <v>15</v>
      </c>
      <c r="D1087" s="22">
        <v>4696883</v>
      </c>
      <c r="E1087" s="3">
        <v>88.9</v>
      </c>
      <c r="F1087" s="3">
        <f t="shared" si="73"/>
        <v>13.84</v>
      </c>
      <c r="G1087" s="18" t="s">
        <v>39</v>
      </c>
      <c r="H1087" s="22">
        <v>11</v>
      </c>
      <c r="I1087" s="22">
        <v>105.6116</v>
      </c>
      <c r="J1087" s="27">
        <f t="shared" si="72"/>
        <v>23.81</v>
      </c>
      <c r="K1087" s="27">
        <f t="shared" si="69"/>
        <v>11.904999999999999</v>
      </c>
      <c r="L1087" s="26">
        <f t="shared" si="70"/>
        <v>1257.3060979999998</v>
      </c>
      <c r="M1087" s="22" t="s">
        <v>94</v>
      </c>
      <c r="N1087" s="22" t="s">
        <v>465</v>
      </c>
      <c r="O1087" s="22" t="s">
        <v>56</v>
      </c>
      <c r="P1087" s="22">
        <v>68</v>
      </c>
    </row>
    <row r="1088" spans="1:16" x14ac:dyDescent="0.25">
      <c r="A1088" s="22">
        <v>2018</v>
      </c>
      <c r="B1088" s="22">
        <v>9</v>
      </c>
      <c r="C1088" s="22" t="s">
        <v>14</v>
      </c>
      <c r="D1088" s="22">
        <v>4697607</v>
      </c>
      <c r="E1088" s="3">
        <v>114.3</v>
      </c>
      <c r="F1088" s="3">
        <f t="shared" si="73"/>
        <v>17.260000000000002</v>
      </c>
      <c r="G1088" s="18" t="s">
        <v>39</v>
      </c>
      <c r="H1088" s="22">
        <v>30</v>
      </c>
      <c r="I1088" s="22">
        <v>377.98450000000003</v>
      </c>
      <c r="J1088" s="27">
        <f t="shared" si="72"/>
        <v>23.99</v>
      </c>
      <c r="K1088" s="27">
        <f t="shared" si="69"/>
        <v>17.9925</v>
      </c>
      <c r="L1088" s="26">
        <f t="shared" si="70"/>
        <v>6800.8861162500007</v>
      </c>
      <c r="M1088" s="22" t="s">
        <v>16</v>
      </c>
      <c r="N1088" s="22" t="s">
        <v>466</v>
      </c>
      <c r="O1088" s="22" t="s">
        <v>56</v>
      </c>
      <c r="P1088" s="22">
        <v>68</v>
      </c>
    </row>
    <row r="1089" spans="1:16" x14ac:dyDescent="0.25">
      <c r="A1089" s="22">
        <v>2018</v>
      </c>
      <c r="B1089" s="22">
        <v>9</v>
      </c>
      <c r="C1089" s="22" t="s">
        <v>15</v>
      </c>
      <c r="D1089" s="22">
        <v>4697963</v>
      </c>
      <c r="E1089" s="3">
        <v>88.9</v>
      </c>
      <c r="F1089" s="3">
        <f t="shared" si="73"/>
        <v>13.84</v>
      </c>
      <c r="G1089" s="18" t="s">
        <v>39</v>
      </c>
      <c r="H1089" s="22">
        <v>34</v>
      </c>
      <c r="I1089" s="22">
        <v>326.44</v>
      </c>
      <c r="J1089" s="27">
        <f t="shared" si="72"/>
        <v>23.81</v>
      </c>
      <c r="K1089" s="27">
        <f t="shared" si="69"/>
        <v>11.904999999999999</v>
      </c>
      <c r="L1089" s="26">
        <f t="shared" si="70"/>
        <v>3886.2682</v>
      </c>
      <c r="M1089" s="22" t="s">
        <v>94</v>
      </c>
      <c r="N1089" s="22" t="s">
        <v>178</v>
      </c>
      <c r="O1089" s="22" t="s">
        <v>56</v>
      </c>
      <c r="P1089" s="22">
        <v>68</v>
      </c>
    </row>
    <row r="1090" spans="1:16" x14ac:dyDescent="0.25">
      <c r="A1090" s="22">
        <v>2018</v>
      </c>
      <c r="B1090" s="22">
        <v>9</v>
      </c>
      <c r="C1090" s="22" t="s">
        <v>15</v>
      </c>
      <c r="D1090" s="22">
        <v>4697962</v>
      </c>
      <c r="E1090" s="3">
        <v>88.9</v>
      </c>
      <c r="F1090" s="3">
        <f t="shared" si="73"/>
        <v>13.84</v>
      </c>
      <c r="G1090" s="18" t="s">
        <v>39</v>
      </c>
      <c r="H1090" s="22">
        <v>36</v>
      </c>
      <c r="I1090" s="22">
        <v>345.64319999999998</v>
      </c>
      <c r="J1090" s="27">
        <f t="shared" si="72"/>
        <v>23.81</v>
      </c>
      <c r="K1090" s="27">
        <f t="shared" si="69"/>
        <v>17.857499999999998</v>
      </c>
      <c r="L1090" s="26">
        <f t="shared" si="70"/>
        <v>6172.3234439999987</v>
      </c>
      <c r="M1090" s="22" t="s">
        <v>16</v>
      </c>
      <c r="N1090" s="22" t="s">
        <v>178</v>
      </c>
      <c r="O1090" s="22" t="s">
        <v>56</v>
      </c>
      <c r="P1090" s="22">
        <v>68</v>
      </c>
    </row>
    <row r="1091" spans="1:16" x14ac:dyDescent="0.25">
      <c r="A1091" s="22">
        <v>2018</v>
      </c>
      <c r="B1091" s="22">
        <v>9</v>
      </c>
      <c r="C1091" s="22" t="s">
        <v>15</v>
      </c>
      <c r="D1091" s="22">
        <v>4697961</v>
      </c>
      <c r="E1091" s="3">
        <v>88.9</v>
      </c>
      <c r="F1091" s="3">
        <f t="shared" si="73"/>
        <v>13.84</v>
      </c>
      <c r="G1091" s="18" t="s">
        <v>39</v>
      </c>
      <c r="H1091" s="22">
        <v>5</v>
      </c>
      <c r="I1091" s="22">
        <v>48.006700000000002</v>
      </c>
      <c r="J1091" s="27">
        <f t="shared" si="72"/>
        <v>23.81</v>
      </c>
      <c r="K1091" s="27">
        <f t="shared" si="69"/>
        <v>11.904999999999999</v>
      </c>
      <c r="L1091" s="26">
        <f t="shared" si="70"/>
        <v>571.51976349999995</v>
      </c>
      <c r="M1091" s="22" t="s">
        <v>94</v>
      </c>
      <c r="N1091" s="22" t="s">
        <v>178</v>
      </c>
      <c r="O1091" s="22" t="s">
        <v>56</v>
      </c>
      <c r="P1091" s="22">
        <v>68</v>
      </c>
    </row>
    <row r="1092" spans="1:16" x14ac:dyDescent="0.25">
      <c r="A1092" s="22">
        <v>2018</v>
      </c>
      <c r="B1092" s="22">
        <v>9</v>
      </c>
      <c r="C1092" s="22" t="s">
        <v>15</v>
      </c>
      <c r="D1092" s="22">
        <v>4697963</v>
      </c>
      <c r="E1092" s="3">
        <v>88.9</v>
      </c>
      <c r="F1092" s="3">
        <f t="shared" si="73"/>
        <v>13.84</v>
      </c>
      <c r="G1092" s="18" t="s">
        <v>39</v>
      </c>
      <c r="H1092" s="22">
        <v>33</v>
      </c>
      <c r="I1092" s="22">
        <v>316.83999999999997</v>
      </c>
      <c r="J1092" s="27">
        <f t="shared" si="72"/>
        <v>23.81</v>
      </c>
      <c r="K1092" s="27">
        <f t="shared" si="69"/>
        <v>11.904999999999999</v>
      </c>
      <c r="L1092" s="26">
        <f t="shared" si="70"/>
        <v>3771.9801999999995</v>
      </c>
      <c r="M1092" s="22" t="s">
        <v>94</v>
      </c>
      <c r="N1092" s="22" t="s">
        <v>178</v>
      </c>
      <c r="O1092" s="22" t="s">
        <v>56</v>
      </c>
      <c r="P1092" s="22">
        <v>68</v>
      </c>
    </row>
    <row r="1093" spans="1:16" x14ac:dyDescent="0.25">
      <c r="A1093" s="22">
        <v>2018</v>
      </c>
      <c r="B1093" s="22">
        <v>9</v>
      </c>
      <c r="C1093" s="22" t="s">
        <v>15</v>
      </c>
      <c r="D1093" s="22">
        <v>4697965</v>
      </c>
      <c r="E1093" s="3">
        <v>88.9</v>
      </c>
      <c r="F1093" s="3">
        <f t="shared" si="73"/>
        <v>13.84</v>
      </c>
      <c r="G1093" s="18" t="s">
        <v>39</v>
      </c>
      <c r="H1093" s="22">
        <v>9</v>
      </c>
      <c r="I1093" s="22">
        <v>86.413600000000002</v>
      </c>
      <c r="J1093" s="27">
        <f t="shared" si="72"/>
        <v>23.81</v>
      </c>
      <c r="K1093" s="27">
        <f t="shared" si="69"/>
        <v>11.904999999999999</v>
      </c>
      <c r="L1093" s="26">
        <f t="shared" si="70"/>
        <v>1028.7539079999999</v>
      </c>
      <c r="M1093" s="22" t="s">
        <v>94</v>
      </c>
      <c r="N1093" s="22" t="s">
        <v>178</v>
      </c>
      <c r="O1093" s="22" t="s">
        <v>56</v>
      </c>
      <c r="P1093" s="22">
        <v>68</v>
      </c>
    </row>
    <row r="1094" spans="1:16" x14ac:dyDescent="0.25">
      <c r="A1094" s="22">
        <v>2018</v>
      </c>
      <c r="B1094" s="22">
        <v>9</v>
      </c>
      <c r="C1094" s="22" t="s">
        <v>15</v>
      </c>
      <c r="D1094" s="22">
        <v>4697965</v>
      </c>
      <c r="E1094" s="3">
        <v>88.9</v>
      </c>
      <c r="F1094" s="28">
        <f t="shared" si="73"/>
        <v>13.84</v>
      </c>
      <c r="G1094" s="1" t="s">
        <v>39</v>
      </c>
      <c r="H1094" s="29">
        <v>28</v>
      </c>
      <c r="I1094" s="29">
        <v>268.83089999999999</v>
      </c>
      <c r="J1094" s="27">
        <f t="shared" si="72"/>
        <v>23.81</v>
      </c>
      <c r="K1094" s="27">
        <f t="shared" si="69"/>
        <v>17.857499999999998</v>
      </c>
      <c r="L1094" s="26">
        <f t="shared" si="70"/>
        <v>4800.6477967499995</v>
      </c>
      <c r="M1094" s="22" t="s">
        <v>16</v>
      </c>
      <c r="N1094" s="22" t="s">
        <v>178</v>
      </c>
      <c r="O1094" s="22" t="s">
        <v>56</v>
      </c>
      <c r="P1094" s="22">
        <v>68</v>
      </c>
    </row>
    <row r="1095" spans="1:16" x14ac:dyDescent="0.25">
      <c r="A1095" s="22">
        <v>2018</v>
      </c>
      <c r="B1095" s="22">
        <v>9</v>
      </c>
      <c r="C1095" s="22" t="s">
        <v>15</v>
      </c>
      <c r="D1095" s="22">
        <v>4697965</v>
      </c>
      <c r="E1095" s="3">
        <v>88.9</v>
      </c>
      <c r="F1095" s="28">
        <f t="shared" si="73"/>
        <v>13.84</v>
      </c>
      <c r="G1095" s="1" t="s">
        <v>39</v>
      </c>
      <c r="H1095" s="29">
        <v>5</v>
      </c>
      <c r="I1095" s="29">
        <v>48</v>
      </c>
      <c r="J1095" s="27">
        <f t="shared" si="72"/>
        <v>23.81</v>
      </c>
      <c r="K1095" s="27">
        <f t="shared" si="69"/>
        <v>11.904999999999999</v>
      </c>
      <c r="L1095" s="26">
        <f t="shared" si="70"/>
        <v>571.43999999999994</v>
      </c>
      <c r="M1095" s="22" t="s">
        <v>94</v>
      </c>
      <c r="N1095" s="22" t="s">
        <v>178</v>
      </c>
      <c r="O1095" s="22" t="s">
        <v>56</v>
      </c>
      <c r="P1095" s="22">
        <v>68</v>
      </c>
    </row>
    <row r="1096" spans="1:16" x14ac:dyDescent="0.25">
      <c r="A1096" s="22">
        <v>2018</v>
      </c>
      <c r="B1096" s="22">
        <v>9</v>
      </c>
      <c r="C1096" s="22" t="s">
        <v>15</v>
      </c>
      <c r="D1096" s="22">
        <v>4699724</v>
      </c>
      <c r="E1096" s="3">
        <v>60.3</v>
      </c>
      <c r="F1096" s="28">
        <f t="shared" si="73"/>
        <v>6.99</v>
      </c>
      <c r="G1096" s="1" t="s">
        <v>40</v>
      </c>
      <c r="H1096" s="29">
        <v>115</v>
      </c>
      <c r="I1096" s="29">
        <v>1104.1353999999999</v>
      </c>
      <c r="J1096" s="27">
        <v>16.59</v>
      </c>
      <c r="K1096" s="27">
        <f t="shared" si="69"/>
        <v>12.442499999999999</v>
      </c>
      <c r="L1096" s="26">
        <f t="shared" si="70"/>
        <v>13738.204714499998</v>
      </c>
      <c r="M1096" s="22" t="s">
        <v>16</v>
      </c>
      <c r="N1096" s="22" t="s">
        <v>467</v>
      </c>
      <c r="O1096" s="22" t="s">
        <v>52</v>
      </c>
      <c r="P1096" s="22">
        <v>43</v>
      </c>
    </row>
    <row r="1097" spans="1:16" x14ac:dyDescent="0.25">
      <c r="A1097" s="22">
        <v>2018</v>
      </c>
      <c r="B1097" s="22">
        <v>9</v>
      </c>
      <c r="C1097" s="22" t="s">
        <v>15</v>
      </c>
      <c r="D1097" s="22">
        <v>4699929</v>
      </c>
      <c r="E1097" s="3">
        <v>88.9</v>
      </c>
      <c r="F1097" s="28">
        <f t="shared" si="73"/>
        <v>13.84</v>
      </c>
      <c r="G1097" s="1" t="s">
        <v>39</v>
      </c>
      <c r="H1097" s="29">
        <v>9</v>
      </c>
      <c r="I1097" s="29">
        <v>86.410799999999995</v>
      </c>
      <c r="J1097" s="27">
        <f t="shared" si="72"/>
        <v>23.81</v>
      </c>
      <c r="K1097" s="27">
        <f t="shared" si="69"/>
        <v>17.857499999999998</v>
      </c>
      <c r="L1097" s="26">
        <f t="shared" si="70"/>
        <v>1543.0808609999997</v>
      </c>
      <c r="M1097" s="22" t="s">
        <v>16</v>
      </c>
      <c r="N1097" s="22" t="s">
        <v>468</v>
      </c>
      <c r="O1097" s="22" t="s">
        <v>51</v>
      </c>
      <c r="P1097" s="22">
        <v>65</v>
      </c>
    </row>
    <row r="1098" spans="1:16" x14ac:dyDescent="0.25">
      <c r="A1098" s="22">
        <v>2018</v>
      </c>
      <c r="B1098" s="22">
        <v>9</v>
      </c>
      <c r="C1098" s="22" t="s">
        <v>15</v>
      </c>
      <c r="D1098" s="22">
        <v>4699930</v>
      </c>
      <c r="E1098" s="3">
        <v>88.9</v>
      </c>
      <c r="F1098" s="28">
        <f t="shared" si="73"/>
        <v>13.84</v>
      </c>
      <c r="G1098" s="1" t="s">
        <v>39</v>
      </c>
      <c r="H1098" s="29">
        <v>15</v>
      </c>
      <c r="I1098" s="29">
        <v>144.01669999999999</v>
      </c>
      <c r="J1098" s="27">
        <f t="shared" si="72"/>
        <v>23.81</v>
      </c>
      <c r="K1098" s="27">
        <f t="shared" si="69"/>
        <v>17.857499999999998</v>
      </c>
      <c r="L1098" s="26">
        <f t="shared" si="70"/>
        <v>2571.7782202499993</v>
      </c>
      <c r="M1098" s="22" t="s">
        <v>16</v>
      </c>
      <c r="N1098" s="22" t="s">
        <v>468</v>
      </c>
      <c r="O1098" s="22" t="s">
        <v>51</v>
      </c>
      <c r="P1098" s="22">
        <v>65</v>
      </c>
    </row>
    <row r="1099" spans="1:16" x14ac:dyDescent="0.25">
      <c r="A1099" s="22">
        <v>2018</v>
      </c>
      <c r="B1099" s="22">
        <v>9</v>
      </c>
      <c r="C1099" s="22" t="s">
        <v>15</v>
      </c>
      <c r="D1099" s="22">
        <v>4700117</v>
      </c>
      <c r="E1099" s="3">
        <v>73</v>
      </c>
      <c r="F1099" s="28">
        <f t="shared" si="73"/>
        <v>9.67</v>
      </c>
      <c r="G1099" s="1" t="s">
        <v>39</v>
      </c>
      <c r="H1099" s="29">
        <v>400</v>
      </c>
      <c r="I1099" s="29">
        <v>3840.48</v>
      </c>
      <c r="J1099" s="27">
        <f t="shared" si="72"/>
        <v>17.78</v>
      </c>
      <c r="K1099" s="27">
        <f t="shared" si="69"/>
        <v>13.335000000000001</v>
      </c>
      <c r="L1099" s="26">
        <f t="shared" si="70"/>
        <v>51212.800800000005</v>
      </c>
      <c r="M1099" s="22" t="s">
        <v>16</v>
      </c>
      <c r="N1099" s="22" t="s">
        <v>469</v>
      </c>
      <c r="O1099" s="22" t="s">
        <v>52</v>
      </c>
      <c r="P1099" s="22">
        <v>43</v>
      </c>
    </row>
    <row r="1100" spans="1:16" x14ac:dyDescent="0.25">
      <c r="A1100" s="22">
        <v>2018</v>
      </c>
      <c r="B1100" s="22">
        <v>9</v>
      </c>
      <c r="C1100" s="22" t="s">
        <v>15</v>
      </c>
      <c r="D1100" s="22">
        <v>4700376</v>
      </c>
      <c r="E1100" s="3">
        <v>73</v>
      </c>
      <c r="F1100" s="28">
        <f t="shared" si="73"/>
        <v>9.67</v>
      </c>
      <c r="G1100" s="1" t="s">
        <v>39</v>
      </c>
      <c r="H1100" s="29">
        <v>50</v>
      </c>
      <c r="I1100" s="29">
        <v>480.05560000000003</v>
      </c>
      <c r="J1100" s="27">
        <f t="shared" si="72"/>
        <v>17.78</v>
      </c>
      <c r="K1100" s="27">
        <f t="shared" ref="K1100:K1158" si="74">IF(M1100="NEW",J1100*1,IF(M1100="YELLOW",J1100*0.75,IF(M1100="BLUE",J1100*0.5)))</f>
        <v>13.335000000000001</v>
      </c>
      <c r="L1100" s="26">
        <f t="shared" ref="L1100:L1158" si="75">I1100*K1100</f>
        <v>6401.5414260000007</v>
      </c>
      <c r="M1100" s="22" t="s">
        <v>16</v>
      </c>
      <c r="N1100" s="22" t="s">
        <v>470</v>
      </c>
      <c r="O1100" s="22" t="s">
        <v>51</v>
      </c>
      <c r="P1100" s="22">
        <v>65</v>
      </c>
    </row>
    <row r="1101" spans="1:16" x14ac:dyDescent="0.25">
      <c r="A1101" s="22">
        <v>2018</v>
      </c>
      <c r="B1101" s="22">
        <v>9</v>
      </c>
      <c r="C1101" s="22" t="s">
        <v>15</v>
      </c>
      <c r="D1101" s="22">
        <v>4700813</v>
      </c>
      <c r="E1101" s="3">
        <v>73</v>
      </c>
      <c r="F1101" s="28">
        <f t="shared" si="73"/>
        <v>9.67</v>
      </c>
      <c r="G1101" s="1" t="s">
        <v>39</v>
      </c>
      <c r="H1101" s="29">
        <v>205</v>
      </c>
      <c r="I1101" s="29">
        <v>1914.18</v>
      </c>
      <c r="J1101" s="27">
        <f t="shared" si="72"/>
        <v>17.78</v>
      </c>
      <c r="K1101" s="27">
        <f t="shared" si="74"/>
        <v>13.335000000000001</v>
      </c>
      <c r="L1101" s="26">
        <f t="shared" si="75"/>
        <v>25525.590300000003</v>
      </c>
      <c r="M1101" s="22" t="s">
        <v>16</v>
      </c>
      <c r="N1101" s="22" t="s">
        <v>471</v>
      </c>
      <c r="O1101" s="22" t="s">
        <v>55</v>
      </c>
      <c r="P1101" s="22">
        <v>19</v>
      </c>
    </row>
    <row r="1102" spans="1:16" x14ac:dyDescent="0.25">
      <c r="A1102" s="22">
        <v>2018</v>
      </c>
      <c r="B1102" s="22">
        <v>9</v>
      </c>
      <c r="C1102" s="22" t="s">
        <v>14</v>
      </c>
      <c r="D1102" s="22">
        <v>4701211</v>
      </c>
      <c r="E1102" s="3">
        <v>114.3</v>
      </c>
      <c r="F1102" s="28">
        <f t="shared" si="73"/>
        <v>17.260000000000002</v>
      </c>
      <c r="G1102" s="1" t="s">
        <v>40</v>
      </c>
      <c r="H1102" s="29">
        <v>3</v>
      </c>
      <c r="I1102" s="29">
        <v>40.5</v>
      </c>
      <c r="J1102" s="27">
        <v>34.71</v>
      </c>
      <c r="K1102" s="27">
        <f t="shared" si="74"/>
        <v>26.032499999999999</v>
      </c>
      <c r="L1102" s="26">
        <f t="shared" si="75"/>
        <v>1054.3162499999999</v>
      </c>
      <c r="M1102" s="22" t="s">
        <v>16</v>
      </c>
      <c r="N1102" s="22" t="s">
        <v>84</v>
      </c>
      <c r="O1102" s="22" t="s">
        <v>55</v>
      </c>
      <c r="P1102" s="22">
        <v>74</v>
      </c>
    </row>
    <row r="1103" spans="1:16" x14ac:dyDescent="0.25">
      <c r="A1103" s="22">
        <v>2018</v>
      </c>
      <c r="B1103" s="22">
        <v>9</v>
      </c>
      <c r="C1103" s="22" t="s">
        <v>15</v>
      </c>
      <c r="D1103" s="22">
        <v>4701755</v>
      </c>
      <c r="E1103" s="3">
        <v>73</v>
      </c>
      <c r="F1103" s="28">
        <f t="shared" si="73"/>
        <v>9.67</v>
      </c>
      <c r="G1103" s="1" t="s">
        <v>39</v>
      </c>
      <c r="H1103" s="29">
        <v>47</v>
      </c>
      <c r="I1103" s="29">
        <v>451.25599999999997</v>
      </c>
      <c r="J1103" s="27">
        <f t="shared" si="72"/>
        <v>17.78</v>
      </c>
      <c r="K1103" s="27">
        <f t="shared" si="74"/>
        <v>13.335000000000001</v>
      </c>
      <c r="L1103" s="26">
        <f t="shared" si="75"/>
        <v>6017.4987600000004</v>
      </c>
      <c r="M1103" s="22" t="s">
        <v>16</v>
      </c>
      <c r="N1103" s="22" t="s">
        <v>472</v>
      </c>
      <c r="O1103" s="22" t="s">
        <v>51</v>
      </c>
      <c r="P1103" s="22">
        <v>65</v>
      </c>
    </row>
    <row r="1104" spans="1:16" x14ac:dyDescent="0.25">
      <c r="A1104" s="22">
        <v>2018</v>
      </c>
      <c r="B1104" s="22">
        <v>9</v>
      </c>
      <c r="C1104" s="22" t="s">
        <v>15</v>
      </c>
      <c r="D1104" s="22">
        <v>4701756</v>
      </c>
      <c r="E1104" s="3">
        <v>73</v>
      </c>
      <c r="F1104" s="28">
        <f t="shared" si="73"/>
        <v>9.67</v>
      </c>
      <c r="G1104" s="1" t="s">
        <v>39</v>
      </c>
      <c r="H1104" s="29">
        <v>3</v>
      </c>
      <c r="I1104" s="29">
        <v>28.8</v>
      </c>
      <c r="J1104" s="27">
        <f t="shared" si="72"/>
        <v>17.78</v>
      </c>
      <c r="K1104" s="27">
        <f t="shared" si="74"/>
        <v>13.335000000000001</v>
      </c>
      <c r="L1104" s="26">
        <f t="shared" si="75"/>
        <v>384.04800000000006</v>
      </c>
      <c r="M1104" s="22" t="s">
        <v>16</v>
      </c>
      <c r="N1104" s="22" t="s">
        <v>472</v>
      </c>
      <c r="O1104" s="22" t="s">
        <v>51</v>
      </c>
      <c r="P1104" s="22">
        <v>65</v>
      </c>
    </row>
    <row r="1105" spans="1:16" x14ac:dyDescent="0.25">
      <c r="A1105" s="22">
        <v>2018</v>
      </c>
      <c r="B1105" s="22">
        <v>9</v>
      </c>
      <c r="C1105" s="22" t="s">
        <v>15</v>
      </c>
      <c r="D1105" s="22">
        <v>4701872</v>
      </c>
      <c r="E1105" s="3">
        <v>73</v>
      </c>
      <c r="F1105" s="3">
        <f t="shared" si="73"/>
        <v>9.67</v>
      </c>
      <c r="G1105" s="18" t="s">
        <v>39</v>
      </c>
      <c r="H1105" s="22">
        <v>5</v>
      </c>
      <c r="I1105" s="22">
        <v>48.008299999999998</v>
      </c>
      <c r="J1105" s="27">
        <f t="shared" si="72"/>
        <v>17.78</v>
      </c>
      <c r="K1105" s="27">
        <f t="shared" si="74"/>
        <v>8.89</v>
      </c>
      <c r="L1105" s="26">
        <f t="shared" si="75"/>
        <v>426.79378700000001</v>
      </c>
      <c r="M1105" s="22" t="s">
        <v>94</v>
      </c>
      <c r="N1105" s="22" t="s">
        <v>473</v>
      </c>
      <c r="O1105" s="22" t="s">
        <v>53</v>
      </c>
      <c r="P1105" s="22">
        <v>105</v>
      </c>
    </row>
    <row r="1106" spans="1:16" x14ac:dyDescent="0.25">
      <c r="A1106" s="22">
        <v>2018</v>
      </c>
      <c r="B1106" s="22">
        <v>9</v>
      </c>
      <c r="C1106" s="22" t="s">
        <v>15</v>
      </c>
      <c r="D1106" s="22">
        <v>4701884</v>
      </c>
      <c r="E1106" s="3">
        <v>88.9</v>
      </c>
      <c r="F1106" s="3">
        <f t="shared" si="73"/>
        <v>13.84</v>
      </c>
      <c r="G1106" s="18" t="s">
        <v>39</v>
      </c>
      <c r="H1106" s="22">
        <v>20</v>
      </c>
      <c r="I1106" s="22">
        <v>192.03</v>
      </c>
      <c r="J1106" s="27">
        <f t="shared" si="72"/>
        <v>23.81</v>
      </c>
      <c r="K1106" s="27">
        <f t="shared" si="74"/>
        <v>17.857499999999998</v>
      </c>
      <c r="L1106" s="26">
        <f t="shared" si="75"/>
        <v>3429.1757249999996</v>
      </c>
      <c r="M1106" s="22" t="s">
        <v>16</v>
      </c>
      <c r="N1106" s="22" t="s">
        <v>474</v>
      </c>
      <c r="O1106" s="22" t="s">
        <v>53</v>
      </c>
      <c r="P1106" s="22">
        <v>105</v>
      </c>
    </row>
    <row r="1107" spans="1:16" x14ac:dyDescent="0.25">
      <c r="A1107" s="22">
        <v>2018</v>
      </c>
      <c r="B1107" s="22">
        <v>9</v>
      </c>
      <c r="C1107" s="22" t="s">
        <v>15</v>
      </c>
      <c r="D1107" s="22">
        <v>4701889</v>
      </c>
      <c r="E1107" s="3">
        <v>88.9</v>
      </c>
      <c r="F1107" s="3">
        <f t="shared" si="73"/>
        <v>13.84</v>
      </c>
      <c r="G1107" s="18" t="s">
        <v>39</v>
      </c>
      <c r="H1107" s="22">
        <v>1</v>
      </c>
      <c r="I1107" s="22">
        <v>9.6</v>
      </c>
      <c r="J1107" s="27">
        <f t="shared" si="72"/>
        <v>23.81</v>
      </c>
      <c r="K1107" s="27">
        <f t="shared" si="74"/>
        <v>17.857499999999998</v>
      </c>
      <c r="L1107" s="26">
        <f t="shared" si="75"/>
        <v>171.43199999999999</v>
      </c>
      <c r="M1107" s="22" t="s">
        <v>16</v>
      </c>
      <c r="N1107" s="22" t="s">
        <v>474</v>
      </c>
      <c r="O1107" s="22" t="s">
        <v>53</v>
      </c>
      <c r="P1107" s="22">
        <v>105</v>
      </c>
    </row>
    <row r="1108" spans="1:16" x14ac:dyDescent="0.25">
      <c r="A1108" s="22">
        <v>2018</v>
      </c>
      <c r="B1108" s="22">
        <v>9</v>
      </c>
      <c r="C1108" s="22" t="s">
        <v>15</v>
      </c>
      <c r="D1108" s="22">
        <v>4701882</v>
      </c>
      <c r="E1108" s="3">
        <v>88.9</v>
      </c>
      <c r="F1108" s="3">
        <f t="shared" si="73"/>
        <v>13.84</v>
      </c>
      <c r="G1108" s="18" t="s">
        <v>39</v>
      </c>
      <c r="H1108" s="22">
        <v>62</v>
      </c>
      <c r="I1108" s="22">
        <v>595.28</v>
      </c>
      <c r="J1108" s="27">
        <f t="shared" si="72"/>
        <v>23.81</v>
      </c>
      <c r="K1108" s="27">
        <f t="shared" si="74"/>
        <v>17.857499999999998</v>
      </c>
      <c r="L1108" s="26">
        <f t="shared" si="75"/>
        <v>10630.212599999999</v>
      </c>
      <c r="M1108" s="22" t="s">
        <v>16</v>
      </c>
      <c r="N1108" s="22" t="s">
        <v>474</v>
      </c>
      <c r="O1108" s="22" t="s">
        <v>53</v>
      </c>
      <c r="P1108" s="22">
        <v>105</v>
      </c>
    </row>
    <row r="1109" spans="1:16" x14ac:dyDescent="0.25">
      <c r="A1109" s="22">
        <v>2018</v>
      </c>
      <c r="B1109" s="22">
        <v>9</v>
      </c>
      <c r="C1109" s="22" t="s">
        <v>15</v>
      </c>
      <c r="D1109" s="22">
        <v>4701883</v>
      </c>
      <c r="E1109" s="3">
        <v>88.9</v>
      </c>
      <c r="F1109" s="3">
        <f t="shared" si="73"/>
        <v>13.84</v>
      </c>
      <c r="G1109" s="18" t="s">
        <v>39</v>
      </c>
      <c r="H1109" s="22">
        <v>6</v>
      </c>
      <c r="I1109" s="22">
        <v>57.613300000000002</v>
      </c>
      <c r="J1109" s="27">
        <f t="shared" si="72"/>
        <v>23.81</v>
      </c>
      <c r="K1109" s="27">
        <f t="shared" si="74"/>
        <v>17.857499999999998</v>
      </c>
      <c r="L1109" s="26">
        <f t="shared" si="75"/>
        <v>1028.8295047499998</v>
      </c>
      <c r="M1109" s="22" t="s">
        <v>16</v>
      </c>
      <c r="N1109" s="22" t="s">
        <v>474</v>
      </c>
      <c r="O1109" s="22" t="s">
        <v>53</v>
      </c>
      <c r="P1109" s="22">
        <v>105</v>
      </c>
    </row>
    <row r="1110" spans="1:16" x14ac:dyDescent="0.25">
      <c r="A1110" s="22">
        <v>2018</v>
      </c>
      <c r="B1110" s="22">
        <v>9</v>
      </c>
      <c r="C1110" s="22" t="s">
        <v>15</v>
      </c>
      <c r="D1110" s="22">
        <v>4701885</v>
      </c>
      <c r="E1110" s="3">
        <v>88.9</v>
      </c>
      <c r="F1110" s="3">
        <f t="shared" si="73"/>
        <v>13.84</v>
      </c>
      <c r="G1110" s="18" t="s">
        <v>39</v>
      </c>
      <c r="H1110" s="22">
        <v>1</v>
      </c>
      <c r="I1110" s="22">
        <v>9.6011000000000006</v>
      </c>
      <c r="J1110" s="27">
        <f t="shared" si="72"/>
        <v>23.81</v>
      </c>
      <c r="K1110" s="27">
        <f t="shared" si="74"/>
        <v>17.857499999999998</v>
      </c>
      <c r="L1110" s="26">
        <f t="shared" si="75"/>
        <v>171.45164324999999</v>
      </c>
      <c r="M1110" s="22" t="s">
        <v>16</v>
      </c>
      <c r="N1110" s="22" t="s">
        <v>474</v>
      </c>
      <c r="O1110" s="22" t="s">
        <v>53</v>
      </c>
      <c r="P1110" s="22">
        <v>105</v>
      </c>
    </row>
    <row r="1111" spans="1:16" x14ac:dyDescent="0.25">
      <c r="A1111" s="22">
        <v>2018</v>
      </c>
      <c r="B1111" s="22">
        <v>9</v>
      </c>
      <c r="C1111" s="22" t="s">
        <v>15</v>
      </c>
      <c r="D1111" s="22">
        <v>4701886</v>
      </c>
      <c r="E1111" s="3">
        <v>88.9</v>
      </c>
      <c r="F1111" s="3">
        <f t="shared" si="73"/>
        <v>13.84</v>
      </c>
      <c r="G1111" s="18" t="s">
        <v>39</v>
      </c>
      <c r="H1111" s="22">
        <v>19</v>
      </c>
      <c r="I1111" s="22">
        <v>182.4194</v>
      </c>
      <c r="J1111" s="27">
        <f t="shared" si="72"/>
        <v>23.81</v>
      </c>
      <c r="K1111" s="27">
        <f t="shared" si="74"/>
        <v>17.857499999999998</v>
      </c>
      <c r="L1111" s="26">
        <f t="shared" si="75"/>
        <v>3257.5544354999997</v>
      </c>
      <c r="M1111" s="22" t="s">
        <v>16</v>
      </c>
      <c r="N1111" s="22" t="s">
        <v>474</v>
      </c>
      <c r="O1111" s="22" t="s">
        <v>53</v>
      </c>
      <c r="P1111" s="22">
        <v>105</v>
      </c>
    </row>
    <row r="1112" spans="1:16" x14ac:dyDescent="0.25">
      <c r="A1112" s="22">
        <v>2018</v>
      </c>
      <c r="B1112" s="22">
        <v>9</v>
      </c>
      <c r="C1112" s="22" t="s">
        <v>15</v>
      </c>
      <c r="D1112" s="22">
        <v>4701887</v>
      </c>
      <c r="E1112" s="3">
        <v>88.9</v>
      </c>
      <c r="F1112" s="3">
        <f t="shared" si="73"/>
        <v>13.84</v>
      </c>
      <c r="G1112" s="18" t="s">
        <v>39</v>
      </c>
      <c r="H1112" s="22">
        <v>1</v>
      </c>
      <c r="I1112" s="22">
        <v>9.6</v>
      </c>
      <c r="J1112" s="27">
        <f t="shared" si="72"/>
        <v>23.81</v>
      </c>
      <c r="K1112" s="27">
        <f t="shared" si="74"/>
        <v>17.857499999999998</v>
      </c>
      <c r="L1112" s="26">
        <f t="shared" si="75"/>
        <v>171.43199999999999</v>
      </c>
      <c r="M1112" s="22" t="s">
        <v>16</v>
      </c>
      <c r="N1112" s="22" t="s">
        <v>474</v>
      </c>
      <c r="O1112" s="22" t="s">
        <v>53</v>
      </c>
      <c r="P1112" s="22">
        <v>105</v>
      </c>
    </row>
    <row r="1113" spans="1:16" x14ac:dyDescent="0.25">
      <c r="A1113" s="22">
        <v>2018</v>
      </c>
      <c r="B1113" s="22">
        <v>9</v>
      </c>
      <c r="C1113" s="22" t="s">
        <v>15</v>
      </c>
      <c r="D1113" s="22">
        <v>4701888</v>
      </c>
      <c r="E1113" s="3">
        <v>88.9</v>
      </c>
      <c r="F1113" s="3">
        <f t="shared" si="73"/>
        <v>13.84</v>
      </c>
      <c r="G1113" s="18" t="s">
        <v>39</v>
      </c>
      <c r="H1113" s="22">
        <v>2</v>
      </c>
      <c r="I1113" s="22">
        <v>19.2</v>
      </c>
      <c r="J1113" s="27">
        <f t="shared" si="72"/>
        <v>23.81</v>
      </c>
      <c r="K1113" s="27">
        <f t="shared" si="74"/>
        <v>17.857499999999998</v>
      </c>
      <c r="L1113" s="26">
        <f t="shared" si="75"/>
        <v>342.86399999999998</v>
      </c>
      <c r="M1113" s="22" t="s">
        <v>16</v>
      </c>
      <c r="N1113" s="22" t="s">
        <v>474</v>
      </c>
      <c r="O1113" s="22" t="s">
        <v>53</v>
      </c>
      <c r="P1113" s="22">
        <v>105</v>
      </c>
    </row>
    <row r="1114" spans="1:16" x14ac:dyDescent="0.25">
      <c r="A1114" s="22">
        <v>2018</v>
      </c>
      <c r="B1114" s="22">
        <v>9</v>
      </c>
      <c r="C1114" s="22" t="s">
        <v>15</v>
      </c>
      <c r="D1114" s="22">
        <v>4701897</v>
      </c>
      <c r="E1114" s="3">
        <v>73</v>
      </c>
      <c r="F1114" s="3">
        <f t="shared" si="73"/>
        <v>9.67</v>
      </c>
      <c r="G1114" s="18" t="s">
        <v>39</v>
      </c>
      <c r="H1114" s="22">
        <v>10</v>
      </c>
      <c r="I1114" s="22">
        <v>96.012500000000003</v>
      </c>
      <c r="J1114" s="27">
        <f t="shared" si="72"/>
        <v>17.78</v>
      </c>
      <c r="K1114" s="27">
        <f t="shared" si="74"/>
        <v>8.89</v>
      </c>
      <c r="L1114" s="26">
        <f t="shared" si="75"/>
        <v>853.55112500000007</v>
      </c>
      <c r="M1114" s="22" t="s">
        <v>94</v>
      </c>
      <c r="N1114" s="22" t="s">
        <v>475</v>
      </c>
      <c r="O1114" s="22" t="s">
        <v>53</v>
      </c>
      <c r="P1114" s="22">
        <v>105</v>
      </c>
    </row>
    <row r="1115" spans="1:16" x14ac:dyDescent="0.25">
      <c r="A1115" s="22">
        <v>2018</v>
      </c>
      <c r="B1115" s="22">
        <v>9</v>
      </c>
      <c r="C1115" s="22" t="s">
        <v>15</v>
      </c>
      <c r="D1115" s="22">
        <v>4702359</v>
      </c>
      <c r="E1115" s="3">
        <v>73</v>
      </c>
      <c r="F1115" s="3">
        <f t="shared" si="73"/>
        <v>9.67</v>
      </c>
      <c r="G1115" s="18" t="s">
        <v>39</v>
      </c>
      <c r="H1115" s="22">
        <v>4</v>
      </c>
      <c r="I1115" s="22">
        <v>38.404800000000002</v>
      </c>
      <c r="J1115" s="27">
        <f t="shared" si="72"/>
        <v>17.78</v>
      </c>
      <c r="K1115" s="27">
        <f t="shared" si="74"/>
        <v>13.335000000000001</v>
      </c>
      <c r="L1115" s="26">
        <f t="shared" si="75"/>
        <v>512.12800800000002</v>
      </c>
      <c r="M1115" s="22" t="s">
        <v>16</v>
      </c>
      <c r="N1115" s="22" t="s">
        <v>476</v>
      </c>
      <c r="O1115" s="22" t="s">
        <v>52</v>
      </c>
      <c r="P1115" s="22">
        <v>43</v>
      </c>
    </row>
    <row r="1116" spans="1:16" x14ac:dyDescent="0.25">
      <c r="A1116" s="22">
        <v>2018</v>
      </c>
      <c r="B1116" s="22">
        <v>9</v>
      </c>
      <c r="C1116" s="22" t="s">
        <v>15</v>
      </c>
      <c r="D1116" s="22">
        <v>4702361</v>
      </c>
      <c r="E1116" s="3">
        <v>60.3</v>
      </c>
      <c r="F1116" s="3">
        <f t="shared" si="73"/>
        <v>6.99</v>
      </c>
      <c r="G1116" s="18" t="s">
        <v>39</v>
      </c>
      <c r="H1116" s="22">
        <v>16</v>
      </c>
      <c r="I1116" s="22">
        <v>153.62360000000001</v>
      </c>
      <c r="J1116" s="27">
        <f t="shared" si="72"/>
        <v>14.2</v>
      </c>
      <c r="K1116" s="27">
        <f t="shared" si="74"/>
        <v>10.649999999999999</v>
      </c>
      <c r="L1116" s="26">
        <f t="shared" si="75"/>
        <v>1636.0913399999999</v>
      </c>
      <c r="M1116" s="22" t="s">
        <v>16</v>
      </c>
      <c r="N1116" s="22" t="s">
        <v>477</v>
      </c>
      <c r="O1116" s="22" t="s">
        <v>52</v>
      </c>
      <c r="P1116" s="22">
        <v>43</v>
      </c>
    </row>
    <row r="1117" spans="1:16" x14ac:dyDescent="0.25">
      <c r="A1117" s="22">
        <v>2018</v>
      </c>
      <c r="B1117" s="22">
        <v>9</v>
      </c>
      <c r="C1117" s="22" t="s">
        <v>15</v>
      </c>
      <c r="D1117" s="22">
        <v>4702360</v>
      </c>
      <c r="E1117" s="3">
        <v>60.3</v>
      </c>
      <c r="F1117" s="3">
        <f t="shared" si="73"/>
        <v>6.99</v>
      </c>
      <c r="G1117" s="18" t="s">
        <v>39</v>
      </c>
      <c r="H1117" s="22">
        <v>2</v>
      </c>
      <c r="I1117" s="22">
        <v>19.2</v>
      </c>
      <c r="J1117" s="27">
        <f t="shared" si="72"/>
        <v>14.2</v>
      </c>
      <c r="K1117" s="27">
        <f t="shared" si="74"/>
        <v>10.649999999999999</v>
      </c>
      <c r="L1117" s="26">
        <f t="shared" si="75"/>
        <v>204.47999999999996</v>
      </c>
      <c r="M1117" s="22" t="s">
        <v>16</v>
      </c>
      <c r="N1117" s="22" t="s">
        <v>477</v>
      </c>
      <c r="O1117" s="22" t="s">
        <v>52</v>
      </c>
      <c r="P1117" s="22">
        <v>43</v>
      </c>
    </row>
    <row r="1118" spans="1:16" x14ac:dyDescent="0.25">
      <c r="A1118" s="22">
        <v>2018</v>
      </c>
      <c r="B1118" s="22">
        <v>9</v>
      </c>
      <c r="C1118" s="22" t="s">
        <v>15</v>
      </c>
      <c r="D1118" s="22">
        <v>4702362</v>
      </c>
      <c r="E1118" s="3">
        <v>60.3</v>
      </c>
      <c r="F1118" s="3">
        <f t="shared" si="73"/>
        <v>6.99</v>
      </c>
      <c r="G1118" s="18" t="s">
        <v>39</v>
      </c>
      <c r="H1118" s="22">
        <v>17</v>
      </c>
      <c r="I1118" s="22">
        <v>163.21719999999999</v>
      </c>
      <c r="J1118" s="27">
        <f t="shared" si="72"/>
        <v>14.2</v>
      </c>
      <c r="K1118" s="27">
        <f t="shared" si="74"/>
        <v>10.649999999999999</v>
      </c>
      <c r="L1118" s="26">
        <f t="shared" si="75"/>
        <v>1738.2631799999997</v>
      </c>
      <c r="M1118" s="22" t="s">
        <v>16</v>
      </c>
      <c r="N1118" s="22" t="s">
        <v>477</v>
      </c>
      <c r="O1118" s="22" t="s">
        <v>52</v>
      </c>
      <c r="P1118" s="22">
        <v>43</v>
      </c>
    </row>
    <row r="1119" spans="1:16" x14ac:dyDescent="0.25">
      <c r="A1119" s="22">
        <v>2018</v>
      </c>
      <c r="B1119" s="22">
        <v>9</v>
      </c>
      <c r="C1119" s="22" t="s">
        <v>15</v>
      </c>
      <c r="D1119" s="22">
        <v>4702363</v>
      </c>
      <c r="E1119" s="3">
        <v>60.3</v>
      </c>
      <c r="F1119" s="3">
        <f t="shared" si="73"/>
        <v>6.99</v>
      </c>
      <c r="G1119" s="18" t="s">
        <v>39</v>
      </c>
      <c r="H1119" s="22">
        <v>3</v>
      </c>
      <c r="I1119" s="22">
        <v>28.8</v>
      </c>
      <c r="J1119" s="27">
        <f t="shared" si="72"/>
        <v>14.2</v>
      </c>
      <c r="K1119" s="27">
        <f t="shared" si="74"/>
        <v>10.649999999999999</v>
      </c>
      <c r="L1119" s="26">
        <f t="shared" si="75"/>
        <v>306.71999999999997</v>
      </c>
      <c r="M1119" s="22" t="s">
        <v>16</v>
      </c>
      <c r="N1119" s="22" t="s">
        <v>477</v>
      </c>
      <c r="O1119" s="22" t="s">
        <v>52</v>
      </c>
      <c r="P1119" s="22">
        <v>43</v>
      </c>
    </row>
    <row r="1120" spans="1:16" x14ac:dyDescent="0.25">
      <c r="A1120" s="22">
        <v>2018</v>
      </c>
      <c r="B1120" s="22">
        <v>9</v>
      </c>
      <c r="C1120" s="22" t="s">
        <v>15</v>
      </c>
      <c r="D1120" s="22">
        <v>4702464</v>
      </c>
      <c r="E1120" s="3">
        <v>88.9</v>
      </c>
      <c r="F1120" s="3">
        <f t="shared" si="73"/>
        <v>13.84</v>
      </c>
      <c r="G1120" s="18" t="s">
        <v>39</v>
      </c>
      <c r="H1120" s="22">
        <v>33</v>
      </c>
      <c r="I1120" s="22">
        <v>316.83999999999997</v>
      </c>
      <c r="J1120" s="27">
        <f t="shared" si="72"/>
        <v>23.81</v>
      </c>
      <c r="K1120" s="27">
        <f t="shared" si="74"/>
        <v>11.904999999999999</v>
      </c>
      <c r="L1120" s="26">
        <f t="shared" si="75"/>
        <v>3771.9801999999995</v>
      </c>
      <c r="M1120" s="22" t="s">
        <v>94</v>
      </c>
      <c r="N1120" s="22" t="s">
        <v>478</v>
      </c>
      <c r="O1120" s="22" t="s">
        <v>56</v>
      </c>
      <c r="P1120" s="22">
        <v>68</v>
      </c>
    </row>
    <row r="1121" spans="1:16" x14ac:dyDescent="0.25">
      <c r="A1121" s="22">
        <v>2018</v>
      </c>
      <c r="B1121" s="22">
        <v>9</v>
      </c>
      <c r="C1121" s="22" t="s">
        <v>15</v>
      </c>
      <c r="D1121" s="22">
        <v>4702465</v>
      </c>
      <c r="E1121" s="3">
        <v>88.9</v>
      </c>
      <c r="F1121" s="3">
        <f t="shared" si="73"/>
        <v>13.84</v>
      </c>
      <c r="G1121" s="18" t="s">
        <v>39</v>
      </c>
      <c r="H1121" s="22">
        <v>18</v>
      </c>
      <c r="I1121" s="22">
        <v>172.82320000000001</v>
      </c>
      <c r="J1121" s="27">
        <f t="shared" si="72"/>
        <v>23.81</v>
      </c>
      <c r="K1121" s="27">
        <f t="shared" si="74"/>
        <v>17.857499999999998</v>
      </c>
      <c r="L1121" s="26">
        <f t="shared" si="75"/>
        <v>3086.190294</v>
      </c>
      <c r="M1121" s="22" t="s">
        <v>16</v>
      </c>
      <c r="N1121" s="22" t="s">
        <v>478</v>
      </c>
      <c r="O1121" s="22" t="s">
        <v>56</v>
      </c>
      <c r="P1121" s="22">
        <v>68</v>
      </c>
    </row>
    <row r="1122" spans="1:16" x14ac:dyDescent="0.25">
      <c r="A1122" s="22">
        <v>2018</v>
      </c>
      <c r="B1122" s="22">
        <v>9</v>
      </c>
      <c r="C1122" s="22" t="s">
        <v>15</v>
      </c>
      <c r="D1122" s="22">
        <v>4702465</v>
      </c>
      <c r="E1122" s="3">
        <v>88.9</v>
      </c>
      <c r="F1122" s="3">
        <f t="shared" si="73"/>
        <v>13.84</v>
      </c>
      <c r="G1122" s="18" t="s">
        <v>39</v>
      </c>
      <c r="H1122" s="22">
        <v>1</v>
      </c>
      <c r="I1122" s="22">
        <v>9.6013000000000002</v>
      </c>
      <c r="J1122" s="27">
        <f t="shared" si="72"/>
        <v>23.81</v>
      </c>
      <c r="K1122" s="27">
        <f t="shared" si="74"/>
        <v>11.904999999999999</v>
      </c>
      <c r="L1122" s="26">
        <f t="shared" si="75"/>
        <v>114.3034765</v>
      </c>
      <c r="M1122" s="22" t="s">
        <v>94</v>
      </c>
      <c r="N1122" s="22" t="s">
        <v>478</v>
      </c>
      <c r="O1122" s="22" t="s">
        <v>56</v>
      </c>
      <c r="P1122" s="22">
        <v>68</v>
      </c>
    </row>
    <row r="1123" spans="1:16" x14ac:dyDescent="0.25">
      <c r="A1123" s="22">
        <v>2018</v>
      </c>
      <c r="B1123" s="22">
        <v>9</v>
      </c>
      <c r="C1123" s="22" t="s">
        <v>15</v>
      </c>
      <c r="D1123" s="22">
        <v>4702574</v>
      </c>
      <c r="E1123" s="3">
        <v>73</v>
      </c>
      <c r="F1123" s="3">
        <f t="shared" si="73"/>
        <v>9.67</v>
      </c>
      <c r="G1123" s="18" t="s">
        <v>39</v>
      </c>
      <c r="H1123" s="22">
        <v>93</v>
      </c>
      <c r="I1123" s="22">
        <v>866.15</v>
      </c>
      <c r="J1123" s="27">
        <f t="shared" si="72"/>
        <v>17.78</v>
      </c>
      <c r="K1123" s="27">
        <f t="shared" si="74"/>
        <v>13.335000000000001</v>
      </c>
      <c r="L1123" s="26">
        <f t="shared" si="75"/>
        <v>11550.11025</v>
      </c>
      <c r="M1123" s="22" t="s">
        <v>16</v>
      </c>
      <c r="N1123" s="22" t="s">
        <v>479</v>
      </c>
      <c r="O1123" s="22" t="s">
        <v>55</v>
      </c>
      <c r="P1123" s="22">
        <v>19</v>
      </c>
    </row>
    <row r="1124" spans="1:16" x14ac:dyDescent="0.25">
      <c r="A1124" s="22">
        <v>2018</v>
      </c>
      <c r="B1124" s="22">
        <v>9</v>
      </c>
      <c r="C1124" s="22" t="s">
        <v>15</v>
      </c>
      <c r="D1124" s="22">
        <v>4702574</v>
      </c>
      <c r="E1124" s="3">
        <v>73</v>
      </c>
      <c r="F1124" s="3">
        <f t="shared" si="73"/>
        <v>9.67</v>
      </c>
      <c r="G1124" s="18" t="s">
        <v>39</v>
      </c>
      <c r="H1124" s="22">
        <v>135</v>
      </c>
      <c r="I1124" s="22">
        <v>1258.95</v>
      </c>
      <c r="J1124" s="27">
        <f t="shared" si="72"/>
        <v>17.78</v>
      </c>
      <c r="K1124" s="27">
        <f t="shared" si="74"/>
        <v>13.335000000000001</v>
      </c>
      <c r="L1124" s="26">
        <f t="shared" si="75"/>
        <v>16788.098250000003</v>
      </c>
      <c r="M1124" s="22" t="s">
        <v>16</v>
      </c>
      <c r="N1124" s="22" t="s">
        <v>479</v>
      </c>
      <c r="O1124" s="22" t="s">
        <v>55</v>
      </c>
      <c r="P1124" s="22">
        <v>19</v>
      </c>
    </row>
    <row r="1125" spans="1:16" x14ac:dyDescent="0.25">
      <c r="A1125" s="22">
        <v>2018</v>
      </c>
      <c r="B1125" s="22">
        <v>9</v>
      </c>
      <c r="C1125" s="22" t="s">
        <v>15</v>
      </c>
      <c r="D1125" s="22">
        <v>4702588</v>
      </c>
      <c r="E1125" s="3">
        <v>73</v>
      </c>
      <c r="F1125" s="3">
        <f t="shared" si="73"/>
        <v>9.67</v>
      </c>
      <c r="G1125" s="18" t="s">
        <v>39</v>
      </c>
      <c r="H1125" s="22">
        <v>149</v>
      </c>
      <c r="I1125" s="22">
        <v>1430.578</v>
      </c>
      <c r="J1125" s="27">
        <f t="shared" si="72"/>
        <v>17.78</v>
      </c>
      <c r="K1125" s="27">
        <f t="shared" si="74"/>
        <v>13.335000000000001</v>
      </c>
      <c r="L1125" s="26">
        <f t="shared" si="75"/>
        <v>19076.75763</v>
      </c>
      <c r="M1125" s="22" t="s">
        <v>16</v>
      </c>
      <c r="N1125" s="22" t="s">
        <v>480</v>
      </c>
      <c r="O1125" s="22" t="s">
        <v>53</v>
      </c>
      <c r="P1125" s="22">
        <v>105</v>
      </c>
    </row>
    <row r="1126" spans="1:16" x14ac:dyDescent="0.25">
      <c r="A1126" s="22">
        <v>2018</v>
      </c>
      <c r="B1126" s="22">
        <v>9</v>
      </c>
      <c r="C1126" s="22" t="s">
        <v>15</v>
      </c>
      <c r="D1126" s="22">
        <v>4702589</v>
      </c>
      <c r="E1126" s="3">
        <v>73</v>
      </c>
      <c r="F1126" s="3">
        <f t="shared" si="73"/>
        <v>9.67</v>
      </c>
      <c r="G1126" s="18" t="s">
        <v>39</v>
      </c>
      <c r="H1126" s="22">
        <v>1</v>
      </c>
      <c r="I1126" s="22">
        <v>9.6012000000000004</v>
      </c>
      <c r="J1126" s="27">
        <f t="shared" si="72"/>
        <v>17.78</v>
      </c>
      <c r="K1126" s="27">
        <f t="shared" si="74"/>
        <v>13.335000000000001</v>
      </c>
      <c r="L1126" s="26">
        <f t="shared" si="75"/>
        <v>128.03200200000001</v>
      </c>
      <c r="M1126" s="22" t="s">
        <v>16</v>
      </c>
      <c r="N1126" s="22" t="s">
        <v>480</v>
      </c>
      <c r="O1126" s="22" t="s">
        <v>53</v>
      </c>
      <c r="P1126" s="22">
        <v>105</v>
      </c>
    </row>
    <row r="1127" spans="1:16" x14ac:dyDescent="0.25">
      <c r="A1127" s="22">
        <v>2018</v>
      </c>
      <c r="B1127" s="22">
        <v>9</v>
      </c>
      <c r="C1127" s="22" t="s">
        <v>15</v>
      </c>
      <c r="D1127" s="22">
        <v>-1</v>
      </c>
      <c r="E1127" s="3">
        <v>73</v>
      </c>
      <c r="F1127" s="3">
        <f t="shared" si="73"/>
        <v>9.67</v>
      </c>
      <c r="G1127" s="18" t="s">
        <v>39</v>
      </c>
      <c r="H1127" s="22">
        <v>64</v>
      </c>
      <c r="I1127" s="22">
        <v>614.47810000000004</v>
      </c>
      <c r="J1127" s="27">
        <f t="shared" si="72"/>
        <v>17.78</v>
      </c>
      <c r="K1127" s="27">
        <f t="shared" si="74"/>
        <v>13.335000000000001</v>
      </c>
      <c r="L1127" s="26">
        <f t="shared" si="75"/>
        <v>8194.065463500001</v>
      </c>
      <c r="M1127" s="22" t="s">
        <v>16</v>
      </c>
      <c r="N1127" s="22" t="s">
        <v>481</v>
      </c>
      <c r="O1127" s="22" t="s">
        <v>52</v>
      </c>
      <c r="P1127" s="22">
        <v>43</v>
      </c>
    </row>
    <row r="1128" spans="1:16" x14ac:dyDescent="0.25">
      <c r="A1128" s="22">
        <v>2018</v>
      </c>
      <c r="B1128" s="22">
        <v>9</v>
      </c>
      <c r="C1128" s="22" t="s">
        <v>159</v>
      </c>
      <c r="D1128" s="22">
        <v>4704109</v>
      </c>
      <c r="E1128" s="3">
        <v>48.3</v>
      </c>
      <c r="F1128" s="3">
        <v>4.3</v>
      </c>
      <c r="G1128" s="18" t="s">
        <v>39</v>
      </c>
      <c r="H1128" s="22">
        <v>1</v>
      </c>
      <c r="I1128" s="22">
        <v>2</v>
      </c>
      <c r="J1128" s="27">
        <v>8</v>
      </c>
      <c r="K1128" s="27">
        <f t="shared" si="74"/>
        <v>6</v>
      </c>
      <c r="L1128" s="26">
        <f t="shared" si="75"/>
        <v>12</v>
      </c>
      <c r="M1128" s="22" t="s">
        <v>16</v>
      </c>
      <c r="N1128" s="22" t="s">
        <v>482</v>
      </c>
      <c r="O1128" s="22" t="s">
        <v>55</v>
      </c>
      <c r="P1128" s="22">
        <v>28</v>
      </c>
    </row>
    <row r="1129" spans="1:16" x14ac:dyDescent="0.25">
      <c r="A1129" s="22">
        <v>2018</v>
      </c>
      <c r="B1129" s="22">
        <v>9</v>
      </c>
      <c r="C1129" s="22" t="s">
        <v>15</v>
      </c>
      <c r="D1129" s="22">
        <v>4704113</v>
      </c>
      <c r="E1129" s="3">
        <v>48.3</v>
      </c>
      <c r="F1129" s="3">
        <v>4.3</v>
      </c>
      <c r="G1129" s="18" t="s">
        <v>39</v>
      </c>
      <c r="H1129" s="22">
        <v>48</v>
      </c>
      <c r="I1129" s="22">
        <v>463.1</v>
      </c>
      <c r="J1129" s="27">
        <v>8</v>
      </c>
      <c r="K1129" s="27">
        <f t="shared" si="74"/>
        <v>6</v>
      </c>
      <c r="L1129" s="26">
        <f t="shared" si="75"/>
        <v>2778.6000000000004</v>
      </c>
      <c r="M1129" s="22" t="s">
        <v>16</v>
      </c>
      <c r="N1129" s="22" t="s">
        <v>482</v>
      </c>
      <c r="O1129" s="22" t="s">
        <v>55</v>
      </c>
      <c r="P1129" s="22">
        <v>28</v>
      </c>
    </row>
    <row r="1130" spans="1:16" x14ac:dyDescent="0.25">
      <c r="A1130" s="22">
        <v>2018</v>
      </c>
      <c r="B1130" s="22">
        <v>9</v>
      </c>
      <c r="C1130" s="22" t="s">
        <v>15</v>
      </c>
      <c r="D1130" s="22">
        <v>4704114</v>
      </c>
      <c r="E1130" s="3">
        <v>48.3</v>
      </c>
      <c r="F1130" s="3">
        <v>4.3</v>
      </c>
      <c r="G1130" s="18" t="s">
        <v>39</v>
      </c>
      <c r="H1130" s="22">
        <v>1</v>
      </c>
      <c r="I1130" s="22">
        <v>9.6012000000000004</v>
      </c>
      <c r="J1130" s="27">
        <v>8</v>
      </c>
      <c r="K1130" s="27">
        <f t="shared" si="74"/>
        <v>6</v>
      </c>
      <c r="L1130" s="26">
        <f t="shared" si="75"/>
        <v>57.607200000000006</v>
      </c>
      <c r="M1130" s="22" t="s">
        <v>16</v>
      </c>
      <c r="N1130" s="22" t="s">
        <v>482</v>
      </c>
      <c r="O1130" s="22" t="s">
        <v>55</v>
      </c>
      <c r="P1130" s="22">
        <v>28</v>
      </c>
    </row>
    <row r="1131" spans="1:16" x14ac:dyDescent="0.25">
      <c r="A1131" s="22">
        <v>2018</v>
      </c>
      <c r="B1131" s="22">
        <v>9</v>
      </c>
      <c r="C1131" s="22" t="s">
        <v>159</v>
      </c>
      <c r="D1131" s="22">
        <v>4704109</v>
      </c>
      <c r="E1131" s="3">
        <v>48.3</v>
      </c>
      <c r="F1131" s="3">
        <v>4.3</v>
      </c>
      <c r="G1131" s="18" t="s">
        <v>39</v>
      </c>
      <c r="H1131" s="22">
        <v>1</v>
      </c>
      <c r="I1131" s="22">
        <v>4</v>
      </c>
      <c r="J1131" s="27">
        <v>8</v>
      </c>
      <c r="K1131" s="27">
        <f t="shared" si="74"/>
        <v>6</v>
      </c>
      <c r="L1131" s="26">
        <f t="shared" si="75"/>
        <v>24</v>
      </c>
      <c r="M1131" s="22" t="s">
        <v>16</v>
      </c>
      <c r="N1131" s="22" t="s">
        <v>482</v>
      </c>
      <c r="O1131" s="22" t="s">
        <v>55</v>
      </c>
      <c r="P1131" s="22">
        <v>28</v>
      </c>
    </row>
    <row r="1132" spans="1:16" x14ac:dyDescent="0.25">
      <c r="A1132" s="22">
        <v>2018</v>
      </c>
      <c r="B1132" s="22">
        <v>9</v>
      </c>
      <c r="C1132" s="22" t="s">
        <v>159</v>
      </c>
      <c r="D1132" s="22">
        <v>4704109</v>
      </c>
      <c r="E1132" s="3">
        <v>48.3</v>
      </c>
      <c r="F1132" s="3">
        <v>4.3</v>
      </c>
      <c r="G1132" s="18" t="s">
        <v>39</v>
      </c>
      <c r="H1132" s="22">
        <v>1</v>
      </c>
      <c r="I1132" s="22">
        <v>6</v>
      </c>
      <c r="J1132" s="27">
        <v>8</v>
      </c>
      <c r="K1132" s="27">
        <f t="shared" si="74"/>
        <v>6</v>
      </c>
      <c r="L1132" s="26">
        <f t="shared" si="75"/>
        <v>36</v>
      </c>
      <c r="M1132" s="22" t="s">
        <v>16</v>
      </c>
      <c r="N1132" s="22" t="s">
        <v>482</v>
      </c>
      <c r="O1132" s="22" t="s">
        <v>55</v>
      </c>
      <c r="P1132" s="22">
        <v>28</v>
      </c>
    </row>
    <row r="1133" spans="1:16" x14ac:dyDescent="0.25">
      <c r="A1133" s="22">
        <v>2018</v>
      </c>
      <c r="B1133" s="22">
        <v>9</v>
      </c>
      <c r="C1133" s="22" t="s">
        <v>159</v>
      </c>
      <c r="D1133" s="22">
        <v>4704109</v>
      </c>
      <c r="E1133" s="3">
        <v>48.3</v>
      </c>
      <c r="F1133" s="3">
        <v>4.3</v>
      </c>
      <c r="G1133" s="18" t="s">
        <v>39</v>
      </c>
      <c r="H1133" s="22">
        <v>1</v>
      </c>
      <c r="I1133" s="22">
        <v>8</v>
      </c>
      <c r="J1133" s="27">
        <v>8</v>
      </c>
      <c r="K1133" s="27">
        <f t="shared" si="74"/>
        <v>6</v>
      </c>
      <c r="L1133" s="26">
        <f t="shared" si="75"/>
        <v>48</v>
      </c>
      <c r="M1133" s="22" t="s">
        <v>16</v>
      </c>
      <c r="N1133" s="22" t="s">
        <v>482</v>
      </c>
      <c r="O1133" s="22" t="s">
        <v>55</v>
      </c>
      <c r="P1133" s="22">
        <v>28</v>
      </c>
    </row>
    <row r="1134" spans="1:16" x14ac:dyDescent="0.25">
      <c r="A1134" s="22">
        <v>2018</v>
      </c>
      <c r="B1134" s="22">
        <v>9</v>
      </c>
      <c r="C1134" s="22" t="s">
        <v>15</v>
      </c>
      <c r="D1134" s="22">
        <v>4704108</v>
      </c>
      <c r="E1134" s="3">
        <v>48.3</v>
      </c>
      <c r="F1134" s="3">
        <v>4.3</v>
      </c>
      <c r="G1134" s="18" t="s">
        <v>39</v>
      </c>
      <c r="H1134" s="22">
        <v>9</v>
      </c>
      <c r="I1134" s="22">
        <v>87.15</v>
      </c>
      <c r="J1134" s="27">
        <v>8</v>
      </c>
      <c r="K1134" s="27">
        <f t="shared" si="74"/>
        <v>6</v>
      </c>
      <c r="L1134" s="26">
        <f t="shared" si="75"/>
        <v>522.90000000000009</v>
      </c>
      <c r="M1134" s="22" t="s">
        <v>16</v>
      </c>
      <c r="N1134" s="22" t="s">
        <v>482</v>
      </c>
      <c r="O1134" s="22" t="s">
        <v>55</v>
      </c>
      <c r="P1134" s="22">
        <v>28</v>
      </c>
    </row>
    <row r="1135" spans="1:16" x14ac:dyDescent="0.25">
      <c r="A1135" s="22">
        <v>2018</v>
      </c>
      <c r="B1135" s="22">
        <v>9</v>
      </c>
      <c r="C1135" s="22" t="s">
        <v>15</v>
      </c>
      <c r="D1135" s="22">
        <v>4704370</v>
      </c>
      <c r="E1135" s="3">
        <v>73</v>
      </c>
      <c r="F1135" s="3">
        <f t="shared" si="73"/>
        <v>9.67</v>
      </c>
      <c r="G1135" s="18" t="s">
        <v>39</v>
      </c>
      <c r="H1135" s="22">
        <v>4</v>
      </c>
      <c r="I1135" s="22">
        <v>38.404899999999998</v>
      </c>
      <c r="J1135" s="27">
        <f t="shared" si="72"/>
        <v>17.78</v>
      </c>
      <c r="K1135" s="27">
        <f t="shared" si="74"/>
        <v>13.335000000000001</v>
      </c>
      <c r="L1135" s="26">
        <f t="shared" si="75"/>
        <v>512.12934150000001</v>
      </c>
      <c r="M1135" s="22" t="s">
        <v>16</v>
      </c>
      <c r="N1135" s="22" t="s">
        <v>481</v>
      </c>
      <c r="O1135" s="22" t="s">
        <v>52</v>
      </c>
      <c r="P1135" s="22">
        <v>43</v>
      </c>
    </row>
    <row r="1136" spans="1:16" x14ac:dyDescent="0.25">
      <c r="A1136" s="22">
        <v>2018</v>
      </c>
      <c r="B1136" s="22">
        <v>9</v>
      </c>
      <c r="C1136" s="22" t="s">
        <v>15</v>
      </c>
      <c r="D1136" s="22">
        <v>4704716</v>
      </c>
      <c r="E1136" s="3">
        <v>88.9</v>
      </c>
      <c r="F1136" s="3">
        <f t="shared" si="73"/>
        <v>13.84</v>
      </c>
      <c r="G1136" s="18" t="s">
        <v>39</v>
      </c>
      <c r="H1136" s="22">
        <v>2</v>
      </c>
      <c r="I1136" s="22">
        <v>19.2</v>
      </c>
      <c r="J1136" s="27">
        <f t="shared" si="72"/>
        <v>23.81</v>
      </c>
      <c r="K1136" s="27">
        <f t="shared" si="74"/>
        <v>17.857499999999998</v>
      </c>
      <c r="L1136" s="26">
        <f t="shared" si="75"/>
        <v>342.86399999999998</v>
      </c>
      <c r="M1136" s="22" t="s">
        <v>16</v>
      </c>
      <c r="N1136" s="22" t="s">
        <v>180</v>
      </c>
      <c r="O1136" s="22" t="s">
        <v>56</v>
      </c>
      <c r="P1136" s="22">
        <v>68</v>
      </c>
    </row>
    <row r="1137" spans="1:16" x14ac:dyDescent="0.25">
      <c r="A1137" s="22">
        <v>2018</v>
      </c>
      <c r="B1137" s="22">
        <v>9</v>
      </c>
      <c r="C1137" s="22" t="s">
        <v>15</v>
      </c>
      <c r="D1137" s="22">
        <v>4704716</v>
      </c>
      <c r="E1137" s="3">
        <v>88.9</v>
      </c>
      <c r="F1137" s="3">
        <f t="shared" si="73"/>
        <v>13.84</v>
      </c>
      <c r="G1137" s="18" t="s">
        <v>39</v>
      </c>
      <c r="H1137" s="22">
        <v>12</v>
      </c>
      <c r="I1137" s="22">
        <v>115.21</v>
      </c>
      <c r="J1137" s="27">
        <f t="shared" si="72"/>
        <v>23.81</v>
      </c>
      <c r="K1137" s="27">
        <f t="shared" si="74"/>
        <v>11.904999999999999</v>
      </c>
      <c r="L1137" s="26">
        <f t="shared" si="75"/>
        <v>1371.5750499999999</v>
      </c>
      <c r="M1137" s="22" t="s">
        <v>94</v>
      </c>
      <c r="N1137" s="22" t="s">
        <v>180</v>
      </c>
      <c r="O1137" s="22" t="s">
        <v>56</v>
      </c>
      <c r="P1137" s="22">
        <v>68</v>
      </c>
    </row>
    <row r="1138" spans="1:16" x14ac:dyDescent="0.25">
      <c r="A1138" s="22">
        <v>2018</v>
      </c>
      <c r="B1138" s="22">
        <v>9</v>
      </c>
      <c r="C1138" s="22" t="s">
        <v>15</v>
      </c>
      <c r="D1138" s="22">
        <v>4704718</v>
      </c>
      <c r="E1138" s="3">
        <v>88.9</v>
      </c>
      <c r="F1138" s="3">
        <f t="shared" si="73"/>
        <v>13.84</v>
      </c>
      <c r="G1138" s="18" t="s">
        <v>39</v>
      </c>
      <c r="H1138" s="22">
        <v>4</v>
      </c>
      <c r="I1138" s="22">
        <v>38.4</v>
      </c>
      <c r="J1138" s="27">
        <f t="shared" si="72"/>
        <v>23.81</v>
      </c>
      <c r="K1138" s="27">
        <f t="shared" si="74"/>
        <v>17.857499999999998</v>
      </c>
      <c r="L1138" s="26">
        <f t="shared" si="75"/>
        <v>685.72799999999995</v>
      </c>
      <c r="M1138" s="22" t="s">
        <v>16</v>
      </c>
      <c r="N1138" s="22" t="s">
        <v>180</v>
      </c>
      <c r="O1138" s="22" t="s">
        <v>56</v>
      </c>
      <c r="P1138" s="22">
        <v>68</v>
      </c>
    </row>
    <row r="1139" spans="1:16" x14ac:dyDescent="0.25">
      <c r="A1139" s="22">
        <v>2018</v>
      </c>
      <c r="B1139" s="22">
        <v>9</v>
      </c>
      <c r="C1139" s="22" t="s">
        <v>15</v>
      </c>
      <c r="D1139" s="22">
        <v>4704718</v>
      </c>
      <c r="E1139" s="3">
        <v>88.9</v>
      </c>
      <c r="F1139" s="3">
        <f t="shared" si="73"/>
        <v>13.84</v>
      </c>
      <c r="G1139" s="18" t="s">
        <v>39</v>
      </c>
      <c r="H1139" s="22">
        <v>9</v>
      </c>
      <c r="I1139" s="22">
        <v>86.41</v>
      </c>
      <c r="J1139" s="27">
        <f t="shared" si="72"/>
        <v>23.81</v>
      </c>
      <c r="K1139" s="27">
        <f t="shared" si="74"/>
        <v>11.904999999999999</v>
      </c>
      <c r="L1139" s="26">
        <f t="shared" si="75"/>
        <v>1028.7110499999999</v>
      </c>
      <c r="M1139" s="22" t="s">
        <v>94</v>
      </c>
      <c r="N1139" s="22" t="s">
        <v>180</v>
      </c>
      <c r="O1139" s="22" t="s">
        <v>56</v>
      </c>
      <c r="P1139" s="22">
        <v>68</v>
      </c>
    </row>
    <row r="1140" spans="1:16" x14ac:dyDescent="0.25">
      <c r="A1140" s="22">
        <v>2018</v>
      </c>
      <c r="B1140" s="22">
        <v>9</v>
      </c>
      <c r="C1140" s="22" t="s">
        <v>15</v>
      </c>
      <c r="D1140" s="22">
        <v>4704720</v>
      </c>
      <c r="E1140" s="3">
        <v>88.9</v>
      </c>
      <c r="F1140" s="3">
        <f t="shared" si="73"/>
        <v>13.84</v>
      </c>
      <c r="G1140" s="18" t="s">
        <v>39</v>
      </c>
      <c r="H1140" s="22">
        <v>1</v>
      </c>
      <c r="I1140" s="22">
        <v>9.6</v>
      </c>
      <c r="J1140" s="27">
        <f t="shared" si="72"/>
        <v>23.81</v>
      </c>
      <c r="K1140" s="27">
        <f t="shared" si="74"/>
        <v>17.857499999999998</v>
      </c>
      <c r="L1140" s="26">
        <f t="shared" si="75"/>
        <v>171.43199999999999</v>
      </c>
      <c r="M1140" s="22" t="s">
        <v>16</v>
      </c>
      <c r="N1140" s="22" t="s">
        <v>180</v>
      </c>
      <c r="O1140" s="22" t="s">
        <v>56</v>
      </c>
      <c r="P1140" s="22">
        <v>68</v>
      </c>
    </row>
    <row r="1141" spans="1:16" x14ac:dyDescent="0.25">
      <c r="A1141" s="22">
        <v>2018</v>
      </c>
      <c r="B1141" s="22">
        <v>9</v>
      </c>
      <c r="C1141" s="22" t="s">
        <v>15</v>
      </c>
      <c r="D1141" s="22">
        <v>4704710</v>
      </c>
      <c r="E1141" s="3">
        <v>88.9</v>
      </c>
      <c r="F1141" s="3">
        <f t="shared" si="73"/>
        <v>13.84</v>
      </c>
      <c r="G1141" s="18" t="s">
        <v>39</v>
      </c>
      <c r="H1141" s="22">
        <v>9</v>
      </c>
      <c r="I1141" s="22">
        <v>86.412000000000006</v>
      </c>
      <c r="J1141" s="27">
        <f t="shared" si="72"/>
        <v>23.81</v>
      </c>
      <c r="K1141" s="27">
        <f t="shared" si="74"/>
        <v>11.904999999999999</v>
      </c>
      <c r="L1141" s="26">
        <f t="shared" si="75"/>
        <v>1028.73486</v>
      </c>
      <c r="M1141" s="22" t="s">
        <v>94</v>
      </c>
      <c r="N1141" s="22" t="s">
        <v>180</v>
      </c>
      <c r="O1141" s="22" t="s">
        <v>56</v>
      </c>
      <c r="P1141" s="22">
        <v>68</v>
      </c>
    </row>
    <row r="1142" spans="1:16" x14ac:dyDescent="0.25">
      <c r="A1142" s="22">
        <v>2018</v>
      </c>
      <c r="B1142" s="22">
        <v>9</v>
      </c>
      <c r="C1142" s="22" t="s">
        <v>15</v>
      </c>
      <c r="D1142" s="22">
        <v>4704711</v>
      </c>
      <c r="E1142" s="3">
        <v>88.9</v>
      </c>
      <c r="F1142" s="3">
        <f t="shared" si="73"/>
        <v>13.84</v>
      </c>
      <c r="G1142" s="18" t="s">
        <v>39</v>
      </c>
      <c r="H1142" s="22">
        <v>35</v>
      </c>
      <c r="I1142" s="22">
        <v>336.04</v>
      </c>
      <c r="J1142" s="27">
        <f t="shared" si="72"/>
        <v>23.81</v>
      </c>
      <c r="K1142" s="27">
        <f t="shared" si="74"/>
        <v>17.857499999999998</v>
      </c>
      <c r="L1142" s="26">
        <f t="shared" si="75"/>
        <v>6000.8342999999995</v>
      </c>
      <c r="M1142" s="22" t="s">
        <v>16</v>
      </c>
      <c r="N1142" s="22" t="s">
        <v>180</v>
      </c>
      <c r="O1142" s="22" t="s">
        <v>56</v>
      </c>
      <c r="P1142" s="22">
        <v>68</v>
      </c>
    </row>
    <row r="1143" spans="1:16" x14ac:dyDescent="0.25">
      <c r="A1143" s="22">
        <v>2018</v>
      </c>
      <c r="B1143" s="22">
        <v>9</v>
      </c>
      <c r="C1143" s="22" t="s">
        <v>15</v>
      </c>
      <c r="D1143" s="22">
        <v>4704711</v>
      </c>
      <c r="E1143" s="3">
        <v>88.9</v>
      </c>
      <c r="F1143" s="3">
        <f t="shared" si="73"/>
        <v>13.84</v>
      </c>
      <c r="G1143" s="18" t="s">
        <v>39</v>
      </c>
      <c r="H1143" s="22">
        <v>8</v>
      </c>
      <c r="I1143" s="22">
        <v>76.808400000000006</v>
      </c>
      <c r="J1143" s="27">
        <f t="shared" si="72"/>
        <v>23.81</v>
      </c>
      <c r="K1143" s="27">
        <f t="shared" si="74"/>
        <v>11.904999999999999</v>
      </c>
      <c r="L1143" s="26">
        <f t="shared" si="75"/>
        <v>914.40400199999999</v>
      </c>
      <c r="M1143" s="22" t="s">
        <v>94</v>
      </c>
      <c r="N1143" s="22" t="s">
        <v>180</v>
      </c>
      <c r="O1143" s="22" t="s">
        <v>56</v>
      </c>
      <c r="P1143" s="22">
        <v>68</v>
      </c>
    </row>
    <row r="1144" spans="1:16" x14ac:dyDescent="0.25">
      <c r="A1144" s="22">
        <v>2018</v>
      </c>
      <c r="B1144" s="22">
        <v>9</v>
      </c>
      <c r="C1144" s="22" t="s">
        <v>15</v>
      </c>
      <c r="D1144" s="22">
        <v>4704711</v>
      </c>
      <c r="E1144" s="3">
        <v>88.9</v>
      </c>
      <c r="F1144" s="3">
        <f t="shared" si="73"/>
        <v>13.84</v>
      </c>
      <c r="G1144" s="18" t="s">
        <v>39</v>
      </c>
      <c r="H1144" s="22">
        <v>16</v>
      </c>
      <c r="I1144" s="22">
        <v>153.61920000000001</v>
      </c>
      <c r="J1144" s="27">
        <f t="shared" si="72"/>
        <v>23.81</v>
      </c>
      <c r="K1144" s="27">
        <f t="shared" si="74"/>
        <v>11.904999999999999</v>
      </c>
      <c r="L1144" s="26">
        <f t="shared" si="75"/>
        <v>1828.8365759999999</v>
      </c>
      <c r="M1144" s="22" t="s">
        <v>94</v>
      </c>
      <c r="N1144" s="22" t="s">
        <v>180</v>
      </c>
      <c r="O1144" s="22" t="s">
        <v>56</v>
      </c>
      <c r="P1144" s="22">
        <v>68</v>
      </c>
    </row>
    <row r="1145" spans="1:16" x14ac:dyDescent="0.25">
      <c r="A1145" s="22">
        <v>2018</v>
      </c>
      <c r="B1145" s="22">
        <v>9</v>
      </c>
      <c r="C1145" s="22" t="s">
        <v>15</v>
      </c>
      <c r="D1145" s="22">
        <v>4704714</v>
      </c>
      <c r="E1145" s="3">
        <v>88.9</v>
      </c>
      <c r="F1145" s="3">
        <f t="shared" si="73"/>
        <v>13.84</v>
      </c>
      <c r="G1145" s="18" t="s">
        <v>39</v>
      </c>
      <c r="H1145" s="22">
        <v>30</v>
      </c>
      <c r="I1145" s="22">
        <v>288.04000000000002</v>
      </c>
      <c r="J1145" s="27">
        <f t="shared" ref="J1145:J1210" si="76">IF($E1145=60.3,14.2,IF($E1145=73,17.78,IF($E1145=88.9,23.81,IF(AND($E1145=114.3, $F1145=17.26),23.99,IF(AND($E1145=177.8, $F1145=34.23),57.2,IF(AND($E1145=244.5,$F1145=53.57),89.21,"ENTER WEIGHT"))))))</f>
        <v>23.81</v>
      </c>
      <c r="K1145" s="27">
        <f t="shared" si="74"/>
        <v>11.904999999999999</v>
      </c>
      <c r="L1145" s="26">
        <f t="shared" si="75"/>
        <v>3429.1161999999999</v>
      </c>
      <c r="M1145" s="22" t="s">
        <v>94</v>
      </c>
      <c r="N1145" s="22" t="s">
        <v>180</v>
      </c>
      <c r="O1145" s="22" t="s">
        <v>56</v>
      </c>
      <c r="P1145" s="22">
        <v>68</v>
      </c>
    </row>
    <row r="1146" spans="1:16" x14ac:dyDescent="0.25">
      <c r="A1146" s="22">
        <v>2018</v>
      </c>
      <c r="B1146" s="22">
        <v>9</v>
      </c>
      <c r="C1146" s="22" t="s">
        <v>15</v>
      </c>
      <c r="D1146" s="22">
        <v>4704714</v>
      </c>
      <c r="E1146" s="3">
        <v>88.9</v>
      </c>
      <c r="F1146" s="3">
        <f t="shared" si="73"/>
        <v>13.84</v>
      </c>
      <c r="G1146" s="18" t="s">
        <v>39</v>
      </c>
      <c r="H1146" s="22">
        <v>24</v>
      </c>
      <c r="I1146" s="22">
        <v>230.43</v>
      </c>
      <c r="J1146" s="27">
        <f t="shared" si="76"/>
        <v>23.81</v>
      </c>
      <c r="K1146" s="27">
        <f t="shared" si="74"/>
        <v>11.904999999999999</v>
      </c>
      <c r="L1146" s="26">
        <f t="shared" si="75"/>
        <v>2743.2691500000001</v>
      </c>
      <c r="M1146" s="22" t="s">
        <v>94</v>
      </c>
      <c r="N1146" s="22" t="s">
        <v>180</v>
      </c>
      <c r="O1146" s="22" t="s">
        <v>56</v>
      </c>
      <c r="P1146" s="22">
        <v>68</v>
      </c>
    </row>
    <row r="1147" spans="1:16" x14ac:dyDescent="0.25">
      <c r="A1147" s="22">
        <v>2018</v>
      </c>
      <c r="B1147" s="22">
        <v>9</v>
      </c>
      <c r="C1147" s="22" t="s">
        <v>15</v>
      </c>
      <c r="D1147" s="22">
        <v>4705196</v>
      </c>
      <c r="E1147" s="3">
        <v>88.9</v>
      </c>
      <c r="F1147" s="3">
        <f t="shared" si="73"/>
        <v>13.84</v>
      </c>
      <c r="G1147" s="18" t="s">
        <v>39</v>
      </c>
      <c r="H1147" s="22">
        <v>16</v>
      </c>
      <c r="I1147" s="22">
        <v>153.62</v>
      </c>
      <c r="J1147" s="27">
        <f t="shared" si="76"/>
        <v>23.81</v>
      </c>
      <c r="K1147" s="27">
        <f t="shared" si="74"/>
        <v>17.857499999999998</v>
      </c>
      <c r="L1147" s="26">
        <f t="shared" si="75"/>
        <v>2743.2691499999996</v>
      </c>
      <c r="M1147" s="22" t="s">
        <v>16</v>
      </c>
      <c r="N1147" s="22" t="s">
        <v>157</v>
      </c>
      <c r="O1147" s="22" t="s">
        <v>284</v>
      </c>
      <c r="P1147" s="22">
        <v>31</v>
      </c>
    </row>
    <row r="1148" spans="1:16" x14ac:dyDescent="0.25">
      <c r="A1148" s="22">
        <v>2018</v>
      </c>
      <c r="B1148" s="22">
        <v>9</v>
      </c>
      <c r="C1148" s="22" t="s">
        <v>15</v>
      </c>
      <c r="D1148" s="22">
        <v>4705204</v>
      </c>
      <c r="E1148" s="3">
        <v>88.9</v>
      </c>
      <c r="F1148" s="3">
        <f t="shared" ref="F1148:F1211" si="77">IF($E1148=60.3,6.99,IF($E1148=73,9.67,IF($E1148=88.9,13.84,IF($E1148=114.3,17.26,IF($E1148=177.8,34.23,IF($E1148=244.5,53.57,"ENTER WEIGHT"))))))</f>
        <v>13.84</v>
      </c>
      <c r="G1148" s="18" t="s">
        <v>39</v>
      </c>
      <c r="H1148" s="22">
        <v>12</v>
      </c>
      <c r="I1148" s="22">
        <v>115.21</v>
      </c>
      <c r="J1148" s="27">
        <f t="shared" si="76"/>
        <v>23.81</v>
      </c>
      <c r="K1148" s="27">
        <f t="shared" si="74"/>
        <v>17.857499999999998</v>
      </c>
      <c r="L1148" s="26">
        <f t="shared" si="75"/>
        <v>2057.3625749999997</v>
      </c>
      <c r="M1148" s="22" t="s">
        <v>16</v>
      </c>
      <c r="N1148" s="22" t="s">
        <v>157</v>
      </c>
      <c r="O1148" s="22" t="s">
        <v>284</v>
      </c>
      <c r="P1148" s="22">
        <v>31</v>
      </c>
    </row>
    <row r="1149" spans="1:16" x14ac:dyDescent="0.25">
      <c r="A1149" s="22">
        <v>2018</v>
      </c>
      <c r="B1149" s="22">
        <v>9</v>
      </c>
      <c r="C1149" s="22" t="s">
        <v>15</v>
      </c>
      <c r="D1149" s="22">
        <v>4705203</v>
      </c>
      <c r="E1149" s="3">
        <v>88.9</v>
      </c>
      <c r="F1149" s="3">
        <f t="shared" si="77"/>
        <v>13.84</v>
      </c>
      <c r="G1149" s="18" t="s">
        <v>39</v>
      </c>
      <c r="H1149" s="22">
        <v>1</v>
      </c>
      <c r="I1149" s="22">
        <v>9.6</v>
      </c>
      <c r="J1149" s="27">
        <f t="shared" si="76"/>
        <v>23.81</v>
      </c>
      <c r="K1149" s="27">
        <f t="shared" si="74"/>
        <v>17.857499999999998</v>
      </c>
      <c r="L1149" s="26">
        <f t="shared" si="75"/>
        <v>171.43199999999999</v>
      </c>
      <c r="M1149" s="22" t="s">
        <v>16</v>
      </c>
      <c r="N1149" s="22" t="s">
        <v>157</v>
      </c>
      <c r="O1149" s="22" t="s">
        <v>284</v>
      </c>
      <c r="P1149" s="22">
        <v>31</v>
      </c>
    </row>
    <row r="1150" spans="1:16" x14ac:dyDescent="0.25">
      <c r="A1150" s="22">
        <v>2018</v>
      </c>
      <c r="B1150" s="22">
        <v>9</v>
      </c>
      <c r="C1150" s="22" t="s">
        <v>15</v>
      </c>
      <c r="D1150" s="22">
        <v>4705202</v>
      </c>
      <c r="E1150" s="3">
        <v>88.9</v>
      </c>
      <c r="F1150" s="3">
        <f t="shared" si="77"/>
        <v>13.84</v>
      </c>
      <c r="G1150" s="18" t="s">
        <v>39</v>
      </c>
      <c r="H1150" s="22">
        <v>29</v>
      </c>
      <c r="I1150" s="22">
        <v>278.43</v>
      </c>
      <c r="J1150" s="27">
        <f t="shared" si="76"/>
        <v>23.81</v>
      </c>
      <c r="K1150" s="27">
        <f t="shared" si="74"/>
        <v>17.857499999999998</v>
      </c>
      <c r="L1150" s="26">
        <f t="shared" si="75"/>
        <v>4972.063725</v>
      </c>
      <c r="M1150" s="22" t="s">
        <v>16</v>
      </c>
      <c r="N1150" s="22" t="s">
        <v>157</v>
      </c>
      <c r="O1150" s="22" t="s">
        <v>284</v>
      </c>
      <c r="P1150" s="22">
        <v>31</v>
      </c>
    </row>
    <row r="1151" spans="1:16" x14ac:dyDescent="0.25">
      <c r="A1151" s="22">
        <v>2018</v>
      </c>
      <c r="B1151" s="22">
        <v>9</v>
      </c>
      <c r="C1151" s="22" t="s">
        <v>15</v>
      </c>
      <c r="D1151" s="22">
        <v>4705201</v>
      </c>
      <c r="E1151" s="3">
        <v>88.9</v>
      </c>
      <c r="F1151" s="3">
        <f t="shared" si="77"/>
        <v>13.84</v>
      </c>
      <c r="G1151" s="18" t="s">
        <v>39</v>
      </c>
      <c r="H1151" s="22">
        <v>27</v>
      </c>
      <c r="I1151" s="22">
        <v>259.24</v>
      </c>
      <c r="J1151" s="27">
        <f t="shared" si="76"/>
        <v>23.81</v>
      </c>
      <c r="K1151" s="27">
        <f t="shared" si="74"/>
        <v>17.857499999999998</v>
      </c>
      <c r="L1151" s="26">
        <f t="shared" si="75"/>
        <v>4629.3782999999994</v>
      </c>
      <c r="M1151" s="22" t="s">
        <v>16</v>
      </c>
      <c r="N1151" s="22" t="s">
        <v>157</v>
      </c>
      <c r="O1151" s="22" t="s">
        <v>284</v>
      </c>
      <c r="P1151" s="22">
        <v>31</v>
      </c>
    </row>
    <row r="1152" spans="1:16" x14ac:dyDescent="0.25">
      <c r="A1152" s="22">
        <v>2018</v>
      </c>
      <c r="B1152" s="22">
        <v>9</v>
      </c>
      <c r="C1152" s="22" t="s">
        <v>15</v>
      </c>
      <c r="D1152" s="22">
        <v>4705197</v>
      </c>
      <c r="E1152" s="3">
        <v>88.9</v>
      </c>
      <c r="F1152" s="3">
        <f t="shared" si="77"/>
        <v>13.84</v>
      </c>
      <c r="G1152" s="18" t="s">
        <v>39</v>
      </c>
      <c r="H1152" s="22">
        <v>28</v>
      </c>
      <c r="I1152" s="22">
        <v>268.83</v>
      </c>
      <c r="J1152" s="27">
        <f t="shared" si="76"/>
        <v>23.81</v>
      </c>
      <c r="K1152" s="27">
        <f t="shared" si="74"/>
        <v>17.857499999999998</v>
      </c>
      <c r="L1152" s="26">
        <f t="shared" si="75"/>
        <v>4800.6317249999993</v>
      </c>
      <c r="M1152" s="22" t="s">
        <v>16</v>
      </c>
      <c r="N1152" s="22" t="s">
        <v>157</v>
      </c>
      <c r="O1152" s="22" t="s">
        <v>284</v>
      </c>
      <c r="P1152" s="22">
        <v>31</v>
      </c>
    </row>
    <row r="1153" spans="1:16" x14ac:dyDescent="0.25">
      <c r="A1153" s="22">
        <v>2018</v>
      </c>
      <c r="B1153" s="22">
        <v>9</v>
      </c>
      <c r="C1153" s="22" t="s">
        <v>15</v>
      </c>
      <c r="D1153" s="22">
        <v>4705198</v>
      </c>
      <c r="E1153" s="3">
        <v>88.9</v>
      </c>
      <c r="F1153" s="3">
        <f t="shared" si="77"/>
        <v>13.84</v>
      </c>
      <c r="G1153" s="18" t="s">
        <v>39</v>
      </c>
      <c r="H1153" s="22">
        <v>37</v>
      </c>
      <c r="I1153" s="22">
        <v>355.24</v>
      </c>
      <c r="J1153" s="27">
        <f t="shared" si="76"/>
        <v>23.81</v>
      </c>
      <c r="K1153" s="27">
        <f t="shared" si="74"/>
        <v>17.857499999999998</v>
      </c>
      <c r="L1153" s="26">
        <f t="shared" si="75"/>
        <v>6343.6982999999991</v>
      </c>
      <c r="M1153" s="22" t="s">
        <v>16</v>
      </c>
      <c r="N1153" s="22" t="s">
        <v>157</v>
      </c>
      <c r="O1153" s="22" t="s">
        <v>284</v>
      </c>
      <c r="P1153" s="22">
        <v>31</v>
      </c>
    </row>
    <row r="1154" spans="1:16" x14ac:dyDescent="0.25">
      <c r="A1154" s="22">
        <v>2018</v>
      </c>
      <c r="B1154" s="22">
        <v>9</v>
      </c>
      <c r="C1154" s="22" t="s">
        <v>15</v>
      </c>
      <c r="D1154" s="22">
        <v>4705199</v>
      </c>
      <c r="E1154" s="3">
        <v>88.9</v>
      </c>
      <c r="F1154" s="3">
        <f t="shared" si="77"/>
        <v>13.84</v>
      </c>
      <c r="G1154" s="18" t="s">
        <v>39</v>
      </c>
      <c r="H1154" s="22">
        <v>20</v>
      </c>
      <c r="I1154" s="22">
        <v>192.02</v>
      </c>
      <c r="J1154" s="27">
        <f t="shared" si="76"/>
        <v>23.81</v>
      </c>
      <c r="K1154" s="27">
        <f t="shared" si="74"/>
        <v>17.857499999999998</v>
      </c>
      <c r="L1154" s="26">
        <f t="shared" si="75"/>
        <v>3428.9971499999997</v>
      </c>
      <c r="M1154" s="22" t="s">
        <v>16</v>
      </c>
      <c r="N1154" s="22" t="s">
        <v>157</v>
      </c>
      <c r="O1154" s="22" t="s">
        <v>284</v>
      </c>
      <c r="P1154" s="22">
        <v>31</v>
      </c>
    </row>
    <row r="1155" spans="1:16" x14ac:dyDescent="0.25">
      <c r="A1155" s="22">
        <v>2018</v>
      </c>
      <c r="B1155" s="22">
        <v>9</v>
      </c>
      <c r="C1155" s="22" t="s">
        <v>15</v>
      </c>
      <c r="D1155" s="22">
        <v>4705200</v>
      </c>
      <c r="E1155" s="3">
        <v>88.9</v>
      </c>
      <c r="F1155" s="3">
        <f t="shared" si="77"/>
        <v>13.84</v>
      </c>
      <c r="G1155" s="18" t="s">
        <v>39</v>
      </c>
      <c r="H1155" s="22">
        <v>30</v>
      </c>
      <c r="I1155" s="22">
        <v>288.04000000000002</v>
      </c>
      <c r="J1155" s="27">
        <f t="shared" si="76"/>
        <v>23.81</v>
      </c>
      <c r="K1155" s="27">
        <f t="shared" si="74"/>
        <v>17.857499999999998</v>
      </c>
      <c r="L1155" s="26">
        <f t="shared" si="75"/>
        <v>5143.6742999999997</v>
      </c>
      <c r="M1155" s="22" t="s">
        <v>16</v>
      </c>
      <c r="N1155" s="22" t="s">
        <v>157</v>
      </c>
      <c r="O1155" s="22" t="s">
        <v>284</v>
      </c>
      <c r="P1155" s="22">
        <v>31</v>
      </c>
    </row>
    <row r="1156" spans="1:16" x14ac:dyDescent="0.25">
      <c r="A1156" s="22">
        <v>2018</v>
      </c>
      <c r="B1156" s="22">
        <v>9</v>
      </c>
      <c r="C1156" s="22" t="s">
        <v>15</v>
      </c>
      <c r="D1156" s="22">
        <v>4705764</v>
      </c>
      <c r="E1156" s="3">
        <v>73</v>
      </c>
      <c r="F1156" s="3">
        <f t="shared" si="77"/>
        <v>9.67</v>
      </c>
      <c r="G1156" s="18" t="s">
        <v>39</v>
      </c>
      <c r="H1156" s="22">
        <v>40</v>
      </c>
      <c r="I1156" s="22">
        <v>384.05059999999997</v>
      </c>
      <c r="J1156" s="27">
        <f t="shared" si="76"/>
        <v>17.78</v>
      </c>
      <c r="K1156" s="27">
        <f t="shared" si="74"/>
        <v>13.335000000000001</v>
      </c>
      <c r="L1156" s="26">
        <f t="shared" si="75"/>
        <v>5121.3147509999999</v>
      </c>
      <c r="M1156" s="22" t="s">
        <v>16</v>
      </c>
      <c r="N1156" s="22" t="s">
        <v>483</v>
      </c>
      <c r="O1156" s="22" t="s">
        <v>53</v>
      </c>
      <c r="P1156" s="22">
        <v>105</v>
      </c>
    </row>
    <row r="1157" spans="1:16" x14ac:dyDescent="0.25">
      <c r="A1157" s="22">
        <v>2018</v>
      </c>
      <c r="B1157" s="22">
        <v>9</v>
      </c>
      <c r="C1157" s="22" t="s">
        <v>15</v>
      </c>
      <c r="D1157" s="22">
        <v>4706041</v>
      </c>
      <c r="E1157" s="3">
        <v>88.9</v>
      </c>
      <c r="F1157" s="3">
        <f t="shared" si="77"/>
        <v>13.84</v>
      </c>
      <c r="G1157" s="18" t="s">
        <v>39</v>
      </c>
      <c r="H1157" s="22">
        <v>11</v>
      </c>
      <c r="I1157" s="22">
        <v>105.61</v>
      </c>
      <c r="J1157" s="27">
        <f t="shared" si="76"/>
        <v>23.81</v>
      </c>
      <c r="K1157" s="27">
        <f t="shared" si="74"/>
        <v>11.904999999999999</v>
      </c>
      <c r="L1157" s="26">
        <f t="shared" si="75"/>
        <v>1257.2870499999999</v>
      </c>
      <c r="M1157" s="22" t="s">
        <v>94</v>
      </c>
      <c r="N1157" s="22" t="s">
        <v>253</v>
      </c>
      <c r="O1157" s="22" t="s">
        <v>56</v>
      </c>
      <c r="P1157" s="22">
        <v>68</v>
      </c>
    </row>
    <row r="1158" spans="1:16" x14ac:dyDescent="0.25">
      <c r="A1158" s="22">
        <v>2018</v>
      </c>
      <c r="B1158" s="22">
        <v>9</v>
      </c>
      <c r="C1158" s="22" t="s">
        <v>15</v>
      </c>
      <c r="D1158" s="22">
        <v>4706042</v>
      </c>
      <c r="E1158" s="3">
        <v>88.9</v>
      </c>
      <c r="F1158" s="3">
        <f t="shared" si="77"/>
        <v>13.84</v>
      </c>
      <c r="G1158" s="18" t="s">
        <v>39</v>
      </c>
      <c r="H1158" s="22">
        <v>1</v>
      </c>
      <c r="I1158" s="22">
        <v>9.6</v>
      </c>
      <c r="J1158" s="27">
        <f t="shared" si="76"/>
        <v>23.81</v>
      </c>
      <c r="K1158" s="27">
        <f t="shared" si="74"/>
        <v>11.904999999999999</v>
      </c>
      <c r="L1158" s="26">
        <f t="shared" si="75"/>
        <v>114.288</v>
      </c>
      <c r="M1158" s="22" t="s">
        <v>94</v>
      </c>
      <c r="N1158" s="22" t="s">
        <v>253</v>
      </c>
      <c r="O1158" s="22" t="s">
        <v>56</v>
      </c>
      <c r="P1158" s="22">
        <v>68</v>
      </c>
    </row>
    <row r="1159" spans="1:16" x14ac:dyDescent="0.25">
      <c r="A1159" s="22">
        <v>2018</v>
      </c>
      <c r="B1159" s="22">
        <v>9</v>
      </c>
      <c r="C1159" s="22" t="s">
        <v>15</v>
      </c>
      <c r="D1159" s="22">
        <v>4706042</v>
      </c>
      <c r="E1159" s="3">
        <v>88.9</v>
      </c>
      <c r="F1159" s="3">
        <f t="shared" si="77"/>
        <v>13.84</v>
      </c>
      <c r="G1159" s="18" t="s">
        <v>39</v>
      </c>
      <c r="H1159" s="22">
        <v>1</v>
      </c>
      <c r="I1159" s="22">
        <v>9.6</v>
      </c>
      <c r="J1159" s="27">
        <f t="shared" si="76"/>
        <v>23.81</v>
      </c>
      <c r="K1159" s="27">
        <f t="shared" ref="K1159:K1209" si="78">IF(M1159="NEW",J1159*1,IF(M1159="YELLOW",J1159*0.75,IF(M1159="BLUE",J1159*0.5)))</f>
        <v>11.904999999999999</v>
      </c>
      <c r="L1159" s="26">
        <f t="shared" ref="L1159:L1209" si="79">I1159*K1159</f>
        <v>114.288</v>
      </c>
      <c r="M1159" s="22" t="s">
        <v>94</v>
      </c>
      <c r="N1159" s="22" t="s">
        <v>253</v>
      </c>
      <c r="O1159" s="22" t="s">
        <v>56</v>
      </c>
      <c r="P1159" s="22">
        <v>68</v>
      </c>
    </row>
    <row r="1160" spans="1:16" x14ac:dyDescent="0.25">
      <c r="A1160" s="22">
        <v>2018</v>
      </c>
      <c r="B1160" s="22">
        <v>9</v>
      </c>
      <c r="C1160" s="22" t="s">
        <v>15</v>
      </c>
      <c r="D1160" s="22">
        <v>4706040</v>
      </c>
      <c r="E1160" s="3">
        <v>88.9</v>
      </c>
      <c r="F1160" s="3">
        <f t="shared" si="77"/>
        <v>13.84</v>
      </c>
      <c r="G1160" s="18" t="s">
        <v>39</v>
      </c>
      <c r="H1160" s="22">
        <v>15</v>
      </c>
      <c r="I1160" s="22">
        <v>144.02000000000001</v>
      </c>
      <c r="J1160" s="27">
        <f t="shared" si="76"/>
        <v>23.81</v>
      </c>
      <c r="K1160" s="27">
        <f t="shared" si="78"/>
        <v>11.904999999999999</v>
      </c>
      <c r="L1160" s="26">
        <f t="shared" si="79"/>
        <v>1714.5581</v>
      </c>
      <c r="M1160" s="22" t="s">
        <v>94</v>
      </c>
      <c r="N1160" s="22" t="s">
        <v>253</v>
      </c>
      <c r="O1160" s="22" t="s">
        <v>56</v>
      </c>
      <c r="P1160" s="22">
        <v>68</v>
      </c>
    </row>
    <row r="1161" spans="1:16" x14ac:dyDescent="0.25">
      <c r="A1161" s="22">
        <v>2018</v>
      </c>
      <c r="B1161" s="22">
        <v>9</v>
      </c>
      <c r="C1161" s="22" t="s">
        <v>15</v>
      </c>
      <c r="D1161" s="22">
        <v>4706044</v>
      </c>
      <c r="E1161" s="3">
        <v>88.9</v>
      </c>
      <c r="F1161" s="3">
        <f t="shared" si="77"/>
        <v>13.84</v>
      </c>
      <c r="G1161" s="18" t="s">
        <v>39</v>
      </c>
      <c r="H1161" s="22">
        <v>11</v>
      </c>
      <c r="I1161" s="22">
        <v>105.61</v>
      </c>
      <c r="J1161" s="27">
        <f t="shared" si="76"/>
        <v>23.81</v>
      </c>
      <c r="K1161" s="27">
        <f t="shared" si="78"/>
        <v>11.904999999999999</v>
      </c>
      <c r="L1161" s="26">
        <f t="shared" si="79"/>
        <v>1257.2870499999999</v>
      </c>
      <c r="M1161" s="22" t="s">
        <v>94</v>
      </c>
      <c r="N1161" s="22" t="s">
        <v>253</v>
      </c>
      <c r="O1161" s="22" t="s">
        <v>56</v>
      </c>
      <c r="P1161" s="22">
        <v>68</v>
      </c>
    </row>
    <row r="1162" spans="1:16" x14ac:dyDescent="0.25">
      <c r="A1162" s="22">
        <v>2018</v>
      </c>
      <c r="B1162" s="22">
        <v>9</v>
      </c>
      <c r="C1162" s="22" t="s">
        <v>15</v>
      </c>
      <c r="D1162" s="22">
        <v>4706044</v>
      </c>
      <c r="E1162" s="3">
        <v>88.9</v>
      </c>
      <c r="F1162" s="3">
        <f t="shared" si="77"/>
        <v>13.84</v>
      </c>
      <c r="G1162" s="18" t="s">
        <v>39</v>
      </c>
      <c r="H1162" s="22">
        <v>11</v>
      </c>
      <c r="I1162" s="22">
        <v>105.61</v>
      </c>
      <c r="J1162" s="27">
        <f t="shared" si="76"/>
        <v>23.81</v>
      </c>
      <c r="K1162" s="27">
        <f t="shared" si="78"/>
        <v>17.857499999999998</v>
      </c>
      <c r="L1162" s="26">
        <f t="shared" si="79"/>
        <v>1885.9305749999999</v>
      </c>
      <c r="M1162" s="22" t="s">
        <v>16</v>
      </c>
      <c r="N1162" s="22" t="s">
        <v>253</v>
      </c>
      <c r="O1162" s="22" t="s">
        <v>56</v>
      </c>
      <c r="P1162" s="22">
        <v>68</v>
      </c>
    </row>
    <row r="1163" spans="1:16" x14ac:dyDescent="0.25">
      <c r="A1163" s="22">
        <v>2018</v>
      </c>
      <c r="B1163" s="22">
        <v>9</v>
      </c>
      <c r="C1163" s="22" t="s">
        <v>15</v>
      </c>
      <c r="D1163" s="22">
        <v>4706292</v>
      </c>
      <c r="E1163" s="3">
        <v>73</v>
      </c>
      <c r="F1163" s="3">
        <f t="shared" si="77"/>
        <v>9.67</v>
      </c>
      <c r="G1163" s="18" t="s">
        <v>39</v>
      </c>
      <c r="H1163" s="22">
        <v>4</v>
      </c>
      <c r="I1163" s="22">
        <v>38.404400000000003</v>
      </c>
      <c r="J1163" s="27">
        <f t="shared" si="76"/>
        <v>17.78</v>
      </c>
      <c r="K1163" s="27">
        <f t="shared" si="78"/>
        <v>13.335000000000001</v>
      </c>
      <c r="L1163" s="26">
        <f t="shared" si="79"/>
        <v>512.12267400000007</v>
      </c>
      <c r="M1163" s="22" t="s">
        <v>16</v>
      </c>
      <c r="N1163" s="22" t="s">
        <v>484</v>
      </c>
      <c r="O1163" s="22" t="s">
        <v>51</v>
      </c>
      <c r="P1163" s="22">
        <v>65</v>
      </c>
    </row>
    <row r="1164" spans="1:16" x14ac:dyDescent="0.25">
      <c r="A1164" s="22">
        <v>2018</v>
      </c>
      <c r="B1164" s="22">
        <v>9</v>
      </c>
      <c r="C1164" s="22" t="s">
        <v>15</v>
      </c>
      <c r="D1164" s="22">
        <v>4706293</v>
      </c>
      <c r="E1164" s="3">
        <v>60.3</v>
      </c>
      <c r="F1164" s="3">
        <f t="shared" si="77"/>
        <v>6.99</v>
      </c>
      <c r="G1164" s="18" t="s">
        <v>39</v>
      </c>
      <c r="H1164" s="22">
        <v>12</v>
      </c>
      <c r="I1164" s="22">
        <v>115.2157</v>
      </c>
      <c r="J1164" s="27">
        <f t="shared" si="76"/>
        <v>14.2</v>
      </c>
      <c r="K1164" s="27">
        <f t="shared" si="78"/>
        <v>10.649999999999999</v>
      </c>
      <c r="L1164" s="26">
        <f t="shared" si="79"/>
        <v>1227.0472049999998</v>
      </c>
      <c r="M1164" s="22" t="s">
        <v>16</v>
      </c>
      <c r="N1164" s="22" t="s">
        <v>484</v>
      </c>
      <c r="O1164" s="22" t="s">
        <v>51</v>
      </c>
      <c r="P1164" s="22">
        <v>65</v>
      </c>
    </row>
    <row r="1165" spans="1:16" x14ac:dyDescent="0.25">
      <c r="A1165" s="22">
        <v>2018</v>
      </c>
      <c r="B1165" s="22">
        <v>9</v>
      </c>
      <c r="C1165" s="22" t="s">
        <v>15</v>
      </c>
      <c r="D1165" s="22">
        <v>4706290</v>
      </c>
      <c r="E1165" s="3">
        <v>73</v>
      </c>
      <c r="F1165" s="3">
        <f t="shared" si="77"/>
        <v>9.67</v>
      </c>
      <c r="G1165" s="18" t="s">
        <v>39</v>
      </c>
      <c r="H1165" s="22">
        <v>13</v>
      </c>
      <c r="I1165" s="22">
        <v>124.82</v>
      </c>
      <c r="J1165" s="27">
        <f t="shared" si="76"/>
        <v>17.78</v>
      </c>
      <c r="K1165" s="27">
        <f t="shared" si="78"/>
        <v>13.335000000000001</v>
      </c>
      <c r="L1165" s="26">
        <f t="shared" si="79"/>
        <v>1664.4747</v>
      </c>
      <c r="M1165" s="22" t="s">
        <v>16</v>
      </c>
      <c r="N1165" s="22" t="s">
        <v>484</v>
      </c>
      <c r="O1165" s="22" t="s">
        <v>51</v>
      </c>
      <c r="P1165" s="22">
        <v>65</v>
      </c>
    </row>
    <row r="1166" spans="1:16" x14ac:dyDescent="0.25">
      <c r="A1166" s="22">
        <v>2018</v>
      </c>
      <c r="B1166" s="22">
        <v>9</v>
      </c>
      <c r="C1166" s="22" t="s">
        <v>15</v>
      </c>
      <c r="D1166" s="22">
        <v>4706289</v>
      </c>
      <c r="E1166" s="3">
        <v>88.9</v>
      </c>
      <c r="F1166" s="3">
        <f t="shared" si="77"/>
        <v>13.84</v>
      </c>
      <c r="G1166" s="18" t="s">
        <v>39</v>
      </c>
      <c r="H1166" s="22">
        <v>3</v>
      </c>
      <c r="I1166" s="22">
        <v>28.803699999999999</v>
      </c>
      <c r="J1166" s="27">
        <f t="shared" si="76"/>
        <v>23.81</v>
      </c>
      <c r="K1166" s="27">
        <f t="shared" si="78"/>
        <v>17.857499999999998</v>
      </c>
      <c r="L1166" s="26">
        <f t="shared" si="79"/>
        <v>514.36207274999992</v>
      </c>
      <c r="M1166" s="22" t="s">
        <v>16</v>
      </c>
      <c r="N1166" s="22" t="s">
        <v>484</v>
      </c>
      <c r="O1166" s="22" t="s">
        <v>51</v>
      </c>
      <c r="P1166" s="22">
        <v>65</v>
      </c>
    </row>
    <row r="1167" spans="1:16" x14ac:dyDescent="0.25">
      <c r="A1167" s="22">
        <v>2018</v>
      </c>
      <c r="B1167" s="22">
        <v>9</v>
      </c>
      <c r="C1167" s="22" t="s">
        <v>15</v>
      </c>
      <c r="D1167" s="22">
        <v>4706294</v>
      </c>
      <c r="E1167" s="3">
        <v>73</v>
      </c>
      <c r="F1167" s="3">
        <f t="shared" si="77"/>
        <v>9.67</v>
      </c>
      <c r="G1167" s="18" t="s">
        <v>39</v>
      </c>
      <c r="H1167" s="22">
        <v>15</v>
      </c>
      <c r="I1167" s="22">
        <v>144.018</v>
      </c>
      <c r="J1167" s="27">
        <f t="shared" si="76"/>
        <v>17.78</v>
      </c>
      <c r="K1167" s="27">
        <f t="shared" si="78"/>
        <v>13.335000000000001</v>
      </c>
      <c r="L1167" s="26">
        <f t="shared" si="79"/>
        <v>1920.4800300000002</v>
      </c>
      <c r="M1167" s="22" t="s">
        <v>16</v>
      </c>
      <c r="N1167" s="22" t="s">
        <v>484</v>
      </c>
      <c r="O1167" s="22" t="s">
        <v>51</v>
      </c>
      <c r="P1167" s="22">
        <v>65</v>
      </c>
    </row>
    <row r="1168" spans="1:16" x14ac:dyDescent="0.25">
      <c r="A1168" s="22">
        <v>2018</v>
      </c>
      <c r="B1168" s="22">
        <v>9</v>
      </c>
      <c r="C1168" s="22" t="s">
        <v>15</v>
      </c>
      <c r="D1168" s="22">
        <v>4706291</v>
      </c>
      <c r="E1168" s="3">
        <v>73</v>
      </c>
      <c r="F1168" s="3">
        <f t="shared" si="77"/>
        <v>9.67</v>
      </c>
      <c r="G1168" s="18" t="s">
        <v>39</v>
      </c>
      <c r="H1168" s="22">
        <v>31</v>
      </c>
      <c r="I1168" s="22">
        <v>297.63040000000001</v>
      </c>
      <c r="J1168" s="27">
        <f t="shared" si="76"/>
        <v>17.78</v>
      </c>
      <c r="K1168" s="27">
        <f t="shared" si="78"/>
        <v>13.335000000000001</v>
      </c>
      <c r="L1168" s="26">
        <f t="shared" si="79"/>
        <v>3968.9013840000002</v>
      </c>
      <c r="M1168" s="22" t="s">
        <v>16</v>
      </c>
      <c r="N1168" s="22" t="s">
        <v>484</v>
      </c>
      <c r="O1168" s="22" t="s">
        <v>51</v>
      </c>
      <c r="P1168" s="22">
        <v>65</v>
      </c>
    </row>
    <row r="1169" spans="1:16" x14ac:dyDescent="0.25">
      <c r="A1169" s="22">
        <v>2018</v>
      </c>
      <c r="B1169" s="22">
        <v>9</v>
      </c>
      <c r="C1169" s="22" t="s">
        <v>15</v>
      </c>
      <c r="D1169" s="22">
        <v>4706306</v>
      </c>
      <c r="E1169" s="3">
        <v>73</v>
      </c>
      <c r="F1169" s="3">
        <f t="shared" si="77"/>
        <v>9.67</v>
      </c>
      <c r="G1169" s="18" t="s">
        <v>39</v>
      </c>
      <c r="H1169" s="22">
        <v>50</v>
      </c>
      <c r="I1169" s="22">
        <v>480.06</v>
      </c>
      <c r="J1169" s="27">
        <f t="shared" si="76"/>
        <v>17.78</v>
      </c>
      <c r="K1169" s="27">
        <f t="shared" si="78"/>
        <v>13.335000000000001</v>
      </c>
      <c r="L1169" s="26">
        <f t="shared" si="79"/>
        <v>6401.6001000000006</v>
      </c>
      <c r="M1169" s="22" t="s">
        <v>16</v>
      </c>
      <c r="N1169" s="22" t="s">
        <v>485</v>
      </c>
      <c r="O1169" s="22" t="s">
        <v>51</v>
      </c>
      <c r="P1169" s="22">
        <v>65</v>
      </c>
    </row>
    <row r="1170" spans="1:16" x14ac:dyDescent="0.25">
      <c r="A1170" s="22">
        <v>2018</v>
      </c>
      <c r="B1170" s="22">
        <v>9</v>
      </c>
      <c r="C1170" s="22" t="s">
        <v>15</v>
      </c>
      <c r="D1170" s="22">
        <v>4706304</v>
      </c>
      <c r="E1170" s="3">
        <v>73</v>
      </c>
      <c r="F1170" s="3">
        <f t="shared" si="77"/>
        <v>9.67</v>
      </c>
      <c r="G1170" s="18" t="s">
        <v>39</v>
      </c>
      <c r="H1170" s="22">
        <v>28</v>
      </c>
      <c r="I1170" s="22">
        <v>268.83359999999999</v>
      </c>
      <c r="J1170" s="27">
        <f t="shared" si="76"/>
        <v>17.78</v>
      </c>
      <c r="K1170" s="27">
        <f t="shared" si="78"/>
        <v>13.335000000000001</v>
      </c>
      <c r="L1170" s="26">
        <f t="shared" si="79"/>
        <v>3584.896056</v>
      </c>
      <c r="M1170" s="22" t="s">
        <v>16</v>
      </c>
      <c r="N1170" s="22" t="s">
        <v>485</v>
      </c>
      <c r="O1170" s="22" t="s">
        <v>51</v>
      </c>
      <c r="P1170" s="22">
        <v>65</v>
      </c>
    </row>
    <row r="1171" spans="1:16" ht="15.75" thickBot="1" x14ac:dyDescent="0.3">
      <c r="A1171" s="22">
        <v>2018</v>
      </c>
      <c r="B1171" s="22">
        <v>9</v>
      </c>
      <c r="C1171" s="22" t="s">
        <v>15</v>
      </c>
      <c r="D1171" s="22">
        <v>4706305</v>
      </c>
      <c r="E1171" s="3">
        <v>73</v>
      </c>
      <c r="F1171" s="3">
        <f t="shared" si="77"/>
        <v>9.67</v>
      </c>
      <c r="G1171" s="18" t="s">
        <v>39</v>
      </c>
      <c r="H1171" s="22">
        <v>155</v>
      </c>
      <c r="I1171" s="22">
        <v>1488.1859999999999</v>
      </c>
      <c r="J1171" s="27">
        <f t="shared" si="76"/>
        <v>17.78</v>
      </c>
      <c r="K1171" s="27">
        <f t="shared" si="78"/>
        <v>13.335000000000001</v>
      </c>
      <c r="L1171" s="26">
        <f t="shared" si="79"/>
        <v>19844.960309999999</v>
      </c>
      <c r="M1171" s="22" t="s">
        <v>16</v>
      </c>
      <c r="N1171" s="22" t="s">
        <v>485</v>
      </c>
      <c r="O1171" s="22" t="s">
        <v>51</v>
      </c>
      <c r="P1171" s="22">
        <v>65</v>
      </c>
    </row>
    <row r="1172" spans="1:16" ht="21.75" thickBot="1" x14ac:dyDescent="0.4">
      <c r="A1172" s="90" t="s">
        <v>486</v>
      </c>
      <c r="B1172" s="91"/>
      <c r="C1172" s="91"/>
      <c r="D1172" s="91"/>
      <c r="E1172" s="91"/>
      <c r="F1172" s="91"/>
      <c r="G1172" s="91"/>
      <c r="H1172" s="91"/>
      <c r="I1172" s="91"/>
      <c r="J1172" s="91"/>
      <c r="K1172" s="91"/>
      <c r="L1172" s="25">
        <f>SUM(L997:L1171)</f>
        <v>597645.41594899981</v>
      </c>
      <c r="M1172" s="91"/>
      <c r="N1172" s="91"/>
      <c r="O1172" s="91"/>
      <c r="P1172" s="92"/>
    </row>
    <row r="1173" spans="1:16" x14ac:dyDescent="0.25">
      <c r="A1173" s="22">
        <v>2018</v>
      </c>
      <c r="B1173" s="22">
        <v>10</v>
      </c>
      <c r="C1173" s="22" t="s">
        <v>15</v>
      </c>
      <c r="D1173" s="22">
        <v>4707624</v>
      </c>
      <c r="E1173" s="3">
        <v>73</v>
      </c>
      <c r="F1173" s="28">
        <f t="shared" si="77"/>
        <v>9.67</v>
      </c>
      <c r="G1173" s="1" t="s">
        <v>40</v>
      </c>
      <c r="H1173" s="29">
        <v>184</v>
      </c>
      <c r="I1173" s="22">
        <v>1767.2327</v>
      </c>
      <c r="J1173" s="27">
        <v>22.04</v>
      </c>
      <c r="K1173" s="27">
        <f t="shared" si="78"/>
        <v>16.53</v>
      </c>
      <c r="L1173" s="26">
        <f t="shared" si="79"/>
        <v>29212.356531000001</v>
      </c>
      <c r="M1173" s="22" t="s">
        <v>16</v>
      </c>
      <c r="N1173" s="22" t="s">
        <v>487</v>
      </c>
      <c r="O1173" s="22" t="s">
        <v>55</v>
      </c>
      <c r="P1173" s="22">
        <v>28</v>
      </c>
    </row>
    <row r="1174" spans="1:16" x14ac:dyDescent="0.25">
      <c r="A1174" s="22">
        <v>2018</v>
      </c>
      <c r="B1174" s="22">
        <v>10</v>
      </c>
      <c r="C1174" s="22" t="s">
        <v>15</v>
      </c>
      <c r="D1174" s="22">
        <v>4707623</v>
      </c>
      <c r="E1174" s="3">
        <v>73</v>
      </c>
      <c r="F1174" s="28">
        <f t="shared" si="77"/>
        <v>9.67</v>
      </c>
      <c r="G1174" s="1" t="s">
        <v>40</v>
      </c>
      <c r="H1174" s="29">
        <v>26</v>
      </c>
      <c r="I1174" s="22">
        <v>249.63</v>
      </c>
      <c r="J1174" s="27">
        <v>22.04</v>
      </c>
      <c r="K1174" s="27">
        <f t="shared" si="78"/>
        <v>16.53</v>
      </c>
      <c r="L1174" s="26">
        <f t="shared" si="79"/>
        <v>4126.3838999999998</v>
      </c>
      <c r="M1174" s="22" t="s">
        <v>16</v>
      </c>
      <c r="N1174" s="22" t="s">
        <v>487</v>
      </c>
      <c r="O1174" s="22" t="s">
        <v>55</v>
      </c>
      <c r="P1174" s="22">
        <v>28</v>
      </c>
    </row>
    <row r="1175" spans="1:16" x14ac:dyDescent="0.25">
      <c r="A1175" s="22">
        <v>2018</v>
      </c>
      <c r="B1175" s="22">
        <v>10</v>
      </c>
      <c r="C1175" s="22" t="s">
        <v>15</v>
      </c>
      <c r="D1175" s="22">
        <v>4707673</v>
      </c>
      <c r="E1175" s="3">
        <v>88.9</v>
      </c>
      <c r="F1175" s="28">
        <f t="shared" si="77"/>
        <v>13.84</v>
      </c>
      <c r="G1175" s="1" t="s">
        <v>39</v>
      </c>
      <c r="H1175" s="29">
        <v>11</v>
      </c>
      <c r="I1175" s="22">
        <v>105.61</v>
      </c>
      <c r="J1175" s="27">
        <f t="shared" si="76"/>
        <v>23.81</v>
      </c>
      <c r="K1175" s="27">
        <f t="shared" si="78"/>
        <v>11.904999999999999</v>
      </c>
      <c r="L1175" s="26">
        <f t="shared" si="79"/>
        <v>1257.2870499999999</v>
      </c>
      <c r="M1175" s="22" t="s">
        <v>94</v>
      </c>
      <c r="N1175" s="22" t="s">
        <v>157</v>
      </c>
      <c r="O1175" s="22" t="s">
        <v>56</v>
      </c>
      <c r="P1175" s="22">
        <v>31</v>
      </c>
    </row>
    <row r="1176" spans="1:16" x14ac:dyDescent="0.25">
      <c r="A1176" s="22">
        <v>2018</v>
      </c>
      <c r="B1176" s="22">
        <v>10</v>
      </c>
      <c r="C1176" s="22" t="s">
        <v>15</v>
      </c>
      <c r="D1176" s="22">
        <v>4707673</v>
      </c>
      <c r="E1176" s="3">
        <v>88.9</v>
      </c>
      <c r="F1176" s="28">
        <f t="shared" si="77"/>
        <v>13.84</v>
      </c>
      <c r="G1176" s="1" t="s">
        <v>39</v>
      </c>
      <c r="H1176" s="29">
        <v>7</v>
      </c>
      <c r="I1176" s="22">
        <v>67.209999999999994</v>
      </c>
      <c r="J1176" s="27">
        <f t="shared" si="76"/>
        <v>23.81</v>
      </c>
      <c r="K1176" s="27">
        <f t="shared" si="78"/>
        <v>11.904999999999999</v>
      </c>
      <c r="L1176" s="26">
        <f t="shared" si="79"/>
        <v>800.13504999999986</v>
      </c>
      <c r="M1176" s="22" t="s">
        <v>94</v>
      </c>
      <c r="N1176" s="22" t="s">
        <v>157</v>
      </c>
      <c r="O1176" s="22" t="s">
        <v>56</v>
      </c>
      <c r="P1176" s="22">
        <v>31</v>
      </c>
    </row>
    <row r="1177" spans="1:16" x14ac:dyDescent="0.25">
      <c r="A1177" s="22">
        <v>2018</v>
      </c>
      <c r="B1177" s="22">
        <v>10</v>
      </c>
      <c r="C1177" s="22" t="s">
        <v>15</v>
      </c>
      <c r="D1177" s="22">
        <v>4707676</v>
      </c>
      <c r="E1177" s="3">
        <v>88.9</v>
      </c>
      <c r="F1177" s="28">
        <f t="shared" si="77"/>
        <v>13.84</v>
      </c>
      <c r="G1177" s="1" t="s">
        <v>39</v>
      </c>
      <c r="H1177" s="29">
        <v>8</v>
      </c>
      <c r="I1177" s="22">
        <v>76.81</v>
      </c>
      <c r="J1177" s="27">
        <f t="shared" si="76"/>
        <v>23.81</v>
      </c>
      <c r="K1177" s="27">
        <f t="shared" si="78"/>
        <v>11.904999999999999</v>
      </c>
      <c r="L1177" s="26">
        <f t="shared" si="79"/>
        <v>914.42304999999999</v>
      </c>
      <c r="M1177" s="22" t="s">
        <v>94</v>
      </c>
      <c r="N1177" s="22" t="s">
        <v>157</v>
      </c>
      <c r="O1177" s="22" t="s">
        <v>56</v>
      </c>
      <c r="P1177" s="22">
        <v>31</v>
      </c>
    </row>
    <row r="1178" spans="1:16" x14ac:dyDescent="0.25">
      <c r="A1178" s="22">
        <v>2018</v>
      </c>
      <c r="B1178" s="22">
        <v>10</v>
      </c>
      <c r="C1178" s="22" t="s">
        <v>15</v>
      </c>
      <c r="D1178" s="22">
        <v>4707676</v>
      </c>
      <c r="E1178" s="3">
        <v>88.9</v>
      </c>
      <c r="F1178" s="28">
        <f t="shared" si="77"/>
        <v>13.84</v>
      </c>
      <c r="G1178" s="1" t="s">
        <v>39</v>
      </c>
      <c r="H1178" s="29">
        <v>8</v>
      </c>
      <c r="I1178" s="22">
        <v>76.81</v>
      </c>
      <c r="J1178" s="27">
        <f t="shared" si="76"/>
        <v>23.81</v>
      </c>
      <c r="K1178" s="27">
        <f t="shared" si="78"/>
        <v>11.904999999999999</v>
      </c>
      <c r="L1178" s="26">
        <f t="shared" si="79"/>
        <v>914.42304999999999</v>
      </c>
      <c r="M1178" s="22" t="s">
        <v>94</v>
      </c>
      <c r="N1178" s="22" t="s">
        <v>157</v>
      </c>
      <c r="O1178" s="22" t="s">
        <v>56</v>
      </c>
      <c r="P1178" s="22">
        <v>31</v>
      </c>
    </row>
    <row r="1179" spans="1:16" x14ac:dyDescent="0.25">
      <c r="A1179" s="22">
        <v>2018</v>
      </c>
      <c r="B1179" s="22">
        <v>10</v>
      </c>
      <c r="C1179" s="22" t="s">
        <v>15</v>
      </c>
      <c r="D1179" s="22">
        <v>4707678</v>
      </c>
      <c r="E1179" s="3">
        <v>88.9</v>
      </c>
      <c r="F1179" s="28">
        <f t="shared" si="77"/>
        <v>13.84</v>
      </c>
      <c r="G1179" s="1" t="s">
        <v>39</v>
      </c>
      <c r="H1179" s="29">
        <v>2</v>
      </c>
      <c r="I1179" s="22">
        <v>19.2</v>
      </c>
      <c r="J1179" s="27">
        <f t="shared" si="76"/>
        <v>23.81</v>
      </c>
      <c r="K1179" s="27">
        <f t="shared" si="78"/>
        <v>11.904999999999999</v>
      </c>
      <c r="L1179" s="26">
        <f t="shared" si="79"/>
        <v>228.57599999999999</v>
      </c>
      <c r="M1179" s="22" t="s">
        <v>94</v>
      </c>
      <c r="N1179" s="22" t="s">
        <v>157</v>
      </c>
      <c r="O1179" s="22" t="s">
        <v>56</v>
      </c>
      <c r="P1179" s="22">
        <v>31</v>
      </c>
    </row>
    <row r="1180" spans="1:16" x14ac:dyDescent="0.25">
      <c r="A1180" s="22">
        <v>2018</v>
      </c>
      <c r="B1180" s="22">
        <v>10</v>
      </c>
      <c r="C1180" s="22" t="s">
        <v>15</v>
      </c>
      <c r="D1180" s="22">
        <v>4707678</v>
      </c>
      <c r="E1180" s="3">
        <v>88.9</v>
      </c>
      <c r="F1180" s="28">
        <f t="shared" si="77"/>
        <v>13.84</v>
      </c>
      <c r="G1180" s="1" t="s">
        <v>39</v>
      </c>
      <c r="H1180" s="29">
        <v>5</v>
      </c>
      <c r="I1180" s="22">
        <v>48.01</v>
      </c>
      <c r="J1180" s="27">
        <f t="shared" si="76"/>
        <v>23.81</v>
      </c>
      <c r="K1180" s="27">
        <f t="shared" si="78"/>
        <v>11.904999999999999</v>
      </c>
      <c r="L1180" s="26">
        <f t="shared" si="79"/>
        <v>571.55904999999996</v>
      </c>
      <c r="M1180" s="22" t="s">
        <v>94</v>
      </c>
      <c r="N1180" s="22" t="s">
        <v>157</v>
      </c>
      <c r="O1180" s="22" t="s">
        <v>56</v>
      </c>
      <c r="P1180" s="22">
        <v>31</v>
      </c>
    </row>
    <row r="1181" spans="1:16" x14ac:dyDescent="0.25">
      <c r="A1181" s="22">
        <v>2018</v>
      </c>
      <c r="B1181" s="22">
        <v>10</v>
      </c>
      <c r="C1181" s="22" t="s">
        <v>15</v>
      </c>
      <c r="D1181" s="22">
        <v>4707680</v>
      </c>
      <c r="E1181" s="3">
        <v>88.9</v>
      </c>
      <c r="F1181" s="28">
        <f t="shared" si="77"/>
        <v>13.84</v>
      </c>
      <c r="G1181" s="1" t="s">
        <v>39</v>
      </c>
      <c r="H1181" s="29">
        <v>3</v>
      </c>
      <c r="I1181" s="22">
        <v>28.8</v>
      </c>
      <c r="J1181" s="27">
        <f t="shared" si="76"/>
        <v>23.81</v>
      </c>
      <c r="K1181" s="27">
        <f t="shared" si="78"/>
        <v>11.904999999999999</v>
      </c>
      <c r="L1181" s="26">
        <f t="shared" si="79"/>
        <v>342.86399999999998</v>
      </c>
      <c r="M1181" s="22" t="s">
        <v>94</v>
      </c>
      <c r="N1181" s="22" t="s">
        <v>157</v>
      </c>
      <c r="O1181" s="22" t="s">
        <v>56</v>
      </c>
      <c r="P1181" s="22">
        <v>31</v>
      </c>
    </row>
    <row r="1182" spans="1:16" x14ac:dyDescent="0.25">
      <c r="A1182" s="22">
        <v>2018</v>
      </c>
      <c r="B1182" s="22">
        <v>10</v>
      </c>
      <c r="C1182" s="22" t="s">
        <v>15</v>
      </c>
      <c r="D1182" s="22">
        <v>4707680</v>
      </c>
      <c r="E1182" s="3">
        <v>88.9</v>
      </c>
      <c r="F1182" s="28">
        <f t="shared" si="77"/>
        <v>13.84</v>
      </c>
      <c r="G1182" s="1" t="s">
        <v>39</v>
      </c>
      <c r="H1182" s="29">
        <v>1</v>
      </c>
      <c r="I1182" s="22">
        <v>9.6</v>
      </c>
      <c r="J1182" s="27">
        <f t="shared" si="76"/>
        <v>23.81</v>
      </c>
      <c r="K1182" s="27">
        <f t="shared" si="78"/>
        <v>11.904999999999999</v>
      </c>
      <c r="L1182" s="26">
        <f t="shared" si="79"/>
        <v>114.288</v>
      </c>
      <c r="M1182" s="22" t="s">
        <v>94</v>
      </c>
      <c r="N1182" s="22" t="s">
        <v>157</v>
      </c>
      <c r="O1182" s="22" t="s">
        <v>56</v>
      </c>
      <c r="P1182" s="22">
        <v>31</v>
      </c>
    </row>
    <row r="1183" spans="1:16" x14ac:dyDescent="0.25">
      <c r="A1183" s="22">
        <v>2018</v>
      </c>
      <c r="B1183" s="22">
        <v>10</v>
      </c>
      <c r="C1183" s="22" t="s">
        <v>15</v>
      </c>
      <c r="D1183" s="22">
        <v>4707682</v>
      </c>
      <c r="E1183" s="3">
        <v>88.9</v>
      </c>
      <c r="F1183" s="28">
        <f t="shared" si="77"/>
        <v>13.84</v>
      </c>
      <c r="G1183" s="1" t="s">
        <v>39</v>
      </c>
      <c r="H1183" s="29">
        <v>9</v>
      </c>
      <c r="I1183" s="22">
        <v>86.41</v>
      </c>
      <c r="J1183" s="27">
        <f t="shared" si="76"/>
        <v>23.81</v>
      </c>
      <c r="K1183" s="27">
        <f t="shared" si="78"/>
        <v>11.904999999999999</v>
      </c>
      <c r="L1183" s="26">
        <f t="shared" si="79"/>
        <v>1028.7110499999999</v>
      </c>
      <c r="M1183" s="22" t="s">
        <v>94</v>
      </c>
      <c r="N1183" s="22" t="s">
        <v>157</v>
      </c>
      <c r="O1183" s="22" t="s">
        <v>56</v>
      </c>
      <c r="P1183" s="22">
        <v>31</v>
      </c>
    </row>
    <row r="1184" spans="1:16" x14ac:dyDescent="0.25">
      <c r="A1184" s="22">
        <v>2018</v>
      </c>
      <c r="B1184" s="22">
        <v>10</v>
      </c>
      <c r="C1184" s="22" t="s">
        <v>15</v>
      </c>
      <c r="D1184" s="22">
        <v>4707682</v>
      </c>
      <c r="E1184" s="3">
        <v>88.9</v>
      </c>
      <c r="F1184" s="28">
        <f t="shared" si="77"/>
        <v>13.84</v>
      </c>
      <c r="G1184" s="1" t="s">
        <v>39</v>
      </c>
      <c r="H1184" s="29">
        <v>2</v>
      </c>
      <c r="I1184" s="22">
        <v>19.2</v>
      </c>
      <c r="J1184" s="27">
        <f t="shared" si="76"/>
        <v>23.81</v>
      </c>
      <c r="K1184" s="27">
        <f t="shared" si="78"/>
        <v>11.904999999999999</v>
      </c>
      <c r="L1184" s="26">
        <f t="shared" si="79"/>
        <v>228.57599999999999</v>
      </c>
      <c r="M1184" s="22" t="s">
        <v>94</v>
      </c>
      <c r="N1184" s="22" t="s">
        <v>157</v>
      </c>
      <c r="O1184" s="22" t="s">
        <v>56</v>
      </c>
      <c r="P1184" s="22">
        <v>31</v>
      </c>
    </row>
    <row r="1185" spans="1:16" x14ac:dyDescent="0.25">
      <c r="A1185" s="22">
        <v>2018</v>
      </c>
      <c r="B1185" s="22">
        <v>10</v>
      </c>
      <c r="C1185" s="22" t="s">
        <v>15</v>
      </c>
      <c r="D1185" s="22">
        <v>4707684</v>
      </c>
      <c r="E1185" s="3">
        <v>88.9</v>
      </c>
      <c r="F1185" s="28">
        <f t="shared" si="77"/>
        <v>13.84</v>
      </c>
      <c r="G1185" s="1" t="s">
        <v>39</v>
      </c>
      <c r="H1185" s="29">
        <v>7</v>
      </c>
      <c r="I1185" s="22">
        <v>67.209999999999994</v>
      </c>
      <c r="J1185" s="27">
        <f t="shared" si="76"/>
        <v>23.81</v>
      </c>
      <c r="K1185" s="27">
        <f t="shared" si="78"/>
        <v>11.904999999999999</v>
      </c>
      <c r="L1185" s="26">
        <f t="shared" si="79"/>
        <v>800.13504999999986</v>
      </c>
      <c r="M1185" s="22" t="s">
        <v>94</v>
      </c>
      <c r="N1185" s="22" t="s">
        <v>157</v>
      </c>
      <c r="O1185" s="22" t="s">
        <v>56</v>
      </c>
      <c r="P1185" s="22">
        <v>31</v>
      </c>
    </row>
    <row r="1186" spans="1:16" x14ac:dyDescent="0.25">
      <c r="A1186" s="22">
        <v>2018</v>
      </c>
      <c r="B1186" s="22">
        <v>10</v>
      </c>
      <c r="C1186" s="22" t="s">
        <v>15</v>
      </c>
      <c r="D1186" s="22">
        <v>4707684</v>
      </c>
      <c r="E1186" s="3">
        <v>88.9</v>
      </c>
      <c r="F1186" s="28">
        <f t="shared" si="77"/>
        <v>13.84</v>
      </c>
      <c r="G1186" s="1" t="s">
        <v>39</v>
      </c>
      <c r="H1186" s="29">
        <v>1</v>
      </c>
      <c r="I1186" s="22">
        <v>9.6</v>
      </c>
      <c r="J1186" s="27">
        <f t="shared" si="76"/>
        <v>23.81</v>
      </c>
      <c r="K1186" s="27">
        <f t="shared" si="78"/>
        <v>11.904999999999999</v>
      </c>
      <c r="L1186" s="26">
        <f t="shared" si="79"/>
        <v>114.288</v>
      </c>
      <c r="M1186" s="22" t="s">
        <v>94</v>
      </c>
      <c r="N1186" s="22" t="s">
        <v>157</v>
      </c>
      <c r="O1186" s="22" t="s">
        <v>56</v>
      </c>
      <c r="P1186" s="22">
        <v>31</v>
      </c>
    </row>
    <row r="1187" spans="1:16" x14ac:dyDescent="0.25">
      <c r="A1187" s="22">
        <v>2018</v>
      </c>
      <c r="B1187" s="22">
        <v>10</v>
      </c>
      <c r="C1187" s="22" t="s">
        <v>15</v>
      </c>
      <c r="D1187" s="22">
        <v>4707686</v>
      </c>
      <c r="E1187" s="3">
        <v>88.9</v>
      </c>
      <c r="F1187" s="28">
        <f t="shared" si="77"/>
        <v>13.84</v>
      </c>
      <c r="G1187" s="1" t="s">
        <v>39</v>
      </c>
      <c r="H1187" s="29">
        <v>4</v>
      </c>
      <c r="I1187" s="22">
        <v>38.4</v>
      </c>
      <c r="J1187" s="27">
        <f t="shared" si="76"/>
        <v>23.81</v>
      </c>
      <c r="K1187" s="27">
        <f t="shared" si="78"/>
        <v>17.857499999999998</v>
      </c>
      <c r="L1187" s="26">
        <f t="shared" si="79"/>
        <v>685.72799999999995</v>
      </c>
      <c r="M1187" s="22" t="s">
        <v>16</v>
      </c>
      <c r="N1187" s="22" t="s">
        <v>157</v>
      </c>
      <c r="O1187" s="22" t="s">
        <v>56</v>
      </c>
      <c r="P1187" s="22">
        <v>31</v>
      </c>
    </row>
    <row r="1188" spans="1:16" x14ac:dyDescent="0.25">
      <c r="A1188" s="22">
        <v>2018</v>
      </c>
      <c r="B1188" s="22">
        <v>10</v>
      </c>
      <c r="C1188" s="22" t="s">
        <v>15</v>
      </c>
      <c r="D1188" s="22">
        <v>4707687</v>
      </c>
      <c r="E1188" s="3">
        <v>88.9</v>
      </c>
      <c r="F1188" s="28">
        <f t="shared" si="77"/>
        <v>13.84</v>
      </c>
      <c r="G1188" s="1" t="s">
        <v>39</v>
      </c>
      <c r="H1188" s="29">
        <v>2</v>
      </c>
      <c r="I1188" s="22">
        <v>19.2</v>
      </c>
      <c r="J1188" s="27">
        <f t="shared" si="76"/>
        <v>23.81</v>
      </c>
      <c r="K1188" s="27">
        <f t="shared" si="78"/>
        <v>17.857499999999998</v>
      </c>
      <c r="L1188" s="26">
        <f t="shared" si="79"/>
        <v>342.86399999999998</v>
      </c>
      <c r="M1188" s="22" t="s">
        <v>16</v>
      </c>
      <c r="N1188" s="22" t="s">
        <v>157</v>
      </c>
      <c r="O1188" s="22" t="s">
        <v>56</v>
      </c>
      <c r="P1188" s="22">
        <v>31</v>
      </c>
    </row>
    <row r="1189" spans="1:16" x14ac:dyDescent="0.25">
      <c r="A1189" s="22">
        <v>2018</v>
      </c>
      <c r="B1189" s="22">
        <v>10</v>
      </c>
      <c r="C1189" s="22" t="s">
        <v>15</v>
      </c>
      <c r="D1189" s="22">
        <v>4707688</v>
      </c>
      <c r="E1189" s="3">
        <v>88.9</v>
      </c>
      <c r="F1189" s="28">
        <f t="shared" si="77"/>
        <v>13.84</v>
      </c>
      <c r="G1189" s="1" t="s">
        <v>39</v>
      </c>
      <c r="H1189" s="29">
        <v>19</v>
      </c>
      <c r="I1189" s="22">
        <v>182.42</v>
      </c>
      <c r="J1189" s="27">
        <f t="shared" si="76"/>
        <v>23.81</v>
      </c>
      <c r="K1189" s="27">
        <f t="shared" si="78"/>
        <v>17.857499999999998</v>
      </c>
      <c r="L1189" s="26">
        <f t="shared" si="79"/>
        <v>3257.5651499999994</v>
      </c>
      <c r="M1189" s="22" t="s">
        <v>16</v>
      </c>
      <c r="N1189" s="22" t="s">
        <v>157</v>
      </c>
      <c r="O1189" s="22" t="s">
        <v>56</v>
      </c>
      <c r="P1189" s="22">
        <v>31</v>
      </c>
    </row>
    <row r="1190" spans="1:16" x14ac:dyDescent="0.25">
      <c r="A1190" s="22">
        <v>2018</v>
      </c>
      <c r="B1190" s="22">
        <v>10</v>
      </c>
      <c r="C1190" s="22" t="s">
        <v>15</v>
      </c>
      <c r="D1190" s="22">
        <v>4707688</v>
      </c>
      <c r="E1190" s="3">
        <v>88.9</v>
      </c>
      <c r="F1190" s="28">
        <f t="shared" si="77"/>
        <v>13.84</v>
      </c>
      <c r="G1190" s="1" t="s">
        <v>39</v>
      </c>
      <c r="H1190" s="29">
        <v>6</v>
      </c>
      <c r="I1190" s="22">
        <v>57.61</v>
      </c>
      <c r="J1190" s="27">
        <f t="shared" si="76"/>
        <v>23.81</v>
      </c>
      <c r="K1190" s="27">
        <f t="shared" si="78"/>
        <v>11.904999999999999</v>
      </c>
      <c r="L1190" s="26">
        <f t="shared" si="79"/>
        <v>685.84704999999997</v>
      </c>
      <c r="M1190" s="22" t="s">
        <v>94</v>
      </c>
      <c r="N1190" s="22" t="s">
        <v>157</v>
      </c>
      <c r="O1190" s="22" t="s">
        <v>56</v>
      </c>
      <c r="P1190" s="22">
        <v>31</v>
      </c>
    </row>
    <row r="1191" spans="1:16" x14ac:dyDescent="0.25">
      <c r="A1191" s="22">
        <v>2018</v>
      </c>
      <c r="B1191" s="22">
        <v>10</v>
      </c>
      <c r="C1191" s="22" t="s">
        <v>15</v>
      </c>
      <c r="D1191" s="22">
        <v>4707688</v>
      </c>
      <c r="E1191" s="3">
        <v>88.9</v>
      </c>
      <c r="F1191" s="28">
        <f t="shared" si="77"/>
        <v>13.84</v>
      </c>
      <c r="G1191" s="1" t="s">
        <v>39</v>
      </c>
      <c r="H1191" s="29">
        <v>5</v>
      </c>
      <c r="I1191" s="22">
        <v>48.01</v>
      </c>
      <c r="J1191" s="27">
        <f t="shared" si="76"/>
        <v>23.81</v>
      </c>
      <c r="K1191" s="27">
        <f t="shared" si="78"/>
        <v>11.904999999999999</v>
      </c>
      <c r="L1191" s="26">
        <f t="shared" si="79"/>
        <v>571.55904999999996</v>
      </c>
      <c r="M1191" s="22" t="s">
        <v>94</v>
      </c>
      <c r="N1191" s="22" t="s">
        <v>157</v>
      </c>
      <c r="O1191" s="22" t="s">
        <v>56</v>
      </c>
      <c r="P1191" s="22">
        <v>31</v>
      </c>
    </row>
    <row r="1192" spans="1:16" x14ac:dyDescent="0.25">
      <c r="A1192" s="22">
        <v>2018</v>
      </c>
      <c r="B1192" s="22">
        <v>10</v>
      </c>
      <c r="C1192" s="22" t="s">
        <v>15</v>
      </c>
      <c r="D1192" s="22">
        <v>4707691</v>
      </c>
      <c r="E1192" s="3">
        <v>88.9</v>
      </c>
      <c r="F1192" s="28">
        <f t="shared" si="77"/>
        <v>13.84</v>
      </c>
      <c r="G1192" s="1" t="s">
        <v>39</v>
      </c>
      <c r="H1192" s="29">
        <v>6</v>
      </c>
      <c r="I1192" s="22">
        <v>57.61</v>
      </c>
      <c r="J1192" s="27">
        <f t="shared" si="76"/>
        <v>23.81</v>
      </c>
      <c r="K1192" s="27">
        <f t="shared" si="78"/>
        <v>11.904999999999999</v>
      </c>
      <c r="L1192" s="26">
        <f t="shared" si="79"/>
        <v>685.84704999999997</v>
      </c>
      <c r="M1192" s="22" t="s">
        <v>94</v>
      </c>
      <c r="N1192" s="22" t="s">
        <v>157</v>
      </c>
      <c r="O1192" s="22" t="s">
        <v>56</v>
      </c>
      <c r="P1192" s="22">
        <v>31</v>
      </c>
    </row>
    <row r="1193" spans="1:16" x14ac:dyDescent="0.25">
      <c r="A1193" s="22">
        <v>2018</v>
      </c>
      <c r="B1193" s="22">
        <v>10</v>
      </c>
      <c r="C1193" s="22" t="s">
        <v>15</v>
      </c>
      <c r="D1193" s="22">
        <v>4707691</v>
      </c>
      <c r="E1193" s="3">
        <v>88.9</v>
      </c>
      <c r="F1193" s="28">
        <f t="shared" si="77"/>
        <v>13.84</v>
      </c>
      <c r="G1193" s="1" t="s">
        <v>39</v>
      </c>
      <c r="H1193" s="29">
        <v>22</v>
      </c>
      <c r="I1193" s="22">
        <v>211.23</v>
      </c>
      <c r="J1193" s="27">
        <f t="shared" si="76"/>
        <v>23.81</v>
      </c>
      <c r="K1193" s="27">
        <f t="shared" si="78"/>
        <v>17.857499999999998</v>
      </c>
      <c r="L1193" s="26">
        <f t="shared" si="79"/>
        <v>3772.0397249999996</v>
      </c>
      <c r="M1193" s="22" t="s">
        <v>16</v>
      </c>
      <c r="N1193" s="22" t="s">
        <v>157</v>
      </c>
      <c r="O1193" s="22" t="s">
        <v>56</v>
      </c>
      <c r="P1193" s="22">
        <v>31</v>
      </c>
    </row>
    <row r="1194" spans="1:16" x14ac:dyDescent="0.25">
      <c r="A1194" s="22">
        <v>2018</v>
      </c>
      <c r="B1194" s="22">
        <v>10</v>
      </c>
      <c r="C1194" s="22" t="s">
        <v>15</v>
      </c>
      <c r="D1194" s="22">
        <v>4707691</v>
      </c>
      <c r="E1194" s="3">
        <v>88.9</v>
      </c>
      <c r="F1194" s="28">
        <f t="shared" si="77"/>
        <v>13.84</v>
      </c>
      <c r="G1194" s="1" t="s">
        <v>39</v>
      </c>
      <c r="H1194" s="29">
        <v>1</v>
      </c>
      <c r="I1194" s="22">
        <v>9.6</v>
      </c>
      <c r="J1194" s="27">
        <f t="shared" si="76"/>
        <v>23.81</v>
      </c>
      <c r="K1194" s="27">
        <f t="shared" si="78"/>
        <v>11.904999999999999</v>
      </c>
      <c r="L1194" s="26">
        <f t="shared" si="79"/>
        <v>114.288</v>
      </c>
      <c r="M1194" s="22" t="s">
        <v>94</v>
      </c>
      <c r="N1194" s="22" t="s">
        <v>157</v>
      </c>
      <c r="O1194" s="22" t="s">
        <v>56</v>
      </c>
      <c r="P1194" s="22">
        <v>31</v>
      </c>
    </row>
    <row r="1195" spans="1:16" x14ac:dyDescent="0.25">
      <c r="A1195" s="22">
        <v>2018</v>
      </c>
      <c r="B1195" s="22">
        <v>10</v>
      </c>
      <c r="C1195" s="22" t="s">
        <v>15</v>
      </c>
      <c r="D1195" s="22">
        <v>4707691</v>
      </c>
      <c r="E1195" s="3">
        <v>88.9</v>
      </c>
      <c r="F1195" s="28">
        <f t="shared" si="77"/>
        <v>13.84</v>
      </c>
      <c r="G1195" s="1" t="s">
        <v>39</v>
      </c>
      <c r="H1195" s="29">
        <v>12</v>
      </c>
      <c r="I1195" s="22">
        <v>115.21</v>
      </c>
      <c r="J1195" s="27">
        <f t="shared" si="76"/>
        <v>23.81</v>
      </c>
      <c r="K1195" s="27">
        <f t="shared" si="78"/>
        <v>11.904999999999999</v>
      </c>
      <c r="L1195" s="26">
        <f t="shared" si="79"/>
        <v>1371.5750499999999</v>
      </c>
      <c r="M1195" s="22" t="s">
        <v>94</v>
      </c>
      <c r="N1195" s="22" t="s">
        <v>157</v>
      </c>
      <c r="O1195" s="22" t="s">
        <v>56</v>
      </c>
      <c r="P1195" s="22">
        <v>31</v>
      </c>
    </row>
    <row r="1196" spans="1:16" x14ac:dyDescent="0.25">
      <c r="A1196" s="22">
        <v>2018</v>
      </c>
      <c r="B1196" s="22">
        <v>10</v>
      </c>
      <c r="C1196" s="22" t="s">
        <v>15</v>
      </c>
      <c r="D1196" s="22">
        <v>4707673</v>
      </c>
      <c r="E1196" s="3">
        <v>88.9</v>
      </c>
      <c r="F1196" s="28">
        <f t="shared" si="77"/>
        <v>13.84</v>
      </c>
      <c r="G1196" s="1" t="s">
        <v>39</v>
      </c>
      <c r="H1196" s="29">
        <v>1</v>
      </c>
      <c r="I1196" s="22">
        <v>9.6</v>
      </c>
      <c r="J1196" s="27">
        <f t="shared" si="76"/>
        <v>23.81</v>
      </c>
      <c r="K1196" s="27">
        <f t="shared" si="78"/>
        <v>17.857499999999998</v>
      </c>
      <c r="L1196" s="26">
        <f t="shared" si="79"/>
        <v>171.43199999999999</v>
      </c>
      <c r="M1196" s="22" t="s">
        <v>16</v>
      </c>
      <c r="N1196" s="22" t="s">
        <v>157</v>
      </c>
      <c r="O1196" s="22" t="s">
        <v>56</v>
      </c>
      <c r="P1196" s="22">
        <v>31</v>
      </c>
    </row>
    <row r="1197" spans="1:16" x14ac:dyDescent="0.25">
      <c r="A1197" s="22">
        <v>2018</v>
      </c>
      <c r="B1197" s="22">
        <v>10</v>
      </c>
      <c r="C1197" s="22" t="s">
        <v>15</v>
      </c>
      <c r="D1197" s="22">
        <v>4707671</v>
      </c>
      <c r="E1197" s="3">
        <v>88.9</v>
      </c>
      <c r="F1197" s="28">
        <f t="shared" si="77"/>
        <v>13.84</v>
      </c>
      <c r="G1197" s="1" t="s">
        <v>39</v>
      </c>
      <c r="H1197" s="29">
        <v>10</v>
      </c>
      <c r="I1197" s="22">
        <v>96.01</v>
      </c>
      <c r="J1197" s="27">
        <f t="shared" si="76"/>
        <v>23.81</v>
      </c>
      <c r="K1197" s="27">
        <f t="shared" si="78"/>
        <v>11.904999999999999</v>
      </c>
      <c r="L1197" s="26">
        <f t="shared" si="79"/>
        <v>1142.9990499999999</v>
      </c>
      <c r="M1197" s="22" t="s">
        <v>94</v>
      </c>
      <c r="N1197" s="22" t="s">
        <v>157</v>
      </c>
      <c r="O1197" s="22" t="s">
        <v>56</v>
      </c>
      <c r="P1197" s="22">
        <v>31</v>
      </c>
    </row>
    <row r="1198" spans="1:16" x14ac:dyDescent="0.25">
      <c r="A1198" s="22">
        <v>2018</v>
      </c>
      <c r="B1198" s="22">
        <v>10</v>
      </c>
      <c r="C1198" s="22" t="s">
        <v>15</v>
      </c>
      <c r="D1198" s="22">
        <v>4707671</v>
      </c>
      <c r="E1198" s="3">
        <v>88.9</v>
      </c>
      <c r="F1198" s="28">
        <f t="shared" si="77"/>
        <v>13.84</v>
      </c>
      <c r="G1198" s="1" t="s">
        <v>39</v>
      </c>
      <c r="H1198" s="29">
        <v>9</v>
      </c>
      <c r="I1198" s="22">
        <v>86.41</v>
      </c>
      <c r="J1198" s="27">
        <f t="shared" si="76"/>
        <v>23.81</v>
      </c>
      <c r="K1198" s="27">
        <f t="shared" si="78"/>
        <v>11.904999999999999</v>
      </c>
      <c r="L1198" s="26">
        <f t="shared" si="79"/>
        <v>1028.7110499999999</v>
      </c>
      <c r="M1198" s="22" t="s">
        <v>94</v>
      </c>
      <c r="N1198" s="22" t="s">
        <v>157</v>
      </c>
      <c r="O1198" s="22" t="s">
        <v>56</v>
      </c>
      <c r="P1198" s="22">
        <v>31</v>
      </c>
    </row>
    <row r="1199" spans="1:16" x14ac:dyDescent="0.25">
      <c r="A1199" s="22">
        <v>2018</v>
      </c>
      <c r="B1199" s="22">
        <v>10</v>
      </c>
      <c r="C1199" s="22" t="s">
        <v>15</v>
      </c>
      <c r="D1199" s="22">
        <v>4707696</v>
      </c>
      <c r="E1199" s="3">
        <v>88.9</v>
      </c>
      <c r="F1199" s="28">
        <f t="shared" si="77"/>
        <v>13.84</v>
      </c>
      <c r="G1199" s="1" t="s">
        <v>39</v>
      </c>
      <c r="H1199" s="29">
        <v>18</v>
      </c>
      <c r="I1199" s="22">
        <v>172.82</v>
      </c>
      <c r="J1199" s="27">
        <f t="shared" si="76"/>
        <v>23.81</v>
      </c>
      <c r="K1199" s="27">
        <f t="shared" si="78"/>
        <v>17.857499999999998</v>
      </c>
      <c r="L1199" s="26">
        <f t="shared" si="79"/>
        <v>3086.1331499999997</v>
      </c>
      <c r="M1199" s="22" t="s">
        <v>16</v>
      </c>
      <c r="N1199" s="22" t="s">
        <v>157</v>
      </c>
      <c r="O1199" s="22" t="s">
        <v>56</v>
      </c>
      <c r="P1199" s="22">
        <v>31</v>
      </c>
    </row>
    <row r="1200" spans="1:16" x14ac:dyDescent="0.25">
      <c r="A1200" s="22">
        <v>2018</v>
      </c>
      <c r="B1200" s="22">
        <v>10</v>
      </c>
      <c r="C1200" s="22" t="s">
        <v>15</v>
      </c>
      <c r="D1200" s="22">
        <v>4707696</v>
      </c>
      <c r="E1200" s="3">
        <v>88.9</v>
      </c>
      <c r="F1200" s="28">
        <f t="shared" si="77"/>
        <v>13.84</v>
      </c>
      <c r="G1200" s="1" t="s">
        <v>39</v>
      </c>
      <c r="H1200" s="29">
        <v>8</v>
      </c>
      <c r="I1200" s="22">
        <v>76.81</v>
      </c>
      <c r="J1200" s="27">
        <f t="shared" si="76"/>
        <v>23.81</v>
      </c>
      <c r="K1200" s="27">
        <f t="shared" si="78"/>
        <v>11.904999999999999</v>
      </c>
      <c r="L1200" s="26">
        <f t="shared" si="79"/>
        <v>914.42304999999999</v>
      </c>
      <c r="M1200" s="22" t="s">
        <v>94</v>
      </c>
      <c r="N1200" s="22" t="s">
        <v>157</v>
      </c>
      <c r="O1200" s="22" t="s">
        <v>56</v>
      </c>
      <c r="P1200" s="22">
        <v>31</v>
      </c>
    </row>
    <row r="1201" spans="1:16" x14ac:dyDescent="0.25">
      <c r="A1201" s="22">
        <v>2018</v>
      </c>
      <c r="B1201" s="22">
        <v>10</v>
      </c>
      <c r="C1201" s="22" t="s">
        <v>15</v>
      </c>
      <c r="D1201" s="22">
        <v>4707698</v>
      </c>
      <c r="E1201" s="3">
        <v>88.9</v>
      </c>
      <c r="F1201" s="28">
        <f t="shared" si="77"/>
        <v>13.84</v>
      </c>
      <c r="G1201" s="1" t="s">
        <v>39</v>
      </c>
      <c r="H1201" s="29">
        <v>2</v>
      </c>
      <c r="I1201" s="22">
        <v>19.2</v>
      </c>
      <c r="J1201" s="27">
        <f t="shared" si="76"/>
        <v>23.81</v>
      </c>
      <c r="K1201" s="27">
        <f t="shared" si="78"/>
        <v>11.904999999999999</v>
      </c>
      <c r="L1201" s="26">
        <f t="shared" si="79"/>
        <v>228.57599999999999</v>
      </c>
      <c r="M1201" s="22" t="s">
        <v>94</v>
      </c>
      <c r="N1201" s="22" t="s">
        <v>157</v>
      </c>
      <c r="O1201" s="22" t="s">
        <v>56</v>
      </c>
      <c r="P1201" s="22">
        <v>31</v>
      </c>
    </row>
    <row r="1202" spans="1:16" x14ac:dyDescent="0.25">
      <c r="A1202" s="22">
        <v>2018</v>
      </c>
      <c r="B1202" s="22">
        <v>10</v>
      </c>
      <c r="C1202" s="22" t="s">
        <v>15</v>
      </c>
      <c r="D1202" s="22">
        <v>4707698</v>
      </c>
      <c r="E1202" s="3">
        <v>88.9</v>
      </c>
      <c r="F1202" s="28">
        <f t="shared" si="77"/>
        <v>13.84</v>
      </c>
      <c r="G1202" s="1" t="s">
        <v>39</v>
      </c>
      <c r="H1202" s="29">
        <v>5</v>
      </c>
      <c r="I1202" s="22">
        <v>48.01</v>
      </c>
      <c r="J1202" s="27">
        <f t="shared" si="76"/>
        <v>23.81</v>
      </c>
      <c r="K1202" s="27">
        <f t="shared" si="78"/>
        <v>11.904999999999999</v>
      </c>
      <c r="L1202" s="26">
        <f t="shared" si="79"/>
        <v>571.55904999999996</v>
      </c>
      <c r="M1202" s="22" t="s">
        <v>94</v>
      </c>
      <c r="N1202" s="22" t="s">
        <v>157</v>
      </c>
      <c r="O1202" s="22" t="s">
        <v>56</v>
      </c>
      <c r="P1202" s="22">
        <v>31</v>
      </c>
    </row>
    <row r="1203" spans="1:16" x14ac:dyDescent="0.25">
      <c r="A1203" s="22">
        <v>2018</v>
      </c>
      <c r="B1203" s="22">
        <v>10</v>
      </c>
      <c r="C1203" s="22" t="s">
        <v>15</v>
      </c>
      <c r="D1203" s="22">
        <v>4707695</v>
      </c>
      <c r="E1203" s="3">
        <v>88.9</v>
      </c>
      <c r="F1203" s="28">
        <f t="shared" si="77"/>
        <v>13.84</v>
      </c>
      <c r="G1203" s="1" t="s">
        <v>39</v>
      </c>
      <c r="H1203" s="29">
        <v>5</v>
      </c>
      <c r="I1203" s="22">
        <v>48.01</v>
      </c>
      <c r="J1203" s="27">
        <f t="shared" si="76"/>
        <v>23.81</v>
      </c>
      <c r="K1203" s="27">
        <f t="shared" si="78"/>
        <v>11.904999999999999</v>
      </c>
      <c r="L1203" s="26">
        <f t="shared" si="79"/>
        <v>571.55904999999996</v>
      </c>
      <c r="M1203" s="22" t="s">
        <v>94</v>
      </c>
      <c r="N1203" s="22" t="s">
        <v>157</v>
      </c>
      <c r="O1203" s="22" t="s">
        <v>56</v>
      </c>
      <c r="P1203" s="22">
        <v>31</v>
      </c>
    </row>
    <row r="1204" spans="1:16" x14ac:dyDescent="0.25">
      <c r="A1204" s="22">
        <v>2018</v>
      </c>
      <c r="B1204" s="22">
        <v>10</v>
      </c>
      <c r="C1204" s="22" t="s">
        <v>15</v>
      </c>
      <c r="D1204" s="22">
        <v>4707701</v>
      </c>
      <c r="E1204" s="3">
        <v>88.9</v>
      </c>
      <c r="F1204" s="28">
        <f t="shared" si="77"/>
        <v>13.84</v>
      </c>
      <c r="G1204" s="1" t="s">
        <v>39</v>
      </c>
      <c r="H1204" s="29">
        <v>1</v>
      </c>
      <c r="I1204" s="22">
        <v>9.6</v>
      </c>
      <c r="J1204" s="27">
        <f t="shared" si="76"/>
        <v>23.81</v>
      </c>
      <c r="K1204" s="27">
        <f t="shared" si="78"/>
        <v>11.904999999999999</v>
      </c>
      <c r="L1204" s="26">
        <f t="shared" si="79"/>
        <v>114.288</v>
      </c>
      <c r="M1204" s="22" t="s">
        <v>94</v>
      </c>
      <c r="N1204" s="22" t="s">
        <v>157</v>
      </c>
      <c r="O1204" s="22" t="s">
        <v>56</v>
      </c>
      <c r="P1204" s="22">
        <v>31</v>
      </c>
    </row>
    <row r="1205" spans="1:16" x14ac:dyDescent="0.25">
      <c r="A1205" s="22">
        <v>2018</v>
      </c>
      <c r="B1205" s="22">
        <v>10</v>
      </c>
      <c r="C1205" s="22" t="s">
        <v>15</v>
      </c>
      <c r="D1205" s="22">
        <v>4707700</v>
      </c>
      <c r="E1205" s="3">
        <v>88.9</v>
      </c>
      <c r="F1205" s="28">
        <f t="shared" si="77"/>
        <v>13.84</v>
      </c>
      <c r="G1205" s="1" t="s">
        <v>39</v>
      </c>
      <c r="H1205" s="29">
        <v>1</v>
      </c>
      <c r="I1205" s="22">
        <v>9.6</v>
      </c>
      <c r="J1205" s="27">
        <f t="shared" si="76"/>
        <v>23.81</v>
      </c>
      <c r="K1205" s="27">
        <f t="shared" si="78"/>
        <v>11.904999999999999</v>
      </c>
      <c r="L1205" s="26">
        <f t="shared" si="79"/>
        <v>114.288</v>
      </c>
      <c r="M1205" s="22" t="s">
        <v>94</v>
      </c>
      <c r="N1205" s="22" t="s">
        <v>157</v>
      </c>
      <c r="O1205" s="22" t="s">
        <v>56</v>
      </c>
      <c r="P1205" s="22">
        <v>31</v>
      </c>
    </row>
    <row r="1206" spans="1:16" x14ac:dyDescent="0.25">
      <c r="A1206" s="22">
        <v>2018</v>
      </c>
      <c r="B1206" s="22">
        <v>10</v>
      </c>
      <c r="C1206" s="22" t="s">
        <v>15</v>
      </c>
      <c r="D1206" s="22">
        <v>4708496</v>
      </c>
      <c r="E1206" s="3">
        <v>60.3</v>
      </c>
      <c r="F1206" s="28">
        <f t="shared" si="77"/>
        <v>6.99</v>
      </c>
      <c r="G1206" s="1" t="s">
        <v>39</v>
      </c>
      <c r="H1206" s="29">
        <v>5</v>
      </c>
      <c r="I1206" s="22">
        <v>48.005099999999999</v>
      </c>
      <c r="J1206" s="27">
        <f t="shared" si="76"/>
        <v>14.2</v>
      </c>
      <c r="K1206" s="27">
        <f t="shared" si="78"/>
        <v>10.649999999999999</v>
      </c>
      <c r="L1206" s="26">
        <f t="shared" si="79"/>
        <v>511.25431499999991</v>
      </c>
      <c r="M1206" s="22" t="s">
        <v>16</v>
      </c>
      <c r="N1206" s="22" t="s">
        <v>488</v>
      </c>
      <c r="O1206" s="22" t="s">
        <v>51</v>
      </c>
      <c r="P1206" s="22">
        <v>65</v>
      </c>
    </row>
    <row r="1207" spans="1:16" x14ac:dyDescent="0.25">
      <c r="A1207" s="22">
        <v>2018</v>
      </c>
      <c r="B1207" s="22">
        <v>10</v>
      </c>
      <c r="C1207" s="22" t="s">
        <v>15</v>
      </c>
      <c r="D1207" s="22">
        <v>4708498</v>
      </c>
      <c r="E1207" s="3">
        <v>60.3</v>
      </c>
      <c r="F1207" s="28">
        <f t="shared" si="77"/>
        <v>6.99</v>
      </c>
      <c r="G1207" s="1" t="s">
        <v>40</v>
      </c>
      <c r="H1207" s="29">
        <v>13</v>
      </c>
      <c r="I1207" s="22">
        <v>124.8154</v>
      </c>
      <c r="J1207" s="27">
        <v>16.59</v>
      </c>
      <c r="K1207" s="27">
        <f t="shared" si="78"/>
        <v>12.442499999999999</v>
      </c>
      <c r="L1207" s="26">
        <f t="shared" si="79"/>
        <v>1553.0156144999999</v>
      </c>
      <c r="M1207" s="22" t="s">
        <v>16</v>
      </c>
      <c r="N1207" s="22" t="s">
        <v>488</v>
      </c>
      <c r="O1207" s="22" t="s">
        <v>51</v>
      </c>
      <c r="P1207" s="22">
        <v>65</v>
      </c>
    </row>
    <row r="1208" spans="1:16" x14ac:dyDescent="0.25">
      <c r="A1208" s="22">
        <v>2018</v>
      </c>
      <c r="B1208" s="22">
        <v>10</v>
      </c>
      <c r="C1208" s="22" t="s">
        <v>15</v>
      </c>
      <c r="D1208" s="22">
        <v>4708502</v>
      </c>
      <c r="E1208" s="3">
        <v>60.3</v>
      </c>
      <c r="F1208" s="28">
        <f t="shared" si="77"/>
        <v>6.99</v>
      </c>
      <c r="G1208" s="1" t="s">
        <v>39</v>
      </c>
      <c r="H1208" s="29">
        <v>4</v>
      </c>
      <c r="I1208" s="22">
        <v>38.4024</v>
      </c>
      <c r="J1208" s="27">
        <f t="shared" si="76"/>
        <v>14.2</v>
      </c>
      <c r="K1208" s="27">
        <f t="shared" si="78"/>
        <v>10.649999999999999</v>
      </c>
      <c r="L1208" s="26">
        <f t="shared" si="79"/>
        <v>408.98555999999996</v>
      </c>
      <c r="M1208" s="22" t="s">
        <v>16</v>
      </c>
      <c r="N1208" s="22" t="s">
        <v>488</v>
      </c>
      <c r="O1208" s="22" t="s">
        <v>51</v>
      </c>
      <c r="P1208" s="22">
        <v>65</v>
      </c>
    </row>
    <row r="1209" spans="1:16" x14ac:dyDescent="0.25">
      <c r="A1209" s="22">
        <v>2018</v>
      </c>
      <c r="B1209" s="22">
        <v>10</v>
      </c>
      <c r="C1209" s="22" t="s">
        <v>15</v>
      </c>
      <c r="D1209" s="22">
        <v>4708501</v>
      </c>
      <c r="E1209" s="3">
        <v>60.3</v>
      </c>
      <c r="F1209" s="28">
        <f t="shared" si="77"/>
        <v>6.99</v>
      </c>
      <c r="G1209" s="1" t="s">
        <v>39</v>
      </c>
      <c r="H1209" s="29">
        <v>7</v>
      </c>
      <c r="I1209" s="22">
        <v>67.209999999999994</v>
      </c>
      <c r="J1209" s="27">
        <f t="shared" ref="J1209" si="80">IF($E1209=60.3,14.2,IF($E1209=73,17.78,IF($E1209=88.9,23.81,IF(AND($E1209=114.3, $F1209=17.26),23.99,IF(AND($E1209=177.8, $F1209=34.23),57.2,IF(AND($E1209=244.5,$F1209=53.57),89.21,"ENTER WEIGHT"))))))</f>
        <v>14.2</v>
      </c>
      <c r="K1209" s="27">
        <f t="shared" si="78"/>
        <v>10.649999999999999</v>
      </c>
      <c r="L1209" s="26">
        <f t="shared" si="79"/>
        <v>715.78649999999982</v>
      </c>
      <c r="M1209" s="22" t="s">
        <v>16</v>
      </c>
      <c r="N1209" s="22" t="s">
        <v>488</v>
      </c>
      <c r="O1209" s="22" t="s">
        <v>51</v>
      </c>
      <c r="P1209" s="22">
        <v>65</v>
      </c>
    </row>
    <row r="1210" spans="1:16" x14ac:dyDescent="0.25">
      <c r="A1210" s="22">
        <v>2018</v>
      </c>
      <c r="B1210" s="22">
        <v>10</v>
      </c>
      <c r="C1210" s="22" t="s">
        <v>15</v>
      </c>
      <c r="D1210" s="22">
        <v>4708500</v>
      </c>
      <c r="E1210" s="3">
        <v>60.3</v>
      </c>
      <c r="F1210" s="28">
        <f t="shared" si="77"/>
        <v>6.99</v>
      </c>
      <c r="G1210" s="1" t="s">
        <v>39</v>
      </c>
      <c r="H1210" s="29">
        <v>4</v>
      </c>
      <c r="I1210" s="22">
        <v>38.4</v>
      </c>
      <c r="J1210" s="27">
        <f t="shared" si="76"/>
        <v>14.2</v>
      </c>
      <c r="K1210" s="27">
        <f t="shared" ref="K1210:K1273" si="81">IF(M1210="NEW",J1210*1,IF(M1210="YELLOW",J1210*0.75,IF(M1210="BLUE",J1210*0.5)))</f>
        <v>10.649999999999999</v>
      </c>
      <c r="L1210" s="26">
        <f t="shared" ref="L1210:L1273" si="82">I1210*K1210</f>
        <v>408.95999999999992</v>
      </c>
      <c r="M1210" s="22" t="s">
        <v>16</v>
      </c>
      <c r="N1210" s="22" t="s">
        <v>488</v>
      </c>
      <c r="O1210" s="22" t="s">
        <v>51</v>
      </c>
      <c r="P1210" s="22">
        <v>65</v>
      </c>
    </row>
    <row r="1211" spans="1:16" x14ac:dyDescent="0.25">
      <c r="A1211" s="22">
        <v>2018</v>
      </c>
      <c r="B1211" s="22">
        <v>10</v>
      </c>
      <c r="C1211" s="22" t="s">
        <v>15</v>
      </c>
      <c r="D1211" s="22">
        <v>4708499</v>
      </c>
      <c r="E1211" s="3">
        <v>60.3</v>
      </c>
      <c r="F1211" s="28">
        <f t="shared" si="77"/>
        <v>6.99</v>
      </c>
      <c r="G1211" s="1" t="s">
        <v>39</v>
      </c>
      <c r="H1211" s="29">
        <v>1</v>
      </c>
      <c r="I1211" s="22">
        <v>9.6012000000000004</v>
      </c>
      <c r="J1211" s="27">
        <f t="shared" ref="J1211:J1274" si="83">IF($E1211=60.3,14.2,IF($E1211=73,17.78,IF($E1211=88.9,23.81,IF(AND($E1211=114.3, $F1211=17.26),23.99,IF(AND($E1211=177.8, $F1211=34.23),57.2,IF(AND($E1211=244.5,$F1211=53.57),89.21,"ENTER WEIGHT"))))))</f>
        <v>14.2</v>
      </c>
      <c r="K1211" s="27">
        <f t="shared" si="81"/>
        <v>10.649999999999999</v>
      </c>
      <c r="L1211" s="26">
        <f t="shared" si="82"/>
        <v>102.25277999999999</v>
      </c>
      <c r="M1211" s="22" t="s">
        <v>16</v>
      </c>
      <c r="N1211" s="22" t="s">
        <v>488</v>
      </c>
      <c r="O1211" s="22" t="s">
        <v>51</v>
      </c>
      <c r="P1211" s="22">
        <v>65</v>
      </c>
    </row>
    <row r="1212" spans="1:16" x14ac:dyDescent="0.25">
      <c r="A1212" s="22">
        <v>2018</v>
      </c>
      <c r="B1212" s="22">
        <v>10</v>
      </c>
      <c r="C1212" s="22" t="s">
        <v>15</v>
      </c>
      <c r="D1212" s="22">
        <v>4709243</v>
      </c>
      <c r="E1212" s="3">
        <v>88.9</v>
      </c>
      <c r="F1212" s="28">
        <f t="shared" ref="F1212:F1275" si="84">IF($E1212=60.3,6.99,IF($E1212=73,9.67,IF($E1212=88.9,13.84,IF($E1212=114.3,17.26,IF($E1212=177.8,34.23,IF($E1212=244.5,53.57,"ENTER WEIGHT"))))))</f>
        <v>13.84</v>
      </c>
      <c r="G1212" s="1" t="s">
        <v>40</v>
      </c>
      <c r="H1212" s="29">
        <v>2</v>
      </c>
      <c r="I1212" s="22">
        <v>19.2</v>
      </c>
      <c r="J1212" s="27">
        <v>31.12</v>
      </c>
      <c r="K1212" s="27">
        <f t="shared" si="81"/>
        <v>15.56</v>
      </c>
      <c r="L1212" s="26">
        <f t="shared" si="82"/>
        <v>298.75200000000001</v>
      </c>
      <c r="M1212" s="22" t="s">
        <v>94</v>
      </c>
      <c r="N1212" s="22" t="s">
        <v>165</v>
      </c>
      <c r="O1212" s="22" t="s">
        <v>54</v>
      </c>
      <c r="P1212" s="22">
        <v>90</v>
      </c>
    </row>
    <row r="1213" spans="1:16" x14ac:dyDescent="0.25">
      <c r="A1213" s="22">
        <v>2018</v>
      </c>
      <c r="B1213" s="22">
        <v>10</v>
      </c>
      <c r="C1213" s="22" t="s">
        <v>15</v>
      </c>
      <c r="D1213" s="22">
        <v>4709245</v>
      </c>
      <c r="E1213" s="3">
        <v>88.9</v>
      </c>
      <c r="F1213" s="28">
        <f t="shared" si="84"/>
        <v>13.84</v>
      </c>
      <c r="G1213" s="1" t="s">
        <v>40</v>
      </c>
      <c r="H1213" s="29">
        <v>30</v>
      </c>
      <c r="I1213" s="22">
        <v>288.036</v>
      </c>
      <c r="J1213" s="27">
        <v>31.12</v>
      </c>
      <c r="K1213" s="27">
        <f t="shared" si="81"/>
        <v>15.56</v>
      </c>
      <c r="L1213" s="26">
        <f t="shared" si="82"/>
        <v>4481.8401599999997</v>
      </c>
      <c r="M1213" s="22" t="s">
        <v>94</v>
      </c>
      <c r="N1213" s="22" t="s">
        <v>165</v>
      </c>
      <c r="O1213" s="22" t="s">
        <v>54</v>
      </c>
      <c r="P1213" s="22">
        <v>90</v>
      </c>
    </row>
    <row r="1214" spans="1:16" x14ac:dyDescent="0.25">
      <c r="A1214" s="22">
        <v>2018</v>
      </c>
      <c r="B1214" s="22">
        <v>10</v>
      </c>
      <c r="C1214" s="22" t="s">
        <v>15</v>
      </c>
      <c r="D1214" s="22">
        <v>4709245</v>
      </c>
      <c r="E1214" s="3">
        <v>88.9</v>
      </c>
      <c r="F1214" s="28">
        <f t="shared" si="84"/>
        <v>13.84</v>
      </c>
      <c r="G1214" s="1" t="s">
        <v>40</v>
      </c>
      <c r="H1214" s="29">
        <v>2</v>
      </c>
      <c r="I1214" s="22">
        <v>19.2</v>
      </c>
      <c r="J1214" s="27">
        <v>31.12</v>
      </c>
      <c r="K1214" s="27">
        <f t="shared" si="81"/>
        <v>23.34</v>
      </c>
      <c r="L1214" s="26">
        <f t="shared" si="82"/>
        <v>448.12799999999999</v>
      </c>
      <c r="M1214" s="22" t="s">
        <v>16</v>
      </c>
      <c r="N1214" s="22" t="s">
        <v>165</v>
      </c>
      <c r="O1214" s="22" t="s">
        <v>54</v>
      </c>
      <c r="P1214" s="22">
        <v>90</v>
      </c>
    </row>
    <row r="1215" spans="1:16" x14ac:dyDescent="0.25">
      <c r="A1215" s="22">
        <v>2018</v>
      </c>
      <c r="B1215" s="22">
        <v>10</v>
      </c>
      <c r="C1215" s="22" t="s">
        <v>15</v>
      </c>
      <c r="D1215" s="22">
        <v>4709243</v>
      </c>
      <c r="E1215" s="3">
        <v>88.9</v>
      </c>
      <c r="F1215" s="28">
        <f t="shared" si="84"/>
        <v>13.84</v>
      </c>
      <c r="G1215" s="1" t="s">
        <v>40</v>
      </c>
      <c r="H1215" s="29">
        <v>51</v>
      </c>
      <c r="I1215" s="22">
        <v>489.66</v>
      </c>
      <c r="J1215" s="27">
        <v>31.12</v>
      </c>
      <c r="K1215" s="27">
        <f t="shared" si="81"/>
        <v>23.34</v>
      </c>
      <c r="L1215" s="26">
        <f t="shared" si="82"/>
        <v>11428.6644</v>
      </c>
      <c r="M1215" s="22" t="s">
        <v>16</v>
      </c>
      <c r="N1215" s="22" t="s">
        <v>165</v>
      </c>
      <c r="O1215" s="22" t="s">
        <v>54</v>
      </c>
      <c r="P1215" s="22">
        <v>90</v>
      </c>
    </row>
    <row r="1216" spans="1:16" x14ac:dyDescent="0.25">
      <c r="A1216" s="22">
        <v>2018</v>
      </c>
      <c r="B1216" s="22">
        <v>10</v>
      </c>
      <c r="C1216" s="22" t="s">
        <v>15</v>
      </c>
      <c r="D1216" s="22">
        <v>4709276</v>
      </c>
      <c r="E1216" s="3">
        <v>88.9</v>
      </c>
      <c r="F1216" s="28">
        <f t="shared" si="84"/>
        <v>13.84</v>
      </c>
      <c r="G1216" s="1" t="s">
        <v>39</v>
      </c>
      <c r="H1216" s="29">
        <v>7</v>
      </c>
      <c r="I1216" s="22">
        <v>67.209999999999994</v>
      </c>
      <c r="J1216" s="27">
        <f t="shared" si="83"/>
        <v>23.81</v>
      </c>
      <c r="K1216" s="27">
        <f t="shared" si="81"/>
        <v>11.904999999999999</v>
      </c>
      <c r="L1216" s="26">
        <f t="shared" si="82"/>
        <v>800.13504999999986</v>
      </c>
      <c r="M1216" s="22" t="s">
        <v>94</v>
      </c>
      <c r="N1216" s="22" t="s">
        <v>489</v>
      </c>
      <c r="O1216" s="22" t="s">
        <v>53</v>
      </c>
      <c r="P1216" s="22">
        <v>105</v>
      </c>
    </row>
    <row r="1217" spans="1:16" x14ac:dyDescent="0.25">
      <c r="A1217" s="22">
        <v>2018</v>
      </c>
      <c r="B1217" s="22">
        <v>10</v>
      </c>
      <c r="C1217" s="22" t="s">
        <v>15</v>
      </c>
      <c r="D1217" s="22">
        <v>4709275</v>
      </c>
      <c r="E1217" s="3">
        <v>88.9</v>
      </c>
      <c r="F1217" s="28">
        <f t="shared" si="84"/>
        <v>13.84</v>
      </c>
      <c r="G1217" s="1" t="s">
        <v>39</v>
      </c>
      <c r="H1217" s="29">
        <v>16</v>
      </c>
      <c r="I1217" s="22">
        <v>153.6147</v>
      </c>
      <c r="J1217" s="27">
        <f t="shared" si="83"/>
        <v>23.81</v>
      </c>
      <c r="K1217" s="27">
        <f t="shared" si="81"/>
        <v>11.904999999999999</v>
      </c>
      <c r="L1217" s="26">
        <f t="shared" si="82"/>
        <v>1828.7830034999999</v>
      </c>
      <c r="M1217" s="22" t="s">
        <v>94</v>
      </c>
      <c r="N1217" s="22" t="s">
        <v>489</v>
      </c>
      <c r="O1217" s="22" t="s">
        <v>53</v>
      </c>
      <c r="P1217" s="22">
        <v>105</v>
      </c>
    </row>
    <row r="1218" spans="1:16" x14ac:dyDescent="0.25">
      <c r="A1218" s="22">
        <v>2018</v>
      </c>
      <c r="B1218" s="22">
        <v>10</v>
      </c>
      <c r="C1218" s="22" t="s">
        <v>15</v>
      </c>
      <c r="D1218" s="22">
        <v>4709282</v>
      </c>
      <c r="E1218" s="3">
        <v>88.9</v>
      </c>
      <c r="F1218" s="3">
        <f t="shared" si="84"/>
        <v>13.84</v>
      </c>
      <c r="G1218" s="18" t="s">
        <v>39</v>
      </c>
      <c r="H1218" s="22">
        <v>18</v>
      </c>
      <c r="I1218" s="22">
        <v>172.82</v>
      </c>
      <c r="J1218" s="27">
        <f t="shared" si="83"/>
        <v>23.81</v>
      </c>
      <c r="K1218" s="27">
        <f t="shared" si="81"/>
        <v>17.857499999999998</v>
      </c>
      <c r="L1218" s="26">
        <f t="shared" si="82"/>
        <v>3086.1331499999997</v>
      </c>
      <c r="M1218" s="22" t="s">
        <v>16</v>
      </c>
      <c r="N1218" s="22" t="s">
        <v>489</v>
      </c>
      <c r="O1218" s="22" t="s">
        <v>53</v>
      </c>
      <c r="P1218" s="22">
        <v>105</v>
      </c>
    </row>
    <row r="1219" spans="1:16" x14ac:dyDescent="0.25">
      <c r="A1219" s="22">
        <v>2018</v>
      </c>
      <c r="B1219" s="22">
        <v>10</v>
      </c>
      <c r="C1219" s="22" t="s">
        <v>15</v>
      </c>
      <c r="D1219" s="22">
        <v>4710482</v>
      </c>
      <c r="E1219" s="3">
        <v>73</v>
      </c>
      <c r="F1219" s="3">
        <f t="shared" si="84"/>
        <v>9.67</v>
      </c>
      <c r="G1219" s="18" t="s">
        <v>39</v>
      </c>
      <c r="H1219" s="22">
        <v>4</v>
      </c>
      <c r="I1219" s="22">
        <v>38.4</v>
      </c>
      <c r="J1219" s="27">
        <f t="shared" si="83"/>
        <v>17.78</v>
      </c>
      <c r="K1219" s="27">
        <f t="shared" si="81"/>
        <v>13.335000000000001</v>
      </c>
      <c r="L1219" s="26">
        <f t="shared" si="82"/>
        <v>512.06399999999996</v>
      </c>
      <c r="M1219" s="22" t="s">
        <v>16</v>
      </c>
      <c r="N1219" s="22" t="s">
        <v>490</v>
      </c>
      <c r="O1219" s="22" t="s">
        <v>51</v>
      </c>
      <c r="P1219" s="22">
        <v>65</v>
      </c>
    </row>
    <row r="1220" spans="1:16" x14ac:dyDescent="0.25">
      <c r="A1220" s="22">
        <v>2018</v>
      </c>
      <c r="B1220" s="22">
        <v>10</v>
      </c>
      <c r="C1220" s="22" t="s">
        <v>15</v>
      </c>
      <c r="D1220" s="22">
        <v>4710481</v>
      </c>
      <c r="E1220" s="3">
        <v>73</v>
      </c>
      <c r="F1220" s="3">
        <f t="shared" si="84"/>
        <v>9.67</v>
      </c>
      <c r="G1220" s="18" t="s">
        <v>39</v>
      </c>
      <c r="H1220" s="22">
        <v>7</v>
      </c>
      <c r="I1220" s="22">
        <v>67.203500000000005</v>
      </c>
      <c r="J1220" s="27">
        <f t="shared" si="83"/>
        <v>17.78</v>
      </c>
      <c r="K1220" s="27">
        <f t="shared" si="81"/>
        <v>13.335000000000001</v>
      </c>
      <c r="L1220" s="26">
        <f t="shared" si="82"/>
        <v>896.15867250000008</v>
      </c>
      <c r="M1220" s="22" t="s">
        <v>16</v>
      </c>
      <c r="N1220" s="22" t="s">
        <v>490</v>
      </c>
      <c r="O1220" s="22" t="s">
        <v>51</v>
      </c>
      <c r="P1220" s="22">
        <v>65</v>
      </c>
    </row>
    <row r="1221" spans="1:16" x14ac:dyDescent="0.25">
      <c r="A1221" s="22">
        <v>2018</v>
      </c>
      <c r="B1221" s="22">
        <v>10</v>
      </c>
      <c r="C1221" s="22" t="s">
        <v>15</v>
      </c>
      <c r="D1221" s="22">
        <v>4710648</v>
      </c>
      <c r="E1221" s="3">
        <v>114.3</v>
      </c>
      <c r="F1221" s="3">
        <f t="shared" si="84"/>
        <v>17.260000000000002</v>
      </c>
      <c r="G1221" s="18" t="s">
        <v>39</v>
      </c>
      <c r="H1221" s="22">
        <v>28</v>
      </c>
      <c r="I1221" s="22">
        <v>268.83</v>
      </c>
      <c r="J1221" s="27">
        <f t="shared" si="83"/>
        <v>23.99</v>
      </c>
      <c r="K1221" s="27">
        <f t="shared" si="81"/>
        <v>11.994999999999999</v>
      </c>
      <c r="L1221" s="26">
        <f t="shared" si="82"/>
        <v>3224.6158499999997</v>
      </c>
      <c r="M1221" s="22" t="s">
        <v>94</v>
      </c>
      <c r="N1221" s="22" t="s">
        <v>84</v>
      </c>
      <c r="O1221" s="22" t="s">
        <v>55</v>
      </c>
      <c r="P1221" s="22">
        <v>74</v>
      </c>
    </row>
    <row r="1222" spans="1:16" x14ac:dyDescent="0.25">
      <c r="A1222" s="22">
        <v>2018</v>
      </c>
      <c r="B1222" s="22">
        <v>10</v>
      </c>
      <c r="C1222" s="22" t="s">
        <v>15</v>
      </c>
      <c r="D1222" s="22">
        <v>4710648</v>
      </c>
      <c r="E1222" s="3">
        <v>114.3</v>
      </c>
      <c r="F1222" s="3">
        <f t="shared" si="84"/>
        <v>17.260000000000002</v>
      </c>
      <c r="G1222" s="18" t="s">
        <v>39</v>
      </c>
      <c r="H1222" s="22">
        <v>2</v>
      </c>
      <c r="I1222" s="22">
        <v>19.203299999999999</v>
      </c>
      <c r="J1222" s="27">
        <f t="shared" si="83"/>
        <v>23.99</v>
      </c>
      <c r="K1222" s="27">
        <f t="shared" si="81"/>
        <v>11.994999999999999</v>
      </c>
      <c r="L1222" s="26">
        <f t="shared" si="82"/>
        <v>230.34358349999997</v>
      </c>
      <c r="M1222" s="22" t="s">
        <v>94</v>
      </c>
      <c r="N1222" s="22" t="s">
        <v>84</v>
      </c>
      <c r="O1222" s="22" t="s">
        <v>55</v>
      </c>
      <c r="P1222" s="22">
        <v>74</v>
      </c>
    </row>
    <row r="1223" spans="1:16" x14ac:dyDescent="0.25">
      <c r="A1223" s="22">
        <v>2018</v>
      </c>
      <c r="B1223" s="22">
        <v>10</v>
      </c>
      <c r="C1223" s="22" t="s">
        <v>15</v>
      </c>
      <c r="D1223" s="22">
        <v>4710648</v>
      </c>
      <c r="E1223" s="3">
        <v>114.3</v>
      </c>
      <c r="F1223" s="3">
        <f t="shared" si="84"/>
        <v>17.260000000000002</v>
      </c>
      <c r="G1223" s="18" t="s">
        <v>39</v>
      </c>
      <c r="H1223" s="22">
        <v>2</v>
      </c>
      <c r="I1223" s="22">
        <v>19.2</v>
      </c>
      <c r="J1223" s="27">
        <f t="shared" si="83"/>
        <v>23.99</v>
      </c>
      <c r="K1223" s="27">
        <f t="shared" si="81"/>
        <v>17.9925</v>
      </c>
      <c r="L1223" s="26">
        <f t="shared" si="82"/>
        <v>345.45599999999996</v>
      </c>
      <c r="M1223" s="22" t="s">
        <v>16</v>
      </c>
      <c r="N1223" s="22" t="s">
        <v>84</v>
      </c>
      <c r="O1223" s="22" t="s">
        <v>55</v>
      </c>
      <c r="P1223" s="22">
        <v>74</v>
      </c>
    </row>
    <row r="1224" spans="1:16" x14ac:dyDescent="0.25">
      <c r="A1224" s="22">
        <v>2018</v>
      </c>
      <c r="B1224" s="22">
        <v>10</v>
      </c>
      <c r="C1224" s="22" t="s">
        <v>15</v>
      </c>
      <c r="D1224" s="22">
        <v>4710648</v>
      </c>
      <c r="E1224" s="3">
        <v>114.3</v>
      </c>
      <c r="F1224" s="3">
        <f t="shared" si="84"/>
        <v>17.260000000000002</v>
      </c>
      <c r="G1224" s="18" t="s">
        <v>39</v>
      </c>
      <c r="H1224" s="22">
        <v>2</v>
      </c>
      <c r="I1224" s="22">
        <v>19.2</v>
      </c>
      <c r="J1224" s="27">
        <f t="shared" si="83"/>
        <v>23.99</v>
      </c>
      <c r="K1224" s="27">
        <f t="shared" si="81"/>
        <v>11.994999999999999</v>
      </c>
      <c r="L1224" s="26">
        <f t="shared" si="82"/>
        <v>230.30399999999997</v>
      </c>
      <c r="M1224" s="22" t="s">
        <v>94</v>
      </c>
      <c r="N1224" s="22" t="s">
        <v>84</v>
      </c>
      <c r="O1224" s="22" t="s">
        <v>55</v>
      </c>
      <c r="P1224" s="22">
        <v>74</v>
      </c>
    </row>
    <row r="1225" spans="1:16" x14ac:dyDescent="0.25">
      <c r="A1225" s="22">
        <v>2018</v>
      </c>
      <c r="B1225" s="22">
        <v>10</v>
      </c>
      <c r="C1225" s="22" t="s">
        <v>15</v>
      </c>
      <c r="D1225" s="22">
        <v>4710648</v>
      </c>
      <c r="E1225" s="3">
        <v>114.3</v>
      </c>
      <c r="F1225" s="3">
        <f t="shared" si="84"/>
        <v>17.260000000000002</v>
      </c>
      <c r="G1225" s="18" t="s">
        <v>39</v>
      </c>
      <c r="H1225" s="22">
        <v>6</v>
      </c>
      <c r="I1225" s="22">
        <v>57.607199999999999</v>
      </c>
      <c r="J1225" s="27">
        <f t="shared" si="83"/>
        <v>23.99</v>
      </c>
      <c r="K1225" s="27" t="b">
        <f t="shared" si="81"/>
        <v>0</v>
      </c>
      <c r="L1225" s="26">
        <f t="shared" si="82"/>
        <v>0</v>
      </c>
      <c r="M1225" s="22" t="s">
        <v>95</v>
      </c>
      <c r="N1225" s="22" t="s">
        <v>84</v>
      </c>
      <c r="O1225" s="22" t="s">
        <v>55</v>
      </c>
      <c r="P1225" s="22">
        <v>74</v>
      </c>
    </row>
    <row r="1226" spans="1:16" x14ac:dyDescent="0.25">
      <c r="A1226" s="22">
        <v>2018</v>
      </c>
      <c r="B1226" s="22">
        <v>10</v>
      </c>
      <c r="C1226" s="22" t="s">
        <v>15</v>
      </c>
      <c r="D1226" s="22">
        <v>4710648</v>
      </c>
      <c r="E1226" s="3">
        <v>114.3</v>
      </c>
      <c r="F1226" s="3">
        <f t="shared" si="84"/>
        <v>17.260000000000002</v>
      </c>
      <c r="G1226" s="18" t="s">
        <v>39</v>
      </c>
      <c r="H1226" s="22">
        <v>7</v>
      </c>
      <c r="I1226" s="22">
        <v>67.209999999999994</v>
      </c>
      <c r="J1226" s="27">
        <f t="shared" si="83"/>
        <v>23.99</v>
      </c>
      <c r="K1226" s="27">
        <f t="shared" si="81"/>
        <v>17.9925</v>
      </c>
      <c r="L1226" s="26">
        <f t="shared" si="82"/>
        <v>1209.2759249999999</v>
      </c>
      <c r="M1226" s="22" t="s">
        <v>16</v>
      </c>
      <c r="N1226" s="22" t="s">
        <v>84</v>
      </c>
      <c r="O1226" s="22" t="s">
        <v>55</v>
      </c>
      <c r="P1226" s="22">
        <v>74</v>
      </c>
    </row>
    <row r="1227" spans="1:16" x14ac:dyDescent="0.25">
      <c r="A1227" s="22">
        <v>2018</v>
      </c>
      <c r="B1227" s="22">
        <v>10</v>
      </c>
      <c r="C1227" s="22" t="s">
        <v>15</v>
      </c>
      <c r="D1227" s="22">
        <v>4710648</v>
      </c>
      <c r="E1227" s="3">
        <v>114.3</v>
      </c>
      <c r="F1227" s="3">
        <f t="shared" si="84"/>
        <v>17.260000000000002</v>
      </c>
      <c r="G1227" s="18" t="s">
        <v>39</v>
      </c>
      <c r="H1227" s="22">
        <v>39</v>
      </c>
      <c r="I1227" s="22">
        <v>374.45</v>
      </c>
      <c r="J1227" s="27">
        <f t="shared" si="83"/>
        <v>23.99</v>
      </c>
      <c r="K1227" s="27">
        <f t="shared" si="81"/>
        <v>11.994999999999999</v>
      </c>
      <c r="L1227" s="26">
        <f t="shared" si="82"/>
        <v>4491.5277499999993</v>
      </c>
      <c r="M1227" s="22" t="s">
        <v>94</v>
      </c>
      <c r="N1227" s="22" t="s">
        <v>84</v>
      </c>
      <c r="O1227" s="22" t="s">
        <v>55</v>
      </c>
      <c r="P1227" s="22">
        <v>74</v>
      </c>
    </row>
    <row r="1228" spans="1:16" x14ac:dyDescent="0.25">
      <c r="A1228" s="22">
        <v>2018</v>
      </c>
      <c r="B1228" s="22">
        <v>10</v>
      </c>
      <c r="C1228" s="22" t="s">
        <v>15</v>
      </c>
      <c r="D1228" s="22">
        <v>4710714</v>
      </c>
      <c r="E1228" s="3">
        <v>88.9</v>
      </c>
      <c r="F1228" s="3">
        <f t="shared" si="84"/>
        <v>13.84</v>
      </c>
      <c r="G1228" s="18" t="s">
        <v>39</v>
      </c>
      <c r="H1228" s="22">
        <v>2</v>
      </c>
      <c r="I1228" s="22">
        <v>19.2012</v>
      </c>
      <c r="J1228" s="27">
        <f t="shared" si="83"/>
        <v>23.81</v>
      </c>
      <c r="K1228" s="27">
        <f t="shared" si="81"/>
        <v>17.857499999999998</v>
      </c>
      <c r="L1228" s="26">
        <f t="shared" si="82"/>
        <v>342.88542899999999</v>
      </c>
      <c r="M1228" s="22" t="s">
        <v>16</v>
      </c>
      <c r="N1228" s="22" t="s">
        <v>491</v>
      </c>
      <c r="O1228" s="22" t="s">
        <v>51</v>
      </c>
      <c r="P1228" s="22">
        <v>65</v>
      </c>
    </row>
    <row r="1229" spans="1:16" x14ac:dyDescent="0.25">
      <c r="A1229" s="22">
        <v>2018</v>
      </c>
      <c r="B1229" s="22">
        <v>10</v>
      </c>
      <c r="C1229" s="22" t="s">
        <v>15</v>
      </c>
      <c r="D1229" s="22">
        <v>4711131</v>
      </c>
      <c r="E1229" s="3">
        <v>73</v>
      </c>
      <c r="F1229" s="3">
        <f t="shared" si="84"/>
        <v>9.67</v>
      </c>
      <c r="G1229" s="18" t="s">
        <v>39</v>
      </c>
      <c r="H1229" s="22">
        <v>12</v>
      </c>
      <c r="I1229" s="22">
        <v>115.2133</v>
      </c>
      <c r="J1229" s="27">
        <f t="shared" si="83"/>
        <v>17.78</v>
      </c>
      <c r="K1229" s="27">
        <f t="shared" si="81"/>
        <v>13.335000000000001</v>
      </c>
      <c r="L1229" s="26">
        <f t="shared" si="82"/>
        <v>1536.3693555000002</v>
      </c>
      <c r="M1229" s="22" t="s">
        <v>16</v>
      </c>
      <c r="N1229" s="22" t="s">
        <v>492</v>
      </c>
      <c r="O1229" s="22" t="s">
        <v>51</v>
      </c>
      <c r="P1229" s="22">
        <v>65</v>
      </c>
    </row>
    <row r="1230" spans="1:16" x14ac:dyDescent="0.25">
      <c r="A1230" s="22">
        <v>2018</v>
      </c>
      <c r="B1230" s="22">
        <v>10</v>
      </c>
      <c r="C1230" s="22" t="s">
        <v>15</v>
      </c>
      <c r="D1230" s="22">
        <v>4711130</v>
      </c>
      <c r="E1230" s="3">
        <v>73</v>
      </c>
      <c r="F1230" s="3">
        <f t="shared" si="84"/>
        <v>9.67</v>
      </c>
      <c r="G1230" s="18" t="s">
        <v>39</v>
      </c>
      <c r="H1230" s="22">
        <v>18</v>
      </c>
      <c r="I1230" s="22">
        <v>172.82</v>
      </c>
      <c r="J1230" s="27">
        <f t="shared" si="83"/>
        <v>17.78</v>
      </c>
      <c r="K1230" s="27">
        <f t="shared" si="81"/>
        <v>13.335000000000001</v>
      </c>
      <c r="L1230" s="26">
        <f t="shared" si="82"/>
        <v>2304.5547000000001</v>
      </c>
      <c r="M1230" s="22" t="s">
        <v>16</v>
      </c>
      <c r="N1230" s="22" t="s">
        <v>492</v>
      </c>
      <c r="O1230" s="22" t="s">
        <v>51</v>
      </c>
      <c r="P1230" s="22">
        <v>65</v>
      </c>
    </row>
    <row r="1231" spans="1:16" x14ac:dyDescent="0.25">
      <c r="A1231" s="22">
        <v>2018</v>
      </c>
      <c r="B1231" s="22">
        <v>10</v>
      </c>
      <c r="C1231" s="22" t="s">
        <v>15</v>
      </c>
      <c r="D1231" s="22">
        <v>4711129</v>
      </c>
      <c r="E1231" s="3">
        <v>73</v>
      </c>
      <c r="F1231" s="3">
        <f t="shared" si="84"/>
        <v>9.67</v>
      </c>
      <c r="G1231" s="18" t="s">
        <v>39</v>
      </c>
      <c r="H1231" s="22">
        <v>3</v>
      </c>
      <c r="I1231" s="22">
        <v>28.8</v>
      </c>
      <c r="J1231" s="27">
        <f t="shared" si="83"/>
        <v>17.78</v>
      </c>
      <c r="K1231" s="27">
        <f t="shared" si="81"/>
        <v>13.335000000000001</v>
      </c>
      <c r="L1231" s="26">
        <f t="shared" si="82"/>
        <v>384.04800000000006</v>
      </c>
      <c r="M1231" s="22" t="s">
        <v>16</v>
      </c>
      <c r="N1231" s="22" t="s">
        <v>492</v>
      </c>
      <c r="O1231" s="22" t="s">
        <v>51</v>
      </c>
      <c r="P1231" s="22">
        <v>65</v>
      </c>
    </row>
    <row r="1232" spans="1:16" x14ac:dyDescent="0.25">
      <c r="A1232" s="22">
        <v>2018</v>
      </c>
      <c r="B1232" s="22">
        <v>10</v>
      </c>
      <c r="C1232" s="22" t="s">
        <v>15</v>
      </c>
      <c r="D1232" s="22">
        <v>4711792</v>
      </c>
      <c r="E1232" s="3">
        <v>73</v>
      </c>
      <c r="F1232" s="3">
        <f t="shared" si="84"/>
        <v>9.67</v>
      </c>
      <c r="G1232" s="18" t="s">
        <v>39</v>
      </c>
      <c r="H1232" s="22">
        <v>50</v>
      </c>
      <c r="I1232" s="22">
        <v>480.06330000000003</v>
      </c>
      <c r="J1232" s="27">
        <f t="shared" si="83"/>
        <v>17.78</v>
      </c>
      <c r="K1232" s="27">
        <f t="shared" si="81"/>
        <v>13.335000000000001</v>
      </c>
      <c r="L1232" s="26">
        <f t="shared" si="82"/>
        <v>6401.6441055000005</v>
      </c>
      <c r="M1232" s="22" t="s">
        <v>16</v>
      </c>
      <c r="N1232" s="22" t="s">
        <v>493</v>
      </c>
      <c r="O1232" s="22" t="s">
        <v>53</v>
      </c>
      <c r="P1232" s="22">
        <v>105</v>
      </c>
    </row>
    <row r="1233" spans="1:16" x14ac:dyDescent="0.25">
      <c r="A1233" s="22">
        <v>2018</v>
      </c>
      <c r="B1233" s="22">
        <v>10</v>
      </c>
      <c r="C1233" s="22" t="s">
        <v>15</v>
      </c>
      <c r="D1233" s="22">
        <v>4712103</v>
      </c>
      <c r="E1233" s="3">
        <v>73</v>
      </c>
      <c r="F1233" s="3">
        <f t="shared" si="84"/>
        <v>9.67</v>
      </c>
      <c r="G1233" s="18" t="s">
        <v>39</v>
      </c>
      <c r="H1233" s="22">
        <v>5</v>
      </c>
      <c r="I1233" s="22">
        <v>48.006</v>
      </c>
      <c r="J1233" s="27">
        <f t="shared" si="83"/>
        <v>17.78</v>
      </c>
      <c r="K1233" s="27">
        <f t="shared" si="81"/>
        <v>13.335000000000001</v>
      </c>
      <c r="L1233" s="26">
        <f t="shared" si="82"/>
        <v>640.16001000000006</v>
      </c>
      <c r="M1233" s="22" t="s">
        <v>16</v>
      </c>
      <c r="N1233" s="22" t="s">
        <v>494</v>
      </c>
      <c r="O1233" s="22" t="s">
        <v>53</v>
      </c>
      <c r="P1233" s="22">
        <v>105</v>
      </c>
    </row>
    <row r="1234" spans="1:16" x14ac:dyDescent="0.25">
      <c r="A1234" s="22">
        <v>2018</v>
      </c>
      <c r="B1234" s="22">
        <v>10</v>
      </c>
      <c r="C1234" s="22" t="s">
        <v>15</v>
      </c>
      <c r="D1234" s="22">
        <v>4712104</v>
      </c>
      <c r="E1234" s="3">
        <v>73</v>
      </c>
      <c r="F1234" s="3">
        <f t="shared" si="84"/>
        <v>9.67</v>
      </c>
      <c r="G1234" s="18" t="s">
        <v>39</v>
      </c>
      <c r="H1234" s="22">
        <v>57</v>
      </c>
      <c r="I1234" s="22">
        <v>547.2722</v>
      </c>
      <c r="J1234" s="27">
        <f t="shared" si="83"/>
        <v>17.78</v>
      </c>
      <c r="K1234" s="27">
        <f t="shared" si="81"/>
        <v>13.335000000000001</v>
      </c>
      <c r="L1234" s="26">
        <f t="shared" si="82"/>
        <v>7297.8747870000007</v>
      </c>
      <c r="M1234" s="22" t="s">
        <v>16</v>
      </c>
      <c r="N1234" s="22" t="s">
        <v>494</v>
      </c>
      <c r="O1234" s="22" t="s">
        <v>53</v>
      </c>
      <c r="P1234" s="22">
        <v>105</v>
      </c>
    </row>
    <row r="1235" spans="1:16" x14ac:dyDescent="0.25">
      <c r="A1235" s="22">
        <v>2018</v>
      </c>
      <c r="B1235" s="22">
        <v>10</v>
      </c>
      <c r="C1235" s="22" t="s">
        <v>14</v>
      </c>
      <c r="D1235" s="22">
        <v>4712389</v>
      </c>
      <c r="E1235" s="3">
        <v>139.69999999999999</v>
      </c>
      <c r="F1235" s="3">
        <v>23.07</v>
      </c>
      <c r="G1235" s="18" t="s">
        <v>39</v>
      </c>
      <c r="H1235" s="22">
        <v>74</v>
      </c>
      <c r="I1235" s="22">
        <v>710.48879999999997</v>
      </c>
      <c r="J1235" s="27">
        <v>38.130000000000003</v>
      </c>
      <c r="K1235" s="27">
        <f t="shared" si="81"/>
        <v>28.597500000000004</v>
      </c>
      <c r="L1235" s="26">
        <f t="shared" si="82"/>
        <v>20318.203458</v>
      </c>
      <c r="M1235" s="22" t="s">
        <v>16</v>
      </c>
      <c r="N1235" s="22" t="s">
        <v>292</v>
      </c>
      <c r="O1235" s="22" t="s">
        <v>56</v>
      </c>
      <c r="P1235" s="22">
        <v>68</v>
      </c>
    </row>
    <row r="1236" spans="1:16" x14ac:dyDescent="0.25">
      <c r="A1236" s="22">
        <v>2018</v>
      </c>
      <c r="B1236" s="22">
        <v>10</v>
      </c>
      <c r="C1236" s="22" t="s">
        <v>15</v>
      </c>
      <c r="D1236" s="22">
        <v>4713073</v>
      </c>
      <c r="E1236" s="3">
        <v>88.9</v>
      </c>
      <c r="F1236" s="3">
        <f t="shared" si="84"/>
        <v>13.84</v>
      </c>
      <c r="G1236" s="18" t="s">
        <v>39</v>
      </c>
      <c r="H1236" s="22">
        <v>6</v>
      </c>
      <c r="I1236" s="22">
        <v>57.61</v>
      </c>
      <c r="J1236" s="27">
        <f t="shared" si="83"/>
        <v>23.81</v>
      </c>
      <c r="K1236" s="27">
        <f t="shared" si="81"/>
        <v>11.904999999999999</v>
      </c>
      <c r="L1236" s="26">
        <f t="shared" si="82"/>
        <v>685.84704999999997</v>
      </c>
      <c r="M1236" s="22" t="s">
        <v>94</v>
      </c>
      <c r="N1236" s="22" t="s">
        <v>157</v>
      </c>
      <c r="O1236" s="22" t="s">
        <v>56</v>
      </c>
      <c r="P1236" s="22">
        <v>31</v>
      </c>
    </row>
    <row r="1237" spans="1:16" x14ac:dyDescent="0.25">
      <c r="A1237" s="22">
        <v>2018</v>
      </c>
      <c r="B1237" s="22">
        <v>10</v>
      </c>
      <c r="C1237" s="22" t="s">
        <v>15</v>
      </c>
      <c r="D1237" s="22">
        <v>4713076</v>
      </c>
      <c r="E1237" s="3">
        <v>88.9</v>
      </c>
      <c r="F1237" s="3">
        <f t="shared" si="84"/>
        <v>13.84</v>
      </c>
      <c r="G1237" s="18" t="s">
        <v>39</v>
      </c>
      <c r="H1237" s="22">
        <v>7</v>
      </c>
      <c r="I1237" s="22">
        <v>67.2</v>
      </c>
      <c r="J1237" s="27">
        <f t="shared" si="83"/>
        <v>23.81</v>
      </c>
      <c r="K1237" s="27">
        <f t="shared" si="81"/>
        <v>11.904999999999999</v>
      </c>
      <c r="L1237" s="26">
        <f t="shared" si="82"/>
        <v>800.01599999999996</v>
      </c>
      <c r="M1237" s="22" t="s">
        <v>94</v>
      </c>
      <c r="N1237" s="22" t="s">
        <v>157</v>
      </c>
      <c r="O1237" s="22" t="s">
        <v>56</v>
      </c>
      <c r="P1237" s="22">
        <v>31</v>
      </c>
    </row>
    <row r="1238" spans="1:16" x14ac:dyDescent="0.25">
      <c r="A1238" s="22">
        <v>2018</v>
      </c>
      <c r="B1238" s="22">
        <v>10</v>
      </c>
      <c r="C1238" s="22" t="s">
        <v>15</v>
      </c>
      <c r="D1238" s="22">
        <v>4713076</v>
      </c>
      <c r="E1238" s="3">
        <v>88.9</v>
      </c>
      <c r="F1238" s="3">
        <f t="shared" si="84"/>
        <v>13.84</v>
      </c>
      <c r="G1238" s="18" t="s">
        <v>39</v>
      </c>
      <c r="H1238" s="22">
        <v>37</v>
      </c>
      <c r="I1238" s="22">
        <v>355.25</v>
      </c>
      <c r="J1238" s="27">
        <f t="shared" si="83"/>
        <v>23.81</v>
      </c>
      <c r="K1238" s="27">
        <f t="shared" si="81"/>
        <v>17.857499999999998</v>
      </c>
      <c r="L1238" s="26">
        <f t="shared" si="82"/>
        <v>6343.876874999999</v>
      </c>
      <c r="M1238" s="22" t="s">
        <v>16</v>
      </c>
      <c r="N1238" s="22" t="s">
        <v>157</v>
      </c>
      <c r="O1238" s="22" t="s">
        <v>56</v>
      </c>
      <c r="P1238" s="22">
        <v>31</v>
      </c>
    </row>
    <row r="1239" spans="1:16" x14ac:dyDescent="0.25">
      <c r="A1239" s="22">
        <v>2018</v>
      </c>
      <c r="B1239" s="22">
        <v>10</v>
      </c>
      <c r="C1239" s="22" t="s">
        <v>15</v>
      </c>
      <c r="D1239" s="22">
        <v>4713030</v>
      </c>
      <c r="E1239" s="3">
        <v>88.9</v>
      </c>
      <c r="F1239" s="3">
        <f t="shared" si="84"/>
        <v>13.84</v>
      </c>
      <c r="G1239" s="18" t="s">
        <v>39</v>
      </c>
      <c r="H1239" s="22">
        <v>2</v>
      </c>
      <c r="I1239" s="22">
        <v>19.2</v>
      </c>
      <c r="J1239" s="27">
        <f t="shared" si="83"/>
        <v>23.81</v>
      </c>
      <c r="K1239" s="27">
        <f t="shared" si="81"/>
        <v>11.904999999999999</v>
      </c>
      <c r="L1239" s="26">
        <f t="shared" si="82"/>
        <v>228.57599999999999</v>
      </c>
      <c r="M1239" s="22" t="s">
        <v>94</v>
      </c>
      <c r="N1239" s="22" t="s">
        <v>157</v>
      </c>
      <c r="O1239" s="22" t="s">
        <v>56</v>
      </c>
      <c r="P1239" s="22">
        <v>31</v>
      </c>
    </row>
    <row r="1240" spans="1:16" x14ac:dyDescent="0.25">
      <c r="A1240" s="22">
        <v>2018</v>
      </c>
      <c r="B1240" s="22">
        <v>10</v>
      </c>
      <c r="C1240" s="22" t="s">
        <v>15</v>
      </c>
      <c r="D1240" s="22">
        <v>4713030</v>
      </c>
      <c r="E1240" s="3">
        <v>88.9</v>
      </c>
      <c r="F1240" s="3">
        <f t="shared" si="84"/>
        <v>13.84</v>
      </c>
      <c r="G1240" s="18" t="s">
        <v>39</v>
      </c>
      <c r="H1240" s="22">
        <v>5</v>
      </c>
      <c r="I1240" s="22">
        <v>48.01</v>
      </c>
      <c r="J1240" s="27">
        <f t="shared" si="83"/>
        <v>23.81</v>
      </c>
      <c r="K1240" s="27">
        <f t="shared" si="81"/>
        <v>11.904999999999999</v>
      </c>
      <c r="L1240" s="26">
        <f t="shared" si="82"/>
        <v>571.55904999999996</v>
      </c>
      <c r="M1240" s="22" t="s">
        <v>94</v>
      </c>
      <c r="N1240" s="22" t="s">
        <v>157</v>
      </c>
      <c r="O1240" s="22" t="s">
        <v>56</v>
      </c>
      <c r="P1240" s="22">
        <v>31</v>
      </c>
    </row>
    <row r="1241" spans="1:16" x14ac:dyDescent="0.25">
      <c r="A1241" s="22">
        <v>2018</v>
      </c>
      <c r="B1241" s="22">
        <v>10</v>
      </c>
      <c r="C1241" s="22" t="s">
        <v>15</v>
      </c>
      <c r="D1241" s="22">
        <v>4713030</v>
      </c>
      <c r="E1241" s="3">
        <v>88.9</v>
      </c>
      <c r="F1241" s="3">
        <f t="shared" si="84"/>
        <v>13.84</v>
      </c>
      <c r="G1241" s="18" t="s">
        <v>39</v>
      </c>
      <c r="H1241" s="22">
        <v>9</v>
      </c>
      <c r="I1241" s="22">
        <v>86.41</v>
      </c>
      <c r="J1241" s="27">
        <f t="shared" si="83"/>
        <v>23.81</v>
      </c>
      <c r="K1241" s="27">
        <f t="shared" si="81"/>
        <v>17.857499999999998</v>
      </c>
      <c r="L1241" s="26">
        <f t="shared" si="82"/>
        <v>1543.0665749999998</v>
      </c>
      <c r="M1241" s="22" t="s">
        <v>16</v>
      </c>
      <c r="N1241" s="22" t="s">
        <v>157</v>
      </c>
      <c r="O1241" s="22" t="s">
        <v>56</v>
      </c>
      <c r="P1241" s="22">
        <v>31</v>
      </c>
    </row>
    <row r="1242" spans="1:16" x14ac:dyDescent="0.25">
      <c r="A1242" s="22">
        <v>2018</v>
      </c>
      <c r="B1242" s="22">
        <v>10</v>
      </c>
      <c r="C1242" s="22" t="s">
        <v>15</v>
      </c>
      <c r="D1242" s="22">
        <v>4713033</v>
      </c>
      <c r="E1242" s="3">
        <v>88.9</v>
      </c>
      <c r="F1242" s="3">
        <f t="shared" si="84"/>
        <v>13.84</v>
      </c>
      <c r="G1242" s="18" t="s">
        <v>39</v>
      </c>
      <c r="H1242" s="22">
        <v>4</v>
      </c>
      <c r="I1242" s="22">
        <v>38.4</v>
      </c>
      <c r="J1242" s="27">
        <f t="shared" si="83"/>
        <v>23.81</v>
      </c>
      <c r="K1242" s="27">
        <f t="shared" si="81"/>
        <v>17.857499999999998</v>
      </c>
      <c r="L1242" s="26">
        <f t="shared" si="82"/>
        <v>685.72799999999995</v>
      </c>
      <c r="M1242" s="22" t="s">
        <v>16</v>
      </c>
      <c r="N1242" s="22" t="s">
        <v>157</v>
      </c>
      <c r="O1242" s="22" t="s">
        <v>56</v>
      </c>
      <c r="P1242" s="22">
        <v>31</v>
      </c>
    </row>
    <row r="1243" spans="1:16" x14ac:dyDescent="0.25">
      <c r="A1243" s="22">
        <v>2018</v>
      </c>
      <c r="B1243" s="22">
        <v>10</v>
      </c>
      <c r="C1243" s="22" t="s">
        <v>15</v>
      </c>
      <c r="D1243" s="22">
        <v>4713034</v>
      </c>
      <c r="E1243" s="3">
        <v>88.9</v>
      </c>
      <c r="F1243" s="3">
        <f t="shared" si="84"/>
        <v>13.84</v>
      </c>
      <c r="G1243" s="18" t="s">
        <v>39</v>
      </c>
      <c r="H1243" s="22">
        <v>3</v>
      </c>
      <c r="I1243" s="22">
        <v>28.8</v>
      </c>
      <c r="J1243" s="27">
        <f t="shared" si="83"/>
        <v>23.81</v>
      </c>
      <c r="K1243" s="27">
        <f t="shared" si="81"/>
        <v>17.857499999999998</v>
      </c>
      <c r="L1243" s="26">
        <f t="shared" si="82"/>
        <v>514.29599999999994</v>
      </c>
      <c r="M1243" s="22" t="s">
        <v>16</v>
      </c>
      <c r="N1243" s="22" t="s">
        <v>157</v>
      </c>
      <c r="O1243" s="22" t="s">
        <v>56</v>
      </c>
      <c r="P1243" s="22">
        <v>31</v>
      </c>
    </row>
    <row r="1244" spans="1:16" x14ac:dyDescent="0.25">
      <c r="A1244" s="22">
        <v>2018</v>
      </c>
      <c r="B1244" s="22">
        <v>10</v>
      </c>
      <c r="C1244" s="22" t="s">
        <v>15</v>
      </c>
      <c r="D1244" s="22">
        <v>4713034</v>
      </c>
      <c r="E1244" s="3">
        <v>88.9</v>
      </c>
      <c r="F1244" s="3">
        <f t="shared" si="84"/>
        <v>13.84</v>
      </c>
      <c r="G1244" s="18" t="s">
        <v>39</v>
      </c>
      <c r="H1244" s="22">
        <v>2</v>
      </c>
      <c r="I1244" s="22">
        <v>19.2</v>
      </c>
      <c r="J1244" s="27">
        <f t="shared" si="83"/>
        <v>23.81</v>
      </c>
      <c r="K1244" s="27">
        <f t="shared" si="81"/>
        <v>11.904999999999999</v>
      </c>
      <c r="L1244" s="26">
        <f t="shared" si="82"/>
        <v>228.57599999999999</v>
      </c>
      <c r="M1244" s="22" t="s">
        <v>94</v>
      </c>
      <c r="N1244" s="22" t="s">
        <v>157</v>
      </c>
      <c r="O1244" s="22" t="s">
        <v>56</v>
      </c>
      <c r="P1244" s="22">
        <v>31</v>
      </c>
    </row>
    <row r="1245" spans="1:16" x14ac:dyDescent="0.25">
      <c r="A1245" s="22">
        <v>2018</v>
      </c>
      <c r="B1245" s="22">
        <v>10</v>
      </c>
      <c r="C1245" s="22" t="s">
        <v>15</v>
      </c>
      <c r="D1245" s="22">
        <v>4713034</v>
      </c>
      <c r="E1245" s="3">
        <v>88.9</v>
      </c>
      <c r="F1245" s="3">
        <f t="shared" si="84"/>
        <v>13.84</v>
      </c>
      <c r="G1245" s="18" t="s">
        <v>39</v>
      </c>
      <c r="H1245" s="22">
        <v>4</v>
      </c>
      <c r="I1245" s="22">
        <v>38.4</v>
      </c>
      <c r="J1245" s="27">
        <f t="shared" si="83"/>
        <v>23.81</v>
      </c>
      <c r="K1245" s="27">
        <f t="shared" si="81"/>
        <v>11.904999999999999</v>
      </c>
      <c r="L1245" s="26">
        <f t="shared" si="82"/>
        <v>457.15199999999999</v>
      </c>
      <c r="M1245" s="22" t="s">
        <v>94</v>
      </c>
      <c r="N1245" s="22" t="s">
        <v>157</v>
      </c>
      <c r="O1245" s="22" t="s">
        <v>56</v>
      </c>
      <c r="P1245" s="22">
        <v>31</v>
      </c>
    </row>
    <row r="1246" spans="1:16" x14ac:dyDescent="0.25">
      <c r="A1246" s="22">
        <v>2018</v>
      </c>
      <c r="B1246" s="22">
        <v>10</v>
      </c>
      <c r="C1246" s="22" t="s">
        <v>15</v>
      </c>
      <c r="D1246" s="22">
        <v>4713037</v>
      </c>
      <c r="E1246" s="3">
        <v>88.9</v>
      </c>
      <c r="F1246" s="3">
        <f t="shared" si="84"/>
        <v>13.84</v>
      </c>
      <c r="G1246" s="18" t="s">
        <v>39</v>
      </c>
      <c r="H1246" s="22">
        <v>7</v>
      </c>
      <c r="I1246" s="22">
        <v>67.209999999999994</v>
      </c>
      <c r="J1246" s="27">
        <f t="shared" si="83"/>
        <v>23.81</v>
      </c>
      <c r="K1246" s="27">
        <f t="shared" si="81"/>
        <v>11.904999999999999</v>
      </c>
      <c r="L1246" s="26">
        <f t="shared" si="82"/>
        <v>800.13504999999986</v>
      </c>
      <c r="M1246" s="22" t="s">
        <v>94</v>
      </c>
      <c r="N1246" s="22" t="s">
        <v>157</v>
      </c>
      <c r="O1246" s="22" t="s">
        <v>56</v>
      </c>
      <c r="P1246" s="22">
        <v>31</v>
      </c>
    </row>
    <row r="1247" spans="1:16" x14ac:dyDescent="0.25">
      <c r="A1247" s="22">
        <v>2018</v>
      </c>
      <c r="B1247" s="22">
        <v>10</v>
      </c>
      <c r="C1247" s="22" t="s">
        <v>15</v>
      </c>
      <c r="D1247" s="22">
        <v>4713037</v>
      </c>
      <c r="E1247" s="3">
        <v>88.9</v>
      </c>
      <c r="F1247" s="3">
        <f t="shared" si="84"/>
        <v>13.84</v>
      </c>
      <c r="G1247" s="18" t="s">
        <v>39</v>
      </c>
      <c r="H1247" s="22">
        <v>3</v>
      </c>
      <c r="I1247" s="22">
        <v>28.8</v>
      </c>
      <c r="J1247" s="27">
        <f t="shared" si="83"/>
        <v>23.81</v>
      </c>
      <c r="K1247" s="27">
        <f t="shared" si="81"/>
        <v>11.904999999999999</v>
      </c>
      <c r="L1247" s="26">
        <f t="shared" si="82"/>
        <v>342.86399999999998</v>
      </c>
      <c r="M1247" s="22" t="s">
        <v>94</v>
      </c>
      <c r="N1247" s="22" t="s">
        <v>157</v>
      </c>
      <c r="O1247" s="22" t="s">
        <v>56</v>
      </c>
      <c r="P1247" s="22">
        <v>31</v>
      </c>
    </row>
    <row r="1248" spans="1:16" x14ac:dyDescent="0.25">
      <c r="A1248" s="22">
        <v>2018</v>
      </c>
      <c r="B1248" s="22">
        <v>10</v>
      </c>
      <c r="C1248" s="22" t="s">
        <v>15</v>
      </c>
      <c r="D1248" s="22">
        <v>4713037</v>
      </c>
      <c r="E1248" s="3">
        <v>88.9</v>
      </c>
      <c r="F1248" s="3">
        <f t="shared" si="84"/>
        <v>13.84</v>
      </c>
      <c r="G1248" s="18" t="s">
        <v>39</v>
      </c>
      <c r="H1248" s="22">
        <v>7</v>
      </c>
      <c r="I1248" s="22">
        <v>67.209999999999994</v>
      </c>
      <c r="J1248" s="27">
        <f t="shared" si="83"/>
        <v>23.81</v>
      </c>
      <c r="K1248" s="27">
        <f t="shared" si="81"/>
        <v>17.857499999999998</v>
      </c>
      <c r="L1248" s="26">
        <f t="shared" si="82"/>
        <v>1200.2025749999998</v>
      </c>
      <c r="M1248" s="22" t="s">
        <v>16</v>
      </c>
      <c r="N1248" s="22" t="s">
        <v>157</v>
      </c>
      <c r="O1248" s="22" t="s">
        <v>56</v>
      </c>
      <c r="P1248" s="22">
        <v>31</v>
      </c>
    </row>
    <row r="1249" spans="1:16" x14ac:dyDescent="0.25">
      <c r="A1249" s="22">
        <v>2018</v>
      </c>
      <c r="B1249" s="22">
        <v>10</v>
      </c>
      <c r="C1249" s="22" t="s">
        <v>15</v>
      </c>
      <c r="D1249" s="22">
        <v>4713040</v>
      </c>
      <c r="E1249" s="3">
        <v>88.9</v>
      </c>
      <c r="F1249" s="3">
        <f t="shared" si="84"/>
        <v>13.84</v>
      </c>
      <c r="G1249" s="18" t="s">
        <v>39</v>
      </c>
      <c r="H1249" s="22">
        <v>4</v>
      </c>
      <c r="I1249" s="22">
        <v>38.409999999999997</v>
      </c>
      <c r="J1249" s="27">
        <f t="shared" si="83"/>
        <v>23.81</v>
      </c>
      <c r="K1249" s="27">
        <f t="shared" si="81"/>
        <v>11.904999999999999</v>
      </c>
      <c r="L1249" s="26">
        <f t="shared" si="82"/>
        <v>457.27104999999995</v>
      </c>
      <c r="M1249" s="22" t="s">
        <v>94</v>
      </c>
      <c r="N1249" s="22" t="s">
        <v>157</v>
      </c>
      <c r="O1249" s="22" t="s">
        <v>56</v>
      </c>
      <c r="P1249" s="22">
        <v>31</v>
      </c>
    </row>
    <row r="1250" spans="1:16" x14ac:dyDescent="0.25">
      <c r="A1250" s="22">
        <v>2018</v>
      </c>
      <c r="B1250" s="22">
        <v>10</v>
      </c>
      <c r="C1250" s="22" t="s">
        <v>15</v>
      </c>
      <c r="D1250" s="22">
        <v>4713040</v>
      </c>
      <c r="E1250" s="3">
        <v>88.9</v>
      </c>
      <c r="F1250" s="3">
        <f t="shared" si="84"/>
        <v>13.84</v>
      </c>
      <c r="G1250" s="18" t="s">
        <v>39</v>
      </c>
      <c r="H1250" s="22">
        <v>13</v>
      </c>
      <c r="I1250" s="22">
        <v>124.82</v>
      </c>
      <c r="J1250" s="27">
        <f t="shared" si="83"/>
        <v>23.81</v>
      </c>
      <c r="K1250" s="27">
        <f t="shared" si="81"/>
        <v>17.857499999999998</v>
      </c>
      <c r="L1250" s="26">
        <f t="shared" si="82"/>
        <v>2228.9731499999998</v>
      </c>
      <c r="M1250" s="22" t="s">
        <v>16</v>
      </c>
      <c r="N1250" s="22" t="s">
        <v>157</v>
      </c>
      <c r="O1250" s="22" t="s">
        <v>56</v>
      </c>
      <c r="P1250" s="22">
        <v>31</v>
      </c>
    </row>
    <row r="1251" spans="1:16" x14ac:dyDescent="0.25">
      <c r="A1251" s="22">
        <v>2018</v>
      </c>
      <c r="B1251" s="22">
        <v>10</v>
      </c>
      <c r="C1251" s="22" t="s">
        <v>15</v>
      </c>
      <c r="D1251" s="22">
        <v>4713040</v>
      </c>
      <c r="E1251" s="3">
        <v>88.9</v>
      </c>
      <c r="F1251" s="3">
        <f t="shared" si="84"/>
        <v>13.84</v>
      </c>
      <c r="G1251" s="18" t="s">
        <v>39</v>
      </c>
      <c r="H1251" s="22">
        <v>1</v>
      </c>
      <c r="I1251" s="22">
        <v>9.6</v>
      </c>
      <c r="J1251" s="27">
        <f t="shared" si="83"/>
        <v>23.81</v>
      </c>
      <c r="K1251" s="27">
        <f t="shared" si="81"/>
        <v>11.904999999999999</v>
      </c>
      <c r="L1251" s="26">
        <f t="shared" si="82"/>
        <v>114.288</v>
      </c>
      <c r="M1251" s="22" t="s">
        <v>94</v>
      </c>
      <c r="N1251" s="22" t="s">
        <v>157</v>
      </c>
      <c r="O1251" s="22" t="s">
        <v>56</v>
      </c>
      <c r="P1251" s="22">
        <v>31</v>
      </c>
    </row>
    <row r="1252" spans="1:16" x14ac:dyDescent="0.25">
      <c r="A1252" s="22">
        <v>2018</v>
      </c>
      <c r="B1252" s="22">
        <v>10</v>
      </c>
      <c r="C1252" s="22" t="s">
        <v>15</v>
      </c>
      <c r="D1252" s="22">
        <v>4713043</v>
      </c>
      <c r="E1252" s="3">
        <v>88.9</v>
      </c>
      <c r="F1252" s="3">
        <f t="shared" si="84"/>
        <v>13.84</v>
      </c>
      <c r="G1252" s="18" t="s">
        <v>39</v>
      </c>
      <c r="H1252" s="22">
        <v>1</v>
      </c>
      <c r="I1252" s="22">
        <v>9.6</v>
      </c>
      <c r="J1252" s="27">
        <f t="shared" si="83"/>
        <v>23.81</v>
      </c>
      <c r="K1252" s="27">
        <f t="shared" si="81"/>
        <v>11.904999999999999</v>
      </c>
      <c r="L1252" s="26">
        <f t="shared" si="82"/>
        <v>114.288</v>
      </c>
      <c r="M1252" s="22" t="s">
        <v>94</v>
      </c>
      <c r="N1252" s="22" t="s">
        <v>157</v>
      </c>
      <c r="O1252" s="22" t="s">
        <v>56</v>
      </c>
      <c r="P1252" s="22">
        <v>31</v>
      </c>
    </row>
    <row r="1253" spans="1:16" x14ac:dyDescent="0.25">
      <c r="A1253" s="22">
        <v>2018</v>
      </c>
      <c r="B1253" s="22">
        <v>10</v>
      </c>
      <c r="C1253" s="22" t="s">
        <v>15</v>
      </c>
      <c r="D1253" s="22">
        <v>4713043</v>
      </c>
      <c r="E1253" s="3">
        <v>88.9</v>
      </c>
      <c r="F1253" s="3">
        <f t="shared" si="84"/>
        <v>13.84</v>
      </c>
      <c r="G1253" s="18" t="s">
        <v>39</v>
      </c>
      <c r="H1253" s="22">
        <v>1</v>
      </c>
      <c r="I1253" s="22">
        <v>9.6</v>
      </c>
      <c r="J1253" s="27">
        <f t="shared" si="83"/>
        <v>23.81</v>
      </c>
      <c r="K1253" s="27">
        <f t="shared" si="81"/>
        <v>17.857499999999998</v>
      </c>
      <c r="L1253" s="26">
        <f t="shared" si="82"/>
        <v>171.43199999999999</v>
      </c>
      <c r="M1253" s="22" t="s">
        <v>16</v>
      </c>
      <c r="N1253" s="22" t="s">
        <v>157</v>
      </c>
      <c r="O1253" s="22" t="s">
        <v>56</v>
      </c>
      <c r="P1253" s="22">
        <v>31</v>
      </c>
    </row>
    <row r="1254" spans="1:16" x14ac:dyDescent="0.25">
      <c r="A1254" s="22">
        <v>2018</v>
      </c>
      <c r="B1254" s="22">
        <v>10</v>
      </c>
      <c r="C1254" s="22" t="s">
        <v>15</v>
      </c>
      <c r="D1254" s="22">
        <v>4713045</v>
      </c>
      <c r="E1254" s="3">
        <v>88.9</v>
      </c>
      <c r="F1254" s="3">
        <f t="shared" si="84"/>
        <v>13.84</v>
      </c>
      <c r="G1254" s="18" t="s">
        <v>39</v>
      </c>
      <c r="H1254" s="22">
        <v>1</v>
      </c>
      <c r="I1254" s="22">
        <v>9.6</v>
      </c>
      <c r="J1254" s="27">
        <f t="shared" si="83"/>
        <v>23.81</v>
      </c>
      <c r="K1254" s="27">
        <f t="shared" si="81"/>
        <v>11.904999999999999</v>
      </c>
      <c r="L1254" s="26">
        <f t="shared" si="82"/>
        <v>114.288</v>
      </c>
      <c r="M1254" s="22" t="s">
        <v>94</v>
      </c>
      <c r="N1254" s="22" t="s">
        <v>157</v>
      </c>
      <c r="O1254" s="22" t="s">
        <v>56</v>
      </c>
      <c r="P1254" s="22">
        <v>31</v>
      </c>
    </row>
    <row r="1255" spans="1:16" x14ac:dyDescent="0.25">
      <c r="A1255" s="22">
        <v>2018</v>
      </c>
      <c r="B1255" s="22">
        <v>10</v>
      </c>
      <c r="C1255" s="22" t="s">
        <v>15</v>
      </c>
      <c r="D1255" s="22">
        <v>4713045</v>
      </c>
      <c r="E1255" s="3">
        <v>88.9</v>
      </c>
      <c r="F1255" s="3">
        <f t="shared" si="84"/>
        <v>13.84</v>
      </c>
      <c r="G1255" s="18" t="s">
        <v>39</v>
      </c>
      <c r="H1255" s="22">
        <v>5</v>
      </c>
      <c r="I1255" s="22">
        <v>48.01</v>
      </c>
      <c r="J1255" s="27">
        <f t="shared" si="83"/>
        <v>23.81</v>
      </c>
      <c r="K1255" s="27">
        <f t="shared" si="81"/>
        <v>17.857499999999998</v>
      </c>
      <c r="L1255" s="26">
        <f t="shared" si="82"/>
        <v>857.33857499999988</v>
      </c>
      <c r="M1255" s="22" t="s">
        <v>16</v>
      </c>
      <c r="N1255" s="22" t="s">
        <v>157</v>
      </c>
      <c r="O1255" s="22" t="s">
        <v>56</v>
      </c>
      <c r="P1255" s="22">
        <v>31</v>
      </c>
    </row>
    <row r="1256" spans="1:16" x14ac:dyDescent="0.25">
      <c r="A1256" s="22">
        <v>2018</v>
      </c>
      <c r="B1256" s="22">
        <v>10</v>
      </c>
      <c r="C1256" s="22" t="s">
        <v>15</v>
      </c>
      <c r="D1256" s="22">
        <v>4713047</v>
      </c>
      <c r="E1256" s="3">
        <v>88.9</v>
      </c>
      <c r="F1256" s="3">
        <f t="shared" si="84"/>
        <v>13.84</v>
      </c>
      <c r="G1256" s="18" t="s">
        <v>39</v>
      </c>
      <c r="H1256" s="22">
        <v>5</v>
      </c>
      <c r="I1256" s="22">
        <v>48.01</v>
      </c>
      <c r="J1256" s="27">
        <f t="shared" si="83"/>
        <v>23.81</v>
      </c>
      <c r="K1256" s="27">
        <f t="shared" si="81"/>
        <v>11.904999999999999</v>
      </c>
      <c r="L1256" s="26">
        <f t="shared" si="82"/>
        <v>571.55904999999996</v>
      </c>
      <c r="M1256" s="22" t="s">
        <v>94</v>
      </c>
      <c r="N1256" s="22" t="s">
        <v>157</v>
      </c>
      <c r="O1256" s="22" t="s">
        <v>56</v>
      </c>
      <c r="P1256" s="22">
        <v>31</v>
      </c>
    </row>
    <row r="1257" spans="1:16" x14ac:dyDescent="0.25">
      <c r="A1257" s="22">
        <v>2018</v>
      </c>
      <c r="B1257" s="22">
        <v>10</v>
      </c>
      <c r="C1257" s="22" t="s">
        <v>15</v>
      </c>
      <c r="D1257" s="22">
        <v>4713047</v>
      </c>
      <c r="E1257" s="3">
        <v>88.9</v>
      </c>
      <c r="F1257" s="3">
        <f t="shared" si="84"/>
        <v>13.84</v>
      </c>
      <c r="G1257" s="18" t="s">
        <v>39</v>
      </c>
      <c r="H1257" s="22">
        <v>20</v>
      </c>
      <c r="I1257" s="22">
        <v>192.02</v>
      </c>
      <c r="J1257" s="27">
        <f t="shared" si="83"/>
        <v>23.81</v>
      </c>
      <c r="K1257" s="27">
        <f t="shared" si="81"/>
        <v>17.857499999999998</v>
      </c>
      <c r="L1257" s="26">
        <f t="shared" si="82"/>
        <v>3428.9971499999997</v>
      </c>
      <c r="M1257" s="22" t="s">
        <v>16</v>
      </c>
      <c r="N1257" s="22" t="s">
        <v>157</v>
      </c>
      <c r="O1257" s="22" t="s">
        <v>56</v>
      </c>
      <c r="P1257" s="22">
        <v>31</v>
      </c>
    </row>
    <row r="1258" spans="1:16" x14ac:dyDescent="0.25">
      <c r="A1258" s="22">
        <v>2018</v>
      </c>
      <c r="B1258" s="22">
        <v>10</v>
      </c>
      <c r="C1258" s="22" t="s">
        <v>15</v>
      </c>
      <c r="D1258" s="22">
        <v>4713047</v>
      </c>
      <c r="E1258" s="3">
        <v>88.9</v>
      </c>
      <c r="F1258" s="3">
        <f t="shared" si="84"/>
        <v>13.84</v>
      </c>
      <c r="G1258" s="18" t="s">
        <v>39</v>
      </c>
      <c r="H1258" s="22">
        <v>2</v>
      </c>
      <c r="I1258" s="22">
        <v>19.2</v>
      </c>
      <c r="J1258" s="27">
        <f t="shared" si="83"/>
        <v>23.81</v>
      </c>
      <c r="K1258" s="27">
        <f t="shared" si="81"/>
        <v>11.904999999999999</v>
      </c>
      <c r="L1258" s="26">
        <f t="shared" si="82"/>
        <v>228.57599999999999</v>
      </c>
      <c r="M1258" s="22" t="s">
        <v>94</v>
      </c>
      <c r="N1258" s="22" t="s">
        <v>157</v>
      </c>
      <c r="O1258" s="22" t="s">
        <v>56</v>
      </c>
      <c r="P1258" s="22">
        <v>31</v>
      </c>
    </row>
    <row r="1259" spans="1:16" x14ac:dyDescent="0.25">
      <c r="A1259" s="22">
        <v>2018</v>
      </c>
      <c r="B1259" s="22">
        <v>10</v>
      </c>
      <c r="C1259" s="22" t="s">
        <v>15</v>
      </c>
      <c r="D1259" s="22">
        <v>4713050</v>
      </c>
      <c r="E1259" s="3">
        <v>88.9</v>
      </c>
      <c r="F1259" s="3">
        <f t="shared" si="84"/>
        <v>13.84</v>
      </c>
      <c r="G1259" s="18" t="s">
        <v>39</v>
      </c>
      <c r="H1259" s="22">
        <v>16</v>
      </c>
      <c r="I1259" s="22">
        <v>153.62</v>
      </c>
      <c r="J1259" s="27">
        <f t="shared" si="83"/>
        <v>23.81</v>
      </c>
      <c r="K1259" s="27">
        <f t="shared" si="81"/>
        <v>11.904999999999999</v>
      </c>
      <c r="L1259" s="26">
        <f t="shared" si="82"/>
        <v>1828.8461</v>
      </c>
      <c r="M1259" s="22" t="s">
        <v>94</v>
      </c>
      <c r="N1259" s="22" t="s">
        <v>157</v>
      </c>
      <c r="O1259" s="22" t="s">
        <v>56</v>
      </c>
      <c r="P1259" s="22">
        <v>31</v>
      </c>
    </row>
    <row r="1260" spans="1:16" x14ac:dyDescent="0.25">
      <c r="A1260" s="22">
        <v>2018</v>
      </c>
      <c r="B1260" s="22">
        <v>10</v>
      </c>
      <c r="C1260" s="22" t="s">
        <v>15</v>
      </c>
      <c r="D1260" s="22">
        <v>4713050</v>
      </c>
      <c r="E1260" s="3">
        <v>88.9</v>
      </c>
      <c r="F1260" s="3">
        <f t="shared" si="84"/>
        <v>13.84</v>
      </c>
      <c r="G1260" s="18" t="s">
        <v>39</v>
      </c>
      <c r="H1260" s="22">
        <v>28</v>
      </c>
      <c r="I1260" s="22">
        <v>268.83999999999997</v>
      </c>
      <c r="J1260" s="27">
        <f t="shared" si="83"/>
        <v>23.81</v>
      </c>
      <c r="K1260" s="27">
        <f t="shared" si="81"/>
        <v>17.857499999999998</v>
      </c>
      <c r="L1260" s="26">
        <f t="shared" si="82"/>
        <v>4800.8102999999992</v>
      </c>
      <c r="M1260" s="22" t="s">
        <v>16</v>
      </c>
      <c r="N1260" s="22" t="s">
        <v>157</v>
      </c>
      <c r="O1260" s="22" t="s">
        <v>56</v>
      </c>
      <c r="P1260" s="22">
        <v>31</v>
      </c>
    </row>
    <row r="1261" spans="1:16" x14ac:dyDescent="0.25">
      <c r="A1261" s="22">
        <v>2018</v>
      </c>
      <c r="B1261" s="22">
        <v>10</v>
      </c>
      <c r="C1261" s="22" t="s">
        <v>15</v>
      </c>
      <c r="D1261" s="22">
        <v>4713050</v>
      </c>
      <c r="E1261" s="3">
        <v>88.9</v>
      </c>
      <c r="F1261" s="3">
        <f t="shared" si="84"/>
        <v>13.84</v>
      </c>
      <c r="G1261" s="18" t="s">
        <v>39</v>
      </c>
      <c r="H1261" s="22">
        <v>2</v>
      </c>
      <c r="I1261" s="22">
        <v>19.2</v>
      </c>
      <c r="J1261" s="27">
        <f t="shared" si="83"/>
        <v>23.81</v>
      </c>
      <c r="K1261" s="27">
        <f t="shared" si="81"/>
        <v>11.904999999999999</v>
      </c>
      <c r="L1261" s="26">
        <f t="shared" si="82"/>
        <v>228.57599999999999</v>
      </c>
      <c r="M1261" s="22" t="s">
        <v>94</v>
      </c>
      <c r="N1261" s="22" t="s">
        <v>157</v>
      </c>
      <c r="O1261" s="22" t="s">
        <v>56</v>
      </c>
      <c r="P1261" s="22">
        <v>31</v>
      </c>
    </row>
    <row r="1262" spans="1:16" x14ac:dyDescent="0.25">
      <c r="A1262" s="22">
        <v>2018</v>
      </c>
      <c r="B1262" s="22">
        <v>10</v>
      </c>
      <c r="C1262" s="22" t="s">
        <v>15</v>
      </c>
      <c r="D1262" s="22">
        <v>4713053</v>
      </c>
      <c r="E1262" s="3">
        <v>88.9</v>
      </c>
      <c r="F1262" s="3">
        <f t="shared" si="84"/>
        <v>13.84</v>
      </c>
      <c r="G1262" s="18" t="s">
        <v>39</v>
      </c>
      <c r="H1262" s="22">
        <v>6</v>
      </c>
      <c r="I1262" s="22">
        <v>57.61</v>
      </c>
      <c r="J1262" s="27">
        <f t="shared" si="83"/>
        <v>23.81</v>
      </c>
      <c r="K1262" s="27">
        <f t="shared" si="81"/>
        <v>17.857499999999998</v>
      </c>
      <c r="L1262" s="26">
        <f t="shared" si="82"/>
        <v>1028.7705749999998</v>
      </c>
      <c r="M1262" s="22" t="s">
        <v>16</v>
      </c>
      <c r="N1262" s="22" t="s">
        <v>157</v>
      </c>
      <c r="O1262" s="22" t="s">
        <v>56</v>
      </c>
      <c r="P1262" s="22">
        <v>31</v>
      </c>
    </row>
    <row r="1263" spans="1:16" x14ac:dyDescent="0.25">
      <c r="A1263" s="22">
        <v>2018</v>
      </c>
      <c r="B1263" s="22">
        <v>10</v>
      </c>
      <c r="C1263" s="22" t="s">
        <v>15</v>
      </c>
      <c r="D1263" s="22">
        <v>4713053</v>
      </c>
      <c r="E1263" s="3">
        <v>88.9</v>
      </c>
      <c r="F1263" s="3">
        <f t="shared" si="84"/>
        <v>13.84</v>
      </c>
      <c r="G1263" s="18" t="s">
        <v>39</v>
      </c>
      <c r="H1263" s="22">
        <v>2</v>
      </c>
      <c r="I1263" s="22">
        <v>19.2</v>
      </c>
      <c r="J1263" s="27">
        <f t="shared" si="83"/>
        <v>23.81</v>
      </c>
      <c r="K1263" s="27">
        <f t="shared" si="81"/>
        <v>11.904999999999999</v>
      </c>
      <c r="L1263" s="26">
        <f t="shared" si="82"/>
        <v>228.57599999999999</v>
      </c>
      <c r="M1263" s="22" t="s">
        <v>94</v>
      </c>
      <c r="N1263" s="22" t="s">
        <v>157</v>
      </c>
      <c r="O1263" s="22" t="s">
        <v>56</v>
      </c>
      <c r="P1263" s="22">
        <v>31</v>
      </c>
    </row>
    <row r="1264" spans="1:16" x14ac:dyDescent="0.25">
      <c r="A1264" s="22">
        <v>2018</v>
      </c>
      <c r="B1264" s="22">
        <v>10</v>
      </c>
      <c r="C1264" s="22" t="s">
        <v>15</v>
      </c>
      <c r="D1264" s="22">
        <v>4713053</v>
      </c>
      <c r="E1264" s="3">
        <v>88.9</v>
      </c>
      <c r="F1264" s="3">
        <f t="shared" si="84"/>
        <v>13.84</v>
      </c>
      <c r="G1264" s="18" t="s">
        <v>39</v>
      </c>
      <c r="H1264" s="22">
        <v>2</v>
      </c>
      <c r="I1264" s="22">
        <v>19.2</v>
      </c>
      <c r="J1264" s="27">
        <f t="shared" si="83"/>
        <v>23.81</v>
      </c>
      <c r="K1264" s="27">
        <f t="shared" si="81"/>
        <v>11.904999999999999</v>
      </c>
      <c r="L1264" s="26">
        <f t="shared" si="82"/>
        <v>228.57599999999999</v>
      </c>
      <c r="M1264" s="22" t="s">
        <v>94</v>
      </c>
      <c r="N1264" s="22" t="s">
        <v>157</v>
      </c>
      <c r="O1264" s="22" t="s">
        <v>56</v>
      </c>
      <c r="P1264" s="22">
        <v>31</v>
      </c>
    </row>
    <row r="1265" spans="1:16" x14ac:dyDescent="0.25">
      <c r="A1265" s="22">
        <v>2018</v>
      </c>
      <c r="B1265" s="22">
        <v>10</v>
      </c>
      <c r="C1265" s="22" t="s">
        <v>15</v>
      </c>
      <c r="D1265" s="22">
        <v>4713056</v>
      </c>
      <c r="E1265" s="3">
        <v>88.9</v>
      </c>
      <c r="F1265" s="3">
        <f t="shared" si="84"/>
        <v>13.84</v>
      </c>
      <c r="G1265" s="18" t="s">
        <v>39</v>
      </c>
      <c r="H1265" s="22">
        <v>4</v>
      </c>
      <c r="I1265" s="22">
        <v>38.4</v>
      </c>
      <c r="J1265" s="27">
        <f t="shared" si="83"/>
        <v>23.81</v>
      </c>
      <c r="K1265" s="27">
        <f t="shared" si="81"/>
        <v>11.904999999999999</v>
      </c>
      <c r="L1265" s="26">
        <f t="shared" si="82"/>
        <v>457.15199999999999</v>
      </c>
      <c r="M1265" s="22" t="s">
        <v>94</v>
      </c>
      <c r="N1265" s="22" t="s">
        <v>157</v>
      </c>
      <c r="O1265" s="22" t="s">
        <v>56</v>
      </c>
      <c r="P1265" s="22">
        <v>31</v>
      </c>
    </row>
    <row r="1266" spans="1:16" x14ac:dyDescent="0.25">
      <c r="A1266" s="22">
        <v>2018</v>
      </c>
      <c r="B1266" s="22">
        <v>10</v>
      </c>
      <c r="C1266" s="22" t="s">
        <v>15</v>
      </c>
      <c r="D1266" s="22">
        <v>4713056</v>
      </c>
      <c r="E1266" s="3">
        <v>88.9</v>
      </c>
      <c r="F1266" s="3">
        <f t="shared" si="84"/>
        <v>13.84</v>
      </c>
      <c r="G1266" s="18" t="s">
        <v>39</v>
      </c>
      <c r="H1266" s="22">
        <v>5</v>
      </c>
      <c r="I1266" s="22">
        <v>48</v>
      </c>
      <c r="J1266" s="27">
        <f t="shared" si="83"/>
        <v>23.81</v>
      </c>
      <c r="K1266" s="27">
        <f t="shared" si="81"/>
        <v>17.857499999999998</v>
      </c>
      <c r="L1266" s="26">
        <f t="shared" si="82"/>
        <v>857.15999999999985</v>
      </c>
      <c r="M1266" s="22" t="s">
        <v>16</v>
      </c>
      <c r="N1266" s="22" t="s">
        <v>157</v>
      </c>
      <c r="O1266" s="22" t="s">
        <v>56</v>
      </c>
      <c r="P1266" s="22">
        <v>31</v>
      </c>
    </row>
    <row r="1267" spans="1:16" x14ac:dyDescent="0.25">
      <c r="A1267" s="22">
        <v>2018</v>
      </c>
      <c r="B1267" s="22">
        <v>10</v>
      </c>
      <c r="C1267" s="22" t="s">
        <v>15</v>
      </c>
      <c r="D1267" s="22">
        <v>4713056</v>
      </c>
      <c r="E1267" s="3">
        <v>88.9</v>
      </c>
      <c r="F1267" s="3">
        <f t="shared" si="84"/>
        <v>13.84</v>
      </c>
      <c r="G1267" s="18" t="s">
        <v>39</v>
      </c>
      <c r="H1267" s="22">
        <v>1</v>
      </c>
      <c r="I1267" s="22">
        <v>9.6</v>
      </c>
      <c r="J1267" s="27">
        <f t="shared" si="83"/>
        <v>23.81</v>
      </c>
      <c r="K1267" s="27">
        <f t="shared" si="81"/>
        <v>11.904999999999999</v>
      </c>
      <c r="L1267" s="26">
        <f t="shared" si="82"/>
        <v>114.288</v>
      </c>
      <c r="M1267" s="22" t="s">
        <v>94</v>
      </c>
      <c r="N1267" s="22" t="s">
        <v>157</v>
      </c>
      <c r="O1267" s="22" t="s">
        <v>56</v>
      </c>
      <c r="P1267" s="22">
        <v>31</v>
      </c>
    </row>
    <row r="1268" spans="1:16" x14ac:dyDescent="0.25">
      <c r="A1268" s="22">
        <v>2018</v>
      </c>
      <c r="B1268" s="22">
        <v>10</v>
      </c>
      <c r="C1268" s="22" t="s">
        <v>15</v>
      </c>
      <c r="D1268" s="22">
        <v>4713059</v>
      </c>
      <c r="E1268" s="3">
        <v>88.9</v>
      </c>
      <c r="F1268" s="3">
        <f t="shared" si="84"/>
        <v>13.84</v>
      </c>
      <c r="G1268" s="18" t="s">
        <v>39</v>
      </c>
      <c r="H1268" s="22">
        <v>18</v>
      </c>
      <c r="I1268" s="22">
        <v>172.82</v>
      </c>
      <c r="J1268" s="27">
        <f t="shared" si="83"/>
        <v>23.81</v>
      </c>
      <c r="K1268" s="27">
        <f t="shared" si="81"/>
        <v>11.904999999999999</v>
      </c>
      <c r="L1268" s="26">
        <f t="shared" si="82"/>
        <v>2057.4220999999998</v>
      </c>
      <c r="M1268" s="22" t="s">
        <v>94</v>
      </c>
      <c r="N1268" s="22" t="s">
        <v>157</v>
      </c>
      <c r="O1268" s="22" t="s">
        <v>56</v>
      </c>
      <c r="P1268" s="22">
        <v>31</v>
      </c>
    </row>
    <row r="1269" spans="1:16" x14ac:dyDescent="0.25">
      <c r="A1269" s="22">
        <v>2018</v>
      </c>
      <c r="B1269" s="22">
        <v>10</v>
      </c>
      <c r="C1269" s="22" t="s">
        <v>15</v>
      </c>
      <c r="D1269" s="22">
        <v>4713059</v>
      </c>
      <c r="E1269" s="3">
        <v>88.9</v>
      </c>
      <c r="F1269" s="3">
        <f t="shared" si="84"/>
        <v>13.84</v>
      </c>
      <c r="G1269" s="18" t="s">
        <v>39</v>
      </c>
      <c r="H1269" s="22">
        <v>41</v>
      </c>
      <c r="I1269" s="22">
        <v>393.65</v>
      </c>
      <c r="J1269" s="27">
        <f t="shared" si="83"/>
        <v>23.81</v>
      </c>
      <c r="K1269" s="27">
        <f t="shared" si="81"/>
        <v>17.857499999999998</v>
      </c>
      <c r="L1269" s="26">
        <f t="shared" si="82"/>
        <v>7029.6048749999991</v>
      </c>
      <c r="M1269" s="22" t="s">
        <v>16</v>
      </c>
      <c r="N1269" s="22" t="s">
        <v>157</v>
      </c>
      <c r="O1269" s="22" t="s">
        <v>56</v>
      </c>
      <c r="P1269" s="22">
        <v>31</v>
      </c>
    </row>
    <row r="1270" spans="1:16" x14ac:dyDescent="0.25">
      <c r="A1270" s="22">
        <v>2018</v>
      </c>
      <c r="B1270" s="22">
        <v>10</v>
      </c>
      <c r="C1270" s="22" t="s">
        <v>15</v>
      </c>
      <c r="D1270" s="22">
        <v>4713059</v>
      </c>
      <c r="E1270" s="3">
        <v>88.9</v>
      </c>
      <c r="F1270" s="3">
        <f t="shared" si="84"/>
        <v>13.84</v>
      </c>
      <c r="G1270" s="18" t="s">
        <v>39</v>
      </c>
      <c r="H1270" s="22">
        <v>1</v>
      </c>
      <c r="I1270" s="22">
        <v>9.6</v>
      </c>
      <c r="J1270" s="27">
        <f t="shared" si="83"/>
        <v>23.81</v>
      </c>
      <c r="K1270" s="27">
        <f t="shared" si="81"/>
        <v>17.857499999999998</v>
      </c>
      <c r="L1270" s="26">
        <f t="shared" si="82"/>
        <v>171.43199999999999</v>
      </c>
      <c r="M1270" s="22" t="s">
        <v>16</v>
      </c>
      <c r="N1270" s="22" t="s">
        <v>157</v>
      </c>
      <c r="O1270" s="22" t="s">
        <v>56</v>
      </c>
      <c r="P1270" s="22">
        <v>31</v>
      </c>
    </row>
    <row r="1271" spans="1:16" x14ac:dyDescent="0.25">
      <c r="A1271" s="22">
        <v>2018</v>
      </c>
      <c r="B1271" s="22">
        <v>10</v>
      </c>
      <c r="C1271" s="22" t="s">
        <v>15</v>
      </c>
      <c r="D1271" s="22">
        <v>4713059</v>
      </c>
      <c r="E1271" s="3">
        <v>88.9</v>
      </c>
      <c r="F1271" s="3">
        <f t="shared" si="84"/>
        <v>13.84</v>
      </c>
      <c r="G1271" s="18" t="s">
        <v>39</v>
      </c>
      <c r="H1271" s="22">
        <v>6</v>
      </c>
      <c r="I1271" s="22">
        <v>57.6</v>
      </c>
      <c r="J1271" s="27">
        <f t="shared" si="83"/>
        <v>23.81</v>
      </c>
      <c r="K1271" s="27">
        <f t="shared" si="81"/>
        <v>11.904999999999999</v>
      </c>
      <c r="L1271" s="26">
        <f t="shared" si="82"/>
        <v>685.72799999999995</v>
      </c>
      <c r="M1271" s="22" t="s">
        <v>94</v>
      </c>
      <c r="N1271" s="22" t="s">
        <v>157</v>
      </c>
      <c r="O1271" s="22" t="s">
        <v>56</v>
      </c>
      <c r="P1271" s="22">
        <v>31</v>
      </c>
    </row>
    <row r="1272" spans="1:16" x14ac:dyDescent="0.25">
      <c r="A1272" s="22">
        <v>2018</v>
      </c>
      <c r="B1272" s="22">
        <v>10</v>
      </c>
      <c r="C1272" s="22" t="s">
        <v>15</v>
      </c>
      <c r="D1272" s="22">
        <v>4713063</v>
      </c>
      <c r="E1272" s="3">
        <v>88.9</v>
      </c>
      <c r="F1272" s="3">
        <f t="shared" si="84"/>
        <v>13.84</v>
      </c>
      <c r="G1272" s="18" t="s">
        <v>39</v>
      </c>
      <c r="H1272" s="22">
        <v>6</v>
      </c>
      <c r="I1272" s="22">
        <v>57.61</v>
      </c>
      <c r="J1272" s="27">
        <f t="shared" si="83"/>
        <v>23.81</v>
      </c>
      <c r="K1272" s="27">
        <f t="shared" si="81"/>
        <v>11.904999999999999</v>
      </c>
      <c r="L1272" s="26">
        <f t="shared" si="82"/>
        <v>685.84704999999997</v>
      </c>
      <c r="M1272" s="22" t="s">
        <v>94</v>
      </c>
      <c r="N1272" s="22" t="s">
        <v>157</v>
      </c>
      <c r="O1272" s="22" t="s">
        <v>56</v>
      </c>
      <c r="P1272" s="22">
        <v>31</v>
      </c>
    </row>
    <row r="1273" spans="1:16" x14ac:dyDescent="0.25">
      <c r="A1273" s="22">
        <v>2018</v>
      </c>
      <c r="B1273" s="22">
        <v>10</v>
      </c>
      <c r="C1273" s="22" t="s">
        <v>15</v>
      </c>
      <c r="D1273" s="22">
        <v>4713063</v>
      </c>
      <c r="E1273" s="3">
        <v>88.9</v>
      </c>
      <c r="F1273" s="3">
        <f t="shared" si="84"/>
        <v>13.84</v>
      </c>
      <c r="G1273" s="18" t="s">
        <v>39</v>
      </c>
      <c r="H1273" s="22">
        <v>32</v>
      </c>
      <c r="I1273" s="22">
        <v>307.24</v>
      </c>
      <c r="J1273" s="27">
        <f t="shared" si="83"/>
        <v>23.81</v>
      </c>
      <c r="K1273" s="27">
        <f t="shared" si="81"/>
        <v>17.857499999999998</v>
      </c>
      <c r="L1273" s="26">
        <f t="shared" si="82"/>
        <v>5486.5382999999993</v>
      </c>
      <c r="M1273" s="22" t="s">
        <v>16</v>
      </c>
      <c r="N1273" s="22" t="s">
        <v>157</v>
      </c>
      <c r="O1273" s="22" t="s">
        <v>56</v>
      </c>
      <c r="P1273" s="22">
        <v>31</v>
      </c>
    </row>
    <row r="1274" spans="1:16" x14ac:dyDescent="0.25">
      <c r="A1274" s="22">
        <v>2018</v>
      </c>
      <c r="B1274" s="22">
        <v>10</v>
      </c>
      <c r="C1274" s="22" t="s">
        <v>15</v>
      </c>
      <c r="D1274" s="22">
        <v>4713063</v>
      </c>
      <c r="E1274" s="3">
        <v>88.9</v>
      </c>
      <c r="F1274" s="3">
        <f t="shared" si="84"/>
        <v>13.84</v>
      </c>
      <c r="G1274" s="18" t="s">
        <v>39</v>
      </c>
      <c r="H1274" s="22">
        <v>5</v>
      </c>
      <c r="I1274" s="22">
        <v>48</v>
      </c>
      <c r="J1274" s="27">
        <f t="shared" si="83"/>
        <v>23.81</v>
      </c>
      <c r="K1274" s="27">
        <f t="shared" ref="K1274:K1337" si="85">IF(M1274="NEW",J1274*1,IF(M1274="YELLOW",J1274*0.75,IF(M1274="BLUE",J1274*0.5)))</f>
        <v>11.904999999999999</v>
      </c>
      <c r="L1274" s="26">
        <f t="shared" ref="L1274:L1337" si="86">I1274*K1274</f>
        <v>571.43999999999994</v>
      </c>
      <c r="M1274" s="22" t="s">
        <v>94</v>
      </c>
      <c r="N1274" s="22" t="s">
        <v>157</v>
      </c>
      <c r="O1274" s="22" t="s">
        <v>56</v>
      </c>
      <c r="P1274" s="22">
        <v>31</v>
      </c>
    </row>
    <row r="1275" spans="1:16" x14ac:dyDescent="0.25">
      <c r="A1275" s="22">
        <v>2018</v>
      </c>
      <c r="B1275" s="22">
        <v>10</v>
      </c>
      <c r="C1275" s="22" t="s">
        <v>15</v>
      </c>
      <c r="D1275" s="22">
        <v>4713066</v>
      </c>
      <c r="E1275" s="3">
        <v>88.9</v>
      </c>
      <c r="F1275" s="3">
        <f t="shared" si="84"/>
        <v>13.84</v>
      </c>
      <c r="G1275" s="18" t="s">
        <v>39</v>
      </c>
      <c r="H1275" s="22">
        <v>3</v>
      </c>
      <c r="I1275" s="22">
        <v>28.8</v>
      </c>
      <c r="J1275" s="27">
        <f t="shared" ref="J1275:J1338" si="87">IF($E1275=60.3,14.2,IF($E1275=73,17.78,IF($E1275=88.9,23.81,IF(AND($E1275=114.3, $F1275=17.26),23.99,IF(AND($E1275=177.8, $F1275=34.23),57.2,IF(AND($E1275=244.5,$F1275=53.57),89.21,"ENTER WEIGHT"))))))</f>
        <v>23.81</v>
      </c>
      <c r="K1275" s="27">
        <f t="shared" si="85"/>
        <v>11.904999999999999</v>
      </c>
      <c r="L1275" s="26">
        <f t="shared" si="86"/>
        <v>342.86399999999998</v>
      </c>
      <c r="M1275" s="22" t="s">
        <v>94</v>
      </c>
      <c r="N1275" s="22" t="s">
        <v>157</v>
      </c>
      <c r="O1275" s="22" t="s">
        <v>56</v>
      </c>
      <c r="P1275" s="22">
        <v>31</v>
      </c>
    </row>
    <row r="1276" spans="1:16" x14ac:dyDescent="0.25">
      <c r="A1276" s="22">
        <v>2018</v>
      </c>
      <c r="B1276" s="22">
        <v>10</v>
      </c>
      <c r="C1276" s="22" t="s">
        <v>15</v>
      </c>
      <c r="D1276" s="22">
        <v>4713066</v>
      </c>
      <c r="E1276" s="3">
        <v>88.9</v>
      </c>
      <c r="F1276" s="3">
        <f t="shared" ref="F1276:F1339" si="88">IF($E1276=60.3,6.99,IF($E1276=73,9.67,IF($E1276=88.9,13.84,IF($E1276=114.3,17.26,IF($E1276=177.8,34.23,IF($E1276=244.5,53.57,"ENTER WEIGHT"))))))</f>
        <v>13.84</v>
      </c>
      <c r="G1276" s="18" t="s">
        <v>39</v>
      </c>
      <c r="H1276" s="22">
        <v>2</v>
      </c>
      <c r="I1276" s="22">
        <v>19.2</v>
      </c>
      <c r="J1276" s="27">
        <f t="shared" si="87"/>
        <v>23.81</v>
      </c>
      <c r="K1276" s="27">
        <f t="shared" si="85"/>
        <v>17.857499999999998</v>
      </c>
      <c r="L1276" s="26">
        <f t="shared" si="86"/>
        <v>342.86399999999998</v>
      </c>
      <c r="M1276" s="22" t="s">
        <v>16</v>
      </c>
      <c r="N1276" s="22" t="s">
        <v>157</v>
      </c>
      <c r="O1276" s="22" t="s">
        <v>56</v>
      </c>
      <c r="P1276" s="22">
        <v>31</v>
      </c>
    </row>
    <row r="1277" spans="1:16" x14ac:dyDescent="0.25">
      <c r="A1277" s="22">
        <v>2018</v>
      </c>
      <c r="B1277" s="22">
        <v>10</v>
      </c>
      <c r="C1277" s="22" t="s">
        <v>15</v>
      </c>
      <c r="D1277" s="22">
        <v>4713066</v>
      </c>
      <c r="E1277" s="3">
        <v>88.9</v>
      </c>
      <c r="F1277" s="3">
        <f t="shared" si="88"/>
        <v>13.84</v>
      </c>
      <c r="G1277" s="18" t="s">
        <v>39</v>
      </c>
      <c r="H1277" s="22">
        <v>1</v>
      </c>
      <c r="I1277" s="22">
        <v>9.6</v>
      </c>
      <c r="J1277" s="27">
        <f t="shared" si="87"/>
        <v>23.81</v>
      </c>
      <c r="K1277" s="27">
        <f t="shared" si="85"/>
        <v>17.857499999999998</v>
      </c>
      <c r="L1277" s="26">
        <f t="shared" si="86"/>
        <v>171.43199999999999</v>
      </c>
      <c r="M1277" s="22" t="s">
        <v>16</v>
      </c>
      <c r="N1277" s="22" t="s">
        <v>157</v>
      </c>
      <c r="O1277" s="22" t="s">
        <v>56</v>
      </c>
      <c r="P1277" s="22">
        <v>31</v>
      </c>
    </row>
    <row r="1278" spans="1:16" x14ac:dyDescent="0.25">
      <c r="A1278" s="22">
        <v>2018</v>
      </c>
      <c r="B1278" s="22">
        <v>10</v>
      </c>
      <c r="C1278" s="22" t="s">
        <v>15</v>
      </c>
      <c r="D1278" s="22">
        <v>4713066</v>
      </c>
      <c r="E1278" s="3">
        <v>88.9</v>
      </c>
      <c r="F1278" s="3">
        <f t="shared" si="88"/>
        <v>13.84</v>
      </c>
      <c r="G1278" s="18" t="s">
        <v>39</v>
      </c>
      <c r="H1278" s="22">
        <v>2</v>
      </c>
      <c r="I1278" s="22">
        <v>19.2</v>
      </c>
      <c r="J1278" s="27">
        <f t="shared" si="87"/>
        <v>23.81</v>
      </c>
      <c r="K1278" s="27">
        <f t="shared" si="85"/>
        <v>11.904999999999999</v>
      </c>
      <c r="L1278" s="26">
        <f t="shared" si="86"/>
        <v>228.57599999999999</v>
      </c>
      <c r="M1278" s="22" t="s">
        <v>94</v>
      </c>
      <c r="N1278" s="22" t="s">
        <v>157</v>
      </c>
      <c r="O1278" s="22" t="s">
        <v>56</v>
      </c>
      <c r="P1278" s="22">
        <v>31</v>
      </c>
    </row>
    <row r="1279" spans="1:16" x14ac:dyDescent="0.25">
      <c r="A1279" s="22">
        <v>2018</v>
      </c>
      <c r="B1279" s="22">
        <v>10</v>
      </c>
      <c r="C1279" s="22" t="s">
        <v>15</v>
      </c>
      <c r="D1279" s="22">
        <v>4713070</v>
      </c>
      <c r="E1279" s="3">
        <v>88.9</v>
      </c>
      <c r="F1279" s="3">
        <f t="shared" si="88"/>
        <v>13.84</v>
      </c>
      <c r="G1279" s="18" t="s">
        <v>39</v>
      </c>
      <c r="H1279" s="22">
        <v>1</v>
      </c>
      <c r="I1279" s="22">
        <v>9.6</v>
      </c>
      <c r="J1279" s="27">
        <f t="shared" si="87"/>
        <v>23.81</v>
      </c>
      <c r="K1279" s="27">
        <f t="shared" si="85"/>
        <v>11.904999999999999</v>
      </c>
      <c r="L1279" s="26">
        <f t="shared" si="86"/>
        <v>114.288</v>
      </c>
      <c r="M1279" s="22" t="s">
        <v>94</v>
      </c>
      <c r="N1279" s="22" t="s">
        <v>157</v>
      </c>
      <c r="O1279" s="22" t="s">
        <v>56</v>
      </c>
      <c r="P1279" s="22">
        <v>31</v>
      </c>
    </row>
    <row r="1280" spans="1:16" x14ac:dyDescent="0.25">
      <c r="A1280" s="22">
        <v>2018</v>
      </c>
      <c r="B1280" s="22">
        <v>10</v>
      </c>
      <c r="C1280" s="22" t="s">
        <v>15</v>
      </c>
      <c r="D1280" s="22">
        <v>4713070</v>
      </c>
      <c r="E1280" s="3">
        <v>88.9</v>
      </c>
      <c r="F1280" s="3">
        <f t="shared" si="88"/>
        <v>13.84</v>
      </c>
      <c r="G1280" s="18" t="s">
        <v>39</v>
      </c>
      <c r="H1280" s="22">
        <v>27</v>
      </c>
      <c r="I1280" s="22">
        <v>259.23</v>
      </c>
      <c r="J1280" s="27">
        <f t="shared" si="87"/>
        <v>23.81</v>
      </c>
      <c r="K1280" s="27">
        <f t="shared" si="85"/>
        <v>17.857499999999998</v>
      </c>
      <c r="L1280" s="26">
        <f t="shared" si="86"/>
        <v>4629.1997249999995</v>
      </c>
      <c r="M1280" s="22" t="s">
        <v>16</v>
      </c>
      <c r="N1280" s="22" t="s">
        <v>157</v>
      </c>
      <c r="O1280" s="22" t="s">
        <v>56</v>
      </c>
      <c r="P1280" s="22">
        <v>31</v>
      </c>
    </row>
    <row r="1281" spans="1:16" x14ac:dyDescent="0.25">
      <c r="A1281" s="22">
        <v>2018</v>
      </c>
      <c r="B1281" s="22">
        <v>10</v>
      </c>
      <c r="C1281" s="22" t="s">
        <v>15</v>
      </c>
      <c r="D1281" s="22">
        <v>4713070</v>
      </c>
      <c r="E1281" s="3">
        <v>88.9</v>
      </c>
      <c r="F1281" s="3">
        <f t="shared" si="88"/>
        <v>13.84</v>
      </c>
      <c r="G1281" s="18" t="s">
        <v>39</v>
      </c>
      <c r="H1281" s="22">
        <v>6</v>
      </c>
      <c r="I1281" s="22">
        <v>57.61</v>
      </c>
      <c r="J1281" s="27">
        <f t="shared" si="87"/>
        <v>23.81</v>
      </c>
      <c r="K1281" s="27">
        <f t="shared" si="85"/>
        <v>11.904999999999999</v>
      </c>
      <c r="L1281" s="26">
        <f t="shared" si="86"/>
        <v>685.84704999999997</v>
      </c>
      <c r="M1281" s="22" t="s">
        <v>94</v>
      </c>
      <c r="N1281" s="22" t="s">
        <v>157</v>
      </c>
      <c r="O1281" s="22" t="s">
        <v>56</v>
      </c>
      <c r="P1281" s="22">
        <v>31</v>
      </c>
    </row>
    <row r="1282" spans="1:16" x14ac:dyDescent="0.25">
      <c r="A1282" s="22">
        <v>2018</v>
      </c>
      <c r="B1282" s="22">
        <v>10</v>
      </c>
      <c r="C1282" s="22" t="s">
        <v>15</v>
      </c>
      <c r="D1282" s="22">
        <v>4713073</v>
      </c>
      <c r="E1282" s="3">
        <v>88.9</v>
      </c>
      <c r="F1282" s="3">
        <f t="shared" si="88"/>
        <v>13.84</v>
      </c>
      <c r="G1282" s="18" t="s">
        <v>39</v>
      </c>
      <c r="H1282" s="22">
        <v>11</v>
      </c>
      <c r="I1282" s="22">
        <v>105.61</v>
      </c>
      <c r="J1282" s="27">
        <f t="shared" si="87"/>
        <v>23.81</v>
      </c>
      <c r="K1282" s="27">
        <f t="shared" si="85"/>
        <v>11.904999999999999</v>
      </c>
      <c r="L1282" s="26">
        <f t="shared" si="86"/>
        <v>1257.2870499999999</v>
      </c>
      <c r="M1282" s="22" t="s">
        <v>94</v>
      </c>
      <c r="N1282" s="22" t="s">
        <v>157</v>
      </c>
      <c r="O1282" s="22" t="s">
        <v>56</v>
      </c>
      <c r="P1282" s="22">
        <v>31</v>
      </c>
    </row>
    <row r="1283" spans="1:16" ht="15.75" thickBot="1" x14ac:dyDescent="0.3">
      <c r="A1283" s="22">
        <v>2018</v>
      </c>
      <c r="B1283" s="22">
        <v>10</v>
      </c>
      <c r="C1283" s="22" t="s">
        <v>15</v>
      </c>
      <c r="D1283" s="22">
        <v>4713073</v>
      </c>
      <c r="E1283" s="3">
        <v>88.9</v>
      </c>
      <c r="F1283" s="3">
        <f t="shared" si="88"/>
        <v>13.84</v>
      </c>
      <c r="G1283" s="18" t="s">
        <v>39</v>
      </c>
      <c r="H1283" s="22">
        <v>9</v>
      </c>
      <c r="I1283" s="22">
        <v>86.41</v>
      </c>
      <c r="J1283" s="27">
        <f t="shared" si="87"/>
        <v>23.81</v>
      </c>
      <c r="K1283" s="27">
        <f t="shared" si="85"/>
        <v>17.857499999999998</v>
      </c>
      <c r="L1283" s="26">
        <f t="shared" si="86"/>
        <v>1543.0665749999998</v>
      </c>
      <c r="M1283" s="22" t="s">
        <v>16</v>
      </c>
      <c r="N1283" s="22" t="s">
        <v>157</v>
      </c>
      <c r="O1283" s="22" t="s">
        <v>56</v>
      </c>
      <c r="P1283" s="22">
        <v>31</v>
      </c>
    </row>
    <row r="1284" spans="1:16" ht="21.75" thickBot="1" x14ac:dyDescent="0.4">
      <c r="A1284" s="90" t="s">
        <v>495</v>
      </c>
      <c r="B1284" s="91"/>
      <c r="C1284" s="91"/>
      <c r="D1284" s="91"/>
      <c r="E1284" s="91"/>
      <c r="F1284" s="91"/>
      <c r="G1284" s="91"/>
      <c r="H1284" s="91"/>
      <c r="I1284" s="91"/>
      <c r="J1284" s="91"/>
      <c r="K1284" s="91"/>
      <c r="L1284" s="25">
        <f>SUM(L1173:L1283)</f>
        <v>194988.56126500011</v>
      </c>
      <c r="M1284" s="91"/>
      <c r="N1284" s="91"/>
      <c r="O1284" s="91"/>
      <c r="P1284" s="92"/>
    </row>
    <row r="1285" spans="1:16" x14ac:dyDescent="0.25">
      <c r="A1285" s="22">
        <v>2018</v>
      </c>
      <c r="B1285" s="22">
        <v>11</v>
      </c>
      <c r="C1285" s="22" t="s">
        <v>15</v>
      </c>
      <c r="D1285" s="22">
        <v>16462</v>
      </c>
      <c r="E1285" s="3">
        <v>73</v>
      </c>
      <c r="F1285" s="3">
        <f t="shared" si="88"/>
        <v>9.67</v>
      </c>
      <c r="G1285" s="18" t="s">
        <v>39</v>
      </c>
      <c r="H1285" s="22">
        <v>11</v>
      </c>
      <c r="I1285" s="22">
        <v>104.65</v>
      </c>
      <c r="J1285" s="27">
        <f t="shared" si="87"/>
        <v>17.78</v>
      </c>
      <c r="K1285" s="27">
        <f t="shared" si="85"/>
        <v>8.89</v>
      </c>
      <c r="L1285" s="26">
        <f t="shared" si="86"/>
        <v>930.33850000000007</v>
      </c>
      <c r="M1285" s="22" t="s">
        <v>94</v>
      </c>
      <c r="N1285" s="22" t="s">
        <v>496</v>
      </c>
      <c r="O1285" s="22" t="s">
        <v>53</v>
      </c>
    </row>
    <row r="1286" spans="1:16" x14ac:dyDescent="0.25">
      <c r="A1286" s="22">
        <v>2018</v>
      </c>
      <c r="B1286" s="22">
        <v>11</v>
      </c>
      <c r="C1286" s="22" t="s">
        <v>15</v>
      </c>
      <c r="D1286" s="22">
        <v>16721</v>
      </c>
      <c r="E1286" s="3">
        <v>73</v>
      </c>
      <c r="F1286" s="3">
        <f t="shared" si="88"/>
        <v>9.67</v>
      </c>
      <c r="G1286" s="18" t="s">
        <v>39</v>
      </c>
      <c r="H1286" s="22">
        <v>50</v>
      </c>
      <c r="I1286" s="22">
        <v>485.66</v>
      </c>
      <c r="J1286" s="27">
        <f t="shared" si="87"/>
        <v>17.78</v>
      </c>
      <c r="K1286" s="27">
        <f t="shared" si="85"/>
        <v>13.335000000000001</v>
      </c>
      <c r="L1286" s="26">
        <f t="shared" si="86"/>
        <v>6476.276100000001</v>
      </c>
      <c r="M1286" s="22" t="s">
        <v>16</v>
      </c>
      <c r="N1286" s="22" t="s">
        <v>497</v>
      </c>
      <c r="O1286" s="22" t="s">
        <v>53</v>
      </c>
    </row>
    <row r="1287" spans="1:16" x14ac:dyDescent="0.25">
      <c r="A1287" s="22">
        <v>2018</v>
      </c>
      <c r="B1287" s="22">
        <v>11</v>
      </c>
      <c r="C1287" s="22" t="s">
        <v>15</v>
      </c>
      <c r="D1287" s="22">
        <v>16642</v>
      </c>
      <c r="E1287" s="3">
        <v>73</v>
      </c>
      <c r="F1287" s="3">
        <f t="shared" si="88"/>
        <v>9.67</v>
      </c>
      <c r="G1287" s="18" t="s">
        <v>39</v>
      </c>
      <c r="H1287" s="22">
        <v>90</v>
      </c>
      <c r="I1287" s="22">
        <v>866.51</v>
      </c>
      <c r="J1287" s="27">
        <f t="shared" si="87"/>
        <v>17.78</v>
      </c>
      <c r="K1287" s="27">
        <f t="shared" si="85"/>
        <v>13.335000000000001</v>
      </c>
      <c r="L1287" s="26">
        <f t="shared" si="86"/>
        <v>11554.91085</v>
      </c>
      <c r="M1287" s="22" t="s">
        <v>16</v>
      </c>
      <c r="N1287" s="22" t="s">
        <v>498</v>
      </c>
      <c r="O1287" s="22" t="s">
        <v>53</v>
      </c>
    </row>
    <row r="1288" spans="1:16" x14ac:dyDescent="0.25">
      <c r="A1288" s="22">
        <v>2018</v>
      </c>
      <c r="B1288" s="22">
        <v>11</v>
      </c>
      <c r="C1288" s="22" t="s">
        <v>15</v>
      </c>
      <c r="D1288" s="22">
        <v>16570</v>
      </c>
      <c r="E1288" s="3">
        <v>73</v>
      </c>
      <c r="F1288" s="3">
        <f t="shared" si="88"/>
        <v>9.67</v>
      </c>
      <c r="G1288" s="18" t="s">
        <v>39</v>
      </c>
      <c r="H1288" s="22">
        <v>100</v>
      </c>
      <c r="I1288" s="22">
        <v>962.54</v>
      </c>
      <c r="J1288" s="27">
        <f t="shared" si="87"/>
        <v>17.78</v>
      </c>
      <c r="K1288" s="27">
        <f t="shared" si="85"/>
        <v>13.335000000000001</v>
      </c>
      <c r="L1288" s="26">
        <f t="shared" si="86"/>
        <v>12835.4709</v>
      </c>
      <c r="M1288" s="22" t="s">
        <v>16</v>
      </c>
      <c r="N1288" s="22" t="s">
        <v>499</v>
      </c>
      <c r="O1288" s="22" t="s">
        <v>53</v>
      </c>
    </row>
    <row r="1289" spans="1:16" x14ac:dyDescent="0.25">
      <c r="A1289" s="22">
        <v>2018</v>
      </c>
      <c r="B1289" s="22">
        <v>11</v>
      </c>
      <c r="C1289" s="22" t="s">
        <v>15</v>
      </c>
      <c r="D1289" s="22">
        <v>16538</v>
      </c>
      <c r="E1289" s="3">
        <v>73</v>
      </c>
      <c r="F1289" s="3">
        <f t="shared" si="88"/>
        <v>9.67</v>
      </c>
      <c r="G1289" s="18" t="s">
        <v>39</v>
      </c>
      <c r="H1289" s="22">
        <v>30</v>
      </c>
      <c r="I1289" s="22">
        <v>286.58999999999997</v>
      </c>
      <c r="J1289" s="27">
        <f t="shared" si="87"/>
        <v>17.78</v>
      </c>
      <c r="K1289" s="27">
        <f t="shared" si="85"/>
        <v>13.335000000000001</v>
      </c>
      <c r="L1289" s="26">
        <f t="shared" si="86"/>
        <v>3821.6776500000001</v>
      </c>
      <c r="M1289" s="22" t="s">
        <v>16</v>
      </c>
      <c r="N1289" s="22" t="s">
        <v>500</v>
      </c>
      <c r="O1289" s="22" t="s">
        <v>53</v>
      </c>
    </row>
    <row r="1290" spans="1:16" x14ac:dyDescent="0.25">
      <c r="A1290" s="22">
        <v>2018</v>
      </c>
      <c r="B1290" s="22">
        <v>11</v>
      </c>
      <c r="C1290" s="22" t="s">
        <v>15</v>
      </c>
      <c r="D1290" s="22">
        <v>16480</v>
      </c>
      <c r="E1290" s="3">
        <v>73</v>
      </c>
      <c r="F1290" s="3">
        <f t="shared" si="88"/>
        <v>9.67</v>
      </c>
      <c r="G1290" s="18" t="s">
        <v>39</v>
      </c>
      <c r="H1290" s="22">
        <v>31</v>
      </c>
      <c r="I1290" s="22">
        <v>296.02</v>
      </c>
      <c r="J1290" s="27">
        <f t="shared" si="87"/>
        <v>17.78</v>
      </c>
      <c r="K1290" s="27">
        <f t="shared" si="85"/>
        <v>13.335000000000001</v>
      </c>
      <c r="L1290" s="26">
        <f t="shared" si="86"/>
        <v>3947.4267</v>
      </c>
      <c r="M1290" s="22" t="s">
        <v>16</v>
      </c>
      <c r="N1290" s="22" t="s">
        <v>501</v>
      </c>
      <c r="O1290" s="22" t="s">
        <v>53</v>
      </c>
    </row>
    <row r="1291" spans="1:16" x14ac:dyDescent="0.25">
      <c r="A1291" s="22">
        <v>2018</v>
      </c>
      <c r="B1291" s="22">
        <v>11</v>
      </c>
      <c r="C1291" s="22" t="s">
        <v>15</v>
      </c>
      <c r="D1291" s="22">
        <v>16435</v>
      </c>
      <c r="E1291" s="3">
        <v>73</v>
      </c>
      <c r="F1291" s="3">
        <f t="shared" si="88"/>
        <v>9.67</v>
      </c>
      <c r="G1291" s="18" t="s">
        <v>39</v>
      </c>
      <c r="H1291" s="22">
        <v>90</v>
      </c>
      <c r="I1291" s="22">
        <v>859.63</v>
      </c>
      <c r="J1291" s="27">
        <f t="shared" si="87"/>
        <v>17.78</v>
      </c>
      <c r="K1291" s="27">
        <f t="shared" si="85"/>
        <v>13.335000000000001</v>
      </c>
      <c r="L1291" s="26">
        <f t="shared" si="86"/>
        <v>11463.16605</v>
      </c>
      <c r="M1291" s="22" t="s">
        <v>16</v>
      </c>
      <c r="N1291" s="22" t="s">
        <v>502</v>
      </c>
      <c r="O1291" s="22" t="s">
        <v>53</v>
      </c>
    </row>
    <row r="1292" spans="1:16" x14ac:dyDescent="0.25">
      <c r="A1292" s="22">
        <v>2018</v>
      </c>
      <c r="B1292" s="22">
        <v>11</v>
      </c>
      <c r="C1292" s="22" t="s">
        <v>15</v>
      </c>
      <c r="D1292" s="22">
        <v>16479</v>
      </c>
      <c r="E1292" s="3">
        <v>73</v>
      </c>
      <c r="F1292" s="3">
        <f t="shared" si="88"/>
        <v>9.67</v>
      </c>
      <c r="G1292" s="18" t="s">
        <v>39</v>
      </c>
      <c r="H1292" s="22">
        <v>11</v>
      </c>
      <c r="I1292" s="22">
        <v>105.1</v>
      </c>
      <c r="J1292" s="27">
        <f t="shared" si="87"/>
        <v>17.78</v>
      </c>
      <c r="K1292" s="27">
        <f t="shared" si="85"/>
        <v>13.335000000000001</v>
      </c>
      <c r="L1292" s="26">
        <f t="shared" si="86"/>
        <v>1401.5084999999999</v>
      </c>
      <c r="M1292" s="22" t="s">
        <v>16</v>
      </c>
      <c r="N1292" s="22" t="s">
        <v>501</v>
      </c>
      <c r="O1292" s="22" t="s">
        <v>53</v>
      </c>
    </row>
    <row r="1293" spans="1:16" x14ac:dyDescent="0.25">
      <c r="A1293" s="22">
        <v>2018</v>
      </c>
      <c r="B1293" s="22">
        <v>11</v>
      </c>
      <c r="C1293" s="22" t="s">
        <v>15</v>
      </c>
      <c r="D1293" s="22">
        <v>16427</v>
      </c>
      <c r="E1293" s="3">
        <v>73</v>
      </c>
      <c r="F1293" s="3">
        <f t="shared" si="88"/>
        <v>9.67</v>
      </c>
      <c r="G1293" s="18" t="s">
        <v>39</v>
      </c>
      <c r="H1293" s="22">
        <v>100</v>
      </c>
      <c r="I1293" s="22">
        <v>964.7</v>
      </c>
      <c r="J1293" s="27">
        <f t="shared" si="87"/>
        <v>17.78</v>
      </c>
      <c r="K1293" s="27">
        <f t="shared" si="85"/>
        <v>13.335000000000001</v>
      </c>
      <c r="L1293" s="26">
        <f t="shared" si="86"/>
        <v>12864.274500000001</v>
      </c>
      <c r="M1293" s="22" t="s">
        <v>16</v>
      </c>
      <c r="N1293" s="22" t="s">
        <v>503</v>
      </c>
      <c r="O1293" s="22" t="s">
        <v>53</v>
      </c>
    </row>
    <row r="1294" spans="1:16" x14ac:dyDescent="0.25">
      <c r="A1294" s="22">
        <v>2018</v>
      </c>
      <c r="B1294" s="22">
        <v>11</v>
      </c>
      <c r="C1294" s="22" t="s">
        <v>15</v>
      </c>
      <c r="D1294" s="22">
        <v>16682</v>
      </c>
      <c r="E1294" s="3">
        <v>88.9</v>
      </c>
      <c r="F1294" s="3">
        <f t="shared" si="88"/>
        <v>13.84</v>
      </c>
      <c r="G1294" s="18" t="s">
        <v>39</v>
      </c>
      <c r="H1294" s="22">
        <v>64</v>
      </c>
      <c r="I1294" s="22">
        <v>616.15</v>
      </c>
      <c r="J1294" s="27">
        <f t="shared" si="87"/>
        <v>23.81</v>
      </c>
      <c r="K1294" s="27">
        <f t="shared" si="85"/>
        <v>17.857499999999998</v>
      </c>
      <c r="L1294" s="26">
        <f t="shared" si="86"/>
        <v>11002.898624999998</v>
      </c>
      <c r="M1294" s="22" t="s">
        <v>16</v>
      </c>
      <c r="N1294" s="22" t="s">
        <v>504</v>
      </c>
      <c r="O1294" s="22" t="s">
        <v>53</v>
      </c>
    </row>
    <row r="1295" spans="1:16" x14ac:dyDescent="0.25">
      <c r="A1295" s="22">
        <v>2018</v>
      </c>
      <c r="B1295" s="22">
        <v>11</v>
      </c>
      <c r="C1295" s="22" t="s">
        <v>15</v>
      </c>
      <c r="D1295" s="22">
        <v>16711</v>
      </c>
      <c r="E1295" s="3">
        <v>88.9</v>
      </c>
      <c r="F1295" s="3">
        <f t="shared" si="88"/>
        <v>13.84</v>
      </c>
      <c r="G1295" s="18" t="s">
        <v>39</v>
      </c>
      <c r="H1295" s="22">
        <v>10</v>
      </c>
      <c r="I1295" s="22">
        <v>94.68</v>
      </c>
      <c r="J1295" s="27">
        <f t="shared" si="87"/>
        <v>23.81</v>
      </c>
      <c r="K1295" s="27">
        <f t="shared" si="85"/>
        <v>11.904999999999999</v>
      </c>
      <c r="L1295" s="26">
        <f t="shared" si="86"/>
        <v>1127.1654000000001</v>
      </c>
      <c r="M1295" s="22" t="s">
        <v>94</v>
      </c>
      <c r="N1295" s="22" t="s">
        <v>504</v>
      </c>
      <c r="O1295" s="22" t="s">
        <v>53</v>
      </c>
    </row>
    <row r="1296" spans="1:16" x14ac:dyDescent="0.25">
      <c r="A1296" s="22">
        <v>2018</v>
      </c>
      <c r="B1296" s="22">
        <v>11</v>
      </c>
      <c r="C1296" s="22" t="s">
        <v>15</v>
      </c>
      <c r="D1296" s="22">
        <v>16683</v>
      </c>
      <c r="E1296" s="3">
        <v>88.9</v>
      </c>
      <c r="F1296" s="3">
        <f t="shared" si="88"/>
        <v>13.84</v>
      </c>
      <c r="G1296" s="18" t="s">
        <v>39</v>
      </c>
      <c r="H1296" s="22">
        <v>6</v>
      </c>
      <c r="I1296" s="22">
        <v>57</v>
      </c>
      <c r="J1296" s="27">
        <f t="shared" si="87"/>
        <v>23.81</v>
      </c>
      <c r="K1296" s="27">
        <f t="shared" si="85"/>
        <v>11.904999999999999</v>
      </c>
      <c r="L1296" s="26">
        <f t="shared" si="86"/>
        <v>678.58499999999992</v>
      </c>
      <c r="M1296" s="22" t="s">
        <v>94</v>
      </c>
      <c r="N1296" s="22" t="s">
        <v>504</v>
      </c>
      <c r="O1296" s="22" t="s">
        <v>53</v>
      </c>
    </row>
    <row r="1297" spans="1:15" x14ac:dyDescent="0.25">
      <c r="A1297" s="22">
        <v>2018</v>
      </c>
      <c r="B1297" s="22">
        <v>11</v>
      </c>
      <c r="C1297" s="22" t="s">
        <v>15</v>
      </c>
      <c r="D1297" s="22">
        <v>16455</v>
      </c>
      <c r="E1297" s="3">
        <v>88.9</v>
      </c>
      <c r="F1297" s="3">
        <f t="shared" si="88"/>
        <v>13.84</v>
      </c>
      <c r="G1297" s="18" t="s">
        <v>39</v>
      </c>
      <c r="H1297" s="22">
        <v>90</v>
      </c>
      <c r="I1297" s="22">
        <v>861.91</v>
      </c>
      <c r="J1297" s="27">
        <f t="shared" si="87"/>
        <v>23.81</v>
      </c>
      <c r="K1297" s="27">
        <f t="shared" si="85"/>
        <v>11.904999999999999</v>
      </c>
      <c r="L1297" s="26">
        <f t="shared" si="86"/>
        <v>10261.038549999999</v>
      </c>
      <c r="M1297" s="22" t="s">
        <v>94</v>
      </c>
      <c r="N1297" s="22" t="s">
        <v>505</v>
      </c>
      <c r="O1297" s="22" t="s">
        <v>53</v>
      </c>
    </row>
    <row r="1298" spans="1:15" x14ac:dyDescent="0.25">
      <c r="A1298" s="22">
        <v>2018</v>
      </c>
      <c r="B1298" s="22">
        <v>11</v>
      </c>
      <c r="C1298" s="22" t="s">
        <v>15</v>
      </c>
      <c r="D1298" s="22">
        <v>16373</v>
      </c>
      <c r="E1298" s="3">
        <v>88.9</v>
      </c>
      <c r="F1298" s="3">
        <f t="shared" si="88"/>
        <v>13.84</v>
      </c>
      <c r="G1298" s="18" t="s">
        <v>39</v>
      </c>
      <c r="H1298" s="22">
        <v>27</v>
      </c>
      <c r="I1298" s="22">
        <v>260.36</v>
      </c>
      <c r="J1298" s="27">
        <f t="shared" si="87"/>
        <v>23.81</v>
      </c>
      <c r="K1298" s="27">
        <f t="shared" si="85"/>
        <v>11.904999999999999</v>
      </c>
      <c r="L1298" s="26">
        <f t="shared" si="86"/>
        <v>3099.5857999999998</v>
      </c>
      <c r="M1298" s="22" t="s">
        <v>94</v>
      </c>
      <c r="N1298" s="22" t="s">
        <v>506</v>
      </c>
      <c r="O1298" s="22" t="s">
        <v>53</v>
      </c>
    </row>
    <row r="1299" spans="1:15" x14ac:dyDescent="0.25">
      <c r="A1299" s="22">
        <v>2018</v>
      </c>
      <c r="B1299" s="22">
        <v>11</v>
      </c>
      <c r="C1299" s="22" t="s">
        <v>15</v>
      </c>
      <c r="D1299" s="22">
        <v>16667</v>
      </c>
      <c r="E1299" s="3">
        <v>73</v>
      </c>
      <c r="F1299" s="3">
        <f t="shared" si="88"/>
        <v>9.67</v>
      </c>
      <c r="G1299" s="18" t="s">
        <v>39</v>
      </c>
      <c r="H1299" s="22">
        <v>98</v>
      </c>
      <c r="I1299" s="22">
        <v>925.23</v>
      </c>
      <c r="J1299" s="27">
        <f t="shared" si="87"/>
        <v>17.78</v>
      </c>
      <c r="K1299" s="27">
        <f t="shared" si="85"/>
        <v>13.335000000000001</v>
      </c>
      <c r="L1299" s="26">
        <f t="shared" si="86"/>
        <v>12337.942050000001</v>
      </c>
      <c r="M1299" s="22" t="s">
        <v>16</v>
      </c>
      <c r="N1299" s="22" t="s">
        <v>507</v>
      </c>
      <c r="O1299" s="22" t="s">
        <v>53</v>
      </c>
    </row>
    <row r="1300" spans="1:15" x14ac:dyDescent="0.25">
      <c r="A1300" s="22">
        <v>2018</v>
      </c>
      <c r="B1300" s="22">
        <v>11</v>
      </c>
      <c r="C1300" s="22" t="s">
        <v>15</v>
      </c>
      <c r="D1300" s="22">
        <v>16473</v>
      </c>
      <c r="E1300" s="3">
        <v>73</v>
      </c>
      <c r="F1300" s="3">
        <f t="shared" si="88"/>
        <v>9.67</v>
      </c>
      <c r="G1300" s="18" t="s">
        <v>39</v>
      </c>
      <c r="H1300" s="22">
        <v>12</v>
      </c>
      <c r="I1300" s="22">
        <v>111.51</v>
      </c>
      <c r="J1300" s="27">
        <f t="shared" si="87"/>
        <v>17.78</v>
      </c>
      <c r="K1300" s="27">
        <f t="shared" si="85"/>
        <v>13.335000000000001</v>
      </c>
      <c r="L1300" s="26">
        <f t="shared" si="86"/>
        <v>1486.9858500000003</v>
      </c>
      <c r="M1300" s="22" t="s">
        <v>16</v>
      </c>
      <c r="N1300" s="22" t="s">
        <v>496</v>
      </c>
      <c r="O1300" s="22" t="s">
        <v>53</v>
      </c>
    </row>
    <row r="1301" spans="1:15" x14ac:dyDescent="0.25">
      <c r="A1301" s="22">
        <v>2018</v>
      </c>
      <c r="B1301" s="22">
        <v>11</v>
      </c>
      <c r="C1301" s="22" t="s">
        <v>15</v>
      </c>
      <c r="D1301" s="22">
        <v>16432</v>
      </c>
      <c r="E1301" s="3">
        <v>73</v>
      </c>
      <c r="F1301" s="3">
        <f t="shared" si="88"/>
        <v>9.67</v>
      </c>
      <c r="G1301" s="18" t="s">
        <v>39</v>
      </c>
      <c r="H1301" s="22">
        <v>113</v>
      </c>
      <c r="I1301" s="22">
        <v>1066.92</v>
      </c>
      <c r="J1301" s="27">
        <f t="shared" si="87"/>
        <v>17.78</v>
      </c>
      <c r="K1301" s="27">
        <f t="shared" si="85"/>
        <v>13.335000000000001</v>
      </c>
      <c r="L1301" s="26">
        <f t="shared" si="86"/>
        <v>14227.378200000001</v>
      </c>
      <c r="M1301" s="22" t="s">
        <v>16</v>
      </c>
      <c r="N1301" s="22" t="s">
        <v>508</v>
      </c>
      <c r="O1301" s="22" t="s">
        <v>53</v>
      </c>
    </row>
    <row r="1302" spans="1:15" x14ac:dyDescent="0.25">
      <c r="A1302" s="22">
        <v>2018</v>
      </c>
      <c r="B1302" s="22">
        <v>11</v>
      </c>
      <c r="C1302" s="22" t="s">
        <v>15</v>
      </c>
      <c r="D1302" s="22">
        <v>16425</v>
      </c>
      <c r="E1302" s="3">
        <v>73</v>
      </c>
      <c r="F1302" s="3">
        <f t="shared" si="88"/>
        <v>9.67</v>
      </c>
      <c r="G1302" s="18" t="s">
        <v>39</v>
      </c>
      <c r="H1302" s="22">
        <v>131</v>
      </c>
      <c r="I1302" s="22">
        <v>1230.72</v>
      </c>
      <c r="J1302" s="27">
        <f t="shared" si="87"/>
        <v>17.78</v>
      </c>
      <c r="K1302" s="27">
        <f t="shared" si="85"/>
        <v>13.335000000000001</v>
      </c>
      <c r="L1302" s="26">
        <f t="shared" si="86"/>
        <v>16411.6512</v>
      </c>
      <c r="M1302" s="22" t="s">
        <v>16</v>
      </c>
      <c r="N1302" s="22" t="s">
        <v>509</v>
      </c>
      <c r="O1302" s="22" t="s">
        <v>53</v>
      </c>
    </row>
    <row r="1303" spans="1:15" x14ac:dyDescent="0.25">
      <c r="A1303" s="22">
        <v>2018</v>
      </c>
      <c r="B1303" s="22">
        <v>11</v>
      </c>
      <c r="C1303" s="22" t="s">
        <v>15</v>
      </c>
      <c r="D1303" s="22">
        <v>16611</v>
      </c>
      <c r="E1303" s="3">
        <v>60.3</v>
      </c>
      <c r="F1303" s="3">
        <f t="shared" si="88"/>
        <v>6.99</v>
      </c>
      <c r="G1303" s="18" t="s">
        <v>39</v>
      </c>
      <c r="H1303" s="22">
        <v>5</v>
      </c>
      <c r="I1303" s="22">
        <v>49.68</v>
      </c>
      <c r="J1303" s="27">
        <f t="shared" si="87"/>
        <v>14.2</v>
      </c>
      <c r="K1303" s="27">
        <f t="shared" si="85"/>
        <v>10.649999999999999</v>
      </c>
      <c r="L1303" s="26">
        <f t="shared" si="86"/>
        <v>529.09199999999987</v>
      </c>
      <c r="M1303" s="22" t="s">
        <v>16</v>
      </c>
      <c r="N1303" s="22" t="s">
        <v>142</v>
      </c>
      <c r="O1303" s="22" t="s">
        <v>53</v>
      </c>
    </row>
    <row r="1304" spans="1:15" x14ac:dyDescent="0.25">
      <c r="A1304" s="22">
        <v>2018</v>
      </c>
      <c r="B1304" s="22">
        <v>11</v>
      </c>
      <c r="C1304" s="22" t="s">
        <v>15</v>
      </c>
      <c r="D1304" s="22">
        <v>16454</v>
      </c>
      <c r="E1304" s="3">
        <v>73</v>
      </c>
      <c r="F1304" s="3">
        <f t="shared" si="88"/>
        <v>9.67</v>
      </c>
      <c r="G1304" s="18" t="s">
        <v>39</v>
      </c>
      <c r="H1304" s="22">
        <v>70</v>
      </c>
      <c r="I1304" s="22">
        <v>672</v>
      </c>
      <c r="J1304" s="27">
        <f t="shared" si="87"/>
        <v>17.78</v>
      </c>
      <c r="K1304" s="27">
        <f t="shared" si="85"/>
        <v>8.89</v>
      </c>
      <c r="L1304" s="26">
        <f t="shared" si="86"/>
        <v>5974.08</v>
      </c>
      <c r="M1304" s="22" t="s">
        <v>94</v>
      </c>
      <c r="N1304" s="22" t="s">
        <v>510</v>
      </c>
      <c r="O1304" s="22" t="s">
        <v>53</v>
      </c>
    </row>
    <row r="1305" spans="1:15" x14ac:dyDescent="0.25">
      <c r="A1305" s="22">
        <v>2018</v>
      </c>
      <c r="B1305" s="22">
        <v>11</v>
      </c>
      <c r="C1305" s="22" t="s">
        <v>15</v>
      </c>
      <c r="D1305" s="22">
        <v>16463</v>
      </c>
      <c r="E1305" s="3">
        <v>73</v>
      </c>
      <c r="F1305" s="3">
        <f t="shared" si="88"/>
        <v>9.67</v>
      </c>
      <c r="G1305" s="18" t="s">
        <v>39</v>
      </c>
      <c r="H1305" s="22">
        <v>12</v>
      </c>
      <c r="I1305" s="22">
        <v>115.2</v>
      </c>
      <c r="J1305" s="27">
        <f t="shared" si="87"/>
        <v>17.78</v>
      </c>
      <c r="K1305" s="27">
        <f t="shared" si="85"/>
        <v>8.89</v>
      </c>
      <c r="L1305" s="26">
        <f t="shared" si="86"/>
        <v>1024.1280000000002</v>
      </c>
      <c r="M1305" s="22" t="s">
        <v>94</v>
      </c>
      <c r="N1305" s="22" t="s">
        <v>496</v>
      </c>
      <c r="O1305" s="22" t="s">
        <v>53</v>
      </c>
    </row>
    <row r="1306" spans="1:15" x14ac:dyDescent="0.25">
      <c r="A1306" s="22">
        <v>2018</v>
      </c>
      <c r="B1306" s="22">
        <v>11</v>
      </c>
      <c r="C1306" s="22" t="s">
        <v>14</v>
      </c>
      <c r="D1306" s="22">
        <v>16543</v>
      </c>
      <c r="E1306" s="3">
        <v>114.3</v>
      </c>
      <c r="F1306" s="3">
        <f t="shared" si="88"/>
        <v>17.260000000000002</v>
      </c>
      <c r="G1306" s="18" t="s">
        <v>40</v>
      </c>
      <c r="H1306" s="22">
        <v>17</v>
      </c>
      <c r="I1306" s="22">
        <v>206.48</v>
      </c>
      <c r="J1306" s="27">
        <v>34.71</v>
      </c>
      <c r="K1306" s="27">
        <f t="shared" si="85"/>
        <v>34.71</v>
      </c>
      <c r="L1306" s="26">
        <f t="shared" si="86"/>
        <v>7166.9207999999999</v>
      </c>
      <c r="M1306" s="22" t="s">
        <v>129</v>
      </c>
      <c r="N1306" s="22" t="s">
        <v>511</v>
      </c>
      <c r="O1306" s="22" t="s">
        <v>53</v>
      </c>
    </row>
    <row r="1307" spans="1:15" x14ac:dyDescent="0.25">
      <c r="A1307" s="22">
        <v>2018</v>
      </c>
      <c r="B1307" s="22">
        <v>11</v>
      </c>
      <c r="C1307" s="22" t="s">
        <v>14</v>
      </c>
      <c r="D1307" s="22">
        <v>16482</v>
      </c>
      <c r="E1307" s="3">
        <v>114.3</v>
      </c>
      <c r="F1307" s="3">
        <f t="shared" si="88"/>
        <v>17.260000000000002</v>
      </c>
      <c r="G1307" s="18" t="s">
        <v>40</v>
      </c>
      <c r="H1307" s="22">
        <v>85</v>
      </c>
      <c r="I1307" s="22">
        <v>1042.1199999999999</v>
      </c>
      <c r="J1307" s="27">
        <v>34.71</v>
      </c>
      <c r="K1307" s="27">
        <f t="shared" si="85"/>
        <v>34.71</v>
      </c>
      <c r="L1307" s="26">
        <f t="shared" si="86"/>
        <v>36171.985199999996</v>
      </c>
      <c r="M1307" s="22" t="s">
        <v>129</v>
      </c>
      <c r="N1307" s="22" t="s">
        <v>464</v>
      </c>
      <c r="O1307" s="22" t="s">
        <v>53</v>
      </c>
    </row>
    <row r="1308" spans="1:15" x14ac:dyDescent="0.25">
      <c r="A1308" s="22">
        <v>2018</v>
      </c>
      <c r="B1308" s="22">
        <v>11</v>
      </c>
      <c r="C1308" s="22" t="s">
        <v>14</v>
      </c>
      <c r="D1308" s="22">
        <v>16418</v>
      </c>
      <c r="E1308" s="3">
        <v>114.3</v>
      </c>
      <c r="F1308" s="3">
        <f t="shared" si="88"/>
        <v>17.260000000000002</v>
      </c>
      <c r="G1308" s="18" t="s">
        <v>40</v>
      </c>
      <c r="H1308" s="22">
        <v>46</v>
      </c>
      <c r="I1308" s="22">
        <v>557.66</v>
      </c>
      <c r="J1308" s="27">
        <v>34.71</v>
      </c>
      <c r="K1308" s="27">
        <f t="shared" si="85"/>
        <v>34.71</v>
      </c>
      <c r="L1308" s="26">
        <f t="shared" si="86"/>
        <v>19356.3786</v>
      </c>
      <c r="M1308" s="22" t="s">
        <v>129</v>
      </c>
      <c r="N1308" s="22" t="s">
        <v>512</v>
      </c>
      <c r="O1308" s="22" t="s">
        <v>53</v>
      </c>
    </row>
    <row r="1309" spans="1:15" x14ac:dyDescent="0.25">
      <c r="A1309" s="22">
        <v>2018</v>
      </c>
      <c r="B1309" s="22">
        <v>11</v>
      </c>
      <c r="C1309" s="22" t="s">
        <v>15</v>
      </c>
      <c r="D1309" s="22">
        <v>16481</v>
      </c>
      <c r="E1309" s="3">
        <v>73</v>
      </c>
      <c r="F1309" s="3">
        <f t="shared" si="88"/>
        <v>9.67</v>
      </c>
      <c r="G1309" s="18" t="s">
        <v>39</v>
      </c>
      <c r="H1309" s="22">
        <v>53</v>
      </c>
      <c r="I1309" s="22">
        <v>508.62</v>
      </c>
      <c r="J1309" s="27">
        <f t="shared" si="87"/>
        <v>17.78</v>
      </c>
      <c r="K1309" s="27">
        <f t="shared" si="85"/>
        <v>17.78</v>
      </c>
      <c r="L1309" s="26">
        <f t="shared" si="86"/>
        <v>9043.2636000000002</v>
      </c>
      <c r="M1309" s="22" t="s">
        <v>129</v>
      </c>
      <c r="N1309" s="22" t="s">
        <v>501</v>
      </c>
      <c r="O1309" s="22" t="s">
        <v>53</v>
      </c>
    </row>
    <row r="1310" spans="1:15" x14ac:dyDescent="0.25">
      <c r="A1310" s="22">
        <v>2018</v>
      </c>
      <c r="B1310" s="22">
        <v>11</v>
      </c>
      <c r="C1310" s="22" t="s">
        <v>14</v>
      </c>
      <c r="D1310" s="22" t="s">
        <v>513</v>
      </c>
      <c r="E1310" s="3">
        <v>114.3</v>
      </c>
      <c r="F1310" s="3">
        <f t="shared" si="88"/>
        <v>17.260000000000002</v>
      </c>
      <c r="G1310" s="18" t="s">
        <v>40</v>
      </c>
      <c r="H1310" s="22">
        <v>14</v>
      </c>
      <c r="I1310" s="22">
        <v>170.78</v>
      </c>
      <c r="J1310" s="27">
        <f t="shared" si="87"/>
        <v>23.99</v>
      </c>
      <c r="K1310" s="27">
        <f t="shared" si="85"/>
        <v>23.99</v>
      </c>
      <c r="L1310" s="26">
        <f t="shared" si="86"/>
        <v>4097.0122000000001</v>
      </c>
      <c r="M1310" s="22" t="s">
        <v>129</v>
      </c>
      <c r="N1310" s="22" t="s">
        <v>516</v>
      </c>
      <c r="O1310" s="22" t="s">
        <v>51</v>
      </c>
    </row>
    <row r="1311" spans="1:15" x14ac:dyDescent="0.25">
      <c r="A1311" s="22">
        <v>2018</v>
      </c>
      <c r="B1311" s="22">
        <v>11</v>
      </c>
      <c r="C1311" s="22" t="s">
        <v>14</v>
      </c>
      <c r="D1311" s="22" t="s">
        <v>514</v>
      </c>
      <c r="E1311" s="3">
        <v>114.3</v>
      </c>
      <c r="F1311" s="3">
        <f t="shared" si="88"/>
        <v>17.260000000000002</v>
      </c>
      <c r="G1311" s="18" t="s">
        <v>187</v>
      </c>
      <c r="H1311" s="22">
        <v>109</v>
      </c>
      <c r="I1311" s="22">
        <v>1455.72</v>
      </c>
      <c r="J1311" s="27">
        <f t="shared" si="87"/>
        <v>23.99</v>
      </c>
      <c r="K1311" s="27">
        <f t="shared" si="85"/>
        <v>17.9925</v>
      </c>
      <c r="L1311" s="26">
        <f t="shared" si="86"/>
        <v>26192.042099999999</v>
      </c>
      <c r="M1311" s="22" t="s">
        <v>16</v>
      </c>
      <c r="N1311" s="22" t="s">
        <v>516</v>
      </c>
      <c r="O1311" s="22" t="s">
        <v>51</v>
      </c>
    </row>
    <row r="1312" spans="1:15" x14ac:dyDescent="0.25">
      <c r="A1312" s="22">
        <v>2018</v>
      </c>
      <c r="B1312" s="22">
        <v>11</v>
      </c>
      <c r="C1312" s="22" t="s">
        <v>14</v>
      </c>
      <c r="D1312" s="22" t="s">
        <v>515</v>
      </c>
      <c r="E1312" s="3">
        <v>114.3</v>
      </c>
      <c r="F1312" s="3">
        <f t="shared" si="88"/>
        <v>17.260000000000002</v>
      </c>
      <c r="G1312" s="18" t="s">
        <v>187</v>
      </c>
      <c r="H1312" s="22">
        <v>33</v>
      </c>
      <c r="I1312" s="22">
        <v>439.53</v>
      </c>
      <c r="J1312" s="27">
        <f t="shared" si="87"/>
        <v>23.99</v>
      </c>
      <c r="K1312" s="27">
        <f t="shared" si="85"/>
        <v>17.9925</v>
      </c>
      <c r="L1312" s="26">
        <f t="shared" si="86"/>
        <v>7908.243524999999</v>
      </c>
      <c r="M1312" s="22" t="s">
        <v>16</v>
      </c>
      <c r="N1312" s="22" t="s">
        <v>516</v>
      </c>
      <c r="O1312" s="22" t="s">
        <v>51</v>
      </c>
    </row>
    <row r="1313" spans="1:16" x14ac:dyDescent="0.25">
      <c r="A1313" s="22">
        <v>2018</v>
      </c>
      <c r="B1313" s="22">
        <v>11</v>
      </c>
      <c r="C1313" s="22" t="s">
        <v>15</v>
      </c>
      <c r="D1313" s="22">
        <v>4713675</v>
      </c>
      <c r="E1313" s="3">
        <v>60.3</v>
      </c>
      <c r="F1313" s="3">
        <f t="shared" si="88"/>
        <v>6.99</v>
      </c>
      <c r="G1313" s="1" t="s">
        <v>39</v>
      </c>
      <c r="H1313" s="22">
        <v>153</v>
      </c>
      <c r="I1313" s="22">
        <v>1468.9816000000001</v>
      </c>
      <c r="J1313" s="27">
        <f t="shared" si="87"/>
        <v>14.2</v>
      </c>
      <c r="K1313" s="27">
        <f t="shared" si="85"/>
        <v>10.649999999999999</v>
      </c>
      <c r="L1313" s="26">
        <f t="shared" si="86"/>
        <v>15644.654039999999</v>
      </c>
      <c r="M1313" s="22" t="s">
        <v>16</v>
      </c>
      <c r="N1313" s="22" t="s">
        <v>517</v>
      </c>
      <c r="O1313" s="22" t="s">
        <v>51</v>
      </c>
      <c r="P1313" s="22">
        <v>65</v>
      </c>
    </row>
    <row r="1314" spans="1:16" x14ac:dyDescent="0.25">
      <c r="A1314" s="22">
        <v>2018</v>
      </c>
      <c r="B1314" s="22">
        <v>11</v>
      </c>
      <c r="C1314" s="22" t="s">
        <v>15</v>
      </c>
      <c r="D1314" s="22">
        <v>4713676</v>
      </c>
      <c r="E1314" s="3">
        <v>60.3</v>
      </c>
      <c r="F1314" s="3">
        <f t="shared" si="88"/>
        <v>6.99</v>
      </c>
      <c r="G1314" s="1" t="s">
        <v>40</v>
      </c>
      <c r="H1314" s="22">
        <v>11</v>
      </c>
      <c r="I1314" s="22">
        <v>105.61</v>
      </c>
      <c r="J1314" s="27">
        <v>16.59</v>
      </c>
      <c r="K1314" s="27">
        <f t="shared" si="85"/>
        <v>12.442499999999999</v>
      </c>
      <c r="L1314" s="26">
        <f t="shared" si="86"/>
        <v>1314.0524249999999</v>
      </c>
      <c r="M1314" s="22" t="s">
        <v>16</v>
      </c>
      <c r="N1314" s="22" t="s">
        <v>517</v>
      </c>
      <c r="O1314" s="22" t="s">
        <v>51</v>
      </c>
      <c r="P1314" s="22">
        <v>65</v>
      </c>
    </row>
    <row r="1315" spans="1:16" x14ac:dyDescent="0.25">
      <c r="A1315" s="22">
        <v>2018</v>
      </c>
      <c r="B1315" s="22">
        <v>11</v>
      </c>
      <c r="C1315" s="22" t="s">
        <v>15</v>
      </c>
      <c r="D1315" s="22">
        <v>4713671</v>
      </c>
      <c r="E1315" s="3">
        <v>60.3</v>
      </c>
      <c r="F1315" s="3">
        <f t="shared" si="88"/>
        <v>6.99</v>
      </c>
      <c r="G1315" s="1" t="s">
        <v>40</v>
      </c>
      <c r="H1315" s="22">
        <v>2</v>
      </c>
      <c r="I1315" s="22">
        <v>19.202400000000001</v>
      </c>
      <c r="J1315" s="27">
        <v>16.59</v>
      </c>
      <c r="K1315" s="27">
        <f t="shared" si="85"/>
        <v>12.442499999999999</v>
      </c>
      <c r="L1315" s="26">
        <f t="shared" si="86"/>
        <v>238.925862</v>
      </c>
      <c r="M1315" s="22" t="s">
        <v>16</v>
      </c>
      <c r="N1315" s="22" t="s">
        <v>517</v>
      </c>
      <c r="O1315" s="22" t="s">
        <v>51</v>
      </c>
      <c r="P1315" s="22">
        <v>65</v>
      </c>
    </row>
    <row r="1316" spans="1:16" x14ac:dyDescent="0.25">
      <c r="A1316" s="22">
        <v>2018</v>
      </c>
      <c r="B1316" s="22">
        <v>11</v>
      </c>
      <c r="C1316" s="22" t="s">
        <v>15</v>
      </c>
      <c r="D1316" s="22">
        <v>4713672</v>
      </c>
      <c r="E1316" s="3">
        <v>60.3</v>
      </c>
      <c r="F1316" s="3">
        <f t="shared" si="88"/>
        <v>6.99</v>
      </c>
      <c r="G1316" s="1" t="s">
        <v>40</v>
      </c>
      <c r="H1316" s="22">
        <v>11</v>
      </c>
      <c r="I1316" s="22">
        <v>105.61360000000001</v>
      </c>
      <c r="J1316" s="27">
        <v>16.59</v>
      </c>
      <c r="K1316" s="27">
        <f t="shared" si="85"/>
        <v>12.442499999999999</v>
      </c>
      <c r="L1316" s="26">
        <f t="shared" si="86"/>
        <v>1314.0972179999999</v>
      </c>
      <c r="M1316" s="22" t="s">
        <v>16</v>
      </c>
      <c r="N1316" s="22" t="s">
        <v>517</v>
      </c>
      <c r="O1316" s="22" t="s">
        <v>51</v>
      </c>
      <c r="P1316" s="22">
        <v>65</v>
      </c>
    </row>
    <row r="1317" spans="1:16" x14ac:dyDescent="0.25">
      <c r="A1317" s="22">
        <v>2018</v>
      </c>
      <c r="B1317" s="22">
        <v>11</v>
      </c>
      <c r="C1317" s="22" t="s">
        <v>15</v>
      </c>
      <c r="D1317" s="22">
        <v>4713677</v>
      </c>
      <c r="E1317" s="3">
        <v>60.3</v>
      </c>
      <c r="F1317" s="3">
        <f t="shared" si="88"/>
        <v>6.99</v>
      </c>
      <c r="G1317" s="1" t="s">
        <v>39</v>
      </c>
      <c r="H1317" s="22">
        <v>34</v>
      </c>
      <c r="I1317" s="22">
        <v>326.4443</v>
      </c>
      <c r="J1317" s="27">
        <f t="shared" si="87"/>
        <v>14.2</v>
      </c>
      <c r="K1317" s="27">
        <f t="shared" si="85"/>
        <v>10.649999999999999</v>
      </c>
      <c r="L1317" s="26">
        <f t="shared" si="86"/>
        <v>3476.6317949999993</v>
      </c>
      <c r="M1317" s="22" t="s">
        <v>16</v>
      </c>
      <c r="N1317" s="22" t="s">
        <v>517</v>
      </c>
      <c r="O1317" s="22" t="s">
        <v>51</v>
      </c>
      <c r="P1317" s="22">
        <v>65</v>
      </c>
    </row>
    <row r="1318" spans="1:16" x14ac:dyDescent="0.25">
      <c r="A1318" s="22">
        <v>2018</v>
      </c>
      <c r="B1318" s="22">
        <v>11</v>
      </c>
      <c r="C1318" s="22" t="s">
        <v>15</v>
      </c>
      <c r="D1318" s="22">
        <v>4713674</v>
      </c>
      <c r="E1318" s="3">
        <v>60.3</v>
      </c>
      <c r="F1318" s="3">
        <f t="shared" si="88"/>
        <v>6.99</v>
      </c>
      <c r="G1318" s="1" t="s">
        <v>40</v>
      </c>
      <c r="H1318" s="22">
        <v>69</v>
      </c>
      <c r="I1318" s="22">
        <v>662.48</v>
      </c>
      <c r="J1318" s="27">
        <v>16.59</v>
      </c>
      <c r="K1318" s="27">
        <f t="shared" si="85"/>
        <v>12.442499999999999</v>
      </c>
      <c r="L1318" s="26">
        <f t="shared" si="86"/>
        <v>8242.9074000000001</v>
      </c>
      <c r="M1318" s="22" t="s">
        <v>16</v>
      </c>
      <c r="N1318" s="22" t="s">
        <v>517</v>
      </c>
      <c r="O1318" s="22" t="s">
        <v>51</v>
      </c>
      <c r="P1318" s="22">
        <v>65</v>
      </c>
    </row>
    <row r="1319" spans="1:16" x14ac:dyDescent="0.25">
      <c r="A1319" s="22">
        <v>2018</v>
      </c>
      <c r="B1319" s="22">
        <v>11</v>
      </c>
      <c r="C1319" s="22" t="s">
        <v>15</v>
      </c>
      <c r="D1319" s="22">
        <v>4713673</v>
      </c>
      <c r="E1319" s="3">
        <v>60.3</v>
      </c>
      <c r="F1319" s="3">
        <f t="shared" si="88"/>
        <v>6.99</v>
      </c>
      <c r="G1319" s="1" t="s">
        <v>40</v>
      </c>
      <c r="H1319" s="22">
        <v>2</v>
      </c>
      <c r="I1319" s="22">
        <v>19.202400000000001</v>
      </c>
      <c r="J1319" s="27">
        <v>16.59</v>
      </c>
      <c r="K1319" s="27">
        <f t="shared" si="85"/>
        <v>12.442499999999999</v>
      </c>
      <c r="L1319" s="26">
        <f t="shared" si="86"/>
        <v>238.925862</v>
      </c>
      <c r="M1319" s="22" t="s">
        <v>16</v>
      </c>
      <c r="N1319" s="22" t="s">
        <v>517</v>
      </c>
      <c r="O1319" s="22" t="s">
        <v>51</v>
      </c>
      <c r="P1319" s="22">
        <v>65</v>
      </c>
    </row>
    <row r="1320" spans="1:16" x14ac:dyDescent="0.25">
      <c r="A1320" s="22">
        <v>2018</v>
      </c>
      <c r="B1320" s="22">
        <v>11</v>
      </c>
      <c r="C1320" s="22" t="s">
        <v>15</v>
      </c>
      <c r="D1320" s="22">
        <v>4713694</v>
      </c>
      <c r="E1320" s="3">
        <v>60.3</v>
      </c>
      <c r="F1320" s="3">
        <f t="shared" si="88"/>
        <v>6.99</v>
      </c>
      <c r="G1320" s="18" t="s">
        <v>39</v>
      </c>
      <c r="H1320" s="22">
        <v>14</v>
      </c>
      <c r="I1320" s="22">
        <v>134.4144</v>
      </c>
      <c r="J1320" s="27">
        <f t="shared" si="87"/>
        <v>14.2</v>
      </c>
      <c r="K1320" s="27">
        <f t="shared" si="85"/>
        <v>10.649999999999999</v>
      </c>
      <c r="L1320" s="26">
        <f t="shared" si="86"/>
        <v>1431.5133599999999</v>
      </c>
      <c r="M1320" s="22" t="s">
        <v>16</v>
      </c>
      <c r="N1320" s="22" t="s">
        <v>518</v>
      </c>
      <c r="O1320" s="22" t="s">
        <v>51</v>
      </c>
      <c r="P1320" s="22">
        <v>65</v>
      </c>
    </row>
    <row r="1321" spans="1:16" x14ac:dyDescent="0.25">
      <c r="A1321" s="22">
        <v>2018</v>
      </c>
      <c r="B1321" s="22">
        <v>11</v>
      </c>
      <c r="C1321" s="22" t="s">
        <v>15</v>
      </c>
      <c r="D1321" s="22">
        <v>4713697</v>
      </c>
      <c r="E1321" s="3">
        <v>60.3</v>
      </c>
      <c r="F1321" s="3">
        <f t="shared" si="88"/>
        <v>6.99</v>
      </c>
      <c r="G1321" s="18" t="s">
        <v>39</v>
      </c>
      <c r="H1321" s="22">
        <v>21</v>
      </c>
      <c r="I1321" s="22">
        <v>201.63</v>
      </c>
      <c r="J1321" s="27">
        <f t="shared" si="87"/>
        <v>14.2</v>
      </c>
      <c r="K1321" s="27">
        <f t="shared" si="85"/>
        <v>10.649999999999999</v>
      </c>
      <c r="L1321" s="26">
        <f t="shared" si="86"/>
        <v>2147.3594999999996</v>
      </c>
      <c r="M1321" s="22" t="s">
        <v>16</v>
      </c>
      <c r="N1321" s="22" t="s">
        <v>518</v>
      </c>
      <c r="O1321" s="22" t="s">
        <v>51</v>
      </c>
      <c r="P1321" s="22">
        <v>65</v>
      </c>
    </row>
    <row r="1322" spans="1:16" x14ac:dyDescent="0.25">
      <c r="A1322" s="22">
        <v>2018</v>
      </c>
      <c r="B1322" s="22">
        <v>11</v>
      </c>
      <c r="C1322" s="22" t="s">
        <v>15</v>
      </c>
      <c r="D1322" s="22">
        <v>4713695</v>
      </c>
      <c r="E1322" s="3">
        <v>60.3</v>
      </c>
      <c r="F1322" s="3">
        <f t="shared" si="88"/>
        <v>6.99</v>
      </c>
      <c r="G1322" s="18" t="s">
        <v>39</v>
      </c>
      <c r="H1322" s="22">
        <v>35</v>
      </c>
      <c r="I1322" s="22">
        <v>336.04</v>
      </c>
      <c r="J1322" s="27">
        <f t="shared" si="87"/>
        <v>14.2</v>
      </c>
      <c r="K1322" s="27">
        <f t="shared" si="85"/>
        <v>10.649999999999999</v>
      </c>
      <c r="L1322" s="26">
        <f t="shared" si="86"/>
        <v>3578.8259999999996</v>
      </c>
      <c r="M1322" s="22" t="s">
        <v>16</v>
      </c>
      <c r="N1322" s="22" t="s">
        <v>519</v>
      </c>
      <c r="O1322" s="22" t="s">
        <v>51</v>
      </c>
      <c r="P1322" s="22">
        <v>65</v>
      </c>
    </row>
    <row r="1323" spans="1:16" x14ac:dyDescent="0.25">
      <c r="A1323" s="22">
        <v>2018</v>
      </c>
      <c r="B1323" s="22">
        <v>11</v>
      </c>
      <c r="C1323" s="22" t="s">
        <v>15</v>
      </c>
      <c r="D1323" s="22">
        <v>4714016</v>
      </c>
      <c r="E1323" s="3">
        <v>88.9</v>
      </c>
      <c r="F1323" s="3">
        <f t="shared" si="88"/>
        <v>13.84</v>
      </c>
      <c r="G1323" s="18" t="s">
        <v>39</v>
      </c>
      <c r="H1323" s="22">
        <v>3</v>
      </c>
      <c r="I1323" s="22">
        <v>28.8</v>
      </c>
      <c r="J1323" s="27">
        <f t="shared" si="87"/>
        <v>23.81</v>
      </c>
      <c r="K1323" s="27">
        <f t="shared" si="85"/>
        <v>11.904999999999999</v>
      </c>
      <c r="L1323" s="26">
        <f t="shared" si="86"/>
        <v>342.86399999999998</v>
      </c>
      <c r="M1323" s="22" t="s">
        <v>94</v>
      </c>
      <c r="N1323" s="22" t="s">
        <v>149</v>
      </c>
      <c r="O1323" s="22" t="s">
        <v>56</v>
      </c>
      <c r="P1323" s="22">
        <v>68</v>
      </c>
    </row>
    <row r="1324" spans="1:16" x14ac:dyDescent="0.25">
      <c r="A1324" s="22">
        <v>2018</v>
      </c>
      <c r="B1324" s="22">
        <v>11</v>
      </c>
      <c r="C1324" s="22" t="s">
        <v>15</v>
      </c>
      <c r="D1324" s="22">
        <v>4714018</v>
      </c>
      <c r="E1324" s="3">
        <v>88.9</v>
      </c>
      <c r="F1324" s="3">
        <f t="shared" si="88"/>
        <v>13.84</v>
      </c>
      <c r="G1324" s="18" t="s">
        <v>39</v>
      </c>
      <c r="H1324" s="22">
        <v>3</v>
      </c>
      <c r="I1324" s="22">
        <v>28.8</v>
      </c>
      <c r="J1324" s="27">
        <f t="shared" si="87"/>
        <v>23.81</v>
      </c>
      <c r="K1324" s="27">
        <f t="shared" si="85"/>
        <v>11.904999999999999</v>
      </c>
      <c r="L1324" s="26">
        <f t="shared" si="86"/>
        <v>342.86399999999998</v>
      </c>
      <c r="M1324" s="22" t="s">
        <v>94</v>
      </c>
      <c r="N1324" s="22" t="s">
        <v>149</v>
      </c>
      <c r="O1324" s="22" t="s">
        <v>56</v>
      </c>
      <c r="P1324" s="22">
        <v>68</v>
      </c>
    </row>
    <row r="1325" spans="1:16" x14ac:dyDescent="0.25">
      <c r="A1325" s="22">
        <v>2018</v>
      </c>
      <c r="B1325" s="22">
        <v>11</v>
      </c>
      <c r="C1325" s="22" t="s">
        <v>15</v>
      </c>
      <c r="D1325" s="22">
        <v>4714018</v>
      </c>
      <c r="E1325" s="3">
        <v>88.9</v>
      </c>
      <c r="F1325" s="3">
        <f t="shared" si="88"/>
        <v>13.84</v>
      </c>
      <c r="G1325" s="18" t="s">
        <v>39</v>
      </c>
      <c r="H1325" s="22">
        <v>9</v>
      </c>
      <c r="I1325" s="22">
        <v>86.41</v>
      </c>
      <c r="J1325" s="27">
        <f t="shared" si="87"/>
        <v>23.81</v>
      </c>
      <c r="K1325" s="27">
        <f t="shared" si="85"/>
        <v>11.904999999999999</v>
      </c>
      <c r="L1325" s="26">
        <f t="shared" si="86"/>
        <v>1028.7110499999999</v>
      </c>
      <c r="M1325" s="22" t="s">
        <v>94</v>
      </c>
      <c r="N1325" s="22" t="s">
        <v>149</v>
      </c>
      <c r="O1325" s="22" t="s">
        <v>56</v>
      </c>
      <c r="P1325" s="22">
        <v>68</v>
      </c>
    </row>
    <row r="1326" spans="1:16" x14ac:dyDescent="0.25">
      <c r="A1326" s="22">
        <v>2018</v>
      </c>
      <c r="B1326" s="22">
        <v>11</v>
      </c>
      <c r="C1326" s="22" t="s">
        <v>15</v>
      </c>
      <c r="D1326" s="22">
        <v>4714016</v>
      </c>
      <c r="E1326" s="3">
        <v>88.9</v>
      </c>
      <c r="F1326" s="3">
        <f t="shared" si="88"/>
        <v>13.84</v>
      </c>
      <c r="G1326" s="18" t="s">
        <v>39</v>
      </c>
      <c r="H1326" s="22">
        <v>5</v>
      </c>
      <c r="I1326" s="22">
        <v>48.01</v>
      </c>
      <c r="J1326" s="27">
        <f t="shared" si="87"/>
        <v>23.81</v>
      </c>
      <c r="K1326" s="27">
        <f t="shared" si="85"/>
        <v>11.904999999999999</v>
      </c>
      <c r="L1326" s="26">
        <f t="shared" si="86"/>
        <v>571.55904999999996</v>
      </c>
      <c r="M1326" s="22" t="s">
        <v>94</v>
      </c>
      <c r="N1326" s="22" t="s">
        <v>149</v>
      </c>
      <c r="O1326" s="22" t="s">
        <v>56</v>
      </c>
      <c r="P1326" s="22">
        <v>68</v>
      </c>
    </row>
    <row r="1327" spans="1:16" x14ac:dyDescent="0.25">
      <c r="A1327" s="22">
        <v>2018</v>
      </c>
      <c r="B1327" s="22">
        <v>11</v>
      </c>
      <c r="C1327" s="22" t="s">
        <v>15</v>
      </c>
      <c r="D1327" s="22">
        <v>4714014</v>
      </c>
      <c r="E1327" s="3">
        <v>88.9</v>
      </c>
      <c r="F1327" s="3">
        <f t="shared" si="88"/>
        <v>13.84</v>
      </c>
      <c r="G1327" s="18" t="s">
        <v>39</v>
      </c>
      <c r="H1327" s="22">
        <v>4</v>
      </c>
      <c r="I1327" s="22">
        <v>38.401200000000003</v>
      </c>
      <c r="J1327" s="27">
        <f t="shared" si="87"/>
        <v>23.81</v>
      </c>
      <c r="K1327" s="27">
        <f t="shared" si="85"/>
        <v>11.904999999999999</v>
      </c>
      <c r="L1327" s="26">
        <f t="shared" si="86"/>
        <v>457.16628600000001</v>
      </c>
      <c r="M1327" s="22" t="s">
        <v>94</v>
      </c>
      <c r="N1327" s="22" t="s">
        <v>149</v>
      </c>
      <c r="O1327" s="22" t="s">
        <v>56</v>
      </c>
      <c r="P1327" s="22">
        <v>68</v>
      </c>
    </row>
    <row r="1328" spans="1:16" x14ac:dyDescent="0.25">
      <c r="A1328" s="22">
        <v>2018</v>
      </c>
      <c r="B1328" s="22">
        <v>11</v>
      </c>
      <c r="C1328" s="22" t="s">
        <v>15</v>
      </c>
      <c r="D1328" s="22">
        <v>4714014</v>
      </c>
      <c r="E1328" s="3">
        <v>88.9</v>
      </c>
      <c r="F1328" s="3">
        <f t="shared" si="88"/>
        <v>13.84</v>
      </c>
      <c r="G1328" s="18" t="s">
        <v>39</v>
      </c>
      <c r="H1328" s="22">
        <v>15</v>
      </c>
      <c r="I1328" s="22">
        <v>144.02000000000001</v>
      </c>
      <c r="J1328" s="27">
        <f t="shared" si="87"/>
        <v>23.81</v>
      </c>
      <c r="K1328" s="27">
        <f t="shared" si="85"/>
        <v>11.904999999999999</v>
      </c>
      <c r="L1328" s="26">
        <f t="shared" si="86"/>
        <v>1714.5581</v>
      </c>
      <c r="M1328" s="22" t="s">
        <v>94</v>
      </c>
      <c r="N1328" s="22" t="s">
        <v>149</v>
      </c>
      <c r="O1328" s="22" t="s">
        <v>56</v>
      </c>
      <c r="P1328" s="22">
        <v>68</v>
      </c>
    </row>
    <row r="1329" spans="1:16" x14ac:dyDescent="0.25">
      <c r="A1329" s="22">
        <v>2018</v>
      </c>
      <c r="B1329" s="22">
        <v>11</v>
      </c>
      <c r="C1329" s="22" t="s">
        <v>15</v>
      </c>
      <c r="D1329" s="22">
        <v>4714013</v>
      </c>
      <c r="E1329" s="3">
        <v>88.9</v>
      </c>
      <c r="F1329" s="3">
        <f t="shared" si="88"/>
        <v>13.84</v>
      </c>
      <c r="G1329" s="18" t="s">
        <v>39</v>
      </c>
      <c r="H1329" s="22">
        <v>6</v>
      </c>
      <c r="I1329" s="22">
        <v>57.61</v>
      </c>
      <c r="J1329" s="27">
        <f t="shared" si="87"/>
        <v>23.81</v>
      </c>
      <c r="K1329" s="27">
        <f t="shared" si="85"/>
        <v>17.857499999999998</v>
      </c>
      <c r="L1329" s="26">
        <f t="shared" si="86"/>
        <v>1028.7705749999998</v>
      </c>
      <c r="M1329" s="22" t="s">
        <v>16</v>
      </c>
      <c r="N1329" s="22" t="s">
        <v>149</v>
      </c>
      <c r="O1329" s="22" t="s">
        <v>56</v>
      </c>
      <c r="P1329" s="22">
        <v>68</v>
      </c>
    </row>
    <row r="1330" spans="1:16" x14ac:dyDescent="0.25">
      <c r="A1330" s="22">
        <v>2018</v>
      </c>
      <c r="B1330" s="22">
        <v>11</v>
      </c>
      <c r="C1330" s="22" t="s">
        <v>15</v>
      </c>
      <c r="D1330" s="22">
        <v>4714011</v>
      </c>
      <c r="E1330" s="3">
        <v>88.9</v>
      </c>
      <c r="F1330" s="3">
        <f t="shared" si="88"/>
        <v>13.84</v>
      </c>
      <c r="G1330" s="18" t="s">
        <v>39</v>
      </c>
      <c r="H1330" s="22">
        <v>11</v>
      </c>
      <c r="I1330" s="22">
        <v>105.61</v>
      </c>
      <c r="J1330" s="27">
        <f t="shared" si="87"/>
        <v>23.81</v>
      </c>
      <c r="K1330" s="27">
        <f t="shared" si="85"/>
        <v>17.857499999999998</v>
      </c>
      <c r="L1330" s="26">
        <f t="shared" si="86"/>
        <v>1885.9305749999999</v>
      </c>
      <c r="M1330" s="22" t="s">
        <v>16</v>
      </c>
      <c r="N1330" s="22" t="s">
        <v>149</v>
      </c>
      <c r="O1330" s="22" t="s">
        <v>56</v>
      </c>
      <c r="P1330" s="22">
        <v>68</v>
      </c>
    </row>
    <row r="1331" spans="1:16" x14ac:dyDescent="0.25">
      <c r="A1331" s="22">
        <v>2018</v>
      </c>
      <c r="B1331" s="22">
        <v>11</v>
      </c>
      <c r="C1331" s="22" t="s">
        <v>15</v>
      </c>
      <c r="D1331" s="22">
        <v>4714011</v>
      </c>
      <c r="E1331" s="3">
        <v>88.9</v>
      </c>
      <c r="F1331" s="3">
        <f t="shared" si="88"/>
        <v>13.84</v>
      </c>
      <c r="G1331" s="18" t="s">
        <v>39</v>
      </c>
      <c r="H1331" s="22">
        <v>1</v>
      </c>
      <c r="I1331" s="22">
        <v>9.6</v>
      </c>
      <c r="J1331" s="27">
        <f t="shared" si="87"/>
        <v>23.81</v>
      </c>
      <c r="K1331" s="27">
        <f t="shared" si="85"/>
        <v>11.904999999999999</v>
      </c>
      <c r="L1331" s="26">
        <f t="shared" si="86"/>
        <v>114.288</v>
      </c>
      <c r="M1331" s="22" t="s">
        <v>94</v>
      </c>
      <c r="N1331" s="22" t="s">
        <v>149</v>
      </c>
      <c r="O1331" s="22" t="s">
        <v>56</v>
      </c>
      <c r="P1331" s="22">
        <v>68</v>
      </c>
    </row>
    <row r="1332" spans="1:16" x14ac:dyDescent="0.25">
      <c r="A1332" s="22">
        <v>2018</v>
      </c>
      <c r="B1332" s="22">
        <v>11</v>
      </c>
      <c r="C1332" s="22" t="s">
        <v>15</v>
      </c>
      <c r="D1332" s="22">
        <v>4714008</v>
      </c>
      <c r="E1332" s="3">
        <v>88.9</v>
      </c>
      <c r="F1332" s="3">
        <f t="shared" si="88"/>
        <v>13.84</v>
      </c>
      <c r="G1332" s="18" t="s">
        <v>39</v>
      </c>
      <c r="H1332" s="22">
        <v>4</v>
      </c>
      <c r="I1332" s="22">
        <v>38.404800000000002</v>
      </c>
      <c r="J1332" s="27">
        <f t="shared" si="87"/>
        <v>23.81</v>
      </c>
      <c r="K1332" s="27">
        <f t="shared" si="85"/>
        <v>11.904999999999999</v>
      </c>
      <c r="L1332" s="26">
        <f t="shared" si="86"/>
        <v>457.20914399999998</v>
      </c>
      <c r="M1332" s="22" t="s">
        <v>94</v>
      </c>
      <c r="N1332" s="22" t="s">
        <v>149</v>
      </c>
      <c r="O1332" s="22" t="s">
        <v>56</v>
      </c>
      <c r="P1332" s="22">
        <v>68</v>
      </c>
    </row>
    <row r="1333" spans="1:16" x14ac:dyDescent="0.25">
      <c r="A1333" s="22">
        <v>2018</v>
      </c>
      <c r="B1333" s="22">
        <v>11</v>
      </c>
      <c r="C1333" s="22" t="s">
        <v>15</v>
      </c>
      <c r="D1333" s="22">
        <v>4714008</v>
      </c>
      <c r="E1333" s="3">
        <v>88.9</v>
      </c>
      <c r="F1333" s="3">
        <f t="shared" si="88"/>
        <v>13.84</v>
      </c>
      <c r="G1333" s="18" t="s">
        <v>39</v>
      </c>
      <c r="H1333" s="22">
        <v>2</v>
      </c>
      <c r="I1333" s="22">
        <v>19.2</v>
      </c>
      <c r="J1333" s="27">
        <f t="shared" si="87"/>
        <v>23.81</v>
      </c>
      <c r="K1333" s="27">
        <f t="shared" si="85"/>
        <v>17.857499999999998</v>
      </c>
      <c r="L1333" s="26">
        <f t="shared" si="86"/>
        <v>342.86399999999998</v>
      </c>
      <c r="M1333" s="22" t="s">
        <v>16</v>
      </c>
      <c r="N1333" s="22" t="s">
        <v>149</v>
      </c>
      <c r="O1333" s="22" t="s">
        <v>56</v>
      </c>
      <c r="P1333" s="22">
        <v>68</v>
      </c>
    </row>
    <row r="1334" spans="1:16" x14ac:dyDescent="0.25">
      <c r="A1334" s="22">
        <v>2018</v>
      </c>
      <c r="B1334" s="22">
        <v>11</v>
      </c>
      <c r="C1334" s="22" t="s">
        <v>15</v>
      </c>
      <c r="D1334" s="22">
        <v>4714008</v>
      </c>
      <c r="E1334" s="3">
        <v>88.9</v>
      </c>
      <c r="F1334" s="3">
        <f t="shared" si="88"/>
        <v>13.84</v>
      </c>
      <c r="G1334" s="18" t="s">
        <v>39</v>
      </c>
      <c r="H1334" s="22">
        <v>4</v>
      </c>
      <c r="I1334" s="22">
        <v>38.4</v>
      </c>
      <c r="J1334" s="27">
        <f t="shared" si="87"/>
        <v>23.81</v>
      </c>
      <c r="K1334" s="27">
        <f t="shared" si="85"/>
        <v>11.904999999999999</v>
      </c>
      <c r="L1334" s="26">
        <f t="shared" si="86"/>
        <v>457.15199999999999</v>
      </c>
      <c r="M1334" s="22" t="s">
        <v>94</v>
      </c>
      <c r="N1334" s="22" t="s">
        <v>149</v>
      </c>
      <c r="O1334" s="22" t="s">
        <v>56</v>
      </c>
      <c r="P1334" s="22">
        <v>68</v>
      </c>
    </row>
    <row r="1335" spans="1:16" x14ac:dyDescent="0.25">
      <c r="A1335" s="22">
        <v>2018</v>
      </c>
      <c r="B1335" s="22">
        <v>11</v>
      </c>
      <c r="C1335" s="22" t="s">
        <v>15</v>
      </c>
      <c r="D1335" s="22">
        <v>4714007</v>
      </c>
      <c r="E1335" s="3">
        <v>88.9</v>
      </c>
      <c r="F1335" s="3">
        <f t="shared" si="88"/>
        <v>13.84</v>
      </c>
      <c r="G1335" s="18" t="s">
        <v>39</v>
      </c>
      <c r="H1335" s="22">
        <v>2</v>
      </c>
      <c r="I1335" s="22">
        <v>12.0373</v>
      </c>
      <c r="J1335" s="27">
        <f t="shared" si="87"/>
        <v>23.81</v>
      </c>
      <c r="K1335" s="27">
        <f t="shared" si="85"/>
        <v>17.857499999999998</v>
      </c>
      <c r="L1335" s="26">
        <f t="shared" si="86"/>
        <v>214.95608474999997</v>
      </c>
      <c r="M1335" s="22" t="s">
        <v>16</v>
      </c>
      <c r="N1335" s="22" t="s">
        <v>149</v>
      </c>
      <c r="O1335" s="22" t="s">
        <v>56</v>
      </c>
      <c r="P1335" s="22">
        <v>68</v>
      </c>
    </row>
    <row r="1336" spans="1:16" x14ac:dyDescent="0.25">
      <c r="A1336" s="22">
        <v>2018</v>
      </c>
      <c r="B1336" s="22">
        <v>11</v>
      </c>
      <c r="C1336" s="22" t="s">
        <v>15</v>
      </c>
      <c r="D1336" s="22">
        <v>4714004</v>
      </c>
      <c r="E1336" s="3">
        <v>88.9</v>
      </c>
      <c r="F1336" s="3">
        <f t="shared" si="88"/>
        <v>13.84</v>
      </c>
      <c r="G1336" s="18" t="s">
        <v>39</v>
      </c>
      <c r="H1336" s="22">
        <v>12</v>
      </c>
      <c r="I1336" s="22">
        <v>115.21</v>
      </c>
      <c r="J1336" s="27">
        <f t="shared" si="87"/>
        <v>23.81</v>
      </c>
      <c r="K1336" s="27">
        <f t="shared" si="85"/>
        <v>11.904999999999999</v>
      </c>
      <c r="L1336" s="26">
        <f t="shared" si="86"/>
        <v>1371.5750499999999</v>
      </c>
      <c r="M1336" s="22" t="s">
        <v>94</v>
      </c>
      <c r="N1336" s="22" t="s">
        <v>149</v>
      </c>
      <c r="O1336" s="22" t="s">
        <v>56</v>
      </c>
      <c r="P1336" s="22">
        <v>68</v>
      </c>
    </row>
    <row r="1337" spans="1:16" x14ac:dyDescent="0.25">
      <c r="A1337" s="22">
        <v>2018</v>
      </c>
      <c r="B1337" s="22">
        <v>11</v>
      </c>
      <c r="C1337" s="22" t="s">
        <v>15</v>
      </c>
      <c r="D1337" s="22">
        <v>4714004</v>
      </c>
      <c r="E1337" s="3">
        <v>88.9</v>
      </c>
      <c r="F1337" s="3">
        <f t="shared" si="88"/>
        <v>13.84</v>
      </c>
      <c r="G1337" s="18" t="s">
        <v>39</v>
      </c>
      <c r="H1337" s="22">
        <v>12</v>
      </c>
      <c r="I1337" s="22">
        <v>115.22</v>
      </c>
      <c r="J1337" s="27">
        <f t="shared" si="87"/>
        <v>23.81</v>
      </c>
      <c r="K1337" s="27">
        <f t="shared" si="85"/>
        <v>11.904999999999999</v>
      </c>
      <c r="L1337" s="26">
        <f t="shared" si="86"/>
        <v>1371.6940999999999</v>
      </c>
      <c r="M1337" s="22" t="s">
        <v>94</v>
      </c>
      <c r="N1337" s="22" t="s">
        <v>149</v>
      </c>
      <c r="O1337" s="22" t="s">
        <v>56</v>
      </c>
      <c r="P1337" s="22">
        <v>68</v>
      </c>
    </row>
    <row r="1338" spans="1:16" x14ac:dyDescent="0.25">
      <c r="A1338" s="22">
        <v>2018</v>
      </c>
      <c r="B1338" s="22">
        <v>11</v>
      </c>
      <c r="C1338" s="22" t="s">
        <v>15</v>
      </c>
      <c r="D1338" s="22">
        <v>4714004</v>
      </c>
      <c r="E1338" s="3">
        <v>88.9</v>
      </c>
      <c r="F1338" s="3">
        <f t="shared" si="88"/>
        <v>13.84</v>
      </c>
      <c r="G1338" s="18" t="s">
        <v>39</v>
      </c>
      <c r="H1338" s="22">
        <v>8</v>
      </c>
      <c r="I1338" s="22">
        <v>76.809600000000003</v>
      </c>
      <c r="J1338" s="27">
        <f t="shared" si="87"/>
        <v>23.81</v>
      </c>
      <c r="K1338" s="27">
        <f t="shared" ref="K1338:K1401" si="89">IF(M1338="NEW",J1338*1,IF(M1338="YELLOW",J1338*0.75,IF(M1338="BLUE",J1338*0.5)))</f>
        <v>17.857499999999998</v>
      </c>
      <c r="L1338" s="26">
        <f t="shared" ref="L1338:L1401" si="90">I1338*K1338</f>
        <v>1371.627432</v>
      </c>
      <c r="M1338" s="22" t="s">
        <v>16</v>
      </c>
      <c r="N1338" s="22" t="s">
        <v>149</v>
      </c>
      <c r="O1338" s="22" t="s">
        <v>56</v>
      </c>
      <c r="P1338" s="22">
        <v>68</v>
      </c>
    </row>
    <row r="1339" spans="1:16" x14ac:dyDescent="0.25">
      <c r="A1339" s="22">
        <v>2018</v>
      </c>
      <c r="B1339" s="22">
        <v>11</v>
      </c>
      <c r="C1339" s="22" t="s">
        <v>15</v>
      </c>
      <c r="D1339" s="22">
        <v>4714001</v>
      </c>
      <c r="E1339" s="3">
        <v>88.9</v>
      </c>
      <c r="F1339" s="3">
        <f t="shared" si="88"/>
        <v>13.84</v>
      </c>
      <c r="G1339" s="18" t="s">
        <v>39</v>
      </c>
      <c r="H1339" s="22">
        <v>2</v>
      </c>
      <c r="I1339" s="22">
        <v>19.2</v>
      </c>
      <c r="J1339" s="27">
        <f t="shared" ref="J1339:J1402" si="91">IF($E1339=60.3,14.2,IF($E1339=73,17.78,IF($E1339=88.9,23.81,IF(AND($E1339=114.3, $F1339=17.26),23.99,IF(AND($E1339=177.8, $F1339=34.23),57.2,IF(AND($E1339=244.5,$F1339=53.57),89.21,"ENTER WEIGHT"))))))</f>
        <v>23.81</v>
      </c>
      <c r="K1339" s="27">
        <f t="shared" si="89"/>
        <v>17.857499999999998</v>
      </c>
      <c r="L1339" s="26">
        <f t="shared" si="90"/>
        <v>342.86399999999998</v>
      </c>
      <c r="M1339" s="22" t="s">
        <v>16</v>
      </c>
      <c r="N1339" s="22" t="s">
        <v>149</v>
      </c>
      <c r="O1339" s="22" t="s">
        <v>56</v>
      </c>
      <c r="P1339" s="22">
        <v>68</v>
      </c>
    </row>
    <row r="1340" spans="1:16" x14ac:dyDescent="0.25">
      <c r="A1340" s="22">
        <v>2018</v>
      </c>
      <c r="B1340" s="22">
        <v>11</v>
      </c>
      <c r="C1340" s="22" t="s">
        <v>15</v>
      </c>
      <c r="D1340" s="22">
        <v>4714001</v>
      </c>
      <c r="E1340" s="3">
        <v>88.9</v>
      </c>
      <c r="F1340" s="3">
        <f t="shared" ref="F1340:F1403" si="92">IF($E1340=60.3,6.99,IF($E1340=73,9.67,IF($E1340=88.9,13.84,IF($E1340=114.3,17.26,IF($E1340=177.8,34.23,IF($E1340=244.5,53.57,"ENTER WEIGHT"))))))</f>
        <v>13.84</v>
      </c>
      <c r="G1340" s="18" t="s">
        <v>39</v>
      </c>
      <c r="H1340" s="22">
        <v>3</v>
      </c>
      <c r="I1340" s="22">
        <v>28.8</v>
      </c>
      <c r="J1340" s="27">
        <f t="shared" si="91"/>
        <v>23.81</v>
      </c>
      <c r="K1340" s="27">
        <f t="shared" si="89"/>
        <v>11.904999999999999</v>
      </c>
      <c r="L1340" s="26">
        <f t="shared" si="90"/>
        <v>342.86399999999998</v>
      </c>
      <c r="M1340" s="22" t="s">
        <v>94</v>
      </c>
      <c r="N1340" s="22" t="s">
        <v>149</v>
      </c>
      <c r="O1340" s="22" t="s">
        <v>56</v>
      </c>
      <c r="P1340" s="22">
        <v>68</v>
      </c>
    </row>
    <row r="1341" spans="1:16" x14ac:dyDescent="0.25">
      <c r="A1341" s="22">
        <v>2018</v>
      </c>
      <c r="B1341" s="22">
        <v>11</v>
      </c>
      <c r="C1341" s="22" t="s">
        <v>15</v>
      </c>
      <c r="D1341" s="22">
        <v>4714001</v>
      </c>
      <c r="E1341" s="3">
        <v>88.9</v>
      </c>
      <c r="F1341" s="3">
        <f t="shared" si="92"/>
        <v>13.84</v>
      </c>
      <c r="G1341" s="18" t="s">
        <v>39</v>
      </c>
      <c r="H1341" s="22">
        <v>15</v>
      </c>
      <c r="I1341" s="22">
        <v>144.018</v>
      </c>
      <c r="J1341" s="27">
        <f t="shared" si="91"/>
        <v>23.81</v>
      </c>
      <c r="K1341" s="27">
        <f t="shared" si="89"/>
        <v>11.904999999999999</v>
      </c>
      <c r="L1341" s="26">
        <f t="shared" si="90"/>
        <v>1714.5342899999998</v>
      </c>
      <c r="M1341" s="22" t="s">
        <v>94</v>
      </c>
      <c r="N1341" s="22" t="s">
        <v>149</v>
      </c>
      <c r="O1341" s="22" t="s">
        <v>56</v>
      </c>
      <c r="P1341" s="22">
        <v>68</v>
      </c>
    </row>
    <row r="1342" spans="1:16" x14ac:dyDescent="0.25">
      <c r="A1342" s="22">
        <v>2018</v>
      </c>
      <c r="B1342" s="22">
        <v>11</v>
      </c>
      <c r="C1342" s="22" t="s">
        <v>15</v>
      </c>
      <c r="D1342" s="22">
        <v>4713998</v>
      </c>
      <c r="E1342" s="3">
        <v>88.9</v>
      </c>
      <c r="F1342" s="3">
        <f t="shared" si="92"/>
        <v>13.84</v>
      </c>
      <c r="G1342" s="18" t="s">
        <v>39</v>
      </c>
      <c r="H1342" s="22">
        <v>4</v>
      </c>
      <c r="I1342" s="22">
        <v>38.4</v>
      </c>
      <c r="J1342" s="27">
        <f t="shared" si="91"/>
        <v>23.81</v>
      </c>
      <c r="K1342" s="27">
        <f t="shared" si="89"/>
        <v>17.857499999999998</v>
      </c>
      <c r="L1342" s="26">
        <f t="shared" si="90"/>
        <v>685.72799999999995</v>
      </c>
      <c r="M1342" s="22" t="s">
        <v>16</v>
      </c>
      <c r="N1342" s="22" t="s">
        <v>149</v>
      </c>
      <c r="O1342" s="22" t="s">
        <v>56</v>
      </c>
      <c r="P1342" s="22">
        <v>68</v>
      </c>
    </row>
    <row r="1343" spans="1:16" x14ac:dyDescent="0.25">
      <c r="A1343" s="22">
        <v>2018</v>
      </c>
      <c r="B1343" s="22">
        <v>11</v>
      </c>
      <c r="C1343" s="22" t="s">
        <v>15</v>
      </c>
      <c r="D1343" s="22">
        <v>4714020</v>
      </c>
      <c r="E1343" s="3">
        <v>88.9</v>
      </c>
      <c r="F1343" s="3">
        <f t="shared" si="92"/>
        <v>13.84</v>
      </c>
      <c r="G1343" s="18" t="s">
        <v>39</v>
      </c>
      <c r="H1343" s="22">
        <v>12</v>
      </c>
      <c r="I1343" s="22">
        <v>115.22</v>
      </c>
      <c r="J1343" s="27">
        <f t="shared" si="91"/>
        <v>23.81</v>
      </c>
      <c r="K1343" s="27">
        <f t="shared" si="89"/>
        <v>11.904999999999999</v>
      </c>
      <c r="L1343" s="26">
        <f t="shared" si="90"/>
        <v>1371.6940999999999</v>
      </c>
      <c r="M1343" s="22" t="s">
        <v>94</v>
      </c>
      <c r="N1343" s="22" t="s">
        <v>149</v>
      </c>
      <c r="O1343" s="22" t="s">
        <v>56</v>
      </c>
      <c r="P1343" s="22">
        <v>68</v>
      </c>
    </row>
    <row r="1344" spans="1:16" x14ac:dyDescent="0.25">
      <c r="A1344" s="22">
        <v>2018</v>
      </c>
      <c r="B1344" s="22">
        <v>11</v>
      </c>
      <c r="C1344" s="22" t="s">
        <v>15</v>
      </c>
      <c r="D1344" s="22">
        <v>4713998</v>
      </c>
      <c r="E1344" s="3">
        <v>88.9</v>
      </c>
      <c r="F1344" s="3">
        <f t="shared" si="92"/>
        <v>13.84</v>
      </c>
      <c r="G1344" s="18" t="s">
        <v>39</v>
      </c>
      <c r="H1344" s="22">
        <v>10</v>
      </c>
      <c r="I1344" s="22">
        <v>96.011300000000006</v>
      </c>
      <c r="J1344" s="27">
        <f t="shared" si="91"/>
        <v>23.81</v>
      </c>
      <c r="K1344" s="27">
        <f t="shared" si="89"/>
        <v>11.904999999999999</v>
      </c>
      <c r="L1344" s="26">
        <f t="shared" si="90"/>
        <v>1143.0145265000001</v>
      </c>
      <c r="M1344" s="22" t="s">
        <v>94</v>
      </c>
      <c r="N1344" s="22" t="s">
        <v>149</v>
      </c>
      <c r="O1344" s="22" t="s">
        <v>56</v>
      </c>
      <c r="P1344" s="22">
        <v>68</v>
      </c>
    </row>
    <row r="1345" spans="1:16" x14ac:dyDescent="0.25">
      <c r="A1345" s="22">
        <v>2018</v>
      </c>
      <c r="B1345" s="22">
        <v>11</v>
      </c>
      <c r="C1345" s="22" t="s">
        <v>15</v>
      </c>
      <c r="D1345" s="22">
        <v>4713998</v>
      </c>
      <c r="E1345" s="3">
        <v>88.9</v>
      </c>
      <c r="F1345" s="3">
        <f t="shared" si="92"/>
        <v>13.84</v>
      </c>
      <c r="G1345" s="18" t="s">
        <v>39</v>
      </c>
      <c r="H1345" s="22">
        <v>3</v>
      </c>
      <c r="I1345" s="22">
        <v>28.8</v>
      </c>
      <c r="J1345" s="27">
        <f t="shared" si="91"/>
        <v>23.81</v>
      </c>
      <c r="K1345" s="27">
        <f t="shared" si="89"/>
        <v>11.904999999999999</v>
      </c>
      <c r="L1345" s="26">
        <f t="shared" si="90"/>
        <v>342.86399999999998</v>
      </c>
      <c r="M1345" s="22" t="s">
        <v>94</v>
      </c>
      <c r="N1345" s="22" t="s">
        <v>149</v>
      </c>
      <c r="O1345" s="22" t="s">
        <v>56</v>
      </c>
      <c r="P1345" s="22">
        <v>68</v>
      </c>
    </row>
    <row r="1346" spans="1:16" x14ac:dyDescent="0.25">
      <c r="A1346" s="22">
        <v>2018</v>
      </c>
      <c r="B1346" s="22">
        <v>11</v>
      </c>
      <c r="C1346" s="22" t="s">
        <v>15</v>
      </c>
      <c r="D1346" s="22">
        <v>4714118</v>
      </c>
      <c r="E1346" s="3">
        <v>73</v>
      </c>
      <c r="F1346" s="3">
        <f t="shared" si="92"/>
        <v>9.67</v>
      </c>
      <c r="G1346" s="18" t="s">
        <v>39</v>
      </c>
      <c r="H1346" s="22">
        <v>64</v>
      </c>
      <c r="I1346" s="22">
        <v>614.47680000000003</v>
      </c>
      <c r="J1346" s="27">
        <f t="shared" si="91"/>
        <v>17.78</v>
      </c>
      <c r="K1346" s="27">
        <f t="shared" si="89"/>
        <v>13.335000000000001</v>
      </c>
      <c r="L1346" s="26">
        <f t="shared" si="90"/>
        <v>8194.0481280000004</v>
      </c>
      <c r="M1346" s="22" t="s">
        <v>16</v>
      </c>
      <c r="N1346" s="22" t="s">
        <v>520</v>
      </c>
      <c r="O1346" s="22" t="s">
        <v>53</v>
      </c>
      <c r="P1346" s="22">
        <v>105</v>
      </c>
    </row>
    <row r="1347" spans="1:16" x14ac:dyDescent="0.25">
      <c r="A1347" s="22">
        <v>2018</v>
      </c>
      <c r="B1347" s="22">
        <v>11</v>
      </c>
      <c r="C1347" s="22" t="s">
        <v>15</v>
      </c>
      <c r="D1347" s="22">
        <v>4715338</v>
      </c>
      <c r="E1347" s="3">
        <v>88.9</v>
      </c>
      <c r="F1347" s="3">
        <f t="shared" si="92"/>
        <v>13.84</v>
      </c>
      <c r="G1347" s="18" t="s">
        <v>39</v>
      </c>
      <c r="H1347" s="22">
        <v>4</v>
      </c>
      <c r="I1347" s="22">
        <v>38.4</v>
      </c>
      <c r="J1347" s="27">
        <f t="shared" si="91"/>
        <v>23.81</v>
      </c>
      <c r="K1347" s="27">
        <f t="shared" si="89"/>
        <v>17.857499999999998</v>
      </c>
      <c r="L1347" s="26">
        <f t="shared" si="90"/>
        <v>685.72799999999995</v>
      </c>
      <c r="M1347" s="22" t="s">
        <v>16</v>
      </c>
      <c r="N1347" s="22" t="s">
        <v>521</v>
      </c>
      <c r="O1347" s="22" t="s">
        <v>56</v>
      </c>
      <c r="P1347" s="22">
        <v>68</v>
      </c>
    </row>
    <row r="1348" spans="1:16" x14ac:dyDescent="0.25">
      <c r="A1348" s="22">
        <v>2018</v>
      </c>
      <c r="B1348" s="22">
        <v>11</v>
      </c>
      <c r="C1348" s="22" t="s">
        <v>15</v>
      </c>
      <c r="D1348" s="22">
        <v>4715335</v>
      </c>
      <c r="E1348" s="3">
        <v>88.9</v>
      </c>
      <c r="F1348" s="3">
        <f t="shared" si="92"/>
        <v>13.84</v>
      </c>
      <c r="G1348" s="18" t="s">
        <v>39</v>
      </c>
      <c r="H1348" s="22">
        <v>7</v>
      </c>
      <c r="I1348" s="22">
        <v>67.209999999999994</v>
      </c>
      <c r="J1348" s="27">
        <f t="shared" si="91"/>
        <v>23.81</v>
      </c>
      <c r="K1348" s="27">
        <f t="shared" si="89"/>
        <v>17.857499999999998</v>
      </c>
      <c r="L1348" s="26">
        <f t="shared" si="90"/>
        <v>1200.2025749999998</v>
      </c>
      <c r="M1348" s="22" t="s">
        <v>16</v>
      </c>
      <c r="N1348" s="22" t="s">
        <v>521</v>
      </c>
      <c r="O1348" s="22" t="s">
        <v>56</v>
      </c>
      <c r="P1348" s="22">
        <v>68</v>
      </c>
    </row>
    <row r="1349" spans="1:16" x14ac:dyDescent="0.25">
      <c r="A1349" s="22">
        <v>2018</v>
      </c>
      <c r="B1349" s="22">
        <v>11</v>
      </c>
      <c r="C1349" s="22" t="s">
        <v>15</v>
      </c>
      <c r="D1349" s="22">
        <v>4715338</v>
      </c>
      <c r="E1349" s="3">
        <v>88.9</v>
      </c>
      <c r="F1349" s="3">
        <f t="shared" si="92"/>
        <v>13.84</v>
      </c>
      <c r="G1349" s="18" t="s">
        <v>39</v>
      </c>
      <c r="H1349" s="22">
        <v>10</v>
      </c>
      <c r="I1349" s="22">
        <v>96.01</v>
      </c>
      <c r="J1349" s="27">
        <f t="shared" si="91"/>
        <v>23.81</v>
      </c>
      <c r="K1349" s="27">
        <f t="shared" si="89"/>
        <v>11.904999999999999</v>
      </c>
      <c r="L1349" s="26">
        <f t="shared" si="90"/>
        <v>1142.9990499999999</v>
      </c>
      <c r="M1349" s="22" t="s">
        <v>94</v>
      </c>
      <c r="N1349" s="22" t="s">
        <v>521</v>
      </c>
      <c r="O1349" s="22" t="s">
        <v>56</v>
      </c>
      <c r="P1349" s="22">
        <v>68</v>
      </c>
    </row>
    <row r="1350" spans="1:16" x14ac:dyDescent="0.25">
      <c r="A1350" s="22">
        <v>2018</v>
      </c>
      <c r="B1350" s="22">
        <v>11</v>
      </c>
      <c r="C1350" s="22" t="s">
        <v>15</v>
      </c>
      <c r="D1350" s="22">
        <v>4715338</v>
      </c>
      <c r="E1350" s="3">
        <v>88.9</v>
      </c>
      <c r="F1350" s="3">
        <f t="shared" si="92"/>
        <v>13.84</v>
      </c>
      <c r="G1350" s="18" t="s">
        <v>39</v>
      </c>
      <c r="H1350" s="22">
        <v>8</v>
      </c>
      <c r="I1350" s="22">
        <v>76.81</v>
      </c>
      <c r="J1350" s="27">
        <f t="shared" si="91"/>
        <v>23.81</v>
      </c>
      <c r="K1350" s="27">
        <f t="shared" si="89"/>
        <v>11.904999999999999</v>
      </c>
      <c r="L1350" s="26">
        <f t="shared" si="90"/>
        <v>914.42304999999999</v>
      </c>
      <c r="M1350" s="22" t="s">
        <v>94</v>
      </c>
      <c r="N1350" s="22" t="s">
        <v>521</v>
      </c>
      <c r="O1350" s="22" t="s">
        <v>56</v>
      </c>
      <c r="P1350" s="22">
        <v>68</v>
      </c>
    </row>
    <row r="1351" spans="1:16" x14ac:dyDescent="0.25">
      <c r="A1351" s="22">
        <v>2018</v>
      </c>
      <c r="B1351" s="22">
        <v>11</v>
      </c>
      <c r="C1351" s="22" t="s">
        <v>15</v>
      </c>
      <c r="D1351" s="22">
        <v>4715335</v>
      </c>
      <c r="E1351" s="3">
        <v>88.9</v>
      </c>
      <c r="F1351" s="3">
        <f t="shared" si="92"/>
        <v>13.84</v>
      </c>
      <c r="G1351" s="18" t="s">
        <v>39</v>
      </c>
      <c r="H1351" s="22">
        <v>6</v>
      </c>
      <c r="I1351" s="22">
        <v>57.61</v>
      </c>
      <c r="J1351" s="27">
        <f t="shared" si="91"/>
        <v>23.81</v>
      </c>
      <c r="K1351" s="27">
        <f t="shared" si="89"/>
        <v>11.904999999999999</v>
      </c>
      <c r="L1351" s="26">
        <f t="shared" si="90"/>
        <v>685.84704999999997</v>
      </c>
      <c r="M1351" s="22" t="s">
        <v>94</v>
      </c>
      <c r="N1351" s="22" t="s">
        <v>521</v>
      </c>
      <c r="O1351" s="22" t="s">
        <v>56</v>
      </c>
      <c r="P1351" s="22">
        <v>68</v>
      </c>
    </row>
    <row r="1352" spans="1:16" x14ac:dyDescent="0.25">
      <c r="A1352" s="22">
        <v>2018</v>
      </c>
      <c r="B1352" s="22">
        <v>11</v>
      </c>
      <c r="C1352" s="22" t="s">
        <v>15</v>
      </c>
      <c r="D1352" s="22">
        <v>4715335</v>
      </c>
      <c r="E1352" s="3">
        <v>88.9</v>
      </c>
      <c r="F1352" s="3">
        <f t="shared" si="92"/>
        <v>13.84</v>
      </c>
      <c r="G1352" s="18" t="s">
        <v>39</v>
      </c>
      <c r="H1352" s="22">
        <v>1</v>
      </c>
      <c r="I1352" s="22">
        <v>9.6</v>
      </c>
      <c r="J1352" s="27">
        <f t="shared" si="91"/>
        <v>23.81</v>
      </c>
      <c r="K1352" s="27">
        <f t="shared" si="89"/>
        <v>11.904999999999999</v>
      </c>
      <c r="L1352" s="26">
        <f t="shared" si="90"/>
        <v>114.288</v>
      </c>
      <c r="M1352" s="22" t="s">
        <v>94</v>
      </c>
      <c r="N1352" s="22" t="s">
        <v>521</v>
      </c>
      <c r="O1352" s="22" t="s">
        <v>56</v>
      </c>
      <c r="P1352" s="22">
        <v>68</v>
      </c>
    </row>
    <row r="1353" spans="1:16" x14ac:dyDescent="0.25">
      <c r="A1353" s="22">
        <v>2018</v>
      </c>
      <c r="B1353" s="22">
        <v>11</v>
      </c>
      <c r="C1353" s="22" t="s">
        <v>15</v>
      </c>
      <c r="D1353" s="22">
        <v>4715333</v>
      </c>
      <c r="E1353" s="3">
        <v>88.9</v>
      </c>
      <c r="F1353" s="3">
        <f t="shared" si="92"/>
        <v>13.84</v>
      </c>
      <c r="G1353" s="18" t="s">
        <v>39</v>
      </c>
      <c r="H1353" s="22">
        <v>1</v>
      </c>
      <c r="I1353" s="22">
        <v>9.6</v>
      </c>
      <c r="J1353" s="27">
        <f t="shared" si="91"/>
        <v>23.81</v>
      </c>
      <c r="K1353" s="27">
        <f t="shared" si="89"/>
        <v>11.904999999999999</v>
      </c>
      <c r="L1353" s="26">
        <f t="shared" si="90"/>
        <v>114.288</v>
      </c>
      <c r="M1353" s="22" t="s">
        <v>94</v>
      </c>
      <c r="N1353" s="22" t="s">
        <v>521</v>
      </c>
      <c r="O1353" s="22" t="s">
        <v>56</v>
      </c>
      <c r="P1353" s="22">
        <v>68</v>
      </c>
    </row>
    <row r="1354" spans="1:16" x14ac:dyDescent="0.25">
      <c r="A1354" s="22">
        <v>2018</v>
      </c>
      <c r="B1354" s="22">
        <v>11</v>
      </c>
      <c r="C1354" s="22" t="s">
        <v>15</v>
      </c>
      <c r="D1354" s="22">
        <v>4715333</v>
      </c>
      <c r="E1354" s="3">
        <v>88.9</v>
      </c>
      <c r="F1354" s="3">
        <f t="shared" si="92"/>
        <v>13.84</v>
      </c>
      <c r="G1354" s="18" t="s">
        <v>39</v>
      </c>
      <c r="H1354" s="22">
        <v>1</v>
      </c>
      <c r="I1354" s="22">
        <v>9.6</v>
      </c>
      <c r="J1354" s="27">
        <f t="shared" si="91"/>
        <v>23.81</v>
      </c>
      <c r="K1354" s="27">
        <f t="shared" si="89"/>
        <v>17.857499999999998</v>
      </c>
      <c r="L1354" s="26">
        <f t="shared" si="90"/>
        <v>171.43199999999999</v>
      </c>
      <c r="M1354" s="22" t="s">
        <v>16</v>
      </c>
      <c r="N1354" s="22" t="s">
        <v>521</v>
      </c>
      <c r="O1354" s="22" t="s">
        <v>56</v>
      </c>
      <c r="P1354" s="22">
        <v>68</v>
      </c>
    </row>
    <row r="1355" spans="1:16" x14ac:dyDescent="0.25">
      <c r="A1355" s="22">
        <v>2018</v>
      </c>
      <c r="B1355" s="22">
        <v>11</v>
      </c>
      <c r="C1355" s="22" t="s">
        <v>15</v>
      </c>
      <c r="D1355" s="22">
        <v>4715331</v>
      </c>
      <c r="E1355" s="3">
        <v>88.9</v>
      </c>
      <c r="F1355" s="3">
        <f t="shared" si="92"/>
        <v>13.84</v>
      </c>
      <c r="G1355" s="18" t="s">
        <v>39</v>
      </c>
      <c r="H1355" s="22">
        <v>1</v>
      </c>
      <c r="I1355" s="22">
        <v>9.6</v>
      </c>
      <c r="J1355" s="27">
        <f t="shared" si="91"/>
        <v>23.81</v>
      </c>
      <c r="K1355" s="27">
        <f t="shared" si="89"/>
        <v>11.904999999999999</v>
      </c>
      <c r="L1355" s="26">
        <f t="shared" si="90"/>
        <v>114.288</v>
      </c>
      <c r="M1355" s="22" t="s">
        <v>94</v>
      </c>
      <c r="N1355" s="22" t="s">
        <v>521</v>
      </c>
      <c r="O1355" s="22" t="s">
        <v>56</v>
      </c>
      <c r="P1355" s="22">
        <v>68</v>
      </c>
    </row>
    <row r="1356" spans="1:16" x14ac:dyDescent="0.25">
      <c r="A1356" s="22">
        <v>2018</v>
      </c>
      <c r="B1356" s="22">
        <v>11</v>
      </c>
      <c r="C1356" s="22" t="s">
        <v>15</v>
      </c>
      <c r="D1356" s="22">
        <v>4715331</v>
      </c>
      <c r="E1356" s="3">
        <v>88.9</v>
      </c>
      <c r="F1356" s="3">
        <f t="shared" si="92"/>
        <v>13.84</v>
      </c>
      <c r="G1356" s="18" t="s">
        <v>39</v>
      </c>
      <c r="H1356" s="22">
        <v>4</v>
      </c>
      <c r="I1356" s="22">
        <v>38.4</v>
      </c>
      <c r="J1356" s="27">
        <f t="shared" si="91"/>
        <v>23.81</v>
      </c>
      <c r="K1356" s="27">
        <f t="shared" si="89"/>
        <v>17.857499999999998</v>
      </c>
      <c r="L1356" s="26">
        <f t="shared" si="90"/>
        <v>685.72799999999995</v>
      </c>
      <c r="M1356" s="22" t="s">
        <v>16</v>
      </c>
      <c r="N1356" s="22" t="s">
        <v>521</v>
      </c>
      <c r="O1356" s="22" t="s">
        <v>56</v>
      </c>
      <c r="P1356" s="22">
        <v>68</v>
      </c>
    </row>
    <row r="1357" spans="1:16" x14ac:dyDescent="0.25">
      <c r="A1357" s="22">
        <v>2018</v>
      </c>
      <c r="B1357" s="22">
        <v>11</v>
      </c>
      <c r="C1357" s="22" t="s">
        <v>15</v>
      </c>
      <c r="D1357" s="22">
        <v>4715329</v>
      </c>
      <c r="E1357" s="3">
        <v>88.9</v>
      </c>
      <c r="F1357" s="3">
        <f t="shared" si="92"/>
        <v>13.84</v>
      </c>
      <c r="G1357" s="18" t="s">
        <v>39</v>
      </c>
      <c r="H1357" s="22">
        <v>1</v>
      </c>
      <c r="I1357" s="22">
        <v>9.6</v>
      </c>
      <c r="J1357" s="27">
        <f t="shared" si="91"/>
        <v>23.81</v>
      </c>
      <c r="K1357" s="27">
        <f t="shared" si="89"/>
        <v>17.857499999999998</v>
      </c>
      <c r="L1357" s="26">
        <f t="shared" si="90"/>
        <v>171.43199999999999</v>
      </c>
      <c r="M1357" s="22" t="s">
        <v>16</v>
      </c>
      <c r="N1357" s="22" t="s">
        <v>521</v>
      </c>
      <c r="O1357" s="22" t="s">
        <v>56</v>
      </c>
      <c r="P1357" s="22">
        <v>68</v>
      </c>
    </row>
    <row r="1358" spans="1:16" x14ac:dyDescent="0.25">
      <c r="A1358" s="22">
        <v>2018</v>
      </c>
      <c r="B1358" s="22">
        <v>11</v>
      </c>
      <c r="C1358" s="22" t="s">
        <v>15</v>
      </c>
      <c r="D1358" s="22">
        <v>4715329</v>
      </c>
      <c r="E1358" s="3">
        <v>88.9</v>
      </c>
      <c r="F1358" s="3">
        <f t="shared" si="92"/>
        <v>13.84</v>
      </c>
      <c r="G1358" s="18" t="s">
        <v>39</v>
      </c>
      <c r="H1358" s="22">
        <v>1</v>
      </c>
      <c r="I1358" s="22">
        <v>9.6</v>
      </c>
      <c r="J1358" s="27">
        <f t="shared" si="91"/>
        <v>23.81</v>
      </c>
      <c r="K1358" s="27">
        <f t="shared" si="89"/>
        <v>11.904999999999999</v>
      </c>
      <c r="L1358" s="26">
        <f t="shared" si="90"/>
        <v>114.288</v>
      </c>
      <c r="M1358" s="22" t="s">
        <v>94</v>
      </c>
      <c r="N1358" s="22" t="s">
        <v>521</v>
      </c>
      <c r="O1358" s="22" t="s">
        <v>56</v>
      </c>
      <c r="P1358" s="22">
        <v>68</v>
      </c>
    </row>
    <row r="1359" spans="1:16" x14ac:dyDescent="0.25">
      <c r="A1359" s="22">
        <v>2018</v>
      </c>
      <c r="B1359" s="22">
        <v>11</v>
      </c>
      <c r="C1359" s="22" t="s">
        <v>15</v>
      </c>
      <c r="D1359" s="22">
        <v>4715327</v>
      </c>
      <c r="E1359" s="3">
        <v>88.9</v>
      </c>
      <c r="F1359" s="3">
        <f t="shared" si="92"/>
        <v>13.84</v>
      </c>
      <c r="G1359" s="18" t="s">
        <v>39</v>
      </c>
      <c r="H1359" s="22">
        <v>1</v>
      </c>
      <c r="I1359" s="22">
        <v>9.6</v>
      </c>
      <c r="J1359" s="27">
        <f t="shared" si="91"/>
        <v>23.81</v>
      </c>
      <c r="K1359" s="27">
        <f t="shared" si="89"/>
        <v>17.857499999999998</v>
      </c>
      <c r="L1359" s="26">
        <f t="shared" si="90"/>
        <v>171.43199999999999</v>
      </c>
      <c r="M1359" s="22" t="s">
        <v>16</v>
      </c>
      <c r="N1359" s="22" t="s">
        <v>521</v>
      </c>
      <c r="O1359" s="22" t="s">
        <v>56</v>
      </c>
      <c r="P1359" s="22">
        <v>68</v>
      </c>
    </row>
    <row r="1360" spans="1:16" x14ac:dyDescent="0.25">
      <c r="A1360" s="22">
        <v>2018</v>
      </c>
      <c r="B1360" s="22">
        <v>11</v>
      </c>
      <c r="C1360" s="22" t="s">
        <v>15</v>
      </c>
      <c r="D1360" s="22">
        <v>4715327</v>
      </c>
      <c r="E1360" s="3">
        <v>88.9</v>
      </c>
      <c r="F1360" s="3">
        <f t="shared" si="92"/>
        <v>13.84</v>
      </c>
      <c r="G1360" s="18" t="s">
        <v>39</v>
      </c>
      <c r="H1360" s="22">
        <v>1</v>
      </c>
      <c r="I1360" s="22">
        <v>9.6</v>
      </c>
      <c r="J1360" s="27">
        <f t="shared" si="91"/>
        <v>23.81</v>
      </c>
      <c r="K1360" s="27">
        <f t="shared" si="89"/>
        <v>11.904999999999999</v>
      </c>
      <c r="L1360" s="26">
        <f t="shared" si="90"/>
        <v>114.288</v>
      </c>
      <c r="M1360" s="22" t="s">
        <v>94</v>
      </c>
      <c r="N1360" s="22" t="s">
        <v>521</v>
      </c>
      <c r="O1360" s="22" t="s">
        <v>56</v>
      </c>
      <c r="P1360" s="22">
        <v>68</v>
      </c>
    </row>
    <row r="1361" spans="1:16" x14ac:dyDescent="0.25">
      <c r="A1361" s="22">
        <v>2018</v>
      </c>
      <c r="B1361" s="22">
        <v>11</v>
      </c>
      <c r="C1361" s="22" t="s">
        <v>15</v>
      </c>
      <c r="D1361" s="22">
        <v>4715325</v>
      </c>
      <c r="E1361" s="3">
        <v>88.9</v>
      </c>
      <c r="F1361" s="3">
        <f t="shared" si="92"/>
        <v>13.84</v>
      </c>
      <c r="G1361" s="18" t="s">
        <v>39</v>
      </c>
      <c r="H1361" s="22">
        <v>6</v>
      </c>
      <c r="I1361" s="22">
        <v>57.61</v>
      </c>
      <c r="J1361" s="27">
        <f t="shared" si="91"/>
        <v>23.81</v>
      </c>
      <c r="K1361" s="27">
        <f t="shared" si="89"/>
        <v>11.904999999999999</v>
      </c>
      <c r="L1361" s="26">
        <f t="shared" si="90"/>
        <v>685.84704999999997</v>
      </c>
      <c r="M1361" s="22" t="s">
        <v>94</v>
      </c>
      <c r="N1361" s="22" t="s">
        <v>521</v>
      </c>
      <c r="O1361" s="22" t="s">
        <v>56</v>
      </c>
      <c r="P1361" s="22">
        <v>68</v>
      </c>
    </row>
    <row r="1362" spans="1:16" x14ac:dyDescent="0.25">
      <c r="A1362" s="22">
        <v>2018</v>
      </c>
      <c r="B1362" s="22">
        <v>11</v>
      </c>
      <c r="C1362" s="22" t="s">
        <v>15</v>
      </c>
      <c r="D1362" s="22">
        <v>4715325</v>
      </c>
      <c r="E1362" s="3">
        <v>88.9</v>
      </c>
      <c r="F1362" s="3">
        <f t="shared" si="92"/>
        <v>13.84</v>
      </c>
      <c r="G1362" s="18" t="s">
        <v>39</v>
      </c>
      <c r="H1362" s="22">
        <v>3</v>
      </c>
      <c r="I1362" s="22">
        <v>28.8</v>
      </c>
      <c r="J1362" s="27">
        <f t="shared" si="91"/>
        <v>23.81</v>
      </c>
      <c r="K1362" s="27">
        <f t="shared" si="89"/>
        <v>17.857499999999998</v>
      </c>
      <c r="L1362" s="26">
        <f t="shared" si="90"/>
        <v>514.29599999999994</v>
      </c>
      <c r="M1362" s="22" t="s">
        <v>16</v>
      </c>
      <c r="N1362" s="22" t="s">
        <v>521</v>
      </c>
      <c r="O1362" s="22" t="s">
        <v>56</v>
      </c>
      <c r="P1362" s="22">
        <v>68</v>
      </c>
    </row>
    <row r="1363" spans="1:16" x14ac:dyDescent="0.25">
      <c r="A1363" s="22">
        <v>2018</v>
      </c>
      <c r="B1363" s="22">
        <v>11</v>
      </c>
      <c r="C1363" s="22" t="s">
        <v>15</v>
      </c>
      <c r="D1363" s="22">
        <v>4715323</v>
      </c>
      <c r="E1363" s="3">
        <v>88.9</v>
      </c>
      <c r="F1363" s="3">
        <f t="shared" si="92"/>
        <v>13.84</v>
      </c>
      <c r="G1363" s="18" t="s">
        <v>39</v>
      </c>
      <c r="H1363" s="22">
        <v>17</v>
      </c>
      <c r="I1363" s="22">
        <v>163.22</v>
      </c>
      <c r="J1363" s="27">
        <f t="shared" si="91"/>
        <v>23.81</v>
      </c>
      <c r="K1363" s="27">
        <f t="shared" si="89"/>
        <v>17.857499999999998</v>
      </c>
      <c r="L1363" s="26">
        <f t="shared" si="90"/>
        <v>2914.7011499999999</v>
      </c>
      <c r="M1363" s="22" t="s">
        <v>16</v>
      </c>
      <c r="N1363" s="22" t="s">
        <v>521</v>
      </c>
      <c r="O1363" s="22" t="s">
        <v>56</v>
      </c>
      <c r="P1363" s="22">
        <v>68</v>
      </c>
    </row>
    <row r="1364" spans="1:16" x14ac:dyDescent="0.25">
      <c r="A1364" s="22">
        <v>2018</v>
      </c>
      <c r="B1364" s="22">
        <v>11</v>
      </c>
      <c r="C1364" s="22" t="s">
        <v>15</v>
      </c>
      <c r="D1364" s="22">
        <v>4715323</v>
      </c>
      <c r="E1364" s="3">
        <v>88.9</v>
      </c>
      <c r="F1364" s="3">
        <f t="shared" si="92"/>
        <v>13.84</v>
      </c>
      <c r="G1364" s="18" t="s">
        <v>39</v>
      </c>
      <c r="H1364" s="22">
        <v>5</v>
      </c>
      <c r="I1364" s="22">
        <v>48.004800000000003</v>
      </c>
      <c r="J1364" s="27">
        <f t="shared" si="91"/>
        <v>23.81</v>
      </c>
      <c r="K1364" s="27">
        <f t="shared" si="89"/>
        <v>11.904999999999999</v>
      </c>
      <c r="L1364" s="26">
        <f t="shared" si="90"/>
        <v>571.49714400000005</v>
      </c>
      <c r="M1364" s="22" t="s">
        <v>94</v>
      </c>
      <c r="N1364" s="22" t="s">
        <v>521</v>
      </c>
      <c r="O1364" s="22" t="s">
        <v>56</v>
      </c>
      <c r="P1364" s="22">
        <v>68</v>
      </c>
    </row>
    <row r="1365" spans="1:16" x14ac:dyDescent="0.25">
      <c r="A1365" s="22">
        <v>2018</v>
      </c>
      <c r="B1365" s="22">
        <v>11</v>
      </c>
      <c r="C1365" s="22" t="s">
        <v>15</v>
      </c>
      <c r="D1365" s="22">
        <v>4715322</v>
      </c>
      <c r="E1365" s="3">
        <v>88.9</v>
      </c>
      <c r="F1365" s="3">
        <f t="shared" si="92"/>
        <v>13.84</v>
      </c>
      <c r="G1365" s="18" t="s">
        <v>39</v>
      </c>
      <c r="H1365" s="22">
        <v>11</v>
      </c>
      <c r="I1365" s="22">
        <v>105.6096</v>
      </c>
      <c r="J1365" s="27">
        <f t="shared" si="91"/>
        <v>23.81</v>
      </c>
      <c r="K1365" s="27">
        <f t="shared" si="89"/>
        <v>17.857499999999998</v>
      </c>
      <c r="L1365" s="26">
        <f t="shared" si="90"/>
        <v>1885.9234319999998</v>
      </c>
      <c r="M1365" s="22" t="s">
        <v>16</v>
      </c>
      <c r="N1365" s="22" t="s">
        <v>521</v>
      </c>
      <c r="O1365" s="22" t="s">
        <v>56</v>
      </c>
      <c r="P1365" s="22">
        <v>68</v>
      </c>
    </row>
    <row r="1366" spans="1:16" x14ac:dyDescent="0.25">
      <c r="A1366" s="22">
        <v>2018</v>
      </c>
      <c r="B1366" s="22">
        <v>11</v>
      </c>
      <c r="C1366" s="22" t="s">
        <v>15</v>
      </c>
      <c r="D1366" s="22">
        <v>4715321</v>
      </c>
      <c r="E1366" s="3">
        <v>88.9</v>
      </c>
      <c r="F1366" s="3">
        <f t="shared" si="92"/>
        <v>13.84</v>
      </c>
      <c r="G1366" s="18" t="s">
        <v>39</v>
      </c>
      <c r="H1366" s="22">
        <v>6</v>
      </c>
      <c r="I1366" s="22">
        <v>57.607199999999999</v>
      </c>
      <c r="J1366" s="27">
        <f t="shared" si="91"/>
        <v>23.81</v>
      </c>
      <c r="K1366" s="27">
        <f t="shared" si="89"/>
        <v>17.857499999999998</v>
      </c>
      <c r="L1366" s="26">
        <f t="shared" si="90"/>
        <v>1028.7205739999999</v>
      </c>
      <c r="M1366" s="22" t="s">
        <v>16</v>
      </c>
      <c r="N1366" s="22" t="s">
        <v>521</v>
      </c>
      <c r="O1366" s="22" t="s">
        <v>56</v>
      </c>
      <c r="P1366" s="22">
        <v>68</v>
      </c>
    </row>
    <row r="1367" spans="1:16" x14ac:dyDescent="0.25">
      <c r="A1367" s="22">
        <v>2018</v>
      </c>
      <c r="B1367" s="22">
        <v>11</v>
      </c>
      <c r="C1367" s="22" t="s">
        <v>15</v>
      </c>
      <c r="D1367" s="22">
        <v>4715318</v>
      </c>
      <c r="E1367" s="3">
        <v>88.9</v>
      </c>
      <c r="F1367" s="3">
        <f t="shared" si="92"/>
        <v>13.84</v>
      </c>
      <c r="G1367" s="18" t="s">
        <v>39</v>
      </c>
      <c r="H1367" s="22">
        <v>12</v>
      </c>
      <c r="I1367" s="22">
        <v>115.2157</v>
      </c>
      <c r="J1367" s="27">
        <f t="shared" si="91"/>
        <v>23.81</v>
      </c>
      <c r="K1367" s="27">
        <f t="shared" si="89"/>
        <v>11.904999999999999</v>
      </c>
      <c r="L1367" s="26">
        <f t="shared" si="90"/>
        <v>1371.6429085</v>
      </c>
      <c r="M1367" s="22" t="s">
        <v>94</v>
      </c>
      <c r="N1367" s="22" t="s">
        <v>521</v>
      </c>
      <c r="O1367" s="22" t="s">
        <v>56</v>
      </c>
      <c r="P1367" s="22">
        <v>68</v>
      </c>
    </row>
    <row r="1368" spans="1:16" x14ac:dyDescent="0.25">
      <c r="A1368" s="22">
        <v>2018</v>
      </c>
      <c r="B1368" s="22">
        <v>11</v>
      </c>
      <c r="C1368" s="22" t="s">
        <v>15</v>
      </c>
      <c r="D1368" s="22">
        <v>4715318</v>
      </c>
      <c r="E1368" s="3">
        <v>88.9</v>
      </c>
      <c r="F1368" s="3">
        <f t="shared" si="92"/>
        <v>13.84</v>
      </c>
      <c r="G1368" s="18" t="s">
        <v>39</v>
      </c>
      <c r="H1368" s="22">
        <v>11</v>
      </c>
      <c r="I1368" s="22">
        <v>105.61</v>
      </c>
      <c r="J1368" s="27">
        <f t="shared" si="91"/>
        <v>23.81</v>
      </c>
      <c r="K1368" s="27">
        <f t="shared" si="89"/>
        <v>11.904999999999999</v>
      </c>
      <c r="L1368" s="26">
        <f t="shared" si="90"/>
        <v>1257.2870499999999</v>
      </c>
      <c r="M1368" s="22" t="s">
        <v>94</v>
      </c>
      <c r="N1368" s="22" t="s">
        <v>521</v>
      </c>
      <c r="O1368" s="22" t="s">
        <v>56</v>
      </c>
      <c r="P1368" s="22">
        <v>68</v>
      </c>
    </row>
    <row r="1369" spans="1:16" x14ac:dyDescent="0.25">
      <c r="A1369" s="22">
        <v>2018</v>
      </c>
      <c r="B1369" s="22">
        <v>11</v>
      </c>
      <c r="C1369" s="22" t="s">
        <v>15</v>
      </c>
      <c r="D1369" s="22">
        <v>4715318</v>
      </c>
      <c r="E1369" s="3">
        <v>88.9</v>
      </c>
      <c r="F1369" s="3">
        <f t="shared" si="92"/>
        <v>13.84</v>
      </c>
      <c r="G1369" s="18" t="s">
        <v>39</v>
      </c>
      <c r="H1369" s="22">
        <v>12</v>
      </c>
      <c r="I1369" s="22">
        <v>115.2136</v>
      </c>
      <c r="J1369" s="27">
        <f t="shared" si="91"/>
        <v>23.81</v>
      </c>
      <c r="K1369" s="27">
        <f t="shared" si="89"/>
        <v>17.857499999999998</v>
      </c>
      <c r="L1369" s="26">
        <f t="shared" si="90"/>
        <v>2057.4268619999998</v>
      </c>
      <c r="M1369" s="22" t="s">
        <v>16</v>
      </c>
      <c r="N1369" s="22" t="s">
        <v>521</v>
      </c>
      <c r="O1369" s="22" t="s">
        <v>56</v>
      </c>
      <c r="P1369" s="22">
        <v>68</v>
      </c>
    </row>
    <row r="1370" spans="1:16" x14ac:dyDescent="0.25">
      <c r="A1370" s="22">
        <v>2018</v>
      </c>
      <c r="B1370" s="22">
        <v>11</v>
      </c>
      <c r="C1370" s="22" t="s">
        <v>15</v>
      </c>
      <c r="D1370" s="22">
        <v>4715317</v>
      </c>
      <c r="E1370" s="3">
        <v>88.9</v>
      </c>
      <c r="F1370" s="3">
        <f t="shared" si="92"/>
        <v>13.84</v>
      </c>
      <c r="G1370" s="18" t="s">
        <v>39</v>
      </c>
      <c r="H1370" s="22">
        <v>5</v>
      </c>
      <c r="I1370" s="22">
        <v>48.006</v>
      </c>
      <c r="J1370" s="27">
        <f t="shared" si="91"/>
        <v>23.81</v>
      </c>
      <c r="K1370" s="27">
        <f t="shared" si="89"/>
        <v>17.857499999999998</v>
      </c>
      <c r="L1370" s="26">
        <f t="shared" si="90"/>
        <v>857.26714499999991</v>
      </c>
      <c r="M1370" s="22" t="s">
        <v>16</v>
      </c>
      <c r="N1370" s="22" t="s">
        <v>521</v>
      </c>
      <c r="O1370" s="22" t="s">
        <v>56</v>
      </c>
      <c r="P1370" s="22">
        <v>68</v>
      </c>
    </row>
    <row r="1371" spans="1:16" x14ac:dyDescent="0.25">
      <c r="A1371" s="22">
        <v>2018</v>
      </c>
      <c r="B1371" s="22">
        <v>11</v>
      </c>
      <c r="C1371" s="22" t="s">
        <v>15</v>
      </c>
      <c r="D1371" s="22">
        <v>4715316</v>
      </c>
      <c r="E1371" s="3">
        <v>88.9</v>
      </c>
      <c r="F1371" s="3">
        <f t="shared" si="92"/>
        <v>13.84</v>
      </c>
      <c r="G1371" s="18" t="s">
        <v>39</v>
      </c>
      <c r="H1371" s="22">
        <v>15</v>
      </c>
      <c r="I1371" s="22">
        <v>144.02000000000001</v>
      </c>
      <c r="J1371" s="27">
        <f t="shared" si="91"/>
        <v>23.81</v>
      </c>
      <c r="K1371" s="27">
        <f t="shared" si="89"/>
        <v>11.904999999999999</v>
      </c>
      <c r="L1371" s="26">
        <f t="shared" si="90"/>
        <v>1714.5581</v>
      </c>
      <c r="M1371" s="22" t="s">
        <v>94</v>
      </c>
      <c r="N1371" s="22" t="s">
        <v>521</v>
      </c>
      <c r="O1371" s="22" t="s">
        <v>56</v>
      </c>
      <c r="P1371" s="22">
        <v>68</v>
      </c>
    </row>
    <row r="1372" spans="1:16" x14ac:dyDescent="0.25">
      <c r="A1372" s="22">
        <v>2018</v>
      </c>
      <c r="B1372" s="22">
        <v>11</v>
      </c>
      <c r="C1372" s="22" t="s">
        <v>15</v>
      </c>
      <c r="D1372" s="22">
        <v>4715397</v>
      </c>
      <c r="E1372" s="3">
        <v>88.9</v>
      </c>
      <c r="F1372" s="3">
        <f t="shared" si="92"/>
        <v>13.84</v>
      </c>
      <c r="G1372" s="18" t="s">
        <v>39</v>
      </c>
      <c r="H1372" s="22">
        <v>11</v>
      </c>
      <c r="I1372" s="22">
        <v>105.61</v>
      </c>
      <c r="J1372" s="27">
        <f t="shared" si="91"/>
        <v>23.81</v>
      </c>
      <c r="K1372" s="27">
        <f t="shared" si="89"/>
        <v>11.904999999999999</v>
      </c>
      <c r="L1372" s="26">
        <f t="shared" si="90"/>
        <v>1257.2870499999999</v>
      </c>
      <c r="M1372" s="22" t="s">
        <v>94</v>
      </c>
      <c r="N1372" s="22" t="s">
        <v>521</v>
      </c>
      <c r="O1372" s="22" t="s">
        <v>56</v>
      </c>
      <c r="P1372" s="22">
        <v>68</v>
      </c>
    </row>
    <row r="1373" spans="1:16" x14ac:dyDescent="0.25">
      <c r="A1373" s="22">
        <v>2018</v>
      </c>
      <c r="B1373" s="22">
        <v>11</v>
      </c>
      <c r="C1373" s="22" t="s">
        <v>15</v>
      </c>
      <c r="D1373" s="22">
        <v>4715399</v>
      </c>
      <c r="E1373" s="3">
        <v>88.9</v>
      </c>
      <c r="F1373" s="3">
        <f t="shared" si="92"/>
        <v>13.84</v>
      </c>
      <c r="G1373" s="18" t="s">
        <v>39</v>
      </c>
      <c r="H1373" s="22">
        <v>7</v>
      </c>
      <c r="I1373" s="22">
        <v>67.2</v>
      </c>
      <c r="J1373" s="27">
        <f t="shared" si="91"/>
        <v>23.81</v>
      </c>
      <c r="K1373" s="27">
        <f t="shared" si="89"/>
        <v>11.904999999999999</v>
      </c>
      <c r="L1373" s="26">
        <f t="shared" si="90"/>
        <v>800.01599999999996</v>
      </c>
      <c r="M1373" s="22" t="s">
        <v>94</v>
      </c>
      <c r="N1373" s="22" t="s">
        <v>521</v>
      </c>
      <c r="O1373" s="22" t="s">
        <v>56</v>
      </c>
      <c r="P1373" s="22">
        <v>68</v>
      </c>
    </row>
    <row r="1374" spans="1:16" x14ac:dyDescent="0.25">
      <c r="A1374" s="22">
        <v>2018</v>
      </c>
      <c r="B1374" s="22">
        <v>11</v>
      </c>
      <c r="C1374" s="22" t="s">
        <v>15</v>
      </c>
      <c r="D1374" s="22">
        <v>4715400</v>
      </c>
      <c r="E1374" s="3">
        <v>88.9</v>
      </c>
      <c r="F1374" s="3">
        <f t="shared" si="92"/>
        <v>13.84</v>
      </c>
      <c r="G1374" s="18" t="s">
        <v>39</v>
      </c>
      <c r="H1374" s="22">
        <v>10</v>
      </c>
      <c r="I1374" s="22">
        <v>96.01</v>
      </c>
      <c r="J1374" s="27">
        <f t="shared" si="91"/>
        <v>23.81</v>
      </c>
      <c r="K1374" s="27">
        <f t="shared" si="89"/>
        <v>11.904999999999999</v>
      </c>
      <c r="L1374" s="26">
        <f t="shared" si="90"/>
        <v>1142.9990499999999</v>
      </c>
      <c r="M1374" s="22" t="s">
        <v>94</v>
      </c>
      <c r="N1374" s="22" t="s">
        <v>521</v>
      </c>
      <c r="O1374" s="22" t="s">
        <v>56</v>
      </c>
      <c r="P1374" s="22">
        <v>68</v>
      </c>
    </row>
    <row r="1375" spans="1:16" x14ac:dyDescent="0.25">
      <c r="A1375" s="22">
        <v>2018</v>
      </c>
      <c r="B1375" s="22">
        <v>11</v>
      </c>
      <c r="C1375" s="22" t="s">
        <v>15</v>
      </c>
      <c r="D1375" s="22">
        <v>4715401</v>
      </c>
      <c r="E1375" s="3">
        <v>88.9</v>
      </c>
      <c r="F1375" s="3">
        <f t="shared" si="92"/>
        <v>13.84</v>
      </c>
      <c r="G1375" s="18" t="s">
        <v>39</v>
      </c>
      <c r="H1375" s="22">
        <v>5</v>
      </c>
      <c r="I1375" s="22">
        <v>48.004800000000003</v>
      </c>
      <c r="J1375" s="27">
        <f t="shared" si="91"/>
        <v>23.81</v>
      </c>
      <c r="K1375" s="27">
        <f t="shared" si="89"/>
        <v>11.904999999999999</v>
      </c>
      <c r="L1375" s="26">
        <f t="shared" si="90"/>
        <v>571.49714400000005</v>
      </c>
      <c r="M1375" s="22" t="s">
        <v>94</v>
      </c>
      <c r="N1375" s="22" t="s">
        <v>521</v>
      </c>
      <c r="O1375" s="22" t="s">
        <v>56</v>
      </c>
      <c r="P1375" s="22">
        <v>68</v>
      </c>
    </row>
    <row r="1376" spans="1:16" x14ac:dyDescent="0.25">
      <c r="A1376" s="22">
        <v>2018</v>
      </c>
      <c r="B1376" s="22">
        <v>11</v>
      </c>
      <c r="C1376" s="22" t="s">
        <v>15</v>
      </c>
      <c r="D1376" s="22">
        <v>4715402</v>
      </c>
      <c r="E1376" s="3">
        <v>88.9</v>
      </c>
      <c r="F1376" s="3">
        <f t="shared" si="92"/>
        <v>13.84</v>
      </c>
      <c r="G1376" s="18" t="s">
        <v>39</v>
      </c>
      <c r="H1376" s="22">
        <v>1</v>
      </c>
      <c r="I1376" s="22">
        <v>9.6</v>
      </c>
      <c r="J1376" s="27">
        <f t="shared" si="91"/>
        <v>23.81</v>
      </c>
      <c r="K1376" s="27">
        <f t="shared" si="89"/>
        <v>11.904999999999999</v>
      </c>
      <c r="L1376" s="26">
        <f t="shared" si="90"/>
        <v>114.288</v>
      </c>
      <c r="M1376" s="22" t="s">
        <v>94</v>
      </c>
      <c r="N1376" s="22" t="s">
        <v>521</v>
      </c>
      <c r="O1376" s="22" t="s">
        <v>56</v>
      </c>
      <c r="P1376" s="22">
        <v>68</v>
      </c>
    </row>
    <row r="1377" spans="1:16" x14ac:dyDescent="0.25">
      <c r="A1377" s="22">
        <v>2018</v>
      </c>
      <c r="B1377" s="22">
        <v>11</v>
      </c>
      <c r="C1377" s="22" t="s">
        <v>15</v>
      </c>
      <c r="D1377" s="22">
        <v>4715397</v>
      </c>
      <c r="E1377" s="3">
        <v>88.9</v>
      </c>
      <c r="F1377" s="3">
        <f t="shared" si="92"/>
        <v>13.84</v>
      </c>
      <c r="G1377" s="18" t="s">
        <v>39</v>
      </c>
      <c r="H1377" s="22">
        <v>11</v>
      </c>
      <c r="I1377" s="22">
        <v>105.6092</v>
      </c>
      <c r="J1377" s="27">
        <f t="shared" si="91"/>
        <v>23.81</v>
      </c>
      <c r="K1377" s="27">
        <f t="shared" si="89"/>
        <v>11.904999999999999</v>
      </c>
      <c r="L1377" s="26">
        <f t="shared" si="90"/>
        <v>1257.2775259999999</v>
      </c>
      <c r="M1377" s="22" t="s">
        <v>94</v>
      </c>
      <c r="N1377" s="22" t="s">
        <v>521</v>
      </c>
      <c r="O1377" s="22" t="s">
        <v>56</v>
      </c>
      <c r="P1377" s="22">
        <v>68</v>
      </c>
    </row>
    <row r="1378" spans="1:16" x14ac:dyDescent="0.25">
      <c r="A1378" s="22">
        <v>2018</v>
      </c>
      <c r="B1378" s="22">
        <v>11</v>
      </c>
      <c r="C1378" s="22" t="s">
        <v>15</v>
      </c>
      <c r="D1378" s="22">
        <v>4715997</v>
      </c>
      <c r="E1378" s="3">
        <v>73</v>
      </c>
      <c r="F1378" s="3">
        <f t="shared" si="92"/>
        <v>9.67</v>
      </c>
      <c r="G1378" s="18" t="s">
        <v>39</v>
      </c>
      <c r="H1378" s="22">
        <v>9</v>
      </c>
      <c r="I1378" s="22">
        <v>86.41</v>
      </c>
      <c r="J1378" s="27">
        <f t="shared" si="91"/>
        <v>17.78</v>
      </c>
      <c r="K1378" s="27">
        <f t="shared" si="89"/>
        <v>13.335000000000001</v>
      </c>
      <c r="L1378" s="26">
        <f t="shared" si="90"/>
        <v>1152.2773500000001</v>
      </c>
      <c r="M1378" s="22" t="s">
        <v>16</v>
      </c>
      <c r="N1378" s="22" t="s">
        <v>522</v>
      </c>
      <c r="O1378" s="22" t="s">
        <v>53</v>
      </c>
      <c r="P1378" s="22">
        <v>105</v>
      </c>
    </row>
    <row r="1379" spans="1:16" x14ac:dyDescent="0.25">
      <c r="A1379" s="22">
        <v>2018</v>
      </c>
      <c r="B1379" s="22">
        <v>11</v>
      </c>
      <c r="C1379" s="22" t="s">
        <v>15</v>
      </c>
      <c r="D1379" s="22">
        <v>4716167</v>
      </c>
      <c r="E1379" s="3">
        <v>73</v>
      </c>
      <c r="F1379" s="3">
        <f t="shared" si="92"/>
        <v>9.67</v>
      </c>
      <c r="G1379" s="18" t="s">
        <v>39</v>
      </c>
      <c r="H1379" s="22">
        <v>150</v>
      </c>
      <c r="I1379" s="22">
        <v>1440.1845000000001</v>
      </c>
      <c r="J1379" s="27">
        <f t="shared" si="91"/>
        <v>17.78</v>
      </c>
      <c r="K1379" s="27">
        <f t="shared" si="89"/>
        <v>13.335000000000001</v>
      </c>
      <c r="L1379" s="26">
        <f t="shared" si="90"/>
        <v>19204.860307500003</v>
      </c>
      <c r="M1379" s="22" t="s">
        <v>16</v>
      </c>
      <c r="N1379" s="22" t="s">
        <v>523</v>
      </c>
      <c r="O1379" s="22" t="s">
        <v>53</v>
      </c>
      <c r="P1379" s="22">
        <v>105</v>
      </c>
    </row>
    <row r="1380" spans="1:16" x14ac:dyDescent="0.25">
      <c r="A1380" s="22">
        <v>2018</v>
      </c>
      <c r="B1380" s="22">
        <v>11</v>
      </c>
      <c r="C1380" s="22" t="s">
        <v>15</v>
      </c>
      <c r="D1380" s="22">
        <v>4716464</v>
      </c>
      <c r="E1380" s="3">
        <v>88.9</v>
      </c>
      <c r="F1380" s="3">
        <f t="shared" si="92"/>
        <v>13.84</v>
      </c>
      <c r="G1380" s="18" t="s">
        <v>39</v>
      </c>
      <c r="H1380" s="22">
        <v>17</v>
      </c>
      <c r="I1380" s="22">
        <v>163.22</v>
      </c>
      <c r="J1380" s="27">
        <f t="shared" si="91"/>
        <v>23.81</v>
      </c>
      <c r="K1380" s="27">
        <f t="shared" si="89"/>
        <v>11.904999999999999</v>
      </c>
      <c r="L1380" s="26">
        <f t="shared" si="90"/>
        <v>1943.1341</v>
      </c>
      <c r="M1380" s="22" t="s">
        <v>94</v>
      </c>
      <c r="N1380" s="22" t="s">
        <v>524</v>
      </c>
      <c r="O1380" s="22" t="s">
        <v>56</v>
      </c>
      <c r="P1380" s="22">
        <v>68</v>
      </c>
    </row>
    <row r="1381" spans="1:16" x14ac:dyDescent="0.25">
      <c r="A1381" s="22">
        <v>2018</v>
      </c>
      <c r="B1381" s="22">
        <v>11</v>
      </c>
      <c r="C1381" s="22" t="s">
        <v>15</v>
      </c>
      <c r="D1381" s="22">
        <v>4716467</v>
      </c>
      <c r="E1381" s="3">
        <v>88.9</v>
      </c>
      <c r="F1381" s="3">
        <f t="shared" si="92"/>
        <v>13.84</v>
      </c>
      <c r="G1381" s="18" t="s">
        <v>39</v>
      </c>
      <c r="H1381" s="22">
        <v>8</v>
      </c>
      <c r="I1381" s="22">
        <v>76.81</v>
      </c>
      <c r="J1381" s="27">
        <f t="shared" si="91"/>
        <v>23.81</v>
      </c>
      <c r="K1381" s="27">
        <f t="shared" si="89"/>
        <v>11.904999999999999</v>
      </c>
      <c r="L1381" s="26">
        <f t="shared" si="90"/>
        <v>914.42304999999999</v>
      </c>
      <c r="M1381" s="22" t="s">
        <v>94</v>
      </c>
      <c r="N1381" s="22" t="s">
        <v>524</v>
      </c>
      <c r="O1381" s="22" t="s">
        <v>56</v>
      </c>
      <c r="P1381" s="22">
        <v>68</v>
      </c>
    </row>
    <row r="1382" spans="1:16" x14ac:dyDescent="0.25">
      <c r="A1382" s="22">
        <v>2018</v>
      </c>
      <c r="B1382" s="22">
        <v>11</v>
      </c>
      <c r="C1382" s="22" t="s">
        <v>15</v>
      </c>
      <c r="D1382" s="22">
        <v>4716467</v>
      </c>
      <c r="E1382" s="3">
        <v>88.9</v>
      </c>
      <c r="F1382" s="3">
        <f t="shared" si="92"/>
        <v>13.84</v>
      </c>
      <c r="G1382" s="18" t="s">
        <v>39</v>
      </c>
      <c r="H1382" s="22">
        <v>31</v>
      </c>
      <c r="I1382" s="22">
        <v>297.64409999999998</v>
      </c>
      <c r="J1382" s="27">
        <f t="shared" si="91"/>
        <v>23.81</v>
      </c>
      <c r="K1382" s="27">
        <f t="shared" si="89"/>
        <v>17.857499999999998</v>
      </c>
      <c r="L1382" s="26">
        <f t="shared" si="90"/>
        <v>5315.1795157499992</v>
      </c>
      <c r="M1382" s="22" t="s">
        <v>16</v>
      </c>
      <c r="N1382" s="22" t="s">
        <v>524</v>
      </c>
      <c r="O1382" s="22" t="s">
        <v>56</v>
      </c>
      <c r="P1382" s="22">
        <v>68</v>
      </c>
    </row>
    <row r="1383" spans="1:16" x14ac:dyDescent="0.25">
      <c r="A1383" s="22">
        <v>2018</v>
      </c>
      <c r="B1383" s="22">
        <v>11</v>
      </c>
      <c r="C1383" s="22" t="s">
        <v>15</v>
      </c>
      <c r="D1383" s="22">
        <v>4716470</v>
      </c>
      <c r="E1383" s="3">
        <v>88.9</v>
      </c>
      <c r="F1383" s="3">
        <f t="shared" si="92"/>
        <v>13.84</v>
      </c>
      <c r="G1383" s="18" t="s">
        <v>39</v>
      </c>
      <c r="H1383" s="22">
        <v>7</v>
      </c>
      <c r="I1383" s="22">
        <v>67.209999999999994</v>
      </c>
      <c r="J1383" s="27">
        <f t="shared" si="91"/>
        <v>23.81</v>
      </c>
      <c r="K1383" s="27">
        <f t="shared" si="89"/>
        <v>17.857499999999998</v>
      </c>
      <c r="L1383" s="26">
        <f t="shared" si="90"/>
        <v>1200.2025749999998</v>
      </c>
      <c r="M1383" s="22" t="s">
        <v>16</v>
      </c>
      <c r="N1383" s="22" t="s">
        <v>524</v>
      </c>
      <c r="O1383" s="22" t="s">
        <v>56</v>
      </c>
      <c r="P1383" s="22">
        <v>68</v>
      </c>
    </row>
    <row r="1384" spans="1:16" x14ac:dyDescent="0.25">
      <c r="A1384" s="22">
        <v>2018</v>
      </c>
      <c r="B1384" s="22">
        <v>11</v>
      </c>
      <c r="C1384" s="22" t="s">
        <v>15</v>
      </c>
      <c r="D1384" s="22">
        <v>4716471</v>
      </c>
      <c r="E1384" s="3">
        <v>88.9</v>
      </c>
      <c r="F1384" s="3">
        <f t="shared" si="92"/>
        <v>13.84</v>
      </c>
      <c r="G1384" s="18" t="s">
        <v>39</v>
      </c>
      <c r="H1384" s="22">
        <v>4</v>
      </c>
      <c r="I1384" s="22">
        <v>38.4</v>
      </c>
      <c r="J1384" s="27">
        <f t="shared" si="91"/>
        <v>23.81</v>
      </c>
      <c r="K1384" s="27">
        <f t="shared" si="89"/>
        <v>11.904999999999999</v>
      </c>
      <c r="L1384" s="26">
        <f t="shared" si="90"/>
        <v>457.15199999999999</v>
      </c>
      <c r="M1384" s="22" t="s">
        <v>94</v>
      </c>
      <c r="N1384" s="22" t="s">
        <v>524</v>
      </c>
      <c r="O1384" s="22" t="s">
        <v>56</v>
      </c>
      <c r="P1384" s="22">
        <v>68</v>
      </c>
    </row>
    <row r="1385" spans="1:16" x14ac:dyDescent="0.25">
      <c r="A1385" s="22">
        <v>2018</v>
      </c>
      <c r="B1385" s="22">
        <v>11</v>
      </c>
      <c r="C1385" s="22" t="s">
        <v>15</v>
      </c>
      <c r="D1385" s="22">
        <v>4716464</v>
      </c>
      <c r="E1385" s="3">
        <v>88.9</v>
      </c>
      <c r="F1385" s="3">
        <f t="shared" si="92"/>
        <v>13.84</v>
      </c>
      <c r="G1385" s="18" t="s">
        <v>39</v>
      </c>
      <c r="H1385" s="22">
        <v>13</v>
      </c>
      <c r="I1385" s="22">
        <v>124.82</v>
      </c>
      <c r="J1385" s="27">
        <f t="shared" si="91"/>
        <v>23.81</v>
      </c>
      <c r="K1385" s="27">
        <f t="shared" si="89"/>
        <v>17.857499999999998</v>
      </c>
      <c r="L1385" s="26">
        <f t="shared" si="90"/>
        <v>2228.9731499999998</v>
      </c>
      <c r="M1385" s="22" t="s">
        <v>16</v>
      </c>
      <c r="N1385" s="22" t="s">
        <v>524</v>
      </c>
      <c r="O1385" s="22" t="s">
        <v>56</v>
      </c>
      <c r="P1385" s="22">
        <v>68</v>
      </c>
    </row>
    <row r="1386" spans="1:16" x14ac:dyDescent="0.25">
      <c r="A1386" s="22">
        <v>2018</v>
      </c>
      <c r="B1386" s="22">
        <v>11</v>
      </c>
      <c r="C1386" s="22" t="s">
        <v>15</v>
      </c>
      <c r="D1386" s="22">
        <v>4716464</v>
      </c>
      <c r="E1386" s="3">
        <v>88.9</v>
      </c>
      <c r="F1386" s="3">
        <f t="shared" si="92"/>
        <v>13.84</v>
      </c>
      <c r="G1386" s="18" t="s">
        <v>39</v>
      </c>
      <c r="H1386" s="22">
        <v>12</v>
      </c>
      <c r="I1386" s="22">
        <v>115.21</v>
      </c>
      <c r="J1386" s="27">
        <f t="shared" si="91"/>
        <v>23.81</v>
      </c>
      <c r="K1386" s="27">
        <f t="shared" si="89"/>
        <v>11.904999999999999</v>
      </c>
      <c r="L1386" s="26">
        <f t="shared" si="90"/>
        <v>1371.5750499999999</v>
      </c>
      <c r="M1386" s="22" t="s">
        <v>94</v>
      </c>
      <c r="N1386" s="22" t="s">
        <v>524</v>
      </c>
      <c r="O1386" s="22" t="s">
        <v>56</v>
      </c>
      <c r="P1386" s="22">
        <v>68</v>
      </c>
    </row>
    <row r="1387" spans="1:16" x14ac:dyDescent="0.25">
      <c r="A1387" s="22">
        <v>2018</v>
      </c>
      <c r="B1387" s="22">
        <v>11</v>
      </c>
      <c r="C1387" s="22" t="s">
        <v>15</v>
      </c>
      <c r="D1387" s="22">
        <v>4716462</v>
      </c>
      <c r="E1387" s="3">
        <v>88.9</v>
      </c>
      <c r="F1387" s="3">
        <f t="shared" si="92"/>
        <v>13.84</v>
      </c>
      <c r="G1387" s="18" t="s">
        <v>39</v>
      </c>
      <c r="H1387" s="22">
        <v>8</v>
      </c>
      <c r="I1387" s="22">
        <v>76.809600000000003</v>
      </c>
      <c r="J1387" s="27">
        <f t="shared" si="91"/>
        <v>23.81</v>
      </c>
      <c r="K1387" s="27">
        <f t="shared" si="89"/>
        <v>11.904999999999999</v>
      </c>
      <c r="L1387" s="26">
        <f t="shared" si="90"/>
        <v>914.41828799999996</v>
      </c>
      <c r="M1387" s="22" t="s">
        <v>94</v>
      </c>
      <c r="N1387" s="22" t="s">
        <v>524</v>
      </c>
      <c r="O1387" s="22" t="s">
        <v>56</v>
      </c>
      <c r="P1387" s="22">
        <v>68</v>
      </c>
    </row>
    <row r="1388" spans="1:16" x14ac:dyDescent="0.25">
      <c r="A1388" s="22">
        <v>2018</v>
      </c>
      <c r="B1388" s="22">
        <v>11</v>
      </c>
      <c r="C1388" s="22" t="s">
        <v>15</v>
      </c>
      <c r="D1388" s="22">
        <v>4716462</v>
      </c>
      <c r="E1388" s="3">
        <v>88.9</v>
      </c>
      <c r="F1388" s="3">
        <f t="shared" si="92"/>
        <v>13.84</v>
      </c>
      <c r="G1388" s="18" t="s">
        <v>39</v>
      </c>
      <c r="H1388" s="22">
        <v>2</v>
      </c>
      <c r="I1388" s="22">
        <v>19.2</v>
      </c>
      <c r="J1388" s="27">
        <f t="shared" si="91"/>
        <v>23.81</v>
      </c>
      <c r="K1388" s="27">
        <f t="shared" si="89"/>
        <v>17.857499999999998</v>
      </c>
      <c r="L1388" s="26">
        <f t="shared" si="90"/>
        <v>342.86399999999998</v>
      </c>
      <c r="M1388" s="22" t="s">
        <v>16</v>
      </c>
      <c r="N1388" s="22" t="s">
        <v>524</v>
      </c>
      <c r="O1388" s="22" t="s">
        <v>56</v>
      </c>
      <c r="P1388" s="22">
        <v>68</v>
      </c>
    </row>
    <row r="1389" spans="1:16" x14ac:dyDescent="0.25">
      <c r="A1389" s="22">
        <v>2018</v>
      </c>
      <c r="B1389" s="22">
        <v>11</v>
      </c>
      <c r="C1389" s="22" t="s">
        <v>15</v>
      </c>
      <c r="D1389" s="22">
        <v>4716471</v>
      </c>
      <c r="E1389" s="3">
        <v>88.9</v>
      </c>
      <c r="F1389" s="3">
        <f t="shared" si="92"/>
        <v>13.84</v>
      </c>
      <c r="G1389" s="18" t="s">
        <v>39</v>
      </c>
      <c r="H1389" s="22">
        <v>3</v>
      </c>
      <c r="I1389" s="22">
        <v>28.8</v>
      </c>
      <c r="J1389" s="27">
        <f t="shared" si="91"/>
        <v>23.81</v>
      </c>
      <c r="K1389" s="27">
        <f t="shared" si="89"/>
        <v>11.904999999999999</v>
      </c>
      <c r="L1389" s="26">
        <f t="shared" si="90"/>
        <v>342.86399999999998</v>
      </c>
      <c r="M1389" s="22" t="s">
        <v>94</v>
      </c>
      <c r="N1389" s="22" t="s">
        <v>524</v>
      </c>
      <c r="O1389" s="22" t="s">
        <v>56</v>
      </c>
      <c r="P1389" s="22">
        <v>68</v>
      </c>
    </row>
    <row r="1390" spans="1:16" x14ac:dyDescent="0.25">
      <c r="A1390" s="22">
        <v>2018</v>
      </c>
      <c r="B1390" s="22">
        <v>11</v>
      </c>
      <c r="C1390" s="22" t="s">
        <v>15</v>
      </c>
      <c r="D1390" s="22">
        <v>4716459</v>
      </c>
      <c r="E1390" s="3">
        <v>88.9</v>
      </c>
      <c r="F1390" s="3">
        <f t="shared" si="92"/>
        <v>13.84</v>
      </c>
      <c r="G1390" s="18" t="s">
        <v>39</v>
      </c>
      <c r="H1390" s="22">
        <v>11</v>
      </c>
      <c r="I1390" s="22">
        <v>66.209999999999994</v>
      </c>
      <c r="J1390" s="27">
        <f t="shared" si="91"/>
        <v>23.81</v>
      </c>
      <c r="K1390" s="27">
        <f t="shared" si="89"/>
        <v>17.857499999999998</v>
      </c>
      <c r="L1390" s="26">
        <f t="shared" si="90"/>
        <v>1182.3450749999997</v>
      </c>
      <c r="M1390" s="22" t="s">
        <v>16</v>
      </c>
      <c r="N1390" s="22" t="s">
        <v>524</v>
      </c>
      <c r="O1390" s="22" t="s">
        <v>56</v>
      </c>
      <c r="P1390" s="22">
        <v>68</v>
      </c>
    </row>
    <row r="1391" spans="1:16" x14ac:dyDescent="0.25">
      <c r="A1391" s="22">
        <v>2018</v>
      </c>
      <c r="B1391" s="22">
        <v>11</v>
      </c>
      <c r="C1391" s="22" t="s">
        <v>15</v>
      </c>
      <c r="D1391" s="22">
        <v>4716459</v>
      </c>
      <c r="E1391" s="3">
        <v>88.9</v>
      </c>
      <c r="F1391" s="3">
        <f t="shared" si="92"/>
        <v>13.84</v>
      </c>
      <c r="G1391" s="18" t="s">
        <v>39</v>
      </c>
      <c r="H1391" s="22">
        <v>23</v>
      </c>
      <c r="I1391" s="22">
        <v>138.43</v>
      </c>
      <c r="J1391" s="27">
        <f t="shared" si="91"/>
        <v>23.81</v>
      </c>
      <c r="K1391" s="27">
        <f t="shared" si="89"/>
        <v>11.904999999999999</v>
      </c>
      <c r="L1391" s="26">
        <f t="shared" si="90"/>
        <v>1648.0091500000001</v>
      </c>
      <c r="M1391" s="22" t="s">
        <v>94</v>
      </c>
      <c r="N1391" s="22" t="s">
        <v>524</v>
      </c>
      <c r="O1391" s="22" t="s">
        <v>56</v>
      </c>
      <c r="P1391" s="22">
        <v>68</v>
      </c>
    </row>
    <row r="1392" spans="1:16" x14ac:dyDescent="0.25">
      <c r="A1392" s="22">
        <v>2018</v>
      </c>
      <c r="B1392" s="22">
        <v>11</v>
      </c>
      <c r="C1392" s="22" t="s">
        <v>15</v>
      </c>
      <c r="D1392" s="22">
        <v>4716459</v>
      </c>
      <c r="E1392" s="3">
        <v>88.9</v>
      </c>
      <c r="F1392" s="3">
        <f t="shared" si="92"/>
        <v>13.84</v>
      </c>
      <c r="G1392" s="18" t="s">
        <v>39</v>
      </c>
      <c r="H1392" s="22">
        <v>11</v>
      </c>
      <c r="I1392" s="22">
        <v>66.209999999999994</v>
      </c>
      <c r="J1392" s="27">
        <f t="shared" si="91"/>
        <v>23.81</v>
      </c>
      <c r="K1392" s="27">
        <f t="shared" si="89"/>
        <v>11.904999999999999</v>
      </c>
      <c r="L1392" s="26">
        <f t="shared" si="90"/>
        <v>788.23004999999989</v>
      </c>
      <c r="M1392" s="22" t="s">
        <v>94</v>
      </c>
      <c r="N1392" s="22" t="s">
        <v>524</v>
      </c>
      <c r="O1392" s="22" t="s">
        <v>56</v>
      </c>
      <c r="P1392" s="22">
        <v>68</v>
      </c>
    </row>
    <row r="1393" spans="1:16" x14ac:dyDescent="0.25">
      <c r="A1393" s="22">
        <v>2018</v>
      </c>
      <c r="B1393" s="22">
        <v>11</v>
      </c>
      <c r="C1393" s="22" t="s">
        <v>15</v>
      </c>
      <c r="D1393" s="22">
        <v>4717329</v>
      </c>
      <c r="E1393" s="3">
        <v>60.3</v>
      </c>
      <c r="F1393" s="3">
        <f t="shared" si="92"/>
        <v>6.99</v>
      </c>
      <c r="G1393" s="18" t="s">
        <v>39</v>
      </c>
      <c r="H1393" s="22">
        <v>127</v>
      </c>
      <c r="I1393" s="22">
        <v>1219.3477</v>
      </c>
      <c r="J1393" s="27">
        <f t="shared" si="91"/>
        <v>14.2</v>
      </c>
      <c r="K1393" s="27">
        <f t="shared" si="89"/>
        <v>10.649999999999999</v>
      </c>
      <c r="L1393" s="26">
        <f t="shared" si="90"/>
        <v>12986.053004999998</v>
      </c>
      <c r="M1393" s="22" t="s">
        <v>16</v>
      </c>
      <c r="N1393" s="22" t="s">
        <v>525</v>
      </c>
      <c r="O1393" s="22" t="s">
        <v>53</v>
      </c>
      <c r="P1393" s="22">
        <v>105</v>
      </c>
    </row>
    <row r="1394" spans="1:16" x14ac:dyDescent="0.25">
      <c r="A1394" s="22">
        <v>2018</v>
      </c>
      <c r="B1394" s="22">
        <v>11</v>
      </c>
      <c r="C1394" s="22" t="s">
        <v>15</v>
      </c>
      <c r="D1394" s="22">
        <v>4717330</v>
      </c>
      <c r="E1394" s="3">
        <v>60.3</v>
      </c>
      <c r="F1394" s="3">
        <f t="shared" si="92"/>
        <v>6.99</v>
      </c>
      <c r="G1394" s="18" t="s">
        <v>39</v>
      </c>
      <c r="H1394" s="22">
        <v>7</v>
      </c>
      <c r="I1394" s="22">
        <v>67.209999999999994</v>
      </c>
      <c r="J1394" s="27">
        <f t="shared" si="91"/>
        <v>14.2</v>
      </c>
      <c r="K1394" s="27">
        <f t="shared" si="89"/>
        <v>10.649999999999999</v>
      </c>
      <c r="L1394" s="26">
        <f t="shared" si="90"/>
        <v>715.78649999999982</v>
      </c>
      <c r="M1394" s="22" t="s">
        <v>16</v>
      </c>
      <c r="N1394" s="22" t="s">
        <v>525</v>
      </c>
      <c r="O1394" s="22" t="s">
        <v>53</v>
      </c>
      <c r="P1394" s="22">
        <v>105</v>
      </c>
    </row>
    <row r="1395" spans="1:16" x14ac:dyDescent="0.25">
      <c r="A1395" s="22">
        <v>2018</v>
      </c>
      <c r="B1395" s="22">
        <v>11</v>
      </c>
      <c r="C1395" s="22" t="s">
        <v>15</v>
      </c>
      <c r="D1395" s="22">
        <v>4719068</v>
      </c>
      <c r="E1395" s="3">
        <v>88.9</v>
      </c>
      <c r="F1395" s="3">
        <f t="shared" si="92"/>
        <v>13.84</v>
      </c>
      <c r="G1395" s="18" t="s">
        <v>39</v>
      </c>
      <c r="H1395" s="22">
        <v>17</v>
      </c>
      <c r="I1395" s="22">
        <v>163.22</v>
      </c>
      <c r="J1395" s="27">
        <f t="shared" si="91"/>
        <v>23.81</v>
      </c>
      <c r="K1395" s="27">
        <f t="shared" si="89"/>
        <v>11.904999999999999</v>
      </c>
      <c r="L1395" s="26">
        <f t="shared" si="90"/>
        <v>1943.1341</v>
      </c>
      <c r="M1395" s="22" t="s">
        <v>94</v>
      </c>
      <c r="N1395" s="22" t="s">
        <v>180</v>
      </c>
      <c r="O1395" s="22" t="s">
        <v>56</v>
      </c>
      <c r="P1395" s="22">
        <v>68</v>
      </c>
    </row>
    <row r="1396" spans="1:16" x14ac:dyDescent="0.25">
      <c r="A1396" s="22">
        <v>2018</v>
      </c>
      <c r="B1396" s="22">
        <v>11</v>
      </c>
      <c r="C1396" s="22" t="s">
        <v>15</v>
      </c>
      <c r="D1396" s="22">
        <v>4719068</v>
      </c>
      <c r="E1396" s="3">
        <v>88.9</v>
      </c>
      <c r="F1396" s="3">
        <f t="shared" si="92"/>
        <v>13.84</v>
      </c>
      <c r="G1396" s="18" t="s">
        <v>39</v>
      </c>
      <c r="H1396" s="22">
        <v>12</v>
      </c>
      <c r="I1396" s="22">
        <v>115.2144</v>
      </c>
      <c r="J1396" s="27">
        <f t="shared" si="91"/>
        <v>23.81</v>
      </c>
      <c r="K1396" s="27">
        <f t="shared" si="89"/>
        <v>17.857499999999998</v>
      </c>
      <c r="L1396" s="26">
        <f t="shared" si="90"/>
        <v>2057.4411479999999</v>
      </c>
      <c r="M1396" s="22" t="s">
        <v>16</v>
      </c>
      <c r="N1396" s="22" t="s">
        <v>180</v>
      </c>
      <c r="O1396" s="22" t="s">
        <v>56</v>
      </c>
      <c r="P1396" s="22">
        <v>68</v>
      </c>
    </row>
    <row r="1397" spans="1:16" x14ac:dyDescent="0.25">
      <c r="A1397" s="22">
        <v>2018</v>
      </c>
      <c r="B1397" s="22">
        <v>11</v>
      </c>
      <c r="C1397" s="22" t="s">
        <v>15</v>
      </c>
      <c r="D1397" s="22">
        <v>4719080</v>
      </c>
      <c r="E1397" s="3">
        <v>88.9</v>
      </c>
      <c r="F1397" s="3">
        <f t="shared" si="92"/>
        <v>13.84</v>
      </c>
      <c r="G1397" s="18" t="s">
        <v>39</v>
      </c>
      <c r="H1397" s="22">
        <v>12</v>
      </c>
      <c r="I1397" s="22">
        <v>115.21</v>
      </c>
      <c r="J1397" s="27">
        <f t="shared" si="91"/>
        <v>23.81</v>
      </c>
      <c r="K1397" s="27">
        <f t="shared" si="89"/>
        <v>17.857499999999998</v>
      </c>
      <c r="L1397" s="26">
        <f t="shared" si="90"/>
        <v>2057.3625749999997</v>
      </c>
      <c r="M1397" s="22" t="s">
        <v>16</v>
      </c>
      <c r="N1397" s="22" t="s">
        <v>180</v>
      </c>
      <c r="O1397" s="22" t="s">
        <v>56</v>
      </c>
      <c r="P1397" s="22">
        <v>68</v>
      </c>
    </row>
    <row r="1398" spans="1:16" x14ac:dyDescent="0.25">
      <c r="A1398" s="22">
        <v>2018</v>
      </c>
      <c r="B1398" s="22">
        <v>11</v>
      </c>
      <c r="C1398" s="22" t="s">
        <v>15</v>
      </c>
      <c r="D1398" s="22">
        <v>4719079</v>
      </c>
      <c r="E1398" s="3">
        <v>88.9</v>
      </c>
      <c r="F1398" s="3">
        <f t="shared" si="92"/>
        <v>13.84</v>
      </c>
      <c r="G1398" s="18" t="s">
        <v>39</v>
      </c>
      <c r="H1398" s="22">
        <v>5</v>
      </c>
      <c r="I1398" s="22">
        <v>48</v>
      </c>
      <c r="J1398" s="27">
        <f t="shared" si="91"/>
        <v>23.81</v>
      </c>
      <c r="K1398" s="27">
        <f t="shared" si="89"/>
        <v>11.904999999999999</v>
      </c>
      <c r="L1398" s="26">
        <f t="shared" si="90"/>
        <v>571.43999999999994</v>
      </c>
      <c r="M1398" s="22" t="s">
        <v>94</v>
      </c>
      <c r="N1398" s="22" t="s">
        <v>180</v>
      </c>
      <c r="O1398" s="22" t="s">
        <v>56</v>
      </c>
      <c r="P1398" s="22">
        <v>68</v>
      </c>
    </row>
    <row r="1399" spans="1:16" x14ac:dyDescent="0.25">
      <c r="A1399" s="22">
        <v>2018</v>
      </c>
      <c r="B1399" s="22">
        <v>11</v>
      </c>
      <c r="C1399" s="22" t="s">
        <v>15</v>
      </c>
      <c r="D1399" s="22">
        <v>4719076</v>
      </c>
      <c r="E1399" s="3">
        <v>88.9</v>
      </c>
      <c r="F1399" s="3">
        <f t="shared" si="92"/>
        <v>13.84</v>
      </c>
      <c r="G1399" s="18" t="s">
        <v>39</v>
      </c>
      <c r="H1399" s="22">
        <v>18</v>
      </c>
      <c r="I1399" s="22">
        <v>172.82</v>
      </c>
      <c r="J1399" s="27">
        <f t="shared" si="91"/>
        <v>23.81</v>
      </c>
      <c r="K1399" s="27">
        <f t="shared" si="89"/>
        <v>11.904999999999999</v>
      </c>
      <c r="L1399" s="26">
        <f t="shared" si="90"/>
        <v>2057.4220999999998</v>
      </c>
      <c r="M1399" s="22" t="s">
        <v>94</v>
      </c>
      <c r="N1399" s="22" t="s">
        <v>180</v>
      </c>
      <c r="O1399" s="22" t="s">
        <v>56</v>
      </c>
      <c r="P1399" s="22">
        <v>68</v>
      </c>
    </row>
    <row r="1400" spans="1:16" x14ac:dyDescent="0.25">
      <c r="A1400" s="22">
        <v>2018</v>
      </c>
      <c r="B1400" s="22">
        <v>11</v>
      </c>
      <c r="C1400" s="22" t="s">
        <v>15</v>
      </c>
      <c r="D1400" s="22">
        <v>4719076</v>
      </c>
      <c r="E1400" s="3">
        <v>88.9</v>
      </c>
      <c r="F1400" s="3">
        <f t="shared" si="92"/>
        <v>13.84</v>
      </c>
      <c r="G1400" s="18" t="s">
        <v>39</v>
      </c>
      <c r="H1400" s="22">
        <v>15</v>
      </c>
      <c r="I1400" s="22">
        <v>144.02000000000001</v>
      </c>
      <c r="J1400" s="27">
        <f t="shared" si="91"/>
        <v>23.81</v>
      </c>
      <c r="K1400" s="27">
        <f t="shared" si="89"/>
        <v>11.904999999999999</v>
      </c>
      <c r="L1400" s="26">
        <f t="shared" si="90"/>
        <v>1714.5581</v>
      </c>
      <c r="M1400" s="22" t="s">
        <v>94</v>
      </c>
      <c r="N1400" s="22" t="s">
        <v>180</v>
      </c>
      <c r="O1400" s="22" t="s">
        <v>56</v>
      </c>
      <c r="P1400" s="22">
        <v>68</v>
      </c>
    </row>
    <row r="1401" spans="1:16" x14ac:dyDescent="0.25">
      <c r="A1401" s="22">
        <v>2018</v>
      </c>
      <c r="B1401" s="22">
        <v>11</v>
      </c>
      <c r="C1401" s="22" t="s">
        <v>15</v>
      </c>
      <c r="D1401" s="22">
        <v>4719076</v>
      </c>
      <c r="E1401" s="3">
        <v>88.9</v>
      </c>
      <c r="F1401" s="3">
        <f t="shared" si="92"/>
        <v>13.84</v>
      </c>
      <c r="G1401" s="18" t="s">
        <v>39</v>
      </c>
      <c r="H1401" s="22">
        <v>13</v>
      </c>
      <c r="I1401" s="22">
        <v>124.8156</v>
      </c>
      <c r="J1401" s="27">
        <f t="shared" si="91"/>
        <v>23.81</v>
      </c>
      <c r="K1401" s="27">
        <f t="shared" si="89"/>
        <v>17.857499999999998</v>
      </c>
      <c r="L1401" s="26">
        <f t="shared" si="90"/>
        <v>2228.894577</v>
      </c>
      <c r="M1401" s="22" t="s">
        <v>16</v>
      </c>
      <c r="N1401" s="22" t="s">
        <v>180</v>
      </c>
      <c r="O1401" s="22" t="s">
        <v>56</v>
      </c>
      <c r="P1401" s="22">
        <v>68</v>
      </c>
    </row>
    <row r="1402" spans="1:16" x14ac:dyDescent="0.25">
      <c r="A1402" s="22">
        <v>2018</v>
      </c>
      <c r="B1402" s="22">
        <v>11</v>
      </c>
      <c r="C1402" s="22" t="s">
        <v>15</v>
      </c>
      <c r="D1402" s="22">
        <v>4719074</v>
      </c>
      <c r="E1402" s="3">
        <v>88.9</v>
      </c>
      <c r="F1402" s="3">
        <f t="shared" si="92"/>
        <v>13.84</v>
      </c>
      <c r="G1402" s="18" t="s">
        <v>39</v>
      </c>
      <c r="H1402" s="22">
        <v>4</v>
      </c>
      <c r="I1402" s="22">
        <v>38.408000000000001</v>
      </c>
      <c r="J1402" s="27">
        <f t="shared" si="91"/>
        <v>23.81</v>
      </c>
      <c r="K1402" s="27">
        <f t="shared" ref="K1402:K1464" si="93">IF(M1402="NEW",J1402*1,IF(M1402="YELLOW",J1402*0.75,IF(M1402="BLUE",J1402*0.5)))</f>
        <v>11.904999999999999</v>
      </c>
      <c r="L1402" s="26">
        <f t="shared" ref="L1402:L1464" si="94">I1402*K1402</f>
        <v>457.24723999999998</v>
      </c>
      <c r="M1402" s="22" t="s">
        <v>94</v>
      </c>
      <c r="N1402" s="22" t="s">
        <v>180</v>
      </c>
      <c r="O1402" s="22" t="s">
        <v>56</v>
      </c>
      <c r="P1402" s="22">
        <v>68</v>
      </c>
    </row>
    <row r="1403" spans="1:16" x14ac:dyDescent="0.25">
      <c r="A1403" s="22">
        <v>2018</v>
      </c>
      <c r="B1403" s="22">
        <v>11</v>
      </c>
      <c r="C1403" s="22" t="s">
        <v>15</v>
      </c>
      <c r="D1403" s="22">
        <v>4719068</v>
      </c>
      <c r="E1403" s="3">
        <v>88.9</v>
      </c>
      <c r="F1403" s="3">
        <f t="shared" si="92"/>
        <v>13.84</v>
      </c>
      <c r="G1403" s="18" t="s">
        <v>39</v>
      </c>
      <c r="H1403" s="22">
        <v>15</v>
      </c>
      <c r="I1403" s="22">
        <v>144.02000000000001</v>
      </c>
      <c r="J1403" s="27">
        <f t="shared" ref="J1403:J1465" si="95">IF($E1403=60.3,14.2,IF($E1403=73,17.78,IF($E1403=88.9,23.81,IF(AND($E1403=114.3, $F1403=17.26),23.99,IF(AND($E1403=177.8, $F1403=34.23),57.2,IF(AND($E1403=244.5,$F1403=53.57),89.21,"ENTER WEIGHT"))))))</f>
        <v>23.81</v>
      </c>
      <c r="K1403" s="27">
        <f t="shared" si="93"/>
        <v>11.904999999999999</v>
      </c>
      <c r="L1403" s="26">
        <f t="shared" si="94"/>
        <v>1714.5581</v>
      </c>
      <c r="M1403" s="22" t="s">
        <v>94</v>
      </c>
      <c r="N1403" s="22" t="s">
        <v>180</v>
      </c>
      <c r="O1403" s="22" t="s">
        <v>56</v>
      </c>
      <c r="P1403" s="22">
        <v>68</v>
      </c>
    </row>
    <row r="1404" spans="1:16" x14ac:dyDescent="0.25">
      <c r="A1404" s="22">
        <v>2018</v>
      </c>
      <c r="B1404" s="22">
        <v>11</v>
      </c>
      <c r="C1404" s="22" t="s">
        <v>15</v>
      </c>
      <c r="D1404" s="22">
        <v>4719071</v>
      </c>
      <c r="E1404" s="3">
        <v>88.9</v>
      </c>
      <c r="F1404" s="3">
        <f t="shared" ref="F1404:F1445" si="96">IF($E1404=60.3,6.99,IF($E1404=73,9.67,IF($E1404=88.9,13.84,IF($E1404=114.3,17.26,IF($E1404=177.8,34.23,IF($E1404=244.5,53.57,"ENTER WEIGHT"))))))</f>
        <v>13.84</v>
      </c>
      <c r="G1404" s="18" t="s">
        <v>39</v>
      </c>
      <c r="H1404" s="22">
        <v>13</v>
      </c>
      <c r="I1404" s="22">
        <v>124.82</v>
      </c>
      <c r="J1404" s="27">
        <f t="shared" si="95"/>
        <v>23.81</v>
      </c>
      <c r="K1404" s="27">
        <f t="shared" si="93"/>
        <v>11.904999999999999</v>
      </c>
      <c r="L1404" s="26">
        <f t="shared" si="94"/>
        <v>1485.9820999999999</v>
      </c>
      <c r="M1404" s="22" t="s">
        <v>94</v>
      </c>
      <c r="N1404" s="22" t="s">
        <v>180</v>
      </c>
      <c r="O1404" s="22" t="s">
        <v>56</v>
      </c>
      <c r="P1404" s="22">
        <v>68</v>
      </c>
    </row>
    <row r="1405" spans="1:16" x14ac:dyDescent="0.25">
      <c r="A1405" s="22">
        <v>2018</v>
      </c>
      <c r="B1405" s="22">
        <v>11</v>
      </c>
      <c r="C1405" s="22" t="s">
        <v>15</v>
      </c>
      <c r="D1405" s="22">
        <v>4719072</v>
      </c>
      <c r="E1405" s="3">
        <v>88.9</v>
      </c>
      <c r="F1405" s="3">
        <f t="shared" si="96"/>
        <v>13.84</v>
      </c>
      <c r="G1405" s="18" t="s">
        <v>39</v>
      </c>
      <c r="H1405" s="22">
        <v>6</v>
      </c>
      <c r="I1405" s="22">
        <v>57.61</v>
      </c>
      <c r="J1405" s="27">
        <f t="shared" si="95"/>
        <v>23.81</v>
      </c>
      <c r="K1405" s="27">
        <f t="shared" si="93"/>
        <v>11.904999999999999</v>
      </c>
      <c r="L1405" s="26">
        <f t="shared" si="94"/>
        <v>685.84704999999997</v>
      </c>
      <c r="M1405" s="22" t="s">
        <v>94</v>
      </c>
      <c r="N1405" s="22" t="s">
        <v>180</v>
      </c>
      <c r="O1405" s="22" t="s">
        <v>56</v>
      </c>
      <c r="P1405" s="22">
        <v>68</v>
      </c>
    </row>
    <row r="1406" spans="1:16" x14ac:dyDescent="0.25">
      <c r="A1406" s="22">
        <v>2018</v>
      </c>
      <c r="B1406" s="22">
        <v>11</v>
      </c>
      <c r="C1406" s="22" t="s">
        <v>15</v>
      </c>
      <c r="D1406" s="22">
        <v>4719072</v>
      </c>
      <c r="E1406" s="3">
        <v>88.9</v>
      </c>
      <c r="F1406" s="3">
        <f t="shared" si="96"/>
        <v>13.84</v>
      </c>
      <c r="G1406" s="18" t="s">
        <v>39</v>
      </c>
      <c r="H1406" s="22">
        <v>13</v>
      </c>
      <c r="I1406" s="22">
        <v>124.8156</v>
      </c>
      <c r="J1406" s="27">
        <f t="shared" si="95"/>
        <v>23.81</v>
      </c>
      <c r="K1406" s="27">
        <f t="shared" si="93"/>
        <v>17.857499999999998</v>
      </c>
      <c r="L1406" s="26">
        <f t="shared" si="94"/>
        <v>2228.894577</v>
      </c>
      <c r="M1406" s="22" t="s">
        <v>16</v>
      </c>
      <c r="N1406" s="22" t="s">
        <v>180</v>
      </c>
      <c r="O1406" s="22" t="s">
        <v>56</v>
      </c>
      <c r="P1406" s="22">
        <v>68</v>
      </c>
    </row>
    <row r="1407" spans="1:16" x14ac:dyDescent="0.25">
      <c r="A1407" s="22">
        <v>2018</v>
      </c>
      <c r="B1407" s="22">
        <v>11</v>
      </c>
      <c r="C1407" s="22" t="s">
        <v>15</v>
      </c>
      <c r="D1407" s="22">
        <v>4719074</v>
      </c>
      <c r="E1407" s="3">
        <v>88.9</v>
      </c>
      <c r="F1407" s="3">
        <f t="shared" si="96"/>
        <v>13.84</v>
      </c>
      <c r="G1407" s="18" t="s">
        <v>39</v>
      </c>
      <c r="H1407" s="22">
        <v>7</v>
      </c>
      <c r="I1407" s="22">
        <v>67.208799999999997</v>
      </c>
      <c r="J1407" s="27">
        <f t="shared" si="95"/>
        <v>23.81</v>
      </c>
      <c r="K1407" s="27">
        <f t="shared" si="93"/>
        <v>11.904999999999999</v>
      </c>
      <c r="L1407" s="26">
        <f t="shared" si="94"/>
        <v>800.12076399999989</v>
      </c>
      <c r="M1407" s="22" t="s">
        <v>94</v>
      </c>
      <c r="N1407" s="22" t="s">
        <v>180</v>
      </c>
      <c r="O1407" s="22" t="s">
        <v>56</v>
      </c>
      <c r="P1407" s="22">
        <v>68</v>
      </c>
    </row>
    <row r="1408" spans="1:16" x14ac:dyDescent="0.25">
      <c r="A1408" s="22">
        <v>2018</v>
      </c>
      <c r="B1408" s="22">
        <v>11</v>
      </c>
      <c r="C1408" s="22" t="s">
        <v>14</v>
      </c>
      <c r="D1408" s="22">
        <v>59695</v>
      </c>
      <c r="E1408" s="3">
        <v>244.5</v>
      </c>
      <c r="F1408" s="3">
        <v>59.53</v>
      </c>
      <c r="G1408" s="18" t="s">
        <v>40</v>
      </c>
      <c r="H1408" s="22">
        <v>60</v>
      </c>
      <c r="I1408" s="22">
        <v>397</v>
      </c>
      <c r="J1408" s="27">
        <v>120.6</v>
      </c>
      <c r="K1408" s="27">
        <f t="shared" si="93"/>
        <v>120.6</v>
      </c>
      <c r="L1408" s="26">
        <f t="shared" si="94"/>
        <v>47878.2</v>
      </c>
      <c r="M1408" s="22" t="s">
        <v>129</v>
      </c>
      <c r="N1408" s="22" t="s">
        <v>526</v>
      </c>
      <c r="O1408" s="22" t="s">
        <v>56</v>
      </c>
    </row>
    <row r="1409" spans="1:15" x14ac:dyDescent="0.25">
      <c r="A1409" s="22">
        <v>2018</v>
      </c>
      <c r="B1409" s="22">
        <v>11</v>
      </c>
      <c r="C1409" s="22" t="s">
        <v>14</v>
      </c>
      <c r="D1409" s="22">
        <v>59568</v>
      </c>
      <c r="E1409" s="3">
        <v>114.3</v>
      </c>
      <c r="F1409" s="3">
        <v>15.63</v>
      </c>
      <c r="G1409" s="18" t="s">
        <v>39</v>
      </c>
      <c r="H1409" s="22">
        <v>50</v>
      </c>
      <c r="I1409" s="22">
        <v>477.9</v>
      </c>
      <c r="J1409" s="27">
        <v>26.53</v>
      </c>
      <c r="K1409" s="27">
        <f t="shared" si="93"/>
        <v>26.53</v>
      </c>
      <c r="L1409" s="26">
        <f t="shared" si="94"/>
        <v>12678.687</v>
      </c>
      <c r="M1409" s="22" t="s">
        <v>129</v>
      </c>
      <c r="N1409" s="22" t="s">
        <v>527</v>
      </c>
      <c r="O1409" s="22" t="s">
        <v>56</v>
      </c>
    </row>
    <row r="1410" spans="1:15" x14ac:dyDescent="0.25">
      <c r="A1410" s="22">
        <v>2018</v>
      </c>
      <c r="B1410" s="22">
        <v>11</v>
      </c>
      <c r="C1410" s="22" t="s">
        <v>14</v>
      </c>
      <c r="D1410" s="62">
        <v>59732</v>
      </c>
      <c r="E1410" s="3">
        <v>244.5</v>
      </c>
      <c r="F1410" s="3">
        <v>59.53</v>
      </c>
      <c r="G1410" s="18" t="s">
        <v>40</v>
      </c>
      <c r="H1410" s="22">
        <v>30</v>
      </c>
      <c r="I1410" s="22">
        <v>425.55</v>
      </c>
      <c r="J1410" s="27">
        <v>120.6</v>
      </c>
      <c r="K1410" s="27">
        <f t="shared" si="93"/>
        <v>120.6</v>
      </c>
      <c r="L1410" s="26">
        <f t="shared" si="94"/>
        <v>51321.33</v>
      </c>
      <c r="M1410" s="22" t="s">
        <v>129</v>
      </c>
      <c r="N1410" s="22" t="s">
        <v>243</v>
      </c>
      <c r="O1410" s="22" t="s">
        <v>56</v>
      </c>
    </row>
    <row r="1411" spans="1:15" x14ac:dyDescent="0.25">
      <c r="A1411" s="22">
        <v>2018</v>
      </c>
      <c r="B1411" s="22">
        <v>11</v>
      </c>
      <c r="C1411" s="22" t="s">
        <v>14</v>
      </c>
      <c r="D1411" s="62">
        <v>59731</v>
      </c>
      <c r="E1411" s="3">
        <v>244.5</v>
      </c>
      <c r="F1411" s="3">
        <v>59.53</v>
      </c>
      <c r="G1411" s="18" t="s">
        <v>40</v>
      </c>
      <c r="H1411" s="22">
        <v>30</v>
      </c>
      <c r="I1411" s="22">
        <v>424.29</v>
      </c>
      <c r="J1411" s="27">
        <v>120.6</v>
      </c>
      <c r="K1411" s="27">
        <f t="shared" si="93"/>
        <v>120.6</v>
      </c>
      <c r="L1411" s="26">
        <f t="shared" si="94"/>
        <v>51169.374000000003</v>
      </c>
      <c r="M1411" s="22" t="s">
        <v>129</v>
      </c>
      <c r="N1411" s="22" t="s">
        <v>243</v>
      </c>
      <c r="O1411" s="22" t="s">
        <v>56</v>
      </c>
    </row>
    <row r="1412" spans="1:15" x14ac:dyDescent="0.25">
      <c r="A1412" s="22">
        <v>2018</v>
      </c>
      <c r="B1412" s="22">
        <v>11</v>
      </c>
      <c r="C1412" s="22" t="s">
        <v>14</v>
      </c>
      <c r="D1412" s="62">
        <v>59730</v>
      </c>
      <c r="E1412" s="3">
        <v>244.5</v>
      </c>
      <c r="F1412" s="3">
        <v>59.53</v>
      </c>
      <c r="G1412" s="18" t="s">
        <v>40</v>
      </c>
      <c r="H1412" s="22">
        <v>30</v>
      </c>
      <c r="I1412" s="22">
        <v>424.87</v>
      </c>
      <c r="J1412" s="27">
        <v>120.6</v>
      </c>
      <c r="K1412" s="27">
        <f t="shared" si="93"/>
        <v>120.6</v>
      </c>
      <c r="L1412" s="26">
        <f t="shared" si="94"/>
        <v>51239.322</v>
      </c>
      <c r="M1412" s="22" t="s">
        <v>129</v>
      </c>
      <c r="N1412" s="22" t="s">
        <v>243</v>
      </c>
      <c r="O1412" s="22" t="s">
        <v>56</v>
      </c>
    </row>
    <row r="1413" spans="1:15" x14ac:dyDescent="0.25">
      <c r="A1413" s="22">
        <v>2018</v>
      </c>
      <c r="B1413" s="22">
        <v>11</v>
      </c>
      <c r="C1413" s="22" t="s">
        <v>14</v>
      </c>
      <c r="D1413" s="62">
        <v>59691</v>
      </c>
      <c r="E1413" s="3">
        <v>244.5</v>
      </c>
      <c r="F1413" s="3">
        <v>59.53</v>
      </c>
      <c r="G1413" s="18" t="s">
        <v>40</v>
      </c>
      <c r="H1413" s="22">
        <v>12</v>
      </c>
      <c r="I1413" s="22">
        <v>169.39</v>
      </c>
      <c r="J1413" s="27">
        <v>120.6</v>
      </c>
      <c r="K1413" s="27">
        <f t="shared" si="93"/>
        <v>120.6</v>
      </c>
      <c r="L1413" s="26">
        <f t="shared" si="94"/>
        <v>20428.433999999997</v>
      </c>
      <c r="M1413" s="22" t="s">
        <v>129</v>
      </c>
      <c r="N1413" s="22" t="s">
        <v>56</v>
      </c>
      <c r="O1413" s="22" t="s">
        <v>56</v>
      </c>
    </row>
    <row r="1414" spans="1:15" x14ac:dyDescent="0.25">
      <c r="A1414" s="22">
        <v>2018</v>
      </c>
      <c r="B1414" s="22">
        <v>11</v>
      </c>
      <c r="C1414" s="22" t="s">
        <v>14</v>
      </c>
      <c r="D1414" s="62">
        <v>59687</v>
      </c>
      <c r="E1414" s="3">
        <v>244.5</v>
      </c>
      <c r="F1414" s="3">
        <v>59.53</v>
      </c>
      <c r="G1414" s="18" t="s">
        <v>40</v>
      </c>
      <c r="H1414" s="22">
        <v>30</v>
      </c>
      <c r="I1414" s="22">
        <v>427.38</v>
      </c>
      <c r="J1414" s="27">
        <v>120.6</v>
      </c>
      <c r="K1414" s="27">
        <f t="shared" si="93"/>
        <v>120.6</v>
      </c>
      <c r="L1414" s="26">
        <f t="shared" si="94"/>
        <v>51542.027999999998</v>
      </c>
      <c r="M1414" s="22" t="s">
        <v>129</v>
      </c>
      <c r="N1414" s="22" t="s">
        <v>526</v>
      </c>
      <c r="O1414" s="22" t="s">
        <v>56</v>
      </c>
    </row>
    <row r="1415" spans="1:15" x14ac:dyDescent="0.25">
      <c r="A1415" s="22">
        <v>2018</v>
      </c>
      <c r="B1415" s="22">
        <v>11</v>
      </c>
      <c r="C1415" s="22" t="s">
        <v>14</v>
      </c>
      <c r="D1415" s="62">
        <v>59682</v>
      </c>
      <c r="E1415" s="3">
        <v>244.5</v>
      </c>
      <c r="F1415" s="3">
        <v>59.53</v>
      </c>
      <c r="G1415" s="18" t="s">
        <v>40</v>
      </c>
      <c r="H1415" s="22">
        <v>30</v>
      </c>
      <c r="I1415" s="22">
        <v>419.74</v>
      </c>
      <c r="J1415" s="27">
        <v>120.6</v>
      </c>
      <c r="K1415" s="27">
        <f t="shared" si="93"/>
        <v>120.6</v>
      </c>
      <c r="L1415" s="26">
        <f t="shared" si="94"/>
        <v>50620.644</v>
      </c>
      <c r="M1415" s="22" t="s">
        <v>129</v>
      </c>
      <c r="N1415" s="22" t="s">
        <v>243</v>
      </c>
      <c r="O1415" s="22" t="s">
        <v>56</v>
      </c>
    </row>
    <row r="1416" spans="1:15" x14ac:dyDescent="0.25">
      <c r="A1416" s="22">
        <v>2018</v>
      </c>
      <c r="B1416" s="22">
        <v>11</v>
      </c>
      <c r="C1416" s="22" t="s">
        <v>14</v>
      </c>
      <c r="D1416" s="62">
        <v>59681</v>
      </c>
      <c r="E1416" s="3">
        <v>244.5</v>
      </c>
      <c r="F1416" s="3">
        <v>59.53</v>
      </c>
      <c r="G1416" s="18" t="s">
        <v>40</v>
      </c>
      <c r="H1416" s="22">
        <v>30</v>
      </c>
      <c r="I1416" s="22">
        <v>421.36700000000002</v>
      </c>
      <c r="J1416" s="27">
        <v>120.6</v>
      </c>
      <c r="K1416" s="27">
        <f t="shared" si="93"/>
        <v>120.6</v>
      </c>
      <c r="L1416" s="26">
        <f t="shared" si="94"/>
        <v>50816.860200000003</v>
      </c>
      <c r="M1416" s="22" t="s">
        <v>129</v>
      </c>
      <c r="N1416" s="22" t="s">
        <v>243</v>
      </c>
      <c r="O1416" s="22" t="s">
        <v>56</v>
      </c>
    </row>
    <row r="1417" spans="1:15" x14ac:dyDescent="0.25">
      <c r="A1417" s="22">
        <v>2018</v>
      </c>
      <c r="B1417" s="22">
        <v>11</v>
      </c>
      <c r="C1417" s="22" t="s">
        <v>14</v>
      </c>
      <c r="D1417" s="62">
        <v>59667</v>
      </c>
      <c r="E1417" s="3">
        <v>244.5</v>
      </c>
      <c r="F1417" s="3">
        <v>59.53</v>
      </c>
      <c r="G1417" s="18" t="s">
        <v>40</v>
      </c>
      <c r="H1417" s="22">
        <v>13</v>
      </c>
      <c r="I1417" s="22">
        <v>183.69</v>
      </c>
      <c r="J1417" s="27">
        <v>120.6</v>
      </c>
      <c r="K1417" s="27">
        <f t="shared" si="93"/>
        <v>120.6</v>
      </c>
      <c r="L1417" s="26">
        <f t="shared" si="94"/>
        <v>22153.013999999999</v>
      </c>
      <c r="M1417" s="22" t="s">
        <v>129</v>
      </c>
      <c r="N1417" s="22" t="s">
        <v>528</v>
      </c>
      <c r="O1417" s="22" t="s">
        <v>56</v>
      </c>
    </row>
    <row r="1418" spans="1:15" x14ac:dyDescent="0.25">
      <c r="A1418" s="22">
        <v>2018</v>
      </c>
      <c r="B1418" s="22">
        <v>11</v>
      </c>
      <c r="C1418" s="22" t="s">
        <v>14</v>
      </c>
      <c r="D1418" s="62">
        <v>59666</v>
      </c>
      <c r="E1418" s="3">
        <v>244.5</v>
      </c>
      <c r="F1418" s="3">
        <v>59.53</v>
      </c>
      <c r="G1418" s="18" t="s">
        <v>40</v>
      </c>
      <c r="H1418" s="22">
        <v>17</v>
      </c>
      <c r="I1418" s="22">
        <v>238.36</v>
      </c>
      <c r="J1418" s="27">
        <v>120.6</v>
      </c>
      <c r="K1418" s="27">
        <f t="shared" si="93"/>
        <v>120.6</v>
      </c>
      <c r="L1418" s="26">
        <f t="shared" si="94"/>
        <v>28746.216</v>
      </c>
      <c r="M1418" s="22" t="s">
        <v>129</v>
      </c>
      <c r="N1418" s="22" t="s">
        <v>528</v>
      </c>
      <c r="O1418" s="22" t="s">
        <v>56</v>
      </c>
    </row>
    <row r="1419" spans="1:15" x14ac:dyDescent="0.25">
      <c r="A1419" s="22">
        <v>2018</v>
      </c>
      <c r="B1419" s="22">
        <v>11</v>
      </c>
      <c r="C1419" s="22" t="s">
        <v>14</v>
      </c>
      <c r="D1419" s="62">
        <v>59665</v>
      </c>
      <c r="E1419" s="3">
        <v>244.5</v>
      </c>
      <c r="F1419" s="3">
        <v>59.53</v>
      </c>
      <c r="G1419" s="18" t="s">
        <v>40</v>
      </c>
      <c r="H1419" s="22">
        <v>30</v>
      </c>
      <c r="I1419" s="22">
        <v>422.26</v>
      </c>
      <c r="J1419" s="27">
        <v>120.6</v>
      </c>
      <c r="K1419" s="27">
        <f t="shared" si="93"/>
        <v>120.6</v>
      </c>
      <c r="L1419" s="26">
        <f t="shared" si="94"/>
        <v>50924.555999999997</v>
      </c>
      <c r="M1419" s="22" t="s">
        <v>129</v>
      </c>
      <c r="N1419" s="22" t="s">
        <v>528</v>
      </c>
      <c r="O1419" s="22" t="s">
        <v>56</v>
      </c>
    </row>
    <row r="1420" spans="1:15" x14ac:dyDescent="0.25">
      <c r="A1420" s="22">
        <v>2018</v>
      </c>
      <c r="B1420" s="22">
        <v>11</v>
      </c>
      <c r="C1420" s="22" t="s">
        <v>14</v>
      </c>
      <c r="D1420" s="62">
        <v>59664</v>
      </c>
      <c r="E1420" s="3">
        <v>244.5</v>
      </c>
      <c r="F1420" s="3">
        <v>59.53</v>
      </c>
      <c r="G1420" s="18" t="s">
        <v>40</v>
      </c>
      <c r="H1420" s="22">
        <v>30</v>
      </c>
      <c r="I1420" s="22">
        <v>413.78</v>
      </c>
      <c r="J1420" s="27">
        <v>120.6</v>
      </c>
      <c r="K1420" s="27">
        <f t="shared" si="93"/>
        <v>120.6</v>
      </c>
      <c r="L1420" s="26">
        <f t="shared" si="94"/>
        <v>49901.867999999995</v>
      </c>
      <c r="M1420" s="22" t="s">
        <v>129</v>
      </c>
      <c r="N1420" s="22" t="s">
        <v>528</v>
      </c>
      <c r="O1420" s="22" t="s">
        <v>56</v>
      </c>
    </row>
    <row r="1421" spans="1:15" x14ac:dyDescent="0.25">
      <c r="A1421" s="22">
        <v>2018</v>
      </c>
      <c r="B1421" s="22">
        <v>11</v>
      </c>
      <c r="C1421" s="22" t="s">
        <v>14</v>
      </c>
      <c r="D1421" s="62">
        <v>59646</v>
      </c>
      <c r="E1421" s="3">
        <v>244.5</v>
      </c>
      <c r="F1421" s="3">
        <v>59.53</v>
      </c>
      <c r="G1421" s="18" t="s">
        <v>40</v>
      </c>
      <c r="H1421" s="22">
        <v>32</v>
      </c>
      <c r="I1421" s="22">
        <v>447.91</v>
      </c>
      <c r="J1421" s="27">
        <v>120.6</v>
      </c>
      <c r="K1421" s="27">
        <f t="shared" si="93"/>
        <v>120.6</v>
      </c>
      <c r="L1421" s="26">
        <f t="shared" si="94"/>
        <v>54017.946000000004</v>
      </c>
      <c r="M1421" s="22" t="s">
        <v>129</v>
      </c>
      <c r="N1421" s="22" t="s">
        <v>529</v>
      </c>
      <c r="O1421" s="22" t="s">
        <v>56</v>
      </c>
    </row>
    <row r="1422" spans="1:15" x14ac:dyDescent="0.25">
      <c r="A1422" s="22">
        <v>2018</v>
      </c>
      <c r="B1422" s="22">
        <v>11</v>
      </c>
      <c r="C1422" s="22" t="s">
        <v>14</v>
      </c>
      <c r="D1422" s="62">
        <v>59645</v>
      </c>
      <c r="E1422" s="3">
        <v>244.5</v>
      </c>
      <c r="F1422" s="3">
        <v>59.53</v>
      </c>
      <c r="G1422" s="18" t="s">
        <v>40</v>
      </c>
      <c r="H1422" s="22">
        <v>30</v>
      </c>
      <c r="I1422" s="22">
        <v>412.66</v>
      </c>
      <c r="J1422" s="27">
        <v>120.6</v>
      </c>
      <c r="K1422" s="27">
        <f t="shared" si="93"/>
        <v>120.6</v>
      </c>
      <c r="L1422" s="26">
        <f t="shared" si="94"/>
        <v>49766.796000000002</v>
      </c>
      <c r="M1422" s="22" t="s">
        <v>129</v>
      </c>
      <c r="N1422" s="22" t="s">
        <v>529</v>
      </c>
      <c r="O1422" s="22" t="s">
        <v>56</v>
      </c>
    </row>
    <row r="1423" spans="1:15" x14ac:dyDescent="0.25">
      <c r="A1423" s="22">
        <v>2018</v>
      </c>
      <c r="B1423" s="22">
        <v>11</v>
      </c>
      <c r="C1423" s="22" t="s">
        <v>14</v>
      </c>
      <c r="D1423" s="62">
        <v>59627</v>
      </c>
      <c r="E1423" s="3">
        <v>244.5</v>
      </c>
      <c r="F1423" s="3">
        <v>59.53</v>
      </c>
      <c r="G1423" s="18" t="s">
        <v>40</v>
      </c>
      <c r="H1423" s="22">
        <v>30</v>
      </c>
      <c r="I1423" s="22">
        <v>422.51</v>
      </c>
      <c r="J1423" s="27">
        <v>120.6</v>
      </c>
      <c r="K1423" s="27">
        <f t="shared" si="93"/>
        <v>120.6</v>
      </c>
      <c r="L1423" s="26">
        <f t="shared" si="94"/>
        <v>50954.705999999998</v>
      </c>
      <c r="M1423" s="22" t="s">
        <v>129</v>
      </c>
      <c r="N1423" s="22" t="s">
        <v>243</v>
      </c>
      <c r="O1423" s="22" t="s">
        <v>56</v>
      </c>
    </row>
    <row r="1424" spans="1:15" x14ac:dyDescent="0.25">
      <c r="A1424" s="22">
        <v>2018</v>
      </c>
      <c r="B1424" s="22">
        <v>11</v>
      </c>
      <c r="C1424" s="22" t="s">
        <v>14</v>
      </c>
      <c r="D1424" s="62">
        <v>59626</v>
      </c>
      <c r="E1424" s="3">
        <v>244.5</v>
      </c>
      <c r="F1424" s="3">
        <v>59.53</v>
      </c>
      <c r="G1424" s="18" t="s">
        <v>40</v>
      </c>
      <c r="H1424" s="22">
        <v>30</v>
      </c>
      <c r="I1424" s="22">
        <v>419.04</v>
      </c>
      <c r="J1424" s="27">
        <v>120.6</v>
      </c>
      <c r="K1424" s="27">
        <f t="shared" si="93"/>
        <v>120.6</v>
      </c>
      <c r="L1424" s="26">
        <f t="shared" si="94"/>
        <v>50536.224000000002</v>
      </c>
      <c r="M1424" s="22" t="s">
        <v>129</v>
      </c>
      <c r="N1424" s="22" t="s">
        <v>243</v>
      </c>
      <c r="O1424" s="22" t="s">
        <v>56</v>
      </c>
    </row>
    <row r="1425" spans="1:15" x14ac:dyDescent="0.25">
      <c r="A1425" s="22">
        <v>2018</v>
      </c>
      <c r="B1425" s="22">
        <v>11</v>
      </c>
      <c r="C1425" s="22" t="s">
        <v>14</v>
      </c>
      <c r="D1425" s="62">
        <v>59601</v>
      </c>
      <c r="E1425" s="3">
        <v>244.5</v>
      </c>
      <c r="F1425" s="3">
        <v>59.53</v>
      </c>
      <c r="G1425" s="18" t="s">
        <v>40</v>
      </c>
      <c r="H1425" s="22">
        <v>5</v>
      </c>
      <c r="I1425" s="22">
        <v>70.010000000000005</v>
      </c>
      <c r="J1425" s="27">
        <v>120.6</v>
      </c>
      <c r="K1425" s="27">
        <f t="shared" si="93"/>
        <v>120.6</v>
      </c>
      <c r="L1425" s="26">
        <f t="shared" si="94"/>
        <v>8443.2060000000001</v>
      </c>
      <c r="M1425" s="22" t="s">
        <v>129</v>
      </c>
      <c r="N1425" s="22" t="s">
        <v>529</v>
      </c>
      <c r="O1425" s="22" t="s">
        <v>56</v>
      </c>
    </row>
    <row r="1426" spans="1:15" x14ac:dyDescent="0.25">
      <c r="A1426" s="22">
        <v>2018</v>
      </c>
      <c r="B1426" s="22">
        <v>11</v>
      </c>
      <c r="C1426" s="22" t="s">
        <v>14</v>
      </c>
      <c r="D1426" s="62">
        <v>59600</v>
      </c>
      <c r="E1426" s="3">
        <v>244.5</v>
      </c>
      <c r="F1426" s="3">
        <v>59.53</v>
      </c>
      <c r="G1426" s="18" t="s">
        <v>40</v>
      </c>
      <c r="H1426" s="22">
        <v>25</v>
      </c>
      <c r="I1426" s="22">
        <v>334.72</v>
      </c>
      <c r="J1426" s="27">
        <v>120.6</v>
      </c>
      <c r="K1426" s="27">
        <f t="shared" si="93"/>
        <v>120.6</v>
      </c>
      <c r="L1426" s="26">
        <f t="shared" si="94"/>
        <v>40367.232000000004</v>
      </c>
      <c r="M1426" s="22" t="s">
        <v>129</v>
      </c>
      <c r="N1426" s="22" t="s">
        <v>529</v>
      </c>
      <c r="O1426" s="22" t="s">
        <v>56</v>
      </c>
    </row>
    <row r="1427" spans="1:15" x14ac:dyDescent="0.25">
      <c r="A1427" s="22">
        <v>2018</v>
      </c>
      <c r="B1427" s="22">
        <v>11</v>
      </c>
      <c r="C1427" s="22" t="s">
        <v>14</v>
      </c>
      <c r="D1427" s="62">
        <v>59592</v>
      </c>
      <c r="E1427" s="3">
        <v>244.5</v>
      </c>
      <c r="F1427" s="3">
        <v>59.53</v>
      </c>
      <c r="G1427" s="18" t="s">
        <v>40</v>
      </c>
      <c r="H1427" s="22">
        <v>30</v>
      </c>
      <c r="I1427" s="22">
        <v>399.79</v>
      </c>
      <c r="J1427" s="27">
        <v>120.6</v>
      </c>
      <c r="K1427" s="27">
        <f t="shared" si="93"/>
        <v>120.6</v>
      </c>
      <c r="L1427" s="26">
        <f t="shared" si="94"/>
        <v>48214.673999999999</v>
      </c>
      <c r="M1427" s="22" t="s">
        <v>129</v>
      </c>
      <c r="N1427" s="22" t="s">
        <v>529</v>
      </c>
      <c r="O1427" s="22" t="s">
        <v>56</v>
      </c>
    </row>
    <row r="1428" spans="1:15" x14ac:dyDescent="0.25">
      <c r="A1428" s="22">
        <v>2018</v>
      </c>
      <c r="B1428" s="22">
        <v>11</v>
      </c>
      <c r="C1428" s="22" t="s">
        <v>14</v>
      </c>
      <c r="D1428" s="62">
        <v>59591</v>
      </c>
      <c r="E1428" s="3">
        <v>244.5</v>
      </c>
      <c r="F1428" s="3">
        <v>59.53</v>
      </c>
      <c r="G1428" s="18" t="s">
        <v>40</v>
      </c>
      <c r="H1428" s="22">
        <v>30</v>
      </c>
      <c r="I1428" s="22">
        <v>401.74</v>
      </c>
      <c r="J1428" s="27">
        <v>120.6</v>
      </c>
      <c r="K1428" s="27">
        <f t="shared" si="93"/>
        <v>120.6</v>
      </c>
      <c r="L1428" s="26">
        <f t="shared" si="94"/>
        <v>48449.843999999997</v>
      </c>
      <c r="M1428" s="22" t="s">
        <v>129</v>
      </c>
      <c r="N1428" s="22" t="s">
        <v>529</v>
      </c>
      <c r="O1428" s="22" t="s">
        <v>56</v>
      </c>
    </row>
    <row r="1429" spans="1:15" x14ac:dyDescent="0.25">
      <c r="A1429" s="22">
        <v>2018</v>
      </c>
      <c r="B1429" s="22">
        <v>11</v>
      </c>
      <c r="C1429" s="22" t="s">
        <v>14</v>
      </c>
      <c r="D1429" s="62">
        <v>59585</v>
      </c>
      <c r="E1429" s="3">
        <v>244.5</v>
      </c>
      <c r="F1429" s="3">
        <v>59.53</v>
      </c>
      <c r="G1429" s="18" t="s">
        <v>40</v>
      </c>
      <c r="H1429" s="22">
        <v>30</v>
      </c>
      <c r="I1429" s="22">
        <v>424.44</v>
      </c>
      <c r="J1429" s="27">
        <v>120.6</v>
      </c>
      <c r="K1429" s="27">
        <f t="shared" si="93"/>
        <v>120.6</v>
      </c>
      <c r="L1429" s="26">
        <f t="shared" si="94"/>
        <v>51187.464</v>
      </c>
      <c r="M1429" s="22" t="s">
        <v>129</v>
      </c>
      <c r="N1429" s="22" t="s">
        <v>243</v>
      </c>
      <c r="O1429" s="22" t="s">
        <v>56</v>
      </c>
    </row>
    <row r="1430" spans="1:15" x14ac:dyDescent="0.25">
      <c r="A1430" s="22">
        <v>2018</v>
      </c>
      <c r="B1430" s="22">
        <v>11</v>
      </c>
      <c r="C1430" s="22" t="s">
        <v>14</v>
      </c>
      <c r="D1430" s="62">
        <v>59584</v>
      </c>
      <c r="E1430" s="3">
        <v>244.5</v>
      </c>
      <c r="F1430" s="3">
        <v>59.53</v>
      </c>
      <c r="G1430" s="18" t="s">
        <v>40</v>
      </c>
      <c r="H1430" s="22">
        <v>30</v>
      </c>
      <c r="I1430" s="22">
        <v>423.53</v>
      </c>
      <c r="J1430" s="27">
        <v>120.6</v>
      </c>
      <c r="K1430" s="27">
        <f t="shared" si="93"/>
        <v>120.6</v>
      </c>
      <c r="L1430" s="26">
        <f t="shared" si="94"/>
        <v>51077.717999999993</v>
      </c>
      <c r="M1430" s="22" t="s">
        <v>129</v>
      </c>
      <c r="N1430" s="22" t="s">
        <v>243</v>
      </c>
      <c r="O1430" s="22" t="s">
        <v>56</v>
      </c>
    </row>
    <row r="1431" spans="1:15" x14ac:dyDescent="0.25">
      <c r="A1431" s="22">
        <v>2018</v>
      </c>
      <c r="B1431" s="22">
        <v>11</v>
      </c>
      <c r="C1431" s="22" t="s">
        <v>14</v>
      </c>
      <c r="D1431" s="62">
        <v>59583</v>
      </c>
      <c r="E1431" s="3">
        <v>244.5</v>
      </c>
      <c r="F1431" s="3">
        <v>59.53</v>
      </c>
      <c r="G1431" s="18" t="s">
        <v>40</v>
      </c>
      <c r="H1431" s="22">
        <v>30</v>
      </c>
      <c r="I1431" s="22">
        <v>416.17</v>
      </c>
      <c r="J1431" s="27">
        <v>120.6</v>
      </c>
      <c r="K1431" s="27">
        <f t="shared" si="93"/>
        <v>120.6</v>
      </c>
      <c r="L1431" s="26">
        <f t="shared" si="94"/>
        <v>50190.101999999999</v>
      </c>
      <c r="M1431" s="22" t="s">
        <v>129</v>
      </c>
      <c r="N1431" s="22" t="s">
        <v>243</v>
      </c>
      <c r="O1431" s="22" t="s">
        <v>56</v>
      </c>
    </row>
    <row r="1432" spans="1:15" x14ac:dyDescent="0.25">
      <c r="A1432" s="22">
        <v>2018</v>
      </c>
      <c r="B1432" s="22">
        <v>11</v>
      </c>
      <c r="C1432" s="22" t="s">
        <v>14</v>
      </c>
      <c r="D1432" s="62">
        <v>59567</v>
      </c>
      <c r="E1432" s="3">
        <v>244.5</v>
      </c>
      <c r="F1432" s="3">
        <v>59.53</v>
      </c>
      <c r="G1432" s="18" t="s">
        <v>40</v>
      </c>
      <c r="H1432" s="22">
        <v>32</v>
      </c>
      <c r="I1432" s="22">
        <v>433.3</v>
      </c>
      <c r="J1432" s="27">
        <v>120.6</v>
      </c>
      <c r="K1432" s="27">
        <f t="shared" si="93"/>
        <v>120.6</v>
      </c>
      <c r="L1432" s="26">
        <f t="shared" si="94"/>
        <v>52255.979999999996</v>
      </c>
      <c r="M1432" s="22" t="s">
        <v>129</v>
      </c>
      <c r="N1432" s="22" t="s">
        <v>374</v>
      </c>
      <c r="O1432" s="22" t="s">
        <v>56</v>
      </c>
    </row>
    <row r="1433" spans="1:15" x14ac:dyDescent="0.25">
      <c r="A1433" s="22">
        <v>2018</v>
      </c>
      <c r="B1433" s="22">
        <v>11</v>
      </c>
      <c r="C1433" s="22" t="s">
        <v>14</v>
      </c>
      <c r="D1433" s="62">
        <v>59566</v>
      </c>
      <c r="E1433" s="3">
        <v>244.5</v>
      </c>
      <c r="F1433" s="3">
        <v>59.53</v>
      </c>
      <c r="G1433" s="18" t="s">
        <v>40</v>
      </c>
      <c r="H1433" s="22">
        <v>32</v>
      </c>
      <c r="I1433" s="22">
        <v>435.52</v>
      </c>
      <c r="J1433" s="27">
        <v>120.6</v>
      </c>
      <c r="K1433" s="27">
        <f t="shared" si="93"/>
        <v>120.6</v>
      </c>
      <c r="L1433" s="26">
        <f t="shared" si="94"/>
        <v>52523.711999999992</v>
      </c>
      <c r="M1433" s="22" t="s">
        <v>129</v>
      </c>
      <c r="N1433" s="22" t="s">
        <v>374</v>
      </c>
      <c r="O1433" s="22" t="s">
        <v>56</v>
      </c>
    </row>
    <row r="1434" spans="1:15" x14ac:dyDescent="0.25">
      <c r="A1434" s="22">
        <v>2018</v>
      </c>
      <c r="B1434" s="22">
        <v>11</v>
      </c>
      <c r="C1434" s="22" t="s">
        <v>14</v>
      </c>
      <c r="D1434" s="62">
        <v>59555</v>
      </c>
      <c r="E1434" s="3">
        <v>244.5</v>
      </c>
      <c r="F1434" s="3">
        <v>59.53</v>
      </c>
      <c r="G1434" s="18" t="s">
        <v>40</v>
      </c>
      <c r="H1434" s="22">
        <v>30</v>
      </c>
      <c r="I1434" s="22">
        <v>407.1</v>
      </c>
      <c r="J1434" s="27">
        <v>120.6</v>
      </c>
      <c r="K1434" s="27">
        <f t="shared" si="93"/>
        <v>120.6</v>
      </c>
      <c r="L1434" s="26">
        <f t="shared" si="94"/>
        <v>49096.26</v>
      </c>
      <c r="M1434" s="22" t="s">
        <v>129</v>
      </c>
      <c r="N1434" s="22" t="s">
        <v>243</v>
      </c>
      <c r="O1434" s="22" t="s">
        <v>56</v>
      </c>
    </row>
    <row r="1435" spans="1:15" x14ac:dyDescent="0.25">
      <c r="A1435" s="22">
        <v>2018</v>
      </c>
      <c r="B1435" s="22">
        <v>11</v>
      </c>
      <c r="C1435" s="22" t="s">
        <v>14</v>
      </c>
      <c r="D1435" s="62">
        <v>59554</v>
      </c>
      <c r="E1435" s="3">
        <v>244.5</v>
      </c>
      <c r="F1435" s="3">
        <v>59.53</v>
      </c>
      <c r="G1435" s="18" t="s">
        <v>40</v>
      </c>
      <c r="H1435" s="22">
        <v>30</v>
      </c>
      <c r="I1435" s="22">
        <v>410.27</v>
      </c>
      <c r="J1435" s="27">
        <v>120.6</v>
      </c>
      <c r="K1435" s="27">
        <f t="shared" si="93"/>
        <v>120.6</v>
      </c>
      <c r="L1435" s="26">
        <f t="shared" si="94"/>
        <v>49478.561999999998</v>
      </c>
      <c r="M1435" s="22" t="s">
        <v>129</v>
      </c>
      <c r="N1435" s="22" t="s">
        <v>243</v>
      </c>
      <c r="O1435" s="22" t="s">
        <v>56</v>
      </c>
    </row>
    <row r="1436" spans="1:15" x14ac:dyDescent="0.25">
      <c r="A1436" s="22">
        <v>2018</v>
      </c>
      <c r="B1436" s="22">
        <v>11</v>
      </c>
      <c r="C1436" s="22" t="s">
        <v>14</v>
      </c>
      <c r="D1436" s="62">
        <v>59525</v>
      </c>
      <c r="E1436" s="3">
        <v>244.5</v>
      </c>
      <c r="F1436" s="3">
        <v>59.53</v>
      </c>
      <c r="G1436" s="18" t="s">
        <v>40</v>
      </c>
      <c r="H1436" s="22">
        <v>30</v>
      </c>
      <c r="I1436" s="22">
        <v>424.04</v>
      </c>
      <c r="J1436" s="27">
        <v>120.6</v>
      </c>
      <c r="K1436" s="27">
        <f t="shared" si="93"/>
        <v>120.6</v>
      </c>
      <c r="L1436" s="26">
        <f t="shared" si="94"/>
        <v>51139.224000000002</v>
      </c>
      <c r="M1436" s="22" t="s">
        <v>129</v>
      </c>
      <c r="N1436" s="22" t="s">
        <v>243</v>
      </c>
      <c r="O1436" s="22" t="s">
        <v>56</v>
      </c>
    </row>
    <row r="1437" spans="1:15" x14ac:dyDescent="0.25">
      <c r="A1437" s="22">
        <v>2018</v>
      </c>
      <c r="B1437" s="22">
        <v>11</v>
      </c>
      <c r="C1437" s="22" t="s">
        <v>14</v>
      </c>
      <c r="D1437" s="62">
        <v>59524</v>
      </c>
      <c r="E1437" s="3">
        <v>244.5</v>
      </c>
      <c r="F1437" s="3">
        <v>59.53</v>
      </c>
      <c r="G1437" s="18" t="s">
        <v>40</v>
      </c>
      <c r="H1437" s="22">
        <v>30</v>
      </c>
      <c r="I1437" s="22">
        <v>422.12</v>
      </c>
      <c r="J1437" s="27">
        <v>120.6</v>
      </c>
      <c r="K1437" s="27">
        <f t="shared" si="93"/>
        <v>120.6</v>
      </c>
      <c r="L1437" s="26">
        <f t="shared" si="94"/>
        <v>50907.671999999999</v>
      </c>
      <c r="M1437" s="22" t="s">
        <v>129</v>
      </c>
      <c r="N1437" s="22" t="s">
        <v>243</v>
      </c>
      <c r="O1437" s="22" t="s">
        <v>56</v>
      </c>
    </row>
    <row r="1438" spans="1:15" x14ac:dyDescent="0.25">
      <c r="A1438" s="22">
        <v>2018</v>
      </c>
      <c r="B1438" s="22">
        <v>11</v>
      </c>
      <c r="C1438" s="22" t="s">
        <v>14</v>
      </c>
      <c r="D1438" s="22">
        <v>59694</v>
      </c>
      <c r="E1438" s="3">
        <v>114.3</v>
      </c>
      <c r="F1438" s="3">
        <v>18.97</v>
      </c>
      <c r="G1438" s="18" t="s">
        <v>40</v>
      </c>
      <c r="H1438" s="22">
        <v>2</v>
      </c>
      <c r="I1438" s="22">
        <v>19.21</v>
      </c>
      <c r="J1438" s="27">
        <v>40.840000000000003</v>
      </c>
      <c r="K1438" s="27">
        <f t="shared" si="93"/>
        <v>40.840000000000003</v>
      </c>
      <c r="L1438" s="26">
        <f t="shared" si="94"/>
        <v>784.53640000000007</v>
      </c>
      <c r="M1438" s="22" t="s">
        <v>129</v>
      </c>
      <c r="N1438" s="22" t="s">
        <v>530</v>
      </c>
      <c r="O1438" s="22" t="s">
        <v>56</v>
      </c>
    </row>
    <row r="1439" spans="1:15" x14ac:dyDescent="0.25">
      <c r="A1439" s="22">
        <v>2018</v>
      </c>
      <c r="B1439" s="22">
        <v>11</v>
      </c>
      <c r="C1439" s="22" t="s">
        <v>14</v>
      </c>
      <c r="D1439" s="22">
        <v>59649</v>
      </c>
      <c r="E1439" s="3">
        <v>177.8</v>
      </c>
      <c r="F1439" s="3">
        <f t="shared" si="96"/>
        <v>34.229999999999997</v>
      </c>
      <c r="G1439" s="18" t="s">
        <v>40</v>
      </c>
      <c r="H1439" s="22">
        <v>52</v>
      </c>
      <c r="I1439" s="22">
        <v>734.37</v>
      </c>
      <c r="J1439" s="27">
        <v>67.39</v>
      </c>
      <c r="K1439" s="27">
        <f t="shared" si="93"/>
        <v>67.39</v>
      </c>
      <c r="L1439" s="26">
        <f t="shared" si="94"/>
        <v>49489.194300000003</v>
      </c>
      <c r="M1439" s="22" t="s">
        <v>129</v>
      </c>
      <c r="N1439" s="22" t="s">
        <v>531</v>
      </c>
      <c r="O1439" s="22" t="s">
        <v>56</v>
      </c>
    </row>
    <row r="1440" spans="1:15" x14ac:dyDescent="0.25">
      <c r="A1440" s="22">
        <v>2018</v>
      </c>
      <c r="B1440" s="22">
        <v>11</v>
      </c>
      <c r="C1440" s="22" t="s">
        <v>14</v>
      </c>
      <c r="D1440" s="22">
        <v>59565</v>
      </c>
      <c r="E1440" s="3">
        <v>177.8</v>
      </c>
      <c r="F1440" s="3">
        <f t="shared" si="96"/>
        <v>34.229999999999997</v>
      </c>
      <c r="G1440" s="18" t="s">
        <v>40</v>
      </c>
      <c r="H1440" s="22">
        <v>49</v>
      </c>
      <c r="I1440" s="22">
        <v>701.71</v>
      </c>
      <c r="J1440" s="27">
        <v>67.39</v>
      </c>
      <c r="K1440" s="27">
        <f t="shared" si="93"/>
        <v>67.39</v>
      </c>
      <c r="L1440" s="26">
        <f t="shared" si="94"/>
        <v>47288.236900000004</v>
      </c>
      <c r="M1440" s="22" t="s">
        <v>129</v>
      </c>
      <c r="N1440" s="22" t="s">
        <v>532</v>
      </c>
      <c r="O1440" s="22" t="s">
        <v>56</v>
      </c>
    </row>
    <row r="1441" spans="1:15" x14ac:dyDescent="0.25">
      <c r="A1441" s="22">
        <v>2018</v>
      </c>
      <c r="B1441" s="22">
        <v>11</v>
      </c>
      <c r="C1441" s="22" t="s">
        <v>14</v>
      </c>
      <c r="D1441" s="22">
        <v>59553</v>
      </c>
      <c r="E1441" s="3">
        <v>177.8</v>
      </c>
      <c r="F1441" s="3">
        <f t="shared" si="96"/>
        <v>34.229999999999997</v>
      </c>
      <c r="G1441" s="18" t="s">
        <v>40</v>
      </c>
      <c r="H1441" s="22">
        <v>49</v>
      </c>
      <c r="I1441" s="22">
        <v>692.53</v>
      </c>
      <c r="J1441" s="27">
        <v>67.39</v>
      </c>
      <c r="K1441" s="27">
        <f t="shared" si="93"/>
        <v>67.39</v>
      </c>
      <c r="L1441" s="26">
        <f t="shared" si="94"/>
        <v>46669.596700000002</v>
      </c>
      <c r="M1441" s="22" t="s">
        <v>129</v>
      </c>
      <c r="N1441" s="22" t="s">
        <v>533</v>
      </c>
      <c r="O1441" s="22" t="s">
        <v>56</v>
      </c>
    </row>
    <row r="1442" spans="1:15" x14ac:dyDescent="0.25">
      <c r="A1442" s="22">
        <v>2018</v>
      </c>
      <c r="B1442" s="22">
        <v>11</v>
      </c>
      <c r="C1442" s="22" t="s">
        <v>14</v>
      </c>
      <c r="D1442" s="22">
        <v>59549</v>
      </c>
      <c r="E1442" s="3">
        <v>177.8</v>
      </c>
      <c r="F1442" s="3">
        <f t="shared" si="96"/>
        <v>34.229999999999997</v>
      </c>
      <c r="G1442" s="18" t="s">
        <v>40</v>
      </c>
      <c r="H1442" s="22">
        <v>34</v>
      </c>
      <c r="I1442" s="22">
        <v>479.44</v>
      </c>
      <c r="J1442" s="27">
        <f t="shared" si="95"/>
        <v>57.2</v>
      </c>
      <c r="K1442" s="27">
        <f t="shared" si="93"/>
        <v>57.2</v>
      </c>
      <c r="L1442" s="26">
        <f t="shared" si="94"/>
        <v>27423.968000000001</v>
      </c>
      <c r="M1442" s="22" t="s">
        <v>129</v>
      </c>
      <c r="N1442" s="22" t="s">
        <v>534</v>
      </c>
      <c r="O1442" s="22" t="s">
        <v>56</v>
      </c>
    </row>
    <row r="1443" spans="1:15" x14ac:dyDescent="0.25">
      <c r="A1443" s="22">
        <v>2018</v>
      </c>
      <c r="B1443" s="22">
        <v>11</v>
      </c>
      <c r="C1443" s="22" t="s">
        <v>14</v>
      </c>
      <c r="D1443" s="22">
        <v>59548</v>
      </c>
      <c r="E1443" s="3">
        <v>177.8</v>
      </c>
      <c r="F1443" s="3">
        <f t="shared" si="96"/>
        <v>34.229999999999997</v>
      </c>
      <c r="G1443" s="18" t="s">
        <v>40</v>
      </c>
      <c r="H1443" s="22">
        <v>5</v>
      </c>
      <c r="I1443" s="22">
        <v>71.52</v>
      </c>
      <c r="J1443" s="27">
        <f t="shared" si="95"/>
        <v>57.2</v>
      </c>
      <c r="K1443" s="27">
        <f t="shared" si="93"/>
        <v>57.2</v>
      </c>
      <c r="L1443" s="26">
        <f t="shared" si="94"/>
        <v>4090.944</v>
      </c>
      <c r="M1443" s="22" t="s">
        <v>129</v>
      </c>
      <c r="N1443" s="22" t="s">
        <v>534</v>
      </c>
      <c r="O1443" s="22" t="s">
        <v>56</v>
      </c>
    </row>
    <row r="1444" spans="1:15" x14ac:dyDescent="0.25">
      <c r="A1444" s="22">
        <v>2018</v>
      </c>
      <c r="B1444" s="22">
        <v>11</v>
      </c>
      <c r="C1444" s="22" t="s">
        <v>14</v>
      </c>
      <c r="D1444" s="22">
        <v>59547</v>
      </c>
      <c r="E1444" s="3">
        <v>177.8</v>
      </c>
      <c r="F1444" s="3">
        <f t="shared" si="96"/>
        <v>34.229999999999997</v>
      </c>
      <c r="G1444" s="18" t="s">
        <v>40</v>
      </c>
      <c r="H1444" s="22">
        <v>8</v>
      </c>
      <c r="I1444" s="22">
        <v>115.37</v>
      </c>
      <c r="J1444" s="27">
        <f t="shared" si="95"/>
        <v>57.2</v>
      </c>
      <c r="K1444" s="27">
        <f t="shared" si="93"/>
        <v>57.2</v>
      </c>
      <c r="L1444" s="26">
        <f t="shared" si="94"/>
        <v>6599.1640000000007</v>
      </c>
      <c r="M1444" s="22" t="s">
        <v>129</v>
      </c>
      <c r="N1444" s="22" t="s">
        <v>534</v>
      </c>
      <c r="O1444" s="22" t="s">
        <v>56</v>
      </c>
    </row>
    <row r="1445" spans="1:15" x14ac:dyDescent="0.25">
      <c r="A1445" s="22">
        <v>2018</v>
      </c>
      <c r="B1445" s="22">
        <v>11</v>
      </c>
      <c r="C1445" s="22" t="s">
        <v>14</v>
      </c>
      <c r="D1445" s="22">
        <v>59515</v>
      </c>
      <c r="E1445" s="3">
        <v>177.8</v>
      </c>
      <c r="F1445" s="3">
        <f t="shared" si="96"/>
        <v>34.229999999999997</v>
      </c>
      <c r="G1445" s="18" t="s">
        <v>40</v>
      </c>
      <c r="H1445" s="22">
        <v>62</v>
      </c>
      <c r="I1445" s="22">
        <v>868.49</v>
      </c>
      <c r="J1445" s="27">
        <f t="shared" si="95"/>
        <v>57.2</v>
      </c>
      <c r="K1445" s="27">
        <f t="shared" si="93"/>
        <v>57.2</v>
      </c>
      <c r="L1445" s="26">
        <f t="shared" si="94"/>
        <v>49677.628000000004</v>
      </c>
      <c r="M1445" s="22" t="s">
        <v>129</v>
      </c>
      <c r="N1445" s="22" t="s">
        <v>535</v>
      </c>
      <c r="O1445" s="22" t="s">
        <v>56</v>
      </c>
    </row>
    <row r="1446" spans="1:15" x14ac:dyDescent="0.25">
      <c r="A1446" s="22">
        <v>2018</v>
      </c>
      <c r="B1446" s="22">
        <v>11</v>
      </c>
      <c r="C1446" s="22" t="s">
        <v>14</v>
      </c>
      <c r="D1446" s="22">
        <v>59677</v>
      </c>
      <c r="E1446" s="3">
        <v>48.3</v>
      </c>
      <c r="F1446" s="3">
        <v>4.1100000000000003</v>
      </c>
      <c r="G1446" s="18" t="s">
        <v>39</v>
      </c>
      <c r="H1446" s="22">
        <v>211</v>
      </c>
      <c r="I1446" s="22">
        <v>2091.0100000000002</v>
      </c>
      <c r="J1446" s="27">
        <v>8</v>
      </c>
      <c r="K1446" s="27">
        <f t="shared" si="93"/>
        <v>8</v>
      </c>
      <c r="L1446" s="26">
        <f t="shared" si="94"/>
        <v>16728.080000000002</v>
      </c>
      <c r="M1446" s="22" t="s">
        <v>129</v>
      </c>
      <c r="N1446" s="22" t="s">
        <v>536</v>
      </c>
      <c r="O1446" s="22" t="s">
        <v>56</v>
      </c>
    </row>
    <row r="1447" spans="1:15" x14ac:dyDescent="0.25">
      <c r="A1447" s="22">
        <v>2018</v>
      </c>
      <c r="B1447" s="22">
        <v>11</v>
      </c>
      <c r="C1447" s="22" t="s">
        <v>14</v>
      </c>
      <c r="D1447" s="22">
        <v>59676</v>
      </c>
      <c r="E1447" s="3">
        <v>48.3</v>
      </c>
      <c r="F1447" s="3">
        <v>4.1100000000000003</v>
      </c>
      <c r="G1447" s="18" t="s">
        <v>39</v>
      </c>
      <c r="H1447" s="22">
        <v>218</v>
      </c>
      <c r="I1447" s="22">
        <v>2160.38</v>
      </c>
      <c r="J1447" s="27">
        <v>8</v>
      </c>
      <c r="K1447" s="27">
        <f t="shared" si="93"/>
        <v>8</v>
      </c>
      <c r="L1447" s="26">
        <f t="shared" si="94"/>
        <v>17283.04</v>
      </c>
      <c r="M1447" s="22" t="s">
        <v>129</v>
      </c>
      <c r="N1447" s="22" t="s">
        <v>537</v>
      </c>
      <c r="O1447" s="22" t="s">
        <v>56</v>
      </c>
    </row>
    <row r="1448" spans="1:15" x14ac:dyDescent="0.25">
      <c r="A1448" s="22">
        <v>2018</v>
      </c>
      <c r="B1448" s="22">
        <v>11</v>
      </c>
      <c r="C1448" s="22" t="s">
        <v>14</v>
      </c>
      <c r="D1448" s="22">
        <v>59693</v>
      </c>
      <c r="E1448" s="3">
        <v>127</v>
      </c>
      <c r="F1448" s="3">
        <v>22.32</v>
      </c>
      <c r="G1448" s="18" t="s">
        <v>40</v>
      </c>
      <c r="H1448" s="22">
        <v>67</v>
      </c>
      <c r="I1448" s="22">
        <v>883.82</v>
      </c>
      <c r="J1448" s="27">
        <v>48</v>
      </c>
      <c r="K1448" s="27">
        <f t="shared" si="93"/>
        <v>48</v>
      </c>
      <c r="L1448" s="26">
        <f t="shared" si="94"/>
        <v>42423.360000000001</v>
      </c>
      <c r="M1448" s="22" t="s">
        <v>129</v>
      </c>
      <c r="N1448" s="22" t="s">
        <v>538</v>
      </c>
      <c r="O1448" s="22" t="s">
        <v>56</v>
      </c>
    </row>
    <row r="1449" spans="1:15" x14ac:dyDescent="0.25">
      <c r="A1449" s="22">
        <v>2018</v>
      </c>
      <c r="B1449" s="22">
        <v>11</v>
      </c>
      <c r="C1449" s="22" t="s">
        <v>14</v>
      </c>
      <c r="D1449" s="22">
        <v>59656</v>
      </c>
      <c r="E1449" s="3">
        <v>219.1</v>
      </c>
      <c r="F1449" s="3">
        <v>41.67</v>
      </c>
      <c r="G1449" s="18" t="s">
        <v>39</v>
      </c>
      <c r="H1449" s="22">
        <v>2</v>
      </c>
      <c r="I1449" s="22">
        <v>27.34</v>
      </c>
      <c r="J1449" s="27">
        <v>68.66</v>
      </c>
      <c r="K1449" s="27">
        <f t="shared" si="93"/>
        <v>68.66</v>
      </c>
      <c r="L1449" s="26">
        <f t="shared" si="94"/>
        <v>1877.1643999999999</v>
      </c>
      <c r="M1449" s="22" t="s">
        <v>129</v>
      </c>
      <c r="N1449" s="22" t="s">
        <v>539</v>
      </c>
      <c r="O1449" s="22" t="s">
        <v>56</v>
      </c>
    </row>
    <row r="1450" spans="1:15" x14ac:dyDescent="0.25">
      <c r="A1450" s="22">
        <v>2018</v>
      </c>
      <c r="B1450" s="22">
        <v>11</v>
      </c>
      <c r="C1450" s="22" t="s">
        <v>14</v>
      </c>
      <c r="D1450" s="22">
        <v>59655</v>
      </c>
      <c r="E1450" s="3">
        <v>219.1</v>
      </c>
      <c r="F1450" s="3">
        <v>41.67</v>
      </c>
      <c r="G1450" s="18" t="s">
        <v>39</v>
      </c>
      <c r="H1450" s="22">
        <v>18</v>
      </c>
      <c r="I1450" s="22">
        <v>236.77</v>
      </c>
      <c r="J1450" s="27">
        <v>68.66</v>
      </c>
      <c r="K1450" s="27">
        <f t="shared" si="93"/>
        <v>68.66</v>
      </c>
      <c r="L1450" s="26">
        <f t="shared" si="94"/>
        <v>16256.628199999999</v>
      </c>
      <c r="M1450" s="22" t="s">
        <v>129</v>
      </c>
      <c r="N1450" s="22" t="s">
        <v>539</v>
      </c>
      <c r="O1450" s="22" t="s">
        <v>56</v>
      </c>
    </row>
    <row r="1451" spans="1:15" x14ac:dyDescent="0.25">
      <c r="A1451" s="22">
        <v>2018</v>
      </c>
      <c r="B1451" s="22">
        <v>11</v>
      </c>
      <c r="C1451" s="22" t="s">
        <v>14</v>
      </c>
      <c r="D1451" s="22">
        <v>59654</v>
      </c>
      <c r="E1451" s="3">
        <v>219.1</v>
      </c>
      <c r="F1451" s="3">
        <v>41.67</v>
      </c>
      <c r="G1451" s="18" t="s">
        <v>39</v>
      </c>
      <c r="H1451" s="22">
        <v>18</v>
      </c>
      <c r="I1451" s="22">
        <v>232.21</v>
      </c>
      <c r="J1451" s="27">
        <v>68.66</v>
      </c>
      <c r="K1451" s="27">
        <f t="shared" si="93"/>
        <v>68.66</v>
      </c>
      <c r="L1451" s="26">
        <f t="shared" si="94"/>
        <v>15943.5386</v>
      </c>
      <c r="M1451" s="22" t="s">
        <v>129</v>
      </c>
      <c r="N1451" s="22" t="s">
        <v>539</v>
      </c>
      <c r="O1451" s="22" t="s">
        <v>56</v>
      </c>
    </row>
    <row r="1452" spans="1:15" x14ac:dyDescent="0.25">
      <c r="A1452" s="22">
        <v>2018</v>
      </c>
      <c r="B1452" s="22">
        <v>11</v>
      </c>
      <c r="C1452" s="22" t="s">
        <v>14</v>
      </c>
      <c r="D1452" s="22">
        <v>59653</v>
      </c>
      <c r="E1452" s="3">
        <v>219.1</v>
      </c>
      <c r="F1452" s="3">
        <v>41.67</v>
      </c>
      <c r="G1452" s="18" t="s">
        <v>39</v>
      </c>
      <c r="H1452" s="22">
        <v>20</v>
      </c>
      <c r="I1452" s="22">
        <v>268.45999999999998</v>
      </c>
      <c r="J1452" s="27">
        <v>68.66</v>
      </c>
      <c r="K1452" s="27">
        <f t="shared" si="93"/>
        <v>68.66</v>
      </c>
      <c r="L1452" s="26">
        <f t="shared" si="94"/>
        <v>18432.463599999999</v>
      </c>
      <c r="M1452" s="22" t="s">
        <v>129</v>
      </c>
      <c r="N1452" s="22" t="s">
        <v>539</v>
      </c>
      <c r="O1452" s="22" t="s">
        <v>56</v>
      </c>
    </row>
    <row r="1453" spans="1:15" x14ac:dyDescent="0.25">
      <c r="A1453" s="22">
        <v>2018</v>
      </c>
      <c r="B1453" s="22">
        <v>11</v>
      </c>
      <c r="C1453" s="22" t="s">
        <v>14</v>
      </c>
      <c r="D1453" s="22">
        <v>59607</v>
      </c>
      <c r="E1453" s="3">
        <v>219.1</v>
      </c>
      <c r="F1453" s="3">
        <v>41.67</v>
      </c>
      <c r="G1453" s="18" t="s">
        <v>39</v>
      </c>
      <c r="H1453" s="22">
        <v>20</v>
      </c>
      <c r="I1453" s="22">
        <v>263.27999999999997</v>
      </c>
      <c r="J1453" s="27">
        <v>68.66</v>
      </c>
      <c r="K1453" s="27">
        <f t="shared" si="93"/>
        <v>68.66</v>
      </c>
      <c r="L1453" s="26">
        <f t="shared" si="94"/>
        <v>18076.804799999998</v>
      </c>
      <c r="M1453" s="22" t="s">
        <v>129</v>
      </c>
      <c r="N1453" s="22" t="s">
        <v>539</v>
      </c>
      <c r="O1453" s="22" t="s">
        <v>56</v>
      </c>
    </row>
    <row r="1454" spans="1:15" x14ac:dyDescent="0.25">
      <c r="A1454" s="22">
        <v>2018</v>
      </c>
      <c r="B1454" s="22">
        <v>11</v>
      </c>
      <c r="C1454" s="22" t="s">
        <v>14</v>
      </c>
      <c r="D1454" s="22">
        <v>59606</v>
      </c>
      <c r="E1454" s="3">
        <v>219.1</v>
      </c>
      <c r="F1454" s="3">
        <v>41.67</v>
      </c>
      <c r="G1454" s="18" t="s">
        <v>39</v>
      </c>
      <c r="H1454" s="22">
        <v>39</v>
      </c>
      <c r="I1454" s="22">
        <v>517.16</v>
      </c>
      <c r="J1454" s="27">
        <v>68.66</v>
      </c>
      <c r="K1454" s="27">
        <f t="shared" si="93"/>
        <v>68.66</v>
      </c>
      <c r="L1454" s="26">
        <f t="shared" si="94"/>
        <v>35508.205599999994</v>
      </c>
      <c r="M1454" s="22" t="s">
        <v>129</v>
      </c>
      <c r="N1454" s="22" t="s">
        <v>539</v>
      </c>
      <c r="O1454" s="22" t="s">
        <v>56</v>
      </c>
    </row>
    <row r="1455" spans="1:15" x14ac:dyDescent="0.25">
      <c r="A1455" s="22">
        <v>2018</v>
      </c>
      <c r="B1455" s="22">
        <v>11</v>
      </c>
      <c r="C1455" s="22" t="s">
        <v>14</v>
      </c>
      <c r="D1455" s="22">
        <v>59564</v>
      </c>
      <c r="E1455" s="3">
        <v>219.1</v>
      </c>
      <c r="F1455" s="3">
        <v>41.67</v>
      </c>
      <c r="G1455" s="18" t="s">
        <v>39</v>
      </c>
      <c r="H1455" s="22">
        <v>38</v>
      </c>
      <c r="I1455" s="22">
        <v>508.41</v>
      </c>
      <c r="J1455" s="27">
        <v>68.66</v>
      </c>
      <c r="K1455" s="27">
        <f t="shared" si="93"/>
        <v>68.66</v>
      </c>
      <c r="L1455" s="26">
        <f t="shared" si="94"/>
        <v>34907.4306</v>
      </c>
      <c r="M1455" s="22" t="s">
        <v>129</v>
      </c>
      <c r="N1455" s="22" t="s">
        <v>540</v>
      </c>
      <c r="O1455" s="22" t="s">
        <v>56</v>
      </c>
    </row>
    <row r="1456" spans="1:15" x14ac:dyDescent="0.25">
      <c r="A1456" s="22">
        <v>2018</v>
      </c>
      <c r="B1456" s="22">
        <v>11</v>
      </c>
      <c r="C1456" s="22" t="s">
        <v>14</v>
      </c>
      <c r="D1456" s="22">
        <v>59563</v>
      </c>
      <c r="E1456" s="3">
        <v>219.1</v>
      </c>
      <c r="F1456" s="3">
        <v>41.67</v>
      </c>
      <c r="G1456" s="18" t="s">
        <v>39</v>
      </c>
      <c r="H1456" s="22">
        <v>2</v>
      </c>
      <c r="I1456" s="22">
        <v>27.26</v>
      </c>
      <c r="J1456" s="27">
        <v>68.66</v>
      </c>
      <c r="K1456" s="27">
        <f t="shared" si="93"/>
        <v>68.66</v>
      </c>
      <c r="L1456" s="26">
        <f t="shared" si="94"/>
        <v>1871.6716000000001</v>
      </c>
      <c r="M1456" s="22" t="s">
        <v>129</v>
      </c>
      <c r="N1456" s="22" t="s">
        <v>540</v>
      </c>
      <c r="O1456" s="22" t="s">
        <v>56</v>
      </c>
    </row>
    <row r="1457" spans="1:16" x14ac:dyDescent="0.25">
      <c r="A1457" s="22">
        <v>2018</v>
      </c>
      <c r="B1457" s="22">
        <v>11</v>
      </c>
      <c r="C1457" s="22" t="s">
        <v>14</v>
      </c>
      <c r="D1457" s="22">
        <v>59562</v>
      </c>
      <c r="E1457" s="3">
        <v>219.1</v>
      </c>
      <c r="F1457" s="3">
        <v>41.67</v>
      </c>
      <c r="G1457" s="18" t="s">
        <v>39</v>
      </c>
      <c r="H1457" s="22">
        <v>20</v>
      </c>
      <c r="I1457" s="22">
        <v>265.24</v>
      </c>
      <c r="J1457" s="27">
        <v>68.66</v>
      </c>
      <c r="K1457" s="27">
        <f t="shared" si="93"/>
        <v>68.66</v>
      </c>
      <c r="L1457" s="26">
        <f t="shared" si="94"/>
        <v>18211.378400000001</v>
      </c>
      <c r="M1457" s="22" t="s">
        <v>129</v>
      </c>
      <c r="N1457" s="22" t="s">
        <v>540</v>
      </c>
      <c r="O1457" s="22" t="s">
        <v>56</v>
      </c>
    </row>
    <row r="1458" spans="1:16" x14ac:dyDescent="0.25">
      <c r="A1458" s="22">
        <v>2018</v>
      </c>
      <c r="B1458" s="22">
        <v>11</v>
      </c>
      <c r="C1458" s="22" t="s">
        <v>14</v>
      </c>
      <c r="D1458" s="22">
        <v>59518</v>
      </c>
      <c r="E1458" s="3">
        <v>219.1</v>
      </c>
      <c r="F1458" s="3">
        <v>41.67</v>
      </c>
      <c r="G1458" s="18" t="s">
        <v>39</v>
      </c>
      <c r="H1458" s="22">
        <v>20</v>
      </c>
      <c r="I1458" s="22">
        <v>255.01</v>
      </c>
      <c r="J1458" s="27">
        <v>68.66</v>
      </c>
      <c r="K1458" s="27">
        <f t="shared" si="93"/>
        <v>68.66</v>
      </c>
      <c r="L1458" s="26">
        <f t="shared" si="94"/>
        <v>17508.9866</v>
      </c>
      <c r="M1458" s="22" t="s">
        <v>129</v>
      </c>
      <c r="N1458" s="22" t="s">
        <v>541</v>
      </c>
      <c r="O1458" s="22" t="s">
        <v>56</v>
      </c>
    </row>
    <row r="1459" spans="1:16" ht="15.75" thickBot="1" x14ac:dyDescent="0.3">
      <c r="A1459" s="22">
        <v>2018</v>
      </c>
      <c r="B1459" s="22">
        <v>11</v>
      </c>
      <c r="C1459" s="22" t="s">
        <v>14</v>
      </c>
      <c r="D1459" s="22">
        <v>59517</v>
      </c>
      <c r="E1459" s="3">
        <v>219.1</v>
      </c>
      <c r="F1459" s="3">
        <v>41.67</v>
      </c>
      <c r="G1459" s="18" t="s">
        <v>39</v>
      </c>
      <c r="H1459" s="22">
        <v>42</v>
      </c>
      <c r="I1459" s="22">
        <v>554.34</v>
      </c>
      <c r="J1459" s="27">
        <v>68.66</v>
      </c>
      <c r="K1459" s="27">
        <f t="shared" si="93"/>
        <v>68.66</v>
      </c>
      <c r="L1459" s="26">
        <f t="shared" si="94"/>
        <v>38060.984400000001</v>
      </c>
      <c r="M1459" s="22" t="s">
        <v>129</v>
      </c>
      <c r="N1459" s="22" t="s">
        <v>541</v>
      </c>
      <c r="O1459" s="22" t="s">
        <v>56</v>
      </c>
    </row>
    <row r="1460" spans="1:16" ht="21.75" thickBot="1" x14ac:dyDescent="0.4">
      <c r="A1460" s="90" t="s">
        <v>542</v>
      </c>
      <c r="B1460" s="91"/>
      <c r="C1460" s="91"/>
      <c r="D1460" s="91"/>
      <c r="E1460" s="91"/>
      <c r="F1460" s="91"/>
      <c r="G1460" s="91"/>
      <c r="H1460" s="91"/>
      <c r="I1460" s="91"/>
      <c r="J1460" s="91"/>
      <c r="K1460" s="91"/>
      <c r="L1460" s="25">
        <f>SUM(L1285:L1459)</f>
        <v>2290486.0262109996</v>
      </c>
      <c r="M1460" s="91"/>
      <c r="N1460" s="91"/>
      <c r="O1460" s="91"/>
      <c r="P1460" s="92"/>
    </row>
    <row r="1461" spans="1:16" x14ac:dyDescent="0.25">
      <c r="A1461" s="22">
        <v>2018</v>
      </c>
      <c r="B1461" s="22">
        <v>12</v>
      </c>
      <c r="C1461" s="22" t="s">
        <v>15</v>
      </c>
      <c r="D1461" s="22">
        <v>4696878</v>
      </c>
      <c r="E1461" s="3">
        <v>88.9</v>
      </c>
      <c r="F1461" s="3">
        <v>13.84</v>
      </c>
      <c r="G1461" s="18" t="s">
        <v>39</v>
      </c>
      <c r="H1461" s="22">
        <v>27</v>
      </c>
      <c r="I1461" s="22">
        <v>259.23</v>
      </c>
      <c r="J1461" s="27">
        <f t="shared" si="95"/>
        <v>23.81</v>
      </c>
      <c r="K1461" s="27">
        <f t="shared" si="93"/>
        <v>11.904999999999999</v>
      </c>
      <c r="L1461" s="26">
        <f t="shared" si="94"/>
        <v>3086.1331500000001</v>
      </c>
      <c r="M1461" s="22" t="s">
        <v>94</v>
      </c>
      <c r="N1461" s="22" t="s">
        <v>465</v>
      </c>
      <c r="O1461" s="22" t="s">
        <v>56</v>
      </c>
      <c r="P1461" s="22">
        <v>68</v>
      </c>
    </row>
    <row r="1462" spans="1:16" x14ac:dyDescent="0.25">
      <c r="A1462" s="22">
        <v>2018</v>
      </c>
      <c r="B1462" s="22">
        <v>12</v>
      </c>
      <c r="C1462" s="22" t="s">
        <v>15</v>
      </c>
      <c r="D1462" s="22">
        <v>4696879</v>
      </c>
      <c r="E1462" s="3">
        <v>88.9</v>
      </c>
      <c r="F1462" s="3">
        <v>13.84</v>
      </c>
      <c r="G1462" s="18" t="s">
        <v>39</v>
      </c>
      <c r="H1462" s="22">
        <v>43</v>
      </c>
      <c r="I1462" s="22">
        <v>412.86</v>
      </c>
      <c r="J1462" s="27">
        <f t="shared" si="95"/>
        <v>23.81</v>
      </c>
      <c r="K1462" s="27">
        <f t="shared" si="93"/>
        <v>17.857499999999998</v>
      </c>
      <c r="L1462" s="26">
        <f t="shared" si="94"/>
        <v>7372.6474499999995</v>
      </c>
      <c r="M1462" s="22" t="s">
        <v>16</v>
      </c>
      <c r="N1462" s="22" t="s">
        <v>465</v>
      </c>
      <c r="O1462" s="22" t="s">
        <v>56</v>
      </c>
      <c r="P1462" s="22">
        <v>68</v>
      </c>
    </row>
    <row r="1463" spans="1:16" x14ac:dyDescent="0.25">
      <c r="A1463" s="22">
        <v>2018</v>
      </c>
      <c r="B1463" s="22">
        <v>12</v>
      </c>
      <c r="C1463" s="22" t="s">
        <v>15</v>
      </c>
      <c r="D1463" s="22">
        <v>4696880</v>
      </c>
      <c r="E1463" s="3">
        <v>88.9</v>
      </c>
      <c r="F1463" s="3">
        <v>13.84</v>
      </c>
      <c r="G1463" s="18" t="s">
        <v>39</v>
      </c>
      <c r="H1463" s="22">
        <v>11</v>
      </c>
      <c r="I1463" s="22">
        <v>105.61</v>
      </c>
      <c r="J1463" s="27">
        <f t="shared" si="95"/>
        <v>23.81</v>
      </c>
      <c r="K1463" s="27">
        <f t="shared" si="93"/>
        <v>11.904999999999999</v>
      </c>
      <c r="L1463" s="26">
        <f t="shared" si="94"/>
        <v>1257.2870499999999</v>
      </c>
      <c r="M1463" s="22" t="s">
        <v>94</v>
      </c>
      <c r="N1463" s="22" t="s">
        <v>465</v>
      </c>
      <c r="O1463" s="22" t="s">
        <v>56</v>
      </c>
      <c r="P1463" s="22">
        <v>68</v>
      </c>
    </row>
    <row r="1464" spans="1:16" x14ac:dyDescent="0.25">
      <c r="A1464" s="22">
        <v>2018</v>
      </c>
      <c r="B1464" s="22">
        <v>12</v>
      </c>
      <c r="C1464" s="22" t="s">
        <v>15</v>
      </c>
      <c r="D1464" s="22">
        <v>4696880</v>
      </c>
      <c r="E1464" s="3">
        <v>88.9</v>
      </c>
      <c r="F1464" s="3">
        <v>13.84</v>
      </c>
      <c r="G1464" s="18" t="s">
        <v>39</v>
      </c>
      <c r="H1464" s="22">
        <v>7</v>
      </c>
      <c r="I1464" s="22">
        <v>67.209999999999994</v>
      </c>
      <c r="J1464" s="27">
        <f t="shared" si="95"/>
        <v>23.81</v>
      </c>
      <c r="K1464" s="27">
        <f t="shared" si="93"/>
        <v>11.904999999999999</v>
      </c>
      <c r="L1464" s="26">
        <f t="shared" si="94"/>
        <v>800.13504999999986</v>
      </c>
      <c r="M1464" s="22" t="s">
        <v>94</v>
      </c>
      <c r="N1464" s="22" t="s">
        <v>465</v>
      </c>
      <c r="O1464" s="22" t="s">
        <v>56</v>
      </c>
      <c r="P1464" s="22">
        <v>68</v>
      </c>
    </row>
    <row r="1465" spans="1:16" x14ac:dyDescent="0.25">
      <c r="A1465" s="22">
        <v>2018</v>
      </c>
      <c r="B1465" s="22">
        <v>12</v>
      </c>
      <c r="C1465" s="22" t="s">
        <v>15</v>
      </c>
      <c r="D1465" s="22">
        <v>4696880</v>
      </c>
      <c r="E1465" s="3">
        <v>88.9</v>
      </c>
      <c r="F1465" s="3">
        <v>13.84</v>
      </c>
      <c r="G1465" s="18" t="s">
        <v>39</v>
      </c>
      <c r="H1465" s="22">
        <v>13</v>
      </c>
      <c r="I1465" s="22">
        <v>124.81319999999999</v>
      </c>
      <c r="J1465" s="27">
        <f t="shared" si="95"/>
        <v>23.81</v>
      </c>
      <c r="K1465" s="27">
        <f t="shared" ref="K1465:K1528" si="97">IF(M1465="NEW",J1465*1,IF(M1465="YELLOW",J1465*0.75,IF(M1465="BLUE",J1465*0.5)))</f>
        <v>17.857499999999998</v>
      </c>
      <c r="L1465" s="26">
        <f t="shared" ref="L1465:L1528" si="98">I1465*K1465</f>
        <v>2228.8517189999998</v>
      </c>
      <c r="M1465" s="22" t="s">
        <v>16</v>
      </c>
      <c r="N1465" s="22" t="s">
        <v>465</v>
      </c>
      <c r="O1465" s="22" t="s">
        <v>56</v>
      </c>
      <c r="P1465" s="22">
        <v>68</v>
      </c>
    </row>
    <row r="1466" spans="1:16" x14ac:dyDescent="0.25">
      <c r="A1466" s="22">
        <v>2018</v>
      </c>
      <c r="B1466" s="22">
        <v>12</v>
      </c>
      <c r="C1466" s="22" t="s">
        <v>15</v>
      </c>
      <c r="D1466" s="22">
        <v>4696884</v>
      </c>
      <c r="E1466" s="3">
        <v>88.9</v>
      </c>
      <c r="F1466" s="3">
        <v>13.84</v>
      </c>
      <c r="G1466" s="18" t="s">
        <v>39</v>
      </c>
      <c r="H1466" s="22">
        <v>38</v>
      </c>
      <c r="I1466" s="22">
        <v>364.846</v>
      </c>
      <c r="J1466" s="27">
        <f t="shared" ref="J1466:J1529" si="99">IF($E1466=60.3,14.2,IF($E1466=73,17.78,IF($E1466=88.9,23.81,IF(AND($E1466=114.3, $F1466=17.26),23.99,IF(AND($E1466=177.8, $F1466=34.23),57.2,IF(AND($E1466=244.5,$F1466=53.57),89.21,"ENTER WEIGHT"))))))</f>
        <v>23.81</v>
      </c>
      <c r="K1466" s="27">
        <f t="shared" si="97"/>
        <v>17.857499999999998</v>
      </c>
      <c r="L1466" s="26">
        <f t="shared" si="98"/>
        <v>6515.2374449999998</v>
      </c>
      <c r="M1466" s="22" t="s">
        <v>16</v>
      </c>
      <c r="N1466" s="22" t="s">
        <v>465</v>
      </c>
      <c r="O1466" s="22" t="s">
        <v>56</v>
      </c>
      <c r="P1466" s="22">
        <v>68</v>
      </c>
    </row>
    <row r="1467" spans="1:16" x14ac:dyDescent="0.25">
      <c r="A1467" s="22">
        <v>2018</v>
      </c>
      <c r="B1467" s="22">
        <v>12</v>
      </c>
      <c r="C1467" s="22" t="s">
        <v>15</v>
      </c>
      <c r="D1467" s="22">
        <v>4696883</v>
      </c>
      <c r="E1467" s="3">
        <v>88.9</v>
      </c>
      <c r="F1467" s="3">
        <v>13.84</v>
      </c>
      <c r="G1467" s="18" t="s">
        <v>39</v>
      </c>
      <c r="H1467" s="22">
        <v>11</v>
      </c>
      <c r="I1467" s="22">
        <v>105.6116</v>
      </c>
      <c r="J1467" s="27">
        <f t="shared" si="99"/>
        <v>23.81</v>
      </c>
      <c r="K1467" s="27">
        <f t="shared" si="97"/>
        <v>11.904999999999999</v>
      </c>
      <c r="L1467" s="26">
        <f t="shared" si="98"/>
        <v>1257.3060979999998</v>
      </c>
      <c r="M1467" s="22" t="s">
        <v>94</v>
      </c>
      <c r="N1467" s="22" t="s">
        <v>465</v>
      </c>
      <c r="O1467" s="22" t="s">
        <v>56</v>
      </c>
      <c r="P1467" s="22">
        <v>68</v>
      </c>
    </row>
    <row r="1468" spans="1:16" x14ac:dyDescent="0.25">
      <c r="A1468" s="22">
        <v>2018</v>
      </c>
      <c r="B1468" s="22">
        <v>12</v>
      </c>
      <c r="C1468" s="22" t="s">
        <v>14</v>
      </c>
      <c r="D1468" s="22">
        <v>4697607</v>
      </c>
      <c r="E1468" s="3">
        <v>114.3</v>
      </c>
      <c r="F1468" s="3">
        <v>17.260000000000002</v>
      </c>
      <c r="G1468" s="18" t="s">
        <v>39</v>
      </c>
      <c r="H1468" s="22">
        <v>30</v>
      </c>
      <c r="I1468" s="22">
        <v>377.98450000000003</v>
      </c>
      <c r="J1468" s="27">
        <f t="shared" si="99"/>
        <v>23.99</v>
      </c>
      <c r="K1468" s="27">
        <f t="shared" si="97"/>
        <v>17.9925</v>
      </c>
      <c r="L1468" s="26">
        <f t="shared" si="98"/>
        <v>6800.8861162500007</v>
      </c>
      <c r="M1468" s="22" t="s">
        <v>16</v>
      </c>
      <c r="N1468" s="22" t="s">
        <v>466</v>
      </c>
      <c r="O1468" s="22" t="s">
        <v>56</v>
      </c>
      <c r="P1468" s="22">
        <v>68</v>
      </c>
    </row>
    <row r="1469" spans="1:16" x14ac:dyDescent="0.25">
      <c r="A1469" s="22">
        <v>2018</v>
      </c>
      <c r="B1469" s="22">
        <v>12</v>
      </c>
      <c r="C1469" s="22" t="s">
        <v>15</v>
      </c>
      <c r="D1469" s="22">
        <v>4697965</v>
      </c>
      <c r="E1469" s="3">
        <v>88.9</v>
      </c>
      <c r="F1469" s="3">
        <v>13.84</v>
      </c>
      <c r="G1469" s="18" t="s">
        <v>39</v>
      </c>
      <c r="H1469" s="22">
        <v>28</v>
      </c>
      <c r="I1469" s="22">
        <v>268.83089999999999</v>
      </c>
      <c r="J1469" s="27">
        <f t="shared" si="99"/>
        <v>23.81</v>
      </c>
      <c r="K1469" s="27">
        <f t="shared" si="97"/>
        <v>17.857499999999998</v>
      </c>
      <c r="L1469" s="26">
        <f t="shared" si="98"/>
        <v>4800.6477967499995</v>
      </c>
      <c r="M1469" s="22" t="s">
        <v>16</v>
      </c>
      <c r="N1469" s="22" t="s">
        <v>178</v>
      </c>
      <c r="O1469" s="22" t="s">
        <v>56</v>
      </c>
      <c r="P1469" s="22">
        <v>68</v>
      </c>
    </row>
    <row r="1470" spans="1:16" x14ac:dyDescent="0.25">
      <c r="A1470" s="22">
        <v>2018</v>
      </c>
      <c r="B1470" s="22">
        <v>12</v>
      </c>
      <c r="C1470" s="22" t="s">
        <v>15</v>
      </c>
      <c r="D1470" s="22">
        <v>4697965</v>
      </c>
      <c r="E1470" s="3">
        <v>88.9</v>
      </c>
      <c r="F1470" s="3">
        <v>13.84</v>
      </c>
      <c r="G1470" s="18" t="s">
        <v>39</v>
      </c>
      <c r="H1470" s="22">
        <v>9</v>
      </c>
      <c r="I1470" s="22">
        <v>86.413600000000002</v>
      </c>
      <c r="J1470" s="27">
        <f t="shared" si="99"/>
        <v>23.81</v>
      </c>
      <c r="K1470" s="27">
        <f t="shared" si="97"/>
        <v>11.904999999999999</v>
      </c>
      <c r="L1470" s="26">
        <f t="shared" si="98"/>
        <v>1028.7539079999999</v>
      </c>
      <c r="M1470" s="22" t="s">
        <v>94</v>
      </c>
      <c r="N1470" s="22" t="s">
        <v>178</v>
      </c>
      <c r="O1470" s="22" t="s">
        <v>56</v>
      </c>
      <c r="P1470" s="22">
        <v>68</v>
      </c>
    </row>
    <row r="1471" spans="1:16" x14ac:dyDescent="0.25">
      <c r="A1471" s="22">
        <v>2018</v>
      </c>
      <c r="B1471" s="22">
        <v>12</v>
      </c>
      <c r="C1471" s="22" t="s">
        <v>15</v>
      </c>
      <c r="D1471" s="22">
        <v>4697963</v>
      </c>
      <c r="E1471" s="3">
        <v>88.9</v>
      </c>
      <c r="F1471" s="3">
        <v>13.84</v>
      </c>
      <c r="G1471" s="18" t="s">
        <v>39</v>
      </c>
      <c r="H1471" s="22">
        <v>33</v>
      </c>
      <c r="I1471" s="22">
        <v>316.83999999999997</v>
      </c>
      <c r="J1471" s="27">
        <f t="shared" si="99"/>
        <v>23.81</v>
      </c>
      <c r="K1471" s="27">
        <f t="shared" si="97"/>
        <v>11.904999999999999</v>
      </c>
      <c r="L1471" s="26">
        <f t="shared" si="98"/>
        <v>3771.9801999999995</v>
      </c>
      <c r="M1471" s="22" t="s">
        <v>94</v>
      </c>
      <c r="N1471" s="22" t="s">
        <v>178</v>
      </c>
      <c r="O1471" s="22" t="s">
        <v>56</v>
      </c>
      <c r="P1471" s="22">
        <v>68</v>
      </c>
    </row>
    <row r="1472" spans="1:16" x14ac:dyDescent="0.25">
      <c r="A1472" s="22">
        <v>2018</v>
      </c>
      <c r="B1472" s="22">
        <v>12</v>
      </c>
      <c r="C1472" s="22" t="s">
        <v>15</v>
      </c>
      <c r="D1472" s="22">
        <v>4697961</v>
      </c>
      <c r="E1472" s="3">
        <v>88.9</v>
      </c>
      <c r="F1472" s="3">
        <v>13.84</v>
      </c>
      <c r="G1472" s="18" t="s">
        <v>39</v>
      </c>
      <c r="H1472" s="22">
        <v>5</v>
      </c>
      <c r="I1472" s="22">
        <v>48.006700000000002</v>
      </c>
      <c r="J1472" s="27">
        <f t="shared" si="99"/>
        <v>23.81</v>
      </c>
      <c r="K1472" s="27">
        <f t="shared" si="97"/>
        <v>11.904999999999999</v>
      </c>
      <c r="L1472" s="26">
        <f t="shared" si="98"/>
        <v>571.51976349999995</v>
      </c>
      <c r="M1472" s="22" t="s">
        <v>94</v>
      </c>
      <c r="N1472" s="22" t="s">
        <v>178</v>
      </c>
      <c r="O1472" s="22" t="s">
        <v>56</v>
      </c>
      <c r="P1472" s="22">
        <v>68</v>
      </c>
    </row>
    <row r="1473" spans="1:16" x14ac:dyDescent="0.25">
      <c r="A1473" s="22">
        <v>2018</v>
      </c>
      <c r="B1473" s="22">
        <v>12</v>
      </c>
      <c r="C1473" s="22" t="s">
        <v>15</v>
      </c>
      <c r="D1473" s="22">
        <v>4697962</v>
      </c>
      <c r="E1473" s="3">
        <v>88.9</v>
      </c>
      <c r="F1473" s="3">
        <v>13.84</v>
      </c>
      <c r="G1473" s="18" t="s">
        <v>39</v>
      </c>
      <c r="H1473" s="22">
        <v>36</v>
      </c>
      <c r="I1473" s="22">
        <v>345.64319999999998</v>
      </c>
      <c r="J1473" s="27">
        <f t="shared" si="99"/>
        <v>23.81</v>
      </c>
      <c r="K1473" s="27">
        <f t="shared" si="97"/>
        <v>17.857499999999998</v>
      </c>
      <c r="L1473" s="26">
        <f t="shared" si="98"/>
        <v>6172.3234439999987</v>
      </c>
      <c r="M1473" s="22" t="s">
        <v>16</v>
      </c>
      <c r="N1473" s="22" t="s">
        <v>178</v>
      </c>
      <c r="O1473" s="22" t="s">
        <v>56</v>
      </c>
      <c r="P1473" s="22">
        <v>68</v>
      </c>
    </row>
    <row r="1474" spans="1:16" x14ac:dyDescent="0.25">
      <c r="A1474" s="22">
        <v>2018</v>
      </c>
      <c r="B1474" s="22">
        <v>12</v>
      </c>
      <c r="C1474" s="22" t="s">
        <v>15</v>
      </c>
      <c r="D1474" s="22">
        <v>4697963</v>
      </c>
      <c r="E1474" s="3">
        <v>88.9</v>
      </c>
      <c r="F1474" s="3">
        <v>13.84</v>
      </c>
      <c r="G1474" s="18" t="s">
        <v>39</v>
      </c>
      <c r="H1474" s="22">
        <v>34</v>
      </c>
      <c r="I1474" s="22">
        <v>326.44</v>
      </c>
      <c r="J1474" s="27">
        <f t="shared" si="99"/>
        <v>23.81</v>
      </c>
      <c r="K1474" s="27">
        <f t="shared" si="97"/>
        <v>11.904999999999999</v>
      </c>
      <c r="L1474" s="26">
        <f t="shared" si="98"/>
        <v>3886.2682</v>
      </c>
      <c r="M1474" s="22" t="s">
        <v>94</v>
      </c>
      <c r="N1474" s="22" t="s">
        <v>178</v>
      </c>
      <c r="O1474" s="22" t="s">
        <v>56</v>
      </c>
      <c r="P1474" s="22">
        <v>68</v>
      </c>
    </row>
    <row r="1475" spans="1:16" x14ac:dyDescent="0.25">
      <c r="A1475" s="22">
        <v>2018</v>
      </c>
      <c r="B1475" s="22">
        <v>12</v>
      </c>
      <c r="C1475" s="22" t="s">
        <v>15</v>
      </c>
      <c r="D1475" s="22">
        <v>4697965</v>
      </c>
      <c r="E1475" s="3">
        <v>88.9</v>
      </c>
      <c r="F1475" s="3">
        <v>13.84</v>
      </c>
      <c r="G1475" s="18" t="s">
        <v>39</v>
      </c>
      <c r="H1475" s="22">
        <v>5</v>
      </c>
      <c r="I1475" s="22">
        <v>48</v>
      </c>
      <c r="J1475" s="27">
        <f t="shared" si="99"/>
        <v>23.81</v>
      </c>
      <c r="K1475" s="27">
        <f t="shared" si="97"/>
        <v>11.904999999999999</v>
      </c>
      <c r="L1475" s="26">
        <f t="shared" si="98"/>
        <v>571.43999999999994</v>
      </c>
      <c r="M1475" s="22" t="s">
        <v>94</v>
      </c>
      <c r="N1475" s="22" t="s">
        <v>178</v>
      </c>
      <c r="O1475" s="22" t="s">
        <v>56</v>
      </c>
      <c r="P1475" s="22">
        <v>68</v>
      </c>
    </row>
    <row r="1476" spans="1:16" x14ac:dyDescent="0.25">
      <c r="A1476" s="22">
        <v>2018</v>
      </c>
      <c r="B1476" s="22">
        <v>12</v>
      </c>
      <c r="C1476" s="22" t="s">
        <v>15</v>
      </c>
      <c r="D1476" s="22">
        <v>4699724</v>
      </c>
      <c r="E1476" s="3">
        <v>60.3</v>
      </c>
      <c r="F1476" s="3">
        <v>6.99</v>
      </c>
      <c r="G1476" s="18" t="s">
        <v>40</v>
      </c>
      <c r="H1476" s="22">
        <v>115</v>
      </c>
      <c r="I1476" s="22">
        <v>1104.1353999999999</v>
      </c>
      <c r="J1476" s="27">
        <f t="shared" si="99"/>
        <v>14.2</v>
      </c>
      <c r="K1476" s="27">
        <f t="shared" si="97"/>
        <v>10.649999999999999</v>
      </c>
      <c r="L1476" s="26">
        <f t="shared" si="98"/>
        <v>11759.042009999997</v>
      </c>
      <c r="M1476" s="22" t="s">
        <v>16</v>
      </c>
      <c r="N1476" s="22" t="s">
        <v>467</v>
      </c>
      <c r="O1476" s="22" t="s">
        <v>52</v>
      </c>
      <c r="P1476" s="22">
        <v>43</v>
      </c>
    </row>
    <row r="1477" spans="1:16" x14ac:dyDescent="0.25">
      <c r="A1477" s="22">
        <v>2018</v>
      </c>
      <c r="B1477" s="22">
        <v>12</v>
      </c>
      <c r="C1477" s="22" t="s">
        <v>15</v>
      </c>
      <c r="D1477" s="22">
        <v>4699929</v>
      </c>
      <c r="E1477" s="3">
        <v>88.9</v>
      </c>
      <c r="F1477" s="3">
        <v>13.84</v>
      </c>
      <c r="G1477" s="18" t="s">
        <v>39</v>
      </c>
      <c r="H1477" s="22">
        <v>9</v>
      </c>
      <c r="I1477" s="22">
        <v>86.410799999999995</v>
      </c>
      <c r="J1477" s="27">
        <f t="shared" si="99"/>
        <v>23.81</v>
      </c>
      <c r="K1477" s="27">
        <f t="shared" si="97"/>
        <v>17.857499999999998</v>
      </c>
      <c r="L1477" s="26">
        <f t="shared" si="98"/>
        <v>1543.0808609999997</v>
      </c>
      <c r="M1477" s="22" t="s">
        <v>16</v>
      </c>
      <c r="N1477" s="22" t="s">
        <v>468</v>
      </c>
      <c r="O1477" s="22" t="s">
        <v>51</v>
      </c>
      <c r="P1477" s="22">
        <v>65</v>
      </c>
    </row>
    <row r="1478" spans="1:16" x14ac:dyDescent="0.25">
      <c r="A1478" s="22">
        <v>2018</v>
      </c>
      <c r="B1478" s="22">
        <v>12</v>
      </c>
      <c r="C1478" s="22" t="s">
        <v>15</v>
      </c>
      <c r="D1478" s="22">
        <v>4699930</v>
      </c>
      <c r="E1478" s="3">
        <v>88.9</v>
      </c>
      <c r="F1478" s="3">
        <v>13.84</v>
      </c>
      <c r="G1478" s="18" t="s">
        <v>39</v>
      </c>
      <c r="H1478" s="22">
        <v>15</v>
      </c>
      <c r="I1478" s="22">
        <v>144.01669999999999</v>
      </c>
      <c r="J1478" s="27">
        <f t="shared" si="99"/>
        <v>23.81</v>
      </c>
      <c r="K1478" s="27">
        <f t="shared" si="97"/>
        <v>17.857499999999998</v>
      </c>
      <c r="L1478" s="26">
        <f t="shared" si="98"/>
        <v>2571.7782202499993</v>
      </c>
      <c r="M1478" s="22" t="s">
        <v>16</v>
      </c>
      <c r="N1478" s="22" t="s">
        <v>468</v>
      </c>
      <c r="O1478" s="22" t="s">
        <v>51</v>
      </c>
      <c r="P1478" s="22">
        <v>65</v>
      </c>
    </row>
    <row r="1479" spans="1:16" x14ac:dyDescent="0.25">
      <c r="A1479" s="22">
        <v>2018</v>
      </c>
      <c r="B1479" s="22">
        <v>12</v>
      </c>
      <c r="C1479" s="22" t="s">
        <v>15</v>
      </c>
      <c r="D1479" s="22">
        <v>4700117</v>
      </c>
      <c r="E1479" s="3">
        <v>73</v>
      </c>
      <c r="F1479" s="3">
        <v>9.67</v>
      </c>
      <c r="G1479" s="18" t="s">
        <v>39</v>
      </c>
      <c r="H1479" s="22">
        <v>400</v>
      </c>
      <c r="I1479" s="22">
        <v>3840.48</v>
      </c>
      <c r="J1479" s="27">
        <f t="shared" si="99"/>
        <v>17.78</v>
      </c>
      <c r="K1479" s="27">
        <f t="shared" si="97"/>
        <v>13.335000000000001</v>
      </c>
      <c r="L1479" s="26">
        <f t="shared" si="98"/>
        <v>51212.800800000005</v>
      </c>
      <c r="M1479" s="22" t="s">
        <v>16</v>
      </c>
      <c r="N1479" s="22" t="s">
        <v>469</v>
      </c>
      <c r="O1479" s="22" t="s">
        <v>52</v>
      </c>
      <c r="P1479" s="22">
        <v>43</v>
      </c>
    </row>
    <row r="1480" spans="1:16" x14ac:dyDescent="0.25">
      <c r="A1480" s="22">
        <v>2018</v>
      </c>
      <c r="B1480" s="22">
        <v>12</v>
      </c>
      <c r="C1480" s="22" t="s">
        <v>15</v>
      </c>
      <c r="D1480" s="22">
        <v>4700376</v>
      </c>
      <c r="E1480" s="3">
        <v>73</v>
      </c>
      <c r="F1480" s="3">
        <v>9.67</v>
      </c>
      <c r="G1480" s="18" t="s">
        <v>39</v>
      </c>
      <c r="H1480" s="22">
        <v>50</v>
      </c>
      <c r="I1480" s="22">
        <v>480.05560000000003</v>
      </c>
      <c r="J1480" s="27">
        <f t="shared" si="99"/>
        <v>17.78</v>
      </c>
      <c r="K1480" s="27">
        <f t="shared" si="97"/>
        <v>13.335000000000001</v>
      </c>
      <c r="L1480" s="26">
        <f t="shared" si="98"/>
        <v>6401.5414260000007</v>
      </c>
      <c r="M1480" s="22" t="s">
        <v>16</v>
      </c>
      <c r="N1480" s="22" t="s">
        <v>470</v>
      </c>
      <c r="O1480" s="22" t="s">
        <v>51</v>
      </c>
      <c r="P1480" s="22">
        <v>65</v>
      </c>
    </row>
    <row r="1481" spans="1:16" x14ac:dyDescent="0.25">
      <c r="A1481" s="22">
        <v>2018</v>
      </c>
      <c r="B1481" s="22">
        <v>12</v>
      </c>
      <c r="C1481" s="22" t="s">
        <v>15</v>
      </c>
      <c r="D1481" s="22">
        <v>4700813</v>
      </c>
      <c r="E1481" s="3">
        <v>73</v>
      </c>
      <c r="F1481" s="3">
        <v>9.67</v>
      </c>
      <c r="G1481" s="18" t="s">
        <v>39</v>
      </c>
      <c r="H1481" s="22">
        <v>205</v>
      </c>
      <c r="I1481" s="22">
        <v>1914.18</v>
      </c>
      <c r="J1481" s="27">
        <f t="shared" si="99"/>
        <v>17.78</v>
      </c>
      <c r="K1481" s="27">
        <f t="shared" si="97"/>
        <v>13.335000000000001</v>
      </c>
      <c r="L1481" s="26">
        <f t="shared" si="98"/>
        <v>25525.590300000003</v>
      </c>
      <c r="M1481" s="22" t="s">
        <v>16</v>
      </c>
      <c r="N1481" s="22" t="s">
        <v>471</v>
      </c>
      <c r="O1481" s="22" t="s">
        <v>55</v>
      </c>
      <c r="P1481" s="22">
        <v>19</v>
      </c>
    </row>
    <row r="1482" spans="1:16" x14ac:dyDescent="0.25">
      <c r="A1482" s="22">
        <v>2018</v>
      </c>
      <c r="B1482" s="22">
        <v>12</v>
      </c>
      <c r="C1482" s="22" t="s">
        <v>14</v>
      </c>
      <c r="D1482" s="22">
        <v>4701211</v>
      </c>
      <c r="E1482" s="3">
        <v>114.3</v>
      </c>
      <c r="F1482" s="3">
        <v>17.260000000000002</v>
      </c>
      <c r="G1482" s="18" t="s">
        <v>40</v>
      </c>
      <c r="H1482" s="22">
        <v>3</v>
      </c>
      <c r="I1482" s="22">
        <v>40.5</v>
      </c>
      <c r="J1482" s="27">
        <f t="shared" si="99"/>
        <v>23.99</v>
      </c>
      <c r="K1482" s="27">
        <f t="shared" si="97"/>
        <v>17.9925</v>
      </c>
      <c r="L1482" s="26">
        <f t="shared" si="98"/>
        <v>728.69624999999996</v>
      </c>
      <c r="M1482" s="22" t="s">
        <v>16</v>
      </c>
      <c r="N1482" s="22" t="s">
        <v>84</v>
      </c>
      <c r="O1482" s="22" t="s">
        <v>55</v>
      </c>
      <c r="P1482" s="22">
        <v>74</v>
      </c>
    </row>
    <row r="1483" spans="1:16" x14ac:dyDescent="0.25">
      <c r="A1483" s="22">
        <v>2018</v>
      </c>
      <c r="B1483" s="22">
        <v>12</v>
      </c>
      <c r="C1483" s="22" t="s">
        <v>15</v>
      </c>
      <c r="D1483" s="22">
        <v>4701755</v>
      </c>
      <c r="E1483" s="3">
        <v>73</v>
      </c>
      <c r="F1483" s="3">
        <v>9.67</v>
      </c>
      <c r="G1483" s="18" t="s">
        <v>39</v>
      </c>
      <c r="H1483" s="22">
        <v>47</v>
      </c>
      <c r="I1483" s="22">
        <v>451.25599999999997</v>
      </c>
      <c r="J1483" s="27">
        <f t="shared" si="99"/>
        <v>17.78</v>
      </c>
      <c r="K1483" s="27">
        <f t="shared" si="97"/>
        <v>13.335000000000001</v>
      </c>
      <c r="L1483" s="26">
        <f t="shared" si="98"/>
        <v>6017.4987600000004</v>
      </c>
      <c r="M1483" s="22" t="s">
        <v>16</v>
      </c>
      <c r="N1483" s="22" t="s">
        <v>472</v>
      </c>
      <c r="O1483" s="22" t="s">
        <v>51</v>
      </c>
      <c r="P1483" s="22">
        <v>65</v>
      </c>
    </row>
    <row r="1484" spans="1:16" x14ac:dyDescent="0.25">
      <c r="A1484" s="22">
        <v>2018</v>
      </c>
      <c r="B1484" s="22">
        <v>12</v>
      </c>
      <c r="C1484" s="22" t="s">
        <v>15</v>
      </c>
      <c r="D1484" s="22">
        <v>4701756</v>
      </c>
      <c r="E1484" s="3">
        <v>73</v>
      </c>
      <c r="F1484" s="3">
        <v>9.67</v>
      </c>
      <c r="G1484" s="18" t="s">
        <v>39</v>
      </c>
      <c r="H1484" s="22">
        <v>3</v>
      </c>
      <c r="I1484" s="22">
        <v>28.8</v>
      </c>
      <c r="J1484" s="27">
        <f t="shared" si="99"/>
        <v>17.78</v>
      </c>
      <c r="K1484" s="27">
        <f t="shared" si="97"/>
        <v>13.335000000000001</v>
      </c>
      <c r="L1484" s="26">
        <f t="shared" si="98"/>
        <v>384.04800000000006</v>
      </c>
      <c r="M1484" s="22" t="s">
        <v>16</v>
      </c>
      <c r="N1484" s="22" t="s">
        <v>472</v>
      </c>
      <c r="O1484" s="22" t="s">
        <v>51</v>
      </c>
      <c r="P1484" s="22">
        <v>65</v>
      </c>
    </row>
    <row r="1485" spans="1:16" x14ac:dyDescent="0.25">
      <c r="A1485" s="22">
        <v>2018</v>
      </c>
      <c r="B1485" s="22">
        <v>12</v>
      </c>
      <c r="C1485" s="22" t="s">
        <v>15</v>
      </c>
      <c r="D1485" s="22">
        <v>4701872</v>
      </c>
      <c r="E1485" s="3">
        <v>73</v>
      </c>
      <c r="F1485" s="3">
        <v>9.67</v>
      </c>
      <c r="G1485" s="18" t="s">
        <v>39</v>
      </c>
      <c r="H1485" s="22">
        <v>5</v>
      </c>
      <c r="I1485" s="22">
        <v>48.008299999999998</v>
      </c>
      <c r="J1485" s="27">
        <f t="shared" si="99"/>
        <v>17.78</v>
      </c>
      <c r="K1485" s="27">
        <f t="shared" si="97"/>
        <v>8.89</v>
      </c>
      <c r="L1485" s="26">
        <f t="shared" si="98"/>
        <v>426.79378700000001</v>
      </c>
      <c r="M1485" s="22" t="s">
        <v>94</v>
      </c>
      <c r="N1485" s="22" t="s">
        <v>473</v>
      </c>
      <c r="O1485" s="22" t="s">
        <v>53</v>
      </c>
      <c r="P1485" s="22">
        <v>105</v>
      </c>
    </row>
    <row r="1486" spans="1:16" x14ac:dyDescent="0.25">
      <c r="A1486" s="22">
        <v>2018</v>
      </c>
      <c r="B1486" s="22">
        <v>12</v>
      </c>
      <c r="C1486" s="22" t="s">
        <v>15</v>
      </c>
      <c r="D1486" s="22">
        <v>4701884</v>
      </c>
      <c r="E1486" s="3">
        <v>88.9</v>
      </c>
      <c r="F1486" s="3">
        <v>13.84</v>
      </c>
      <c r="G1486" s="18" t="s">
        <v>39</v>
      </c>
      <c r="H1486" s="22">
        <v>20</v>
      </c>
      <c r="I1486" s="22">
        <v>192.03</v>
      </c>
      <c r="J1486" s="27">
        <f t="shared" si="99"/>
        <v>23.81</v>
      </c>
      <c r="K1486" s="27">
        <f t="shared" si="97"/>
        <v>17.857499999999998</v>
      </c>
      <c r="L1486" s="26">
        <f t="shared" si="98"/>
        <v>3429.1757249999996</v>
      </c>
      <c r="M1486" s="22" t="s">
        <v>16</v>
      </c>
      <c r="N1486" s="22" t="s">
        <v>474</v>
      </c>
      <c r="O1486" s="22" t="s">
        <v>53</v>
      </c>
      <c r="P1486" s="22">
        <v>105</v>
      </c>
    </row>
    <row r="1487" spans="1:16" x14ac:dyDescent="0.25">
      <c r="A1487" s="22">
        <v>2018</v>
      </c>
      <c r="B1487" s="22">
        <v>12</v>
      </c>
      <c r="C1487" s="22" t="s">
        <v>15</v>
      </c>
      <c r="D1487" s="22">
        <v>4701889</v>
      </c>
      <c r="E1487" s="3">
        <v>88.9</v>
      </c>
      <c r="F1487" s="3">
        <v>13.84</v>
      </c>
      <c r="G1487" s="18" t="s">
        <v>39</v>
      </c>
      <c r="H1487" s="22">
        <v>1</v>
      </c>
      <c r="I1487" s="22">
        <v>9.6</v>
      </c>
      <c r="J1487" s="27">
        <f t="shared" si="99"/>
        <v>23.81</v>
      </c>
      <c r="K1487" s="27">
        <f t="shared" si="97"/>
        <v>17.857499999999998</v>
      </c>
      <c r="L1487" s="26">
        <f t="shared" si="98"/>
        <v>171.43199999999999</v>
      </c>
      <c r="M1487" s="22" t="s">
        <v>16</v>
      </c>
      <c r="N1487" s="22" t="s">
        <v>474</v>
      </c>
      <c r="O1487" s="22" t="s">
        <v>53</v>
      </c>
      <c r="P1487" s="22">
        <v>105</v>
      </c>
    </row>
    <row r="1488" spans="1:16" x14ac:dyDescent="0.25">
      <c r="A1488" s="22">
        <v>2018</v>
      </c>
      <c r="B1488" s="22">
        <v>12</v>
      </c>
      <c r="C1488" s="22" t="s">
        <v>15</v>
      </c>
      <c r="D1488" s="22">
        <v>4701882</v>
      </c>
      <c r="E1488" s="3">
        <v>88.9</v>
      </c>
      <c r="F1488" s="3">
        <v>13.84</v>
      </c>
      <c r="G1488" s="18" t="s">
        <v>39</v>
      </c>
      <c r="H1488" s="22">
        <v>62</v>
      </c>
      <c r="I1488" s="22">
        <v>595.28</v>
      </c>
      <c r="J1488" s="27">
        <f t="shared" si="99"/>
        <v>23.81</v>
      </c>
      <c r="K1488" s="27">
        <f t="shared" si="97"/>
        <v>17.857499999999998</v>
      </c>
      <c r="L1488" s="26">
        <f t="shared" si="98"/>
        <v>10630.212599999999</v>
      </c>
      <c r="M1488" s="22" t="s">
        <v>16</v>
      </c>
      <c r="N1488" s="22" t="s">
        <v>474</v>
      </c>
      <c r="O1488" s="22" t="s">
        <v>53</v>
      </c>
      <c r="P1488" s="22">
        <v>105</v>
      </c>
    </row>
    <row r="1489" spans="1:16" x14ac:dyDescent="0.25">
      <c r="A1489" s="22">
        <v>2018</v>
      </c>
      <c r="B1489" s="22">
        <v>12</v>
      </c>
      <c r="C1489" s="22" t="s">
        <v>15</v>
      </c>
      <c r="D1489" s="22">
        <v>4701883</v>
      </c>
      <c r="E1489" s="3">
        <v>88.9</v>
      </c>
      <c r="F1489" s="3">
        <v>13.84</v>
      </c>
      <c r="G1489" s="18" t="s">
        <v>39</v>
      </c>
      <c r="H1489" s="22">
        <v>6</v>
      </c>
      <c r="I1489" s="22">
        <v>57.613300000000002</v>
      </c>
      <c r="J1489" s="27">
        <f t="shared" si="99"/>
        <v>23.81</v>
      </c>
      <c r="K1489" s="27">
        <f t="shared" si="97"/>
        <v>17.857499999999998</v>
      </c>
      <c r="L1489" s="26">
        <f t="shared" si="98"/>
        <v>1028.8295047499998</v>
      </c>
      <c r="M1489" s="22" t="s">
        <v>16</v>
      </c>
      <c r="N1489" s="22" t="s">
        <v>474</v>
      </c>
      <c r="O1489" s="22" t="s">
        <v>53</v>
      </c>
      <c r="P1489" s="22">
        <v>105</v>
      </c>
    </row>
    <row r="1490" spans="1:16" x14ac:dyDescent="0.25">
      <c r="A1490" s="22">
        <v>2018</v>
      </c>
      <c r="B1490" s="22">
        <v>12</v>
      </c>
      <c r="C1490" s="22" t="s">
        <v>15</v>
      </c>
      <c r="D1490" s="22">
        <v>4701885</v>
      </c>
      <c r="E1490" s="3">
        <v>88.9</v>
      </c>
      <c r="F1490" s="3">
        <v>13.84</v>
      </c>
      <c r="G1490" s="18" t="s">
        <v>39</v>
      </c>
      <c r="H1490" s="22">
        <v>1</v>
      </c>
      <c r="I1490" s="22">
        <v>9.6011000000000006</v>
      </c>
      <c r="J1490" s="27">
        <f t="shared" si="99"/>
        <v>23.81</v>
      </c>
      <c r="K1490" s="27">
        <f t="shared" si="97"/>
        <v>17.857499999999998</v>
      </c>
      <c r="L1490" s="26">
        <f t="shared" si="98"/>
        <v>171.45164324999999</v>
      </c>
      <c r="M1490" s="22" t="s">
        <v>16</v>
      </c>
      <c r="N1490" s="22" t="s">
        <v>474</v>
      </c>
      <c r="O1490" s="22" t="s">
        <v>53</v>
      </c>
      <c r="P1490" s="22">
        <v>105</v>
      </c>
    </row>
    <row r="1491" spans="1:16" x14ac:dyDescent="0.25">
      <c r="A1491" s="22">
        <v>2018</v>
      </c>
      <c r="B1491" s="22">
        <v>12</v>
      </c>
      <c r="C1491" s="22" t="s">
        <v>15</v>
      </c>
      <c r="D1491" s="22">
        <v>4701886</v>
      </c>
      <c r="E1491" s="3">
        <v>88.9</v>
      </c>
      <c r="F1491" s="3">
        <v>13.84</v>
      </c>
      <c r="G1491" s="18" t="s">
        <v>39</v>
      </c>
      <c r="H1491" s="22">
        <v>19</v>
      </c>
      <c r="I1491" s="22">
        <v>182.4194</v>
      </c>
      <c r="J1491" s="27">
        <f t="shared" si="99"/>
        <v>23.81</v>
      </c>
      <c r="K1491" s="27">
        <f t="shared" si="97"/>
        <v>17.857499999999998</v>
      </c>
      <c r="L1491" s="26">
        <f t="shared" si="98"/>
        <v>3257.5544354999997</v>
      </c>
      <c r="M1491" s="22" t="s">
        <v>16</v>
      </c>
      <c r="N1491" s="22" t="s">
        <v>474</v>
      </c>
      <c r="O1491" s="22" t="s">
        <v>53</v>
      </c>
      <c r="P1491" s="22">
        <v>105</v>
      </c>
    </row>
    <row r="1492" spans="1:16" x14ac:dyDescent="0.25">
      <c r="A1492" s="22">
        <v>2018</v>
      </c>
      <c r="B1492" s="22">
        <v>12</v>
      </c>
      <c r="C1492" s="22" t="s">
        <v>15</v>
      </c>
      <c r="D1492" s="22">
        <v>4701887</v>
      </c>
      <c r="E1492" s="3">
        <v>88.9</v>
      </c>
      <c r="F1492" s="3">
        <v>13.84</v>
      </c>
      <c r="G1492" s="18" t="s">
        <v>39</v>
      </c>
      <c r="H1492" s="22">
        <v>1</v>
      </c>
      <c r="I1492" s="22">
        <v>9.6</v>
      </c>
      <c r="J1492" s="27">
        <f t="shared" si="99"/>
        <v>23.81</v>
      </c>
      <c r="K1492" s="27">
        <f t="shared" si="97"/>
        <v>17.857499999999998</v>
      </c>
      <c r="L1492" s="26">
        <f t="shared" si="98"/>
        <v>171.43199999999999</v>
      </c>
      <c r="M1492" s="22" t="s">
        <v>16</v>
      </c>
      <c r="N1492" s="22" t="s">
        <v>474</v>
      </c>
      <c r="O1492" s="22" t="s">
        <v>53</v>
      </c>
      <c r="P1492" s="22">
        <v>105</v>
      </c>
    </row>
    <row r="1493" spans="1:16" x14ac:dyDescent="0.25">
      <c r="A1493" s="22">
        <v>2018</v>
      </c>
      <c r="B1493" s="22">
        <v>12</v>
      </c>
      <c r="C1493" s="22" t="s">
        <v>15</v>
      </c>
      <c r="D1493" s="22">
        <v>4701888</v>
      </c>
      <c r="E1493" s="3">
        <v>88.9</v>
      </c>
      <c r="F1493" s="3">
        <v>13.84</v>
      </c>
      <c r="G1493" s="18" t="s">
        <v>39</v>
      </c>
      <c r="H1493" s="22">
        <v>2</v>
      </c>
      <c r="I1493" s="22">
        <v>19.2</v>
      </c>
      <c r="J1493" s="27">
        <f t="shared" si="99"/>
        <v>23.81</v>
      </c>
      <c r="K1493" s="27">
        <f t="shared" si="97"/>
        <v>17.857499999999998</v>
      </c>
      <c r="L1493" s="26">
        <f t="shared" si="98"/>
        <v>342.86399999999998</v>
      </c>
      <c r="M1493" s="22" t="s">
        <v>16</v>
      </c>
      <c r="N1493" s="22" t="s">
        <v>474</v>
      </c>
      <c r="O1493" s="22" t="s">
        <v>53</v>
      </c>
      <c r="P1493" s="22">
        <v>105</v>
      </c>
    </row>
    <row r="1494" spans="1:16" ht="15.75" thickBot="1" x14ac:dyDescent="0.3">
      <c r="A1494" s="22">
        <v>2018</v>
      </c>
      <c r="B1494" s="22">
        <v>12</v>
      </c>
      <c r="C1494" s="22" t="s">
        <v>15</v>
      </c>
      <c r="D1494" s="22">
        <v>4701897</v>
      </c>
      <c r="E1494" s="3">
        <v>73</v>
      </c>
      <c r="F1494" s="3">
        <v>9.67</v>
      </c>
      <c r="G1494" s="18" t="s">
        <v>39</v>
      </c>
      <c r="H1494" s="22">
        <v>10</v>
      </c>
      <c r="I1494" s="22">
        <v>96.012500000000003</v>
      </c>
      <c r="J1494" s="27">
        <f t="shared" si="99"/>
        <v>17.78</v>
      </c>
      <c r="K1494" s="27">
        <f t="shared" si="97"/>
        <v>13.335000000000001</v>
      </c>
      <c r="L1494" s="26">
        <f t="shared" si="98"/>
        <v>1280.3266875000002</v>
      </c>
      <c r="M1494" s="22" t="s">
        <v>16</v>
      </c>
      <c r="N1494" s="22" t="s">
        <v>475</v>
      </c>
      <c r="O1494" s="22" t="s">
        <v>53</v>
      </c>
      <c r="P1494" s="22">
        <v>105</v>
      </c>
    </row>
    <row r="1495" spans="1:16" ht="21.75" thickBot="1" x14ac:dyDescent="0.4">
      <c r="A1495" s="90" t="s">
        <v>563</v>
      </c>
      <c r="B1495" s="91"/>
      <c r="C1495" s="91"/>
      <c r="D1495" s="91"/>
      <c r="E1495" s="91"/>
      <c r="F1495" s="91"/>
      <c r="G1495" s="91"/>
      <c r="H1495" s="91"/>
      <c r="I1495" s="91"/>
      <c r="J1495" s="91"/>
      <c r="K1495" s="91"/>
      <c r="L1495" s="25">
        <f>SUM(L1461:L1494)</f>
        <v>177175.56640075002</v>
      </c>
      <c r="M1495" s="90"/>
      <c r="N1495" s="91"/>
      <c r="O1495" s="91"/>
      <c r="P1495" s="92"/>
    </row>
    <row r="1496" spans="1:16" x14ac:dyDescent="0.25">
      <c r="A1496" s="22">
        <v>2018</v>
      </c>
      <c r="B1496" s="22">
        <v>13</v>
      </c>
      <c r="C1496" s="22" t="s">
        <v>15</v>
      </c>
      <c r="D1496" s="22">
        <v>4725393</v>
      </c>
      <c r="E1496" s="3">
        <v>88.9</v>
      </c>
      <c r="F1496" s="3">
        <f t="shared" ref="F1496:F1530" si="100">IF($E1496=60.3,6.99,IF($E1496=73,9.67,IF($E1496=88.9,13.84,IF($E1496=114.3,17.26,IF($E1496=177.8,34.23,IF($E1496=244.5,53.57,"ENTER WEIGHT"))))))</f>
        <v>13.84</v>
      </c>
      <c r="G1496" s="18" t="s">
        <v>39</v>
      </c>
      <c r="H1496" s="22">
        <v>5</v>
      </c>
      <c r="I1496" s="22">
        <v>48.006</v>
      </c>
      <c r="J1496" s="27">
        <f t="shared" si="99"/>
        <v>23.81</v>
      </c>
      <c r="K1496" s="27">
        <f t="shared" si="97"/>
        <v>11.904999999999999</v>
      </c>
      <c r="L1496" s="26">
        <f t="shared" si="98"/>
        <v>571.51143000000002</v>
      </c>
      <c r="M1496" s="22" t="s">
        <v>94</v>
      </c>
      <c r="N1496" s="22" t="s">
        <v>564</v>
      </c>
      <c r="O1496" s="22" t="s">
        <v>56</v>
      </c>
      <c r="P1496" s="49">
        <v>68</v>
      </c>
    </row>
    <row r="1497" spans="1:16" x14ac:dyDescent="0.25">
      <c r="A1497" s="22">
        <v>2018</v>
      </c>
      <c r="B1497" s="22">
        <v>13</v>
      </c>
      <c r="C1497" s="22" t="s">
        <v>15</v>
      </c>
      <c r="D1497" s="22">
        <v>4725394</v>
      </c>
      <c r="E1497" s="3">
        <v>88.9</v>
      </c>
      <c r="F1497" s="3">
        <f t="shared" si="100"/>
        <v>13.84</v>
      </c>
      <c r="G1497" s="18" t="s">
        <v>39</v>
      </c>
      <c r="H1497" s="22">
        <v>5</v>
      </c>
      <c r="I1497" s="22">
        <v>48.01</v>
      </c>
      <c r="J1497" s="27">
        <f t="shared" si="99"/>
        <v>23.81</v>
      </c>
      <c r="K1497" s="27">
        <f t="shared" si="97"/>
        <v>11.904999999999999</v>
      </c>
      <c r="L1497" s="26">
        <f t="shared" si="98"/>
        <v>571.55904999999996</v>
      </c>
      <c r="M1497" s="22" t="s">
        <v>94</v>
      </c>
      <c r="N1497" s="22" t="s">
        <v>564</v>
      </c>
      <c r="O1497" s="22" t="s">
        <v>56</v>
      </c>
      <c r="P1497" s="49">
        <v>68</v>
      </c>
    </row>
    <row r="1498" spans="1:16" x14ac:dyDescent="0.25">
      <c r="A1498" s="22">
        <v>2018</v>
      </c>
      <c r="B1498" s="22">
        <v>13</v>
      </c>
      <c r="C1498" s="22" t="s">
        <v>15</v>
      </c>
      <c r="D1498" s="22">
        <v>4725395</v>
      </c>
      <c r="E1498" s="3">
        <v>88.9</v>
      </c>
      <c r="F1498" s="3">
        <f t="shared" si="100"/>
        <v>13.84</v>
      </c>
      <c r="G1498" s="18" t="s">
        <v>39</v>
      </c>
      <c r="H1498" s="22">
        <v>29</v>
      </c>
      <c r="I1498" s="22">
        <v>278.4348</v>
      </c>
      <c r="J1498" s="27">
        <f t="shared" si="99"/>
        <v>23.81</v>
      </c>
      <c r="K1498" s="27">
        <f t="shared" si="97"/>
        <v>17.857499999999998</v>
      </c>
      <c r="L1498" s="26">
        <f t="shared" si="98"/>
        <v>4972.1494409999996</v>
      </c>
      <c r="M1498" s="22" t="s">
        <v>16</v>
      </c>
      <c r="N1498" s="22" t="s">
        <v>564</v>
      </c>
      <c r="O1498" s="22" t="s">
        <v>56</v>
      </c>
      <c r="P1498" s="49">
        <v>68</v>
      </c>
    </row>
    <row r="1499" spans="1:16" x14ac:dyDescent="0.25">
      <c r="A1499" s="22">
        <v>2018</v>
      </c>
      <c r="B1499" s="22">
        <v>13</v>
      </c>
      <c r="C1499" s="22" t="s">
        <v>15</v>
      </c>
      <c r="D1499" s="22">
        <v>4725396</v>
      </c>
      <c r="E1499" s="3">
        <v>88.9</v>
      </c>
      <c r="F1499" s="3">
        <f t="shared" si="100"/>
        <v>13.84</v>
      </c>
      <c r="G1499" s="18" t="s">
        <v>39</v>
      </c>
      <c r="H1499" s="22">
        <v>7</v>
      </c>
      <c r="I1499" s="22">
        <v>67.206999999999994</v>
      </c>
      <c r="J1499" s="27">
        <f t="shared" si="99"/>
        <v>23.81</v>
      </c>
      <c r="K1499" s="27">
        <f t="shared" si="97"/>
        <v>17.857499999999998</v>
      </c>
      <c r="L1499" s="26">
        <f t="shared" si="98"/>
        <v>1200.1490024999998</v>
      </c>
      <c r="M1499" s="22" t="s">
        <v>16</v>
      </c>
      <c r="N1499" s="22" t="s">
        <v>564</v>
      </c>
      <c r="O1499" s="22" t="s">
        <v>56</v>
      </c>
      <c r="P1499" s="49">
        <v>68</v>
      </c>
    </row>
    <row r="1500" spans="1:16" x14ac:dyDescent="0.25">
      <c r="A1500" s="22">
        <v>2018</v>
      </c>
      <c r="B1500" s="22">
        <v>13</v>
      </c>
      <c r="C1500" s="22" t="s">
        <v>15</v>
      </c>
      <c r="D1500" s="22">
        <v>4725401</v>
      </c>
      <c r="E1500" s="3">
        <v>88.9</v>
      </c>
      <c r="F1500" s="3">
        <f t="shared" si="100"/>
        <v>13.84</v>
      </c>
      <c r="G1500" s="18" t="s">
        <v>39</v>
      </c>
      <c r="H1500" s="22">
        <v>5</v>
      </c>
      <c r="I1500" s="22">
        <v>48.0077</v>
      </c>
      <c r="J1500" s="27">
        <f t="shared" si="99"/>
        <v>23.81</v>
      </c>
      <c r="K1500" s="27">
        <f t="shared" si="97"/>
        <v>11.904999999999999</v>
      </c>
      <c r="L1500" s="26">
        <f t="shared" si="98"/>
        <v>571.53166850000002</v>
      </c>
      <c r="M1500" s="22" t="s">
        <v>94</v>
      </c>
      <c r="N1500" s="22" t="s">
        <v>564</v>
      </c>
      <c r="O1500" s="22" t="s">
        <v>56</v>
      </c>
      <c r="P1500" s="49">
        <v>68</v>
      </c>
    </row>
    <row r="1501" spans="1:16" x14ac:dyDescent="0.25">
      <c r="A1501" s="22">
        <v>2018</v>
      </c>
      <c r="B1501" s="22">
        <v>13</v>
      </c>
      <c r="C1501" s="22" t="s">
        <v>15</v>
      </c>
      <c r="D1501" s="22">
        <v>4725398</v>
      </c>
      <c r="E1501" s="3">
        <v>88.9</v>
      </c>
      <c r="F1501" s="3">
        <f t="shared" si="100"/>
        <v>13.84</v>
      </c>
      <c r="G1501" s="18" t="s">
        <v>39</v>
      </c>
      <c r="H1501" s="22">
        <v>14</v>
      </c>
      <c r="I1501" s="22">
        <v>134.41999999999999</v>
      </c>
      <c r="J1501" s="27">
        <f t="shared" si="99"/>
        <v>23.81</v>
      </c>
      <c r="K1501" s="27">
        <f t="shared" si="97"/>
        <v>11.904999999999999</v>
      </c>
      <c r="L1501" s="26">
        <f t="shared" si="98"/>
        <v>1600.2700999999997</v>
      </c>
      <c r="M1501" s="22" t="s">
        <v>94</v>
      </c>
      <c r="N1501" s="22" t="s">
        <v>564</v>
      </c>
      <c r="O1501" s="22" t="s">
        <v>56</v>
      </c>
      <c r="P1501" s="49">
        <v>68</v>
      </c>
    </row>
    <row r="1502" spans="1:16" x14ac:dyDescent="0.25">
      <c r="A1502" s="22">
        <v>2018</v>
      </c>
      <c r="B1502" s="22">
        <v>13</v>
      </c>
      <c r="C1502" s="22" t="s">
        <v>15</v>
      </c>
      <c r="D1502" s="22">
        <v>4725398</v>
      </c>
      <c r="E1502" s="3">
        <v>88.9</v>
      </c>
      <c r="F1502" s="3">
        <f t="shared" si="100"/>
        <v>13.84</v>
      </c>
      <c r="G1502" s="18" t="s">
        <v>39</v>
      </c>
      <c r="H1502" s="22">
        <v>12</v>
      </c>
      <c r="I1502" s="22">
        <v>115.21</v>
      </c>
      <c r="J1502" s="27">
        <f t="shared" si="99"/>
        <v>23.81</v>
      </c>
      <c r="K1502" s="27">
        <f t="shared" si="97"/>
        <v>11.904999999999999</v>
      </c>
      <c r="L1502" s="26">
        <f t="shared" si="98"/>
        <v>1371.5750499999999</v>
      </c>
      <c r="M1502" s="22" t="s">
        <v>94</v>
      </c>
      <c r="N1502" s="22" t="s">
        <v>564</v>
      </c>
      <c r="O1502" s="22" t="s">
        <v>56</v>
      </c>
      <c r="P1502" s="49">
        <v>68</v>
      </c>
    </row>
    <row r="1503" spans="1:16" x14ac:dyDescent="0.25">
      <c r="A1503" s="22">
        <v>2018</v>
      </c>
      <c r="B1503" s="22">
        <v>13</v>
      </c>
      <c r="C1503" s="22" t="s">
        <v>15</v>
      </c>
      <c r="D1503" s="22">
        <v>4725398</v>
      </c>
      <c r="E1503" s="3">
        <v>88.9</v>
      </c>
      <c r="F1503" s="3">
        <f t="shared" si="100"/>
        <v>13.84</v>
      </c>
      <c r="G1503" s="18" t="s">
        <v>39</v>
      </c>
      <c r="H1503" s="22">
        <v>6</v>
      </c>
      <c r="I1503" s="22">
        <v>57.61</v>
      </c>
      <c r="J1503" s="27">
        <f t="shared" si="99"/>
        <v>23.81</v>
      </c>
      <c r="K1503" s="27">
        <f t="shared" si="97"/>
        <v>17.857499999999998</v>
      </c>
      <c r="L1503" s="26">
        <f t="shared" si="98"/>
        <v>1028.7705749999998</v>
      </c>
      <c r="M1503" s="22" t="s">
        <v>16</v>
      </c>
      <c r="N1503" s="22" t="s">
        <v>564</v>
      </c>
      <c r="O1503" s="22" t="s">
        <v>56</v>
      </c>
      <c r="P1503" s="49">
        <v>68</v>
      </c>
    </row>
    <row r="1504" spans="1:16" x14ac:dyDescent="0.25">
      <c r="A1504" s="22">
        <v>2018</v>
      </c>
      <c r="B1504" s="22">
        <v>13</v>
      </c>
      <c r="C1504" s="22" t="s">
        <v>15</v>
      </c>
      <c r="D1504" s="22">
        <v>4725401</v>
      </c>
      <c r="E1504" s="3">
        <v>88.9</v>
      </c>
      <c r="F1504" s="3">
        <f t="shared" si="100"/>
        <v>13.84</v>
      </c>
      <c r="G1504" s="18" t="s">
        <v>39</v>
      </c>
      <c r="H1504" s="22">
        <v>10</v>
      </c>
      <c r="I1504" s="22">
        <v>96.01</v>
      </c>
      <c r="J1504" s="27">
        <f t="shared" si="99"/>
        <v>23.81</v>
      </c>
      <c r="K1504" s="27">
        <f t="shared" si="97"/>
        <v>11.904999999999999</v>
      </c>
      <c r="L1504" s="26">
        <f t="shared" si="98"/>
        <v>1142.9990499999999</v>
      </c>
      <c r="M1504" s="22" t="s">
        <v>94</v>
      </c>
      <c r="N1504" s="22" t="s">
        <v>564</v>
      </c>
      <c r="O1504" s="22" t="s">
        <v>56</v>
      </c>
      <c r="P1504" s="49">
        <v>68</v>
      </c>
    </row>
    <row r="1505" spans="1:16" x14ac:dyDescent="0.25">
      <c r="A1505" s="22">
        <v>2018</v>
      </c>
      <c r="B1505" s="22">
        <v>13</v>
      </c>
      <c r="C1505" s="22" t="s">
        <v>15</v>
      </c>
      <c r="D1505" s="22">
        <v>4725396</v>
      </c>
      <c r="E1505" s="3">
        <v>88.9</v>
      </c>
      <c r="F1505" s="3">
        <f t="shared" si="100"/>
        <v>13.84</v>
      </c>
      <c r="G1505" s="18" t="s">
        <v>39</v>
      </c>
      <c r="H1505" s="22">
        <v>4</v>
      </c>
      <c r="I1505" s="22">
        <v>38.4</v>
      </c>
      <c r="J1505" s="27">
        <f t="shared" si="99"/>
        <v>23.81</v>
      </c>
      <c r="K1505" s="27">
        <f t="shared" si="97"/>
        <v>11.904999999999999</v>
      </c>
      <c r="L1505" s="26">
        <f t="shared" si="98"/>
        <v>457.15199999999999</v>
      </c>
      <c r="M1505" s="22" t="s">
        <v>94</v>
      </c>
      <c r="N1505" s="22" t="s">
        <v>564</v>
      </c>
      <c r="O1505" s="22" t="s">
        <v>56</v>
      </c>
      <c r="P1505" s="49">
        <v>68</v>
      </c>
    </row>
    <row r="1506" spans="1:16" x14ac:dyDescent="0.25">
      <c r="A1506" s="22">
        <v>2018</v>
      </c>
      <c r="B1506" s="22">
        <v>13</v>
      </c>
      <c r="C1506" s="22" t="s">
        <v>15</v>
      </c>
      <c r="D1506" s="22">
        <v>4725806</v>
      </c>
      <c r="E1506" s="3">
        <v>60.3</v>
      </c>
      <c r="F1506" s="3">
        <f t="shared" si="100"/>
        <v>6.99</v>
      </c>
      <c r="G1506" s="18" t="s">
        <v>39</v>
      </c>
      <c r="H1506" s="22">
        <v>82</v>
      </c>
      <c r="I1506" s="22">
        <v>787.29849999999999</v>
      </c>
      <c r="J1506" s="27">
        <f t="shared" si="99"/>
        <v>14.2</v>
      </c>
      <c r="K1506" s="27">
        <f t="shared" si="97"/>
        <v>10.649999999999999</v>
      </c>
      <c r="L1506" s="26">
        <f t="shared" si="98"/>
        <v>8384.7290249999987</v>
      </c>
      <c r="M1506" s="22" t="s">
        <v>16</v>
      </c>
      <c r="N1506" s="22" t="s">
        <v>565</v>
      </c>
      <c r="O1506" s="22" t="s">
        <v>51</v>
      </c>
      <c r="P1506" s="49">
        <v>65</v>
      </c>
    </row>
    <row r="1507" spans="1:16" x14ac:dyDescent="0.25">
      <c r="A1507" s="22">
        <v>2018</v>
      </c>
      <c r="B1507" s="22">
        <v>13</v>
      </c>
      <c r="C1507" s="22" t="s">
        <v>15</v>
      </c>
      <c r="D1507" s="22">
        <v>4725985</v>
      </c>
      <c r="E1507" s="3">
        <v>60.3</v>
      </c>
      <c r="F1507" s="3">
        <f t="shared" si="100"/>
        <v>6.99</v>
      </c>
      <c r="G1507" s="18" t="s">
        <v>39</v>
      </c>
      <c r="H1507" s="22">
        <v>40</v>
      </c>
      <c r="I1507" s="22">
        <v>384.04239999999999</v>
      </c>
      <c r="J1507" s="27">
        <f t="shared" si="99"/>
        <v>14.2</v>
      </c>
      <c r="K1507" s="27">
        <f t="shared" si="97"/>
        <v>10.649999999999999</v>
      </c>
      <c r="L1507" s="26">
        <f t="shared" si="98"/>
        <v>4090.0515599999994</v>
      </c>
      <c r="M1507" s="22" t="s">
        <v>16</v>
      </c>
      <c r="N1507" s="22" t="s">
        <v>566</v>
      </c>
      <c r="O1507" s="22" t="s">
        <v>51</v>
      </c>
      <c r="P1507" s="49">
        <v>65</v>
      </c>
    </row>
    <row r="1508" spans="1:16" x14ac:dyDescent="0.25">
      <c r="A1508" s="22">
        <v>2018</v>
      </c>
      <c r="B1508" s="22">
        <v>13</v>
      </c>
      <c r="C1508" s="22" t="s">
        <v>15</v>
      </c>
      <c r="D1508" s="22">
        <v>4726160</v>
      </c>
      <c r="E1508" s="3">
        <v>73</v>
      </c>
      <c r="F1508" s="3">
        <f t="shared" si="100"/>
        <v>9.67</v>
      </c>
      <c r="G1508" s="18" t="s">
        <v>39</v>
      </c>
      <c r="H1508" s="22">
        <v>29</v>
      </c>
      <c r="I1508" s="22">
        <v>278.43669999999997</v>
      </c>
      <c r="J1508" s="27">
        <f t="shared" si="99"/>
        <v>17.78</v>
      </c>
      <c r="K1508" s="27">
        <f t="shared" si="97"/>
        <v>13.335000000000001</v>
      </c>
      <c r="L1508" s="26">
        <f t="shared" si="98"/>
        <v>3712.9533944999998</v>
      </c>
      <c r="M1508" s="22" t="s">
        <v>16</v>
      </c>
      <c r="N1508" s="22" t="s">
        <v>567</v>
      </c>
      <c r="O1508" s="22" t="s">
        <v>51</v>
      </c>
      <c r="P1508" s="49">
        <v>65</v>
      </c>
    </row>
    <row r="1509" spans="1:16" x14ac:dyDescent="0.25">
      <c r="A1509" s="22">
        <v>2018</v>
      </c>
      <c r="B1509" s="22">
        <v>13</v>
      </c>
      <c r="C1509" s="22" t="s">
        <v>15</v>
      </c>
      <c r="D1509" s="22">
        <v>4726161</v>
      </c>
      <c r="E1509" s="3">
        <v>73</v>
      </c>
      <c r="F1509" s="3">
        <f t="shared" si="100"/>
        <v>9.67</v>
      </c>
      <c r="G1509" s="18" t="s">
        <v>39</v>
      </c>
      <c r="H1509" s="22">
        <v>88</v>
      </c>
      <c r="I1509" s="22">
        <v>844.91</v>
      </c>
      <c r="J1509" s="27">
        <f t="shared" si="99"/>
        <v>17.78</v>
      </c>
      <c r="K1509" s="27">
        <f t="shared" si="97"/>
        <v>13.335000000000001</v>
      </c>
      <c r="L1509" s="26">
        <f t="shared" si="98"/>
        <v>11266.87485</v>
      </c>
      <c r="M1509" s="22" t="s">
        <v>16</v>
      </c>
      <c r="N1509" s="22" t="s">
        <v>567</v>
      </c>
      <c r="O1509" s="22" t="s">
        <v>51</v>
      </c>
      <c r="P1509" s="49">
        <v>65</v>
      </c>
    </row>
    <row r="1510" spans="1:16" x14ac:dyDescent="0.25">
      <c r="A1510" s="22">
        <v>2018</v>
      </c>
      <c r="B1510" s="22">
        <v>13</v>
      </c>
      <c r="C1510" s="22" t="s">
        <v>15</v>
      </c>
      <c r="D1510" s="22">
        <v>4728289</v>
      </c>
      <c r="E1510" s="3">
        <v>88.9</v>
      </c>
      <c r="F1510" s="3">
        <f t="shared" si="100"/>
        <v>13.84</v>
      </c>
      <c r="G1510" s="18" t="s">
        <v>39</v>
      </c>
      <c r="H1510" s="22">
        <v>14</v>
      </c>
      <c r="I1510" s="22">
        <v>134.41999999999999</v>
      </c>
      <c r="J1510" s="27">
        <f t="shared" si="99"/>
        <v>23.81</v>
      </c>
      <c r="K1510" s="27">
        <f t="shared" si="97"/>
        <v>11.904999999999999</v>
      </c>
      <c r="L1510" s="26">
        <f t="shared" si="98"/>
        <v>1600.2700999999997</v>
      </c>
      <c r="M1510" s="22" t="s">
        <v>94</v>
      </c>
      <c r="N1510" s="22" t="s">
        <v>253</v>
      </c>
      <c r="O1510" s="22" t="s">
        <v>56</v>
      </c>
      <c r="P1510" s="49">
        <v>68</v>
      </c>
    </row>
    <row r="1511" spans="1:16" x14ac:dyDescent="0.25">
      <c r="A1511" s="22">
        <v>2018</v>
      </c>
      <c r="B1511" s="22">
        <v>13</v>
      </c>
      <c r="C1511" s="22" t="s">
        <v>15</v>
      </c>
      <c r="D1511" s="22">
        <v>4728289</v>
      </c>
      <c r="E1511" s="3">
        <v>88.9</v>
      </c>
      <c r="F1511" s="3">
        <f t="shared" si="100"/>
        <v>13.84</v>
      </c>
      <c r="G1511" s="18" t="s">
        <v>39</v>
      </c>
      <c r="H1511" s="22">
        <v>14</v>
      </c>
      <c r="I1511" s="22">
        <v>134.41999999999999</v>
      </c>
      <c r="J1511" s="27">
        <f t="shared" si="99"/>
        <v>23.81</v>
      </c>
      <c r="K1511" s="27">
        <f t="shared" si="97"/>
        <v>11.904999999999999</v>
      </c>
      <c r="L1511" s="26">
        <f t="shared" si="98"/>
        <v>1600.2700999999997</v>
      </c>
      <c r="M1511" s="22" t="s">
        <v>94</v>
      </c>
      <c r="N1511" s="22" t="s">
        <v>253</v>
      </c>
      <c r="O1511" s="22" t="s">
        <v>56</v>
      </c>
      <c r="P1511" s="49">
        <v>68</v>
      </c>
    </row>
    <row r="1512" spans="1:16" x14ac:dyDescent="0.25">
      <c r="A1512" s="22">
        <v>2018</v>
      </c>
      <c r="B1512" s="22">
        <v>13</v>
      </c>
      <c r="C1512" s="22" t="s">
        <v>15</v>
      </c>
      <c r="D1512" s="22">
        <v>4728288</v>
      </c>
      <c r="E1512" s="3">
        <v>88.9</v>
      </c>
      <c r="F1512" s="3">
        <f t="shared" si="100"/>
        <v>13.84</v>
      </c>
      <c r="G1512" s="18" t="s">
        <v>39</v>
      </c>
      <c r="H1512" s="22">
        <v>4</v>
      </c>
      <c r="I1512" s="22">
        <v>38.4</v>
      </c>
      <c r="J1512" s="27">
        <f t="shared" si="99"/>
        <v>23.81</v>
      </c>
      <c r="K1512" s="27">
        <f t="shared" si="97"/>
        <v>17.857499999999998</v>
      </c>
      <c r="L1512" s="26">
        <f t="shared" si="98"/>
        <v>685.72799999999995</v>
      </c>
      <c r="M1512" s="22" t="s">
        <v>16</v>
      </c>
      <c r="N1512" s="22" t="s">
        <v>253</v>
      </c>
      <c r="O1512" s="22" t="s">
        <v>56</v>
      </c>
      <c r="P1512" s="49">
        <v>68</v>
      </c>
    </row>
    <row r="1513" spans="1:16" x14ac:dyDescent="0.25">
      <c r="A1513" s="22">
        <v>2018</v>
      </c>
      <c r="B1513" s="22">
        <v>13</v>
      </c>
      <c r="C1513" s="22" t="s">
        <v>15</v>
      </c>
      <c r="D1513" s="22">
        <v>4728289</v>
      </c>
      <c r="E1513" s="3">
        <v>88.9</v>
      </c>
      <c r="F1513" s="3">
        <f t="shared" si="100"/>
        <v>13.84</v>
      </c>
      <c r="G1513" s="18" t="s">
        <v>39</v>
      </c>
      <c r="H1513" s="22">
        <v>21</v>
      </c>
      <c r="I1513" s="22">
        <v>201.62520000000001</v>
      </c>
      <c r="J1513" s="27">
        <f t="shared" si="99"/>
        <v>23.81</v>
      </c>
      <c r="K1513" s="27">
        <f t="shared" si="97"/>
        <v>17.857499999999998</v>
      </c>
      <c r="L1513" s="26">
        <f t="shared" si="98"/>
        <v>3600.5220089999998</v>
      </c>
      <c r="M1513" s="22" t="s">
        <v>16</v>
      </c>
      <c r="N1513" s="22" t="s">
        <v>253</v>
      </c>
      <c r="O1513" s="22" t="s">
        <v>56</v>
      </c>
      <c r="P1513" s="49">
        <v>68</v>
      </c>
    </row>
    <row r="1514" spans="1:16" x14ac:dyDescent="0.25">
      <c r="A1514" s="22">
        <v>2018</v>
      </c>
      <c r="B1514" s="22">
        <v>13</v>
      </c>
      <c r="C1514" s="22" t="s">
        <v>15</v>
      </c>
      <c r="D1514" s="22">
        <v>4728297</v>
      </c>
      <c r="E1514" s="3">
        <v>88.9</v>
      </c>
      <c r="F1514" s="3">
        <f t="shared" si="100"/>
        <v>13.84</v>
      </c>
      <c r="G1514" s="18" t="s">
        <v>39</v>
      </c>
      <c r="H1514" s="22">
        <v>16</v>
      </c>
      <c r="I1514" s="22">
        <v>153.62</v>
      </c>
      <c r="J1514" s="27">
        <f t="shared" si="99"/>
        <v>23.81</v>
      </c>
      <c r="K1514" s="27">
        <f t="shared" si="97"/>
        <v>11.904999999999999</v>
      </c>
      <c r="L1514" s="26">
        <f t="shared" si="98"/>
        <v>1828.8461</v>
      </c>
      <c r="M1514" s="22" t="s">
        <v>94</v>
      </c>
      <c r="N1514" s="22" t="s">
        <v>253</v>
      </c>
      <c r="O1514" s="22" t="s">
        <v>56</v>
      </c>
      <c r="P1514" s="49">
        <v>68</v>
      </c>
    </row>
    <row r="1515" spans="1:16" x14ac:dyDescent="0.25">
      <c r="A1515" s="22">
        <v>2018</v>
      </c>
      <c r="B1515" s="22">
        <v>13</v>
      </c>
      <c r="C1515" s="22" t="s">
        <v>15</v>
      </c>
      <c r="D1515" s="22">
        <v>4728295</v>
      </c>
      <c r="E1515" s="3">
        <v>88.9</v>
      </c>
      <c r="F1515" s="3">
        <f t="shared" si="100"/>
        <v>13.84</v>
      </c>
      <c r="G1515" s="18" t="s">
        <v>39</v>
      </c>
      <c r="H1515" s="22">
        <v>12</v>
      </c>
      <c r="I1515" s="22">
        <v>115.2144</v>
      </c>
      <c r="J1515" s="27">
        <f t="shared" si="99"/>
        <v>23.81</v>
      </c>
      <c r="K1515" s="27">
        <f t="shared" si="97"/>
        <v>11.904999999999999</v>
      </c>
      <c r="L1515" s="26">
        <f t="shared" si="98"/>
        <v>1371.627432</v>
      </c>
      <c r="M1515" s="22" t="s">
        <v>94</v>
      </c>
      <c r="N1515" s="22" t="s">
        <v>253</v>
      </c>
      <c r="O1515" s="22" t="s">
        <v>56</v>
      </c>
      <c r="P1515" s="49">
        <v>68</v>
      </c>
    </row>
    <row r="1516" spans="1:16" x14ac:dyDescent="0.25">
      <c r="A1516" s="22">
        <v>2018</v>
      </c>
      <c r="B1516" s="22">
        <v>13</v>
      </c>
      <c r="C1516" s="22" t="s">
        <v>15</v>
      </c>
      <c r="D1516" s="22">
        <v>4728295</v>
      </c>
      <c r="E1516" s="3">
        <v>88.9</v>
      </c>
      <c r="F1516" s="3">
        <f t="shared" si="100"/>
        <v>13.84</v>
      </c>
      <c r="G1516" s="18" t="s">
        <v>39</v>
      </c>
      <c r="H1516" s="22">
        <v>2</v>
      </c>
      <c r="I1516" s="22">
        <v>19.2</v>
      </c>
      <c r="J1516" s="27">
        <f t="shared" si="99"/>
        <v>23.81</v>
      </c>
      <c r="K1516" s="27">
        <f t="shared" si="97"/>
        <v>17.857499999999998</v>
      </c>
      <c r="L1516" s="26">
        <f t="shared" si="98"/>
        <v>342.86399999999998</v>
      </c>
      <c r="M1516" s="22" t="s">
        <v>16</v>
      </c>
      <c r="N1516" s="22" t="s">
        <v>253</v>
      </c>
      <c r="O1516" s="22" t="s">
        <v>56</v>
      </c>
      <c r="P1516" s="49">
        <v>68</v>
      </c>
    </row>
    <row r="1517" spans="1:16" x14ac:dyDescent="0.25">
      <c r="A1517" s="22">
        <v>2018</v>
      </c>
      <c r="B1517" s="22">
        <v>13</v>
      </c>
      <c r="C1517" s="22" t="s">
        <v>15</v>
      </c>
      <c r="D1517" s="22">
        <v>4728292</v>
      </c>
      <c r="E1517" s="3">
        <v>88.9</v>
      </c>
      <c r="F1517" s="3">
        <f t="shared" si="100"/>
        <v>13.84</v>
      </c>
      <c r="G1517" s="18" t="s">
        <v>39</v>
      </c>
      <c r="H1517" s="22">
        <v>17</v>
      </c>
      <c r="I1517" s="22">
        <v>163.22040000000001</v>
      </c>
      <c r="J1517" s="27">
        <f t="shared" si="99"/>
        <v>23.81</v>
      </c>
      <c r="K1517" s="27">
        <f t="shared" si="97"/>
        <v>11.904999999999999</v>
      </c>
      <c r="L1517" s="26">
        <f t="shared" si="98"/>
        <v>1943.138862</v>
      </c>
      <c r="M1517" s="22" t="s">
        <v>94</v>
      </c>
      <c r="N1517" s="22" t="s">
        <v>253</v>
      </c>
      <c r="O1517" s="22" t="s">
        <v>56</v>
      </c>
      <c r="P1517" s="49">
        <v>68</v>
      </c>
    </row>
    <row r="1518" spans="1:16" x14ac:dyDescent="0.25">
      <c r="A1518" s="22">
        <v>2018</v>
      </c>
      <c r="B1518" s="22">
        <v>13</v>
      </c>
      <c r="C1518" s="22" t="s">
        <v>15</v>
      </c>
      <c r="D1518" s="22">
        <v>4728292</v>
      </c>
      <c r="E1518" s="3">
        <v>88.9</v>
      </c>
      <c r="F1518" s="3">
        <f t="shared" si="100"/>
        <v>13.84</v>
      </c>
      <c r="G1518" s="18" t="s">
        <v>39</v>
      </c>
      <c r="H1518" s="22">
        <v>11</v>
      </c>
      <c r="I1518" s="22">
        <v>105.61</v>
      </c>
      <c r="J1518" s="27">
        <f t="shared" si="99"/>
        <v>23.81</v>
      </c>
      <c r="K1518" s="27">
        <f t="shared" si="97"/>
        <v>17.857499999999998</v>
      </c>
      <c r="L1518" s="26">
        <f t="shared" si="98"/>
        <v>1885.9305749999999</v>
      </c>
      <c r="M1518" s="22" t="s">
        <v>16</v>
      </c>
      <c r="N1518" s="22" t="s">
        <v>253</v>
      </c>
      <c r="O1518" s="22" t="s">
        <v>56</v>
      </c>
      <c r="P1518" s="49">
        <v>68</v>
      </c>
    </row>
    <row r="1519" spans="1:16" x14ac:dyDescent="0.25">
      <c r="A1519" s="22">
        <v>2018</v>
      </c>
      <c r="B1519" s="22">
        <v>13</v>
      </c>
      <c r="C1519" s="22" t="s">
        <v>15</v>
      </c>
      <c r="D1519" s="22">
        <v>4728292</v>
      </c>
      <c r="E1519" s="3">
        <v>88.9</v>
      </c>
      <c r="F1519" s="3">
        <f t="shared" si="100"/>
        <v>13.84</v>
      </c>
      <c r="G1519" s="18" t="s">
        <v>39</v>
      </c>
      <c r="H1519" s="22">
        <v>14</v>
      </c>
      <c r="I1519" s="22">
        <v>134.41999999999999</v>
      </c>
      <c r="J1519" s="27">
        <f t="shared" si="99"/>
        <v>23.81</v>
      </c>
      <c r="K1519" s="27">
        <f t="shared" si="97"/>
        <v>11.904999999999999</v>
      </c>
      <c r="L1519" s="26">
        <f t="shared" si="98"/>
        <v>1600.2700999999997</v>
      </c>
      <c r="M1519" s="22" t="s">
        <v>94</v>
      </c>
      <c r="N1519" s="22" t="s">
        <v>253</v>
      </c>
      <c r="O1519" s="22" t="s">
        <v>56</v>
      </c>
      <c r="P1519" s="49">
        <v>68</v>
      </c>
    </row>
    <row r="1520" spans="1:16" x14ac:dyDescent="0.25">
      <c r="A1520" s="22">
        <v>2018</v>
      </c>
      <c r="B1520" s="22">
        <v>13</v>
      </c>
      <c r="C1520" s="22" t="s">
        <v>14</v>
      </c>
      <c r="D1520" s="22">
        <v>4728372</v>
      </c>
      <c r="E1520" s="3">
        <v>114.3</v>
      </c>
      <c r="F1520" s="3">
        <f t="shared" si="100"/>
        <v>17.260000000000002</v>
      </c>
      <c r="G1520" s="18" t="s">
        <v>40</v>
      </c>
      <c r="H1520" s="22">
        <v>17</v>
      </c>
      <c r="I1520" s="22">
        <v>212.54050000000001</v>
      </c>
      <c r="J1520" s="27">
        <f t="shared" si="99"/>
        <v>23.99</v>
      </c>
      <c r="K1520" s="27">
        <f t="shared" si="97"/>
        <v>17.9925</v>
      </c>
      <c r="L1520" s="26">
        <f t="shared" si="98"/>
        <v>3824.1349462500002</v>
      </c>
      <c r="M1520" s="22" t="s">
        <v>16</v>
      </c>
      <c r="N1520" s="22" t="s">
        <v>84</v>
      </c>
      <c r="O1520" s="22" t="s">
        <v>55</v>
      </c>
      <c r="P1520" s="49">
        <v>74</v>
      </c>
    </row>
    <row r="1521" spans="1:16" x14ac:dyDescent="0.25">
      <c r="A1521" s="22">
        <v>2018</v>
      </c>
      <c r="B1521" s="22">
        <v>13</v>
      </c>
      <c r="C1521" s="22" t="s">
        <v>14</v>
      </c>
      <c r="D1521" s="22">
        <v>4728372</v>
      </c>
      <c r="E1521" s="3">
        <v>114.3</v>
      </c>
      <c r="F1521" s="3">
        <f t="shared" si="100"/>
        <v>17.260000000000002</v>
      </c>
      <c r="G1521" s="18" t="s">
        <v>40</v>
      </c>
      <c r="H1521" s="22">
        <v>1</v>
      </c>
      <c r="I1521" s="22">
        <v>12.5</v>
      </c>
      <c r="J1521" s="27">
        <f t="shared" si="99"/>
        <v>23.99</v>
      </c>
      <c r="K1521" s="27">
        <v>12</v>
      </c>
      <c r="L1521" s="26">
        <f t="shared" si="98"/>
        <v>150</v>
      </c>
      <c r="M1521" s="22" t="s">
        <v>95</v>
      </c>
      <c r="N1521" s="22" t="s">
        <v>84</v>
      </c>
      <c r="O1521" s="22" t="s">
        <v>55</v>
      </c>
      <c r="P1521" s="49">
        <v>74</v>
      </c>
    </row>
    <row r="1522" spans="1:16" x14ac:dyDescent="0.25">
      <c r="A1522" s="22">
        <v>2018</v>
      </c>
      <c r="B1522" s="22">
        <v>13</v>
      </c>
      <c r="C1522" s="22" t="s">
        <v>14</v>
      </c>
      <c r="D1522" s="22">
        <v>4728374</v>
      </c>
      <c r="E1522" s="3">
        <v>114.3</v>
      </c>
      <c r="F1522" s="3">
        <f t="shared" si="100"/>
        <v>17.260000000000002</v>
      </c>
      <c r="G1522" s="18" t="s">
        <v>40</v>
      </c>
      <c r="H1522" s="22">
        <v>110</v>
      </c>
      <c r="I1522" s="22">
        <v>1373.11</v>
      </c>
      <c r="J1522" s="27">
        <f t="shared" si="99"/>
        <v>23.99</v>
      </c>
      <c r="K1522" s="27">
        <f t="shared" si="97"/>
        <v>17.9925</v>
      </c>
      <c r="L1522" s="26">
        <f t="shared" si="98"/>
        <v>24705.681674999996</v>
      </c>
      <c r="M1522" s="22" t="s">
        <v>16</v>
      </c>
      <c r="N1522" s="22" t="s">
        <v>84</v>
      </c>
      <c r="O1522" s="22" t="s">
        <v>55</v>
      </c>
      <c r="P1522" s="49">
        <v>74</v>
      </c>
    </row>
    <row r="1523" spans="1:16" x14ac:dyDescent="0.25">
      <c r="A1523" s="22">
        <v>2018</v>
      </c>
      <c r="B1523" s="22">
        <v>13</v>
      </c>
      <c r="C1523" s="22" t="s">
        <v>15</v>
      </c>
      <c r="D1523" s="22">
        <v>4729755</v>
      </c>
      <c r="E1523" s="3">
        <v>73</v>
      </c>
      <c r="F1523" s="3">
        <f t="shared" si="100"/>
        <v>9.67</v>
      </c>
      <c r="G1523" s="18" t="s">
        <v>39</v>
      </c>
      <c r="H1523" s="22">
        <v>6</v>
      </c>
      <c r="I1523" s="22">
        <v>57.61</v>
      </c>
      <c r="J1523" s="27">
        <f t="shared" si="99"/>
        <v>17.78</v>
      </c>
      <c r="K1523" s="27">
        <f t="shared" si="97"/>
        <v>13.335000000000001</v>
      </c>
      <c r="L1523" s="26">
        <f t="shared" si="98"/>
        <v>768.22935000000007</v>
      </c>
      <c r="M1523" s="22" t="s">
        <v>16</v>
      </c>
      <c r="N1523" s="22" t="s">
        <v>568</v>
      </c>
      <c r="O1523" s="22" t="s">
        <v>51</v>
      </c>
      <c r="P1523" s="49">
        <v>65</v>
      </c>
    </row>
    <row r="1524" spans="1:16" x14ac:dyDescent="0.25">
      <c r="A1524" s="22">
        <v>2018</v>
      </c>
      <c r="B1524" s="22">
        <v>13</v>
      </c>
      <c r="C1524" s="22" t="s">
        <v>15</v>
      </c>
      <c r="D1524" s="22">
        <v>4729754</v>
      </c>
      <c r="E1524" s="3">
        <v>73</v>
      </c>
      <c r="F1524" s="3">
        <f t="shared" si="100"/>
        <v>9.67</v>
      </c>
      <c r="G1524" s="18" t="s">
        <v>39</v>
      </c>
      <c r="H1524" s="22">
        <v>2</v>
      </c>
      <c r="I1524" s="22">
        <v>19.2</v>
      </c>
      <c r="J1524" s="27">
        <f t="shared" si="99"/>
        <v>17.78</v>
      </c>
      <c r="K1524" s="27">
        <f t="shared" si="97"/>
        <v>13.335000000000001</v>
      </c>
      <c r="L1524" s="26">
        <f t="shared" si="98"/>
        <v>256.03199999999998</v>
      </c>
      <c r="M1524" s="22" t="s">
        <v>16</v>
      </c>
      <c r="N1524" s="22" t="s">
        <v>568</v>
      </c>
      <c r="O1524" s="22" t="s">
        <v>51</v>
      </c>
      <c r="P1524" s="49">
        <v>65</v>
      </c>
    </row>
    <row r="1525" spans="1:16" x14ac:dyDescent="0.25">
      <c r="A1525" s="22">
        <v>2018</v>
      </c>
      <c r="B1525" s="22">
        <v>13</v>
      </c>
      <c r="C1525" s="22" t="s">
        <v>15</v>
      </c>
      <c r="D1525" s="22">
        <v>4729753</v>
      </c>
      <c r="E1525" s="3">
        <v>73</v>
      </c>
      <c r="F1525" s="3">
        <f t="shared" si="100"/>
        <v>9.67</v>
      </c>
      <c r="G1525" s="18" t="s">
        <v>39</v>
      </c>
      <c r="H1525" s="22">
        <v>10</v>
      </c>
      <c r="I1525" s="22">
        <v>96.01</v>
      </c>
      <c r="J1525" s="27">
        <f t="shared" si="99"/>
        <v>17.78</v>
      </c>
      <c r="K1525" s="27">
        <f t="shared" si="97"/>
        <v>13.335000000000001</v>
      </c>
      <c r="L1525" s="26">
        <f t="shared" si="98"/>
        <v>1280.2933500000001</v>
      </c>
      <c r="M1525" s="22" t="s">
        <v>16</v>
      </c>
      <c r="N1525" s="22" t="s">
        <v>568</v>
      </c>
      <c r="O1525" s="22" t="s">
        <v>51</v>
      </c>
      <c r="P1525" s="49">
        <v>65</v>
      </c>
    </row>
    <row r="1526" spans="1:16" x14ac:dyDescent="0.25">
      <c r="A1526" s="22">
        <v>2018</v>
      </c>
      <c r="B1526" s="22">
        <v>13</v>
      </c>
      <c r="C1526" s="22" t="s">
        <v>15</v>
      </c>
      <c r="D1526" s="22">
        <v>4729752</v>
      </c>
      <c r="E1526" s="3">
        <v>73</v>
      </c>
      <c r="F1526" s="3">
        <f t="shared" si="100"/>
        <v>9.67</v>
      </c>
      <c r="G1526" s="18" t="s">
        <v>39</v>
      </c>
      <c r="H1526" s="22">
        <v>5</v>
      </c>
      <c r="I1526" s="22">
        <v>48</v>
      </c>
      <c r="J1526" s="27">
        <f t="shared" si="99"/>
        <v>17.78</v>
      </c>
      <c r="K1526" s="27">
        <f t="shared" si="97"/>
        <v>13.335000000000001</v>
      </c>
      <c r="L1526" s="26">
        <f t="shared" si="98"/>
        <v>640.08000000000004</v>
      </c>
      <c r="M1526" s="22" t="s">
        <v>16</v>
      </c>
      <c r="N1526" s="22" t="s">
        <v>568</v>
      </c>
      <c r="O1526" s="22" t="s">
        <v>51</v>
      </c>
      <c r="P1526" s="49">
        <v>65</v>
      </c>
    </row>
    <row r="1527" spans="1:16" x14ac:dyDescent="0.25">
      <c r="A1527" s="22">
        <v>2018</v>
      </c>
      <c r="B1527" s="22">
        <v>13</v>
      </c>
      <c r="C1527" s="22" t="s">
        <v>15</v>
      </c>
      <c r="D1527" s="22">
        <v>4729751</v>
      </c>
      <c r="E1527" s="3">
        <v>73</v>
      </c>
      <c r="F1527" s="3">
        <f t="shared" si="100"/>
        <v>9.67</v>
      </c>
      <c r="G1527" s="18" t="s">
        <v>39</v>
      </c>
      <c r="H1527" s="22">
        <v>1</v>
      </c>
      <c r="I1527" s="22">
        <v>9.6012000000000004</v>
      </c>
      <c r="J1527" s="27">
        <f t="shared" si="99"/>
        <v>17.78</v>
      </c>
      <c r="K1527" s="27">
        <f t="shared" si="97"/>
        <v>13.335000000000001</v>
      </c>
      <c r="L1527" s="26">
        <f t="shared" si="98"/>
        <v>128.03200200000001</v>
      </c>
      <c r="M1527" s="22" t="s">
        <v>16</v>
      </c>
      <c r="N1527" s="22" t="s">
        <v>568</v>
      </c>
      <c r="O1527" s="22" t="s">
        <v>51</v>
      </c>
      <c r="P1527" s="49">
        <v>65</v>
      </c>
    </row>
    <row r="1528" spans="1:16" x14ac:dyDescent="0.25">
      <c r="A1528" s="22">
        <v>2018</v>
      </c>
      <c r="B1528" s="22">
        <v>13</v>
      </c>
      <c r="C1528" s="22" t="s">
        <v>15</v>
      </c>
      <c r="D1528" s="22">
        <v>4729750</v>
      </c>
      <c r="E1528" s="3">
        <v>73</v>
      </c>
      <c r="F1528" s="3">
        <f t="shared" si="100"/>
        <v>9.67</v>
      </c>
      <c r="G1528" s="18" t="s">
        <v>39</v>
      </c>
      <c r="H1528" s="22">
        <v>1</v>
      </c>
      <c r="I1528" s="22">
        <v>9.6</v>
      </c>
      <c r="J1528" s="27">
        <f t="shared" si="99"/>
        <v>17.78</v>
      </c>
      <c r="K1528" s="27">
        <f t="shared" si="97"/>
        <v>13.335000000000001</v>
      </c>
      <c r="L1528" s="26">
        <f t="shared" si="98"/>
        <v>128.01599999999999</v>
      </c>
      <c r="M1528" s="22" t="s">
        <v>16</v>
      </c>
      <c r="N1528" s="22" t="s">
        <v>568</v>
      </c>
      <c r="O1528" s="22" t="s">
        <v>51</v>
      </c>
      <c r="P1528" s="49">
        <v>65</v>
      </c>
    </row>
    <row r="1529" spans="1:16" x14ac:dyDescent="0.25">
      <c r="A1529" s="22">
        <v>2018</v>
      </c>
      <c r="B1529" s="22">
        <v>13</v>
      </c>
      <c r="C1529" s="22" t="s">
        <v>15</v>
      </c>
      <c r="D1529" s="22">
        <v>4729756</v>
      </c>
      <c r="E1529" s="3">
        <v>73</v>
      </c>
      <c r="F1529" s="3">
        <f t="shared" si="100"/>
        <v>9.67</v>
      </c>
      <c r="G1529" s="18" t="s">
        <v>39</v>
      </c>
      <c r="H1529" s="22">
        <v>30</v>
      </c>
      <c r="I1529" s="22">
        <v>288.02999999999997</v>
      </c>
      <c r="J1529" s="27">
        <f t="shared" si="99"/>
        <v>17.78</v>
      </c>
      <c r="K1529" s="27">
        <f t="shared" ref="K1529:K1593" si="101">IF(M1529="NEW",J1529*1,IF(M1529="YELLOW",J1529*0.75,IF(M1529="BLUE",J1529*0.5)))</f>
        <v>13.335000000000001</v>
      </c>
      <c r="L1529" s="26">
        <f t="shared" ref="L1529:L1593" si="102">I1529*K1529</f>
        <v>3840.8800499999998</v>
      </c>
      <c r="M1529" s="22" t="s">
        <v>16</v>
      </c>
      <c r="N1529" s="22" t="s">
        <v>568</v>
      </c>
      <c r="O1529" s="22" t="s">
        <v>51</v>
      </c>
      <c r="P1529" s="49">
        <v>65</v>
      </c>
    </row>
    <row r="1530" spans="1:16" x14ac:dyDescent="0.25">
      <c r="A1530" s="22">
        <v>2018</v>
      </c>
      <c r="B1530" s="22">
        <v>13</v>
      </c>
      <c r="C1530" s="22" t="s">
        <v>15</v>
      </c>
      <c r="D1530" s="22">
        <v>4729757</v>
      </c>
      <c r="E1530" s="3">
        <v>73</v>
      </c>
      <c r="F1530" s="3">
        <f t="shared" si="100"/>
        <v>9.67</v>
      </c>
      <c r="G1530" s="18" t="s">
        <v>39</v>
      </c>
      <c r="H1530" s="22">
        <v>1</v>
      </c>
      <c r="I1530" s="22">
        <v>9.6</v>
      </c>
      <c r="J1530" s="27">
        <f t="shared" ref="J1530:J1594" si="103">IF($E1530=60.3,14.2,IF($E1530=73,17.78,IF($E1530=88.9,23.81,IF(AND($E1530=114.3, $F1530=17.26),23.99,IF(AND($E1530=177.8, $F1530=34.23),57.2,IF(AND($E1530=244.5,$F1530=53.57),89.21,"ENTER WEIGHT"))))))</f>
        <v>17.78</v>
      </c>
      <c r="K1530" s="27">
        <f t="shared" si="101"/>
        <v>13.335000000000001</v>
      </c>
      <c r="L1530" s="26">
        <f t="shared" si="102"/>
        <v>128.01599999999999</v>
      </c>
      <c r="M1530" s="22" t="s">
        <v>16</v>
      </c>
      <c r="N1530" s="22" t="s">
        <v>568</v>
      </c>
      <c r="O1530" s="22" t="s">
        <v>51</v>
      </c>
      <c r="P1530" s="49">
        <v>65</v>
      </c>
    </row>
    <row r="1531" spans="1:16" x14ac:dyDescent="0.25">
      <c r="A1531" s="22">
        <v>2018</v>
      </c>
      <c r="B1531" s="22">
        <v>13</v>
      </c>
      <c r="C1531" s="22" t="s">
        <v>15</v>
      </c>
      <c r="D1531" s="22">
        <v>4729773</v>
      </c>
      <c r="E1531" s="3">
        <v>60.3</v>
      </c>
      <c r="F1531" s="3">
        <f t="shared" ref="F1531:F1594" si="104">IF($E1531=60.3,6.99,IF($E1531=73,9.67,IF($E1531=88.9,13.84,IF($E1531=114.3,17.26,IF($E1531=177.8,34.23,IF($E1531=244.5,53.57,"ENTER WEIGHT"))))))</f>
        <v>6.99</v>
      </c>
      <c r="G1531" s="18" t="s">
        <v>39</v>
      </c>
      <c r="H1531" s="22">
        <v>17</v>
      </c>
      <c r="I1531" s="22">
        <v>163.22239999999999</v>
      </c>
      <c r="J1531" s="27">
        <f t="shared" si="103"/>
        <v>14.2</v>
      </c>
      <c r="K1531" s="27">
        <f t="shared" si="101"/>
        <v>10.649999999999999</v>
      </c>
      <c r="L1531" s="26">
        <f t="shared" si="102"/>
        <v>1738.3185599999997</v>
      </c>
      <c r="M1531" s="22" t="s">
        <v>16</v>
      </c>
      <c r="N1531" s="22" t="s">
        <v>569</v>
      </c>
      <c r="O1531" s="22" t="s">
        <v>51</v>
      </c>
      <c r="P1531" s="49">
        <v>65</v>
      </c>
    </row>
    <row r="1532" spans="1:16" x14ac:dyDescent="0.25">
      <c r="A1532" s="22">
        <v>2018</v>
      </c>
      <c r="B1532" s="22">
        <v>13</v>
      </c>
      <c r="C1532" s="22" t="s">
        <v>15</v>
      </c>
      <c r="D1532" s="22">
        <v>4729772</v>
      </c>
      <c r="E1532" s="3">
        <v>60.3</v>
      </c>
      <c r="F1532" s="3">
        <f t="shared" si="104"/>
        <v>6.99</v>
      </c>
      <c r="G1532" s="18" t="s">
        <v>39</v>
      </c>
      <c r="H1532" s="22">
        <v>8</v>
      </c>
      <c r="I1532" s="22">
        <v>76.81</v>
      </c>
      <c r="J1532" s="27">
        <f t="shared" si="103"/>
        <v>14.2</v>
      </c>
      <c r="K1532" s="27">
        <f t="shared" si="101"/>
        <v>10.649999999999999</v>
      </c>
      <c r="L1532" s="26">
        <f t="shared" si="102"/>
        <v>818.02649999999994</v>
      </c>
      <c r="M1532" s="22" t="s">
        <v>16</v>
      </c>
      <c r="N1532" s="22" t="s">
        <v>569</v>
      </c>
      <c r="O1532" s="22" t="s">
        <v>51</v>
      </c>
      <c r="P1532" s="49">
        <v>65</v>
      </c>
    </row>
    <row r="1533" spans="1:16" x14ac:dyDescent="0.25">
      <c r="A1533" s="22">
        <v>2018</v>
      </c>
      <c r="B1533" s="22">
        <v>13</v>
      </c>
      <c r="C1533" s="22" t="s">
        <v>15</v>
      </c>
      <c r="D1533" s="22">
        <v>4729771</v>
      </c>
      <c r="E1533" s="3">
        <v>60.3</v>
      </c>
      <c r="F1533" s="3">
        <f t="shared" si="104"/>
        <v>6.99</v>
      </c>
      <c r="G1533" s="18" t="s">
        <v>39</v>
      </c>
      <c r="H1533" s="22">
        <v>10</v>
      </c>
      <c r="I1533" s="22">
        <v>96.01</v>
      </c>
      <c r="J1533" s="27">
        <f t="shared" si="103"/>
        <v>14.2</v>
      </c>
      <c r="K1533" s="27">
        <f t="shared" si="101"/>
        <v>10.649999999999999</v>
      </c>
      <c r="L1533" s="26">
        <f t="shared" si="102"/>
        <v>1022.5065</v>
      </c>
      <c r="M1533" s="22" t="s">
        <v>16</v>
      </c>
      <c r="N1533" s="22" t="s">
        <v>569</v>
      </c>
      <c r="O1533" s="22" t="s">
        <v>51</v>
      </c>
      <c r="P1533" s="49">
        <v>65</v>
      </c>
    </row>
    <row r="1534" spans="1:16" x14ac:dyDescent="0.25">
      <c r="A1534" s="22">
        <v>2018</v>
      </c>
      <c r="B1534" s="22">
        <v>13</v>
      </c>
      <c r="C1534" s="22" t="s">
        <v>15</v>
      </c>
      <c r="D1534" s="22">
        <v>4729770</v>
      </c>
      <c r="E1534" s="3">
        <v>60.3</v>
      </c>
      <c r="F1534" s="3">
        <f t="shared" si="104"/>
        <v>6.99</v>
      </c>
      <c r="G1534" s="18" t="s">
        <v>39</v>
      </c>
      <c r="H1534" s="22">
        <v>20</v>
      </c>
      <c r="I1534" s="22">
        <v>192.01300000000001</v>
      </c>
      <c r="J1534" s="27">
        <f t="shared" si="103"/>
        <v>14.2</v>
      </c>
      <c r="K1534" s="27">
        <f t="shared" si="101"/>
        <v>10.649999999999999</v>
      </c>
      <c r="L1534" s="26">
        <f t="shared" si="102"/>
        <v>2044.9384499999999</v>
      </c>
      <c r="M1534" s="22" t="s">
        <v>16</v>
      </c>
      <c r="N1534" s="22" t="s">
        <v>569</v>
      </c>
      <c r="O1534" s="22" t="s">
        <v>51</v>
      </c>
      <c r="P1534" s="49">
        <v>65</v>
      </c>
    </row>
    <row r="1535" spans="1:16" x14ac:dyDescent="0.25">
      <c r="A1535" s="22">
        <v>2018</v>
      </c>
      <c r="B1535" s="22">
        <v>13</v>
      </c>
      <c r="C1535" s="22" t="s">
        <v>15</v>
      </c>
      <c r="D1535" s="22">
        <v>4729769</v>
      </c>
      <c r="E1535" s="3">
        <v>60.3</v>
      </c>
      <c r="F1535" s="3">
        <f t="shared" si="104"/>
        <v>6.99</v>
      </c>
      <c r="G1535" s="18" t="s">
        <v>39</v>
      </c>
      <c r="H1535" s="22">
        <v>9</v>
      </c>
      <c r="I1535" s="22">
        <v>86.41</v>
      </c>
      <c r="J1535" s="27">
        <f t="shared" si="103"/>
        <v>14.2</v>
      </c>
      <c r="K1535" s="27">
        <f t="shared" si="101"/>
        <v>10.649999999999999</v>
      </c>
      <c r="L1535" s="26">
        <f t="shared" si="102"/>
        <v>920.26649999999984</v>
      </c>
      <c r="M1535" s="22" t="s">
        <v>16</v>
      </c>
      <c r="N1535" s="22" t="s">
        <v>569</v>
      </c>
      <c r="O1535" s="22" t="s">
        <v>51</v>
      </c>
      <c r="P1535" s="49">
        <v>65</v>
      </c>
    </row>
    <row r="1536" spans="1:16" x14ac:dyDescent="0.25">
      <c r="A1536" s="22">
        <v>2018</v>
      </c>
      <c r="B1536" s="22">
        <v>13</v>
      </c>
      <c r="C1536" s="22" t="s">
        <v>15</v>
      </c>
      <c r="D1536" s="22">
        <v>4729768</v>
      </c>
      <c r="E1536" s="3">
        <v>60.3</v>
      </c>
      <c r="F1536" s="3">
        <f t="shared" si="104"/>
        <v>6.99</v>
      </c>
      <c r="G1536" s="18" t="s">
        <v>39</v>
      </c>
      <c r="H1536" s="22">
        <v>33</v>
      </c>
      <c r="I1536" s="22">
        <v>316.83999999999997</v>
      </c>
      <c r="J1536" s="27">
        <f t="shared" si="103"/>
        <v>14.2</v>
      </c>
      <c r="K1536" s="27">
        <f t="shared" si="101"/>
        <v>10.649999999999999</v>
      </c>
      <c r="L1536" s="26">
        <f t="shared" si="102"/>
        <v>3374.3459999999991</v>
      </c>
      <c r="M1536" s="22" t="s">
        <v>16</v>
      </c>
      <c r="N1536" s="22" t="s">
        <v>569</v>
      </c>
      <c r="O1536" s="22" t="s">
        <v>51</v>
      </c>
      <c r="P1536" s="49">
        <v>65</v>
      </c>
    </row>
    <row r="1537" spans="1:16384" x14ac:dyDescent="0.25">
      <c r="A1537" s="22">
        <v>2018</v>
      </c>
      <c r="B1537" s="22">
        <v>13</v>
      </c>
      <c r="C1537" s="22" t="s">
        <v>15</v>
      </c>
      <c r="D1537" s="22">
        <v>4729774</v>
      </c>
      <c r="E1537" s="3">
        <v>60.3</v>
      </c>
      <c r="F1537" s="3">
        <f t="shared" si="104"/>
        <v>6.99</v>
      </c>
      <c r="G1537" s="18" t="s">
        <v>39</v>
      </c>
      <c r="H1537" s="22">
        <v>7</v>
      </c>
      <c r="I1537" s="22">
        <v>67.209999999999994</v>
      </c>
      <c r="J1537" s="27">
        <f t="shared" si="103"/>
        <v>14.2</v>
      </c>
      <c r="K1537" s="27">
        <f t="shared" si="101"/>
        <v>10.649999999999999</v>
      </c>
      <c r="L1537" s="26">
        <f t="shared" si="102"/>
        <v>715.78649999999982</v>
      </c>
      <c r="M1537" s="22" t="s">
        <v>16</v>
      </c>
      <c r="N1537" s="22" t="s">
        <v>569</v>
      </c>
      <c r="O1537" s="22" t="s">
        <v>51</v>
      </c>
      <c r="P1537" s="49">
        <v>65</v>
      </c>
    </row>
    <row r="1538" spans="1:16384" x14ac:dyDescent="0.25">
      <c r="A1538" s="22">
        <v>2018</v>
      </c>
      <c r="B1538" s="22">
        <v>13</v>
      </c>
      <c r="C1538" s="22" t="s">
        <v>15</v>
      </c>
      <c r="D1538" s="22">
        <v>4729775</v>
      </c>
      <c r="E1538" s="3">
        <v>60.3</v>
      </c>
      <c r="F1538" s="3">
        <f t="shared" si="104"/>
        <v>6.99</v>
      </c>
      <c r="G1538" s="18" t="s">
        <v>39</v>
      </c>
      <c r="H1538" s="22">
        <v>4</v>
      </c>
      <c r="I1538" s="22">
        <v>38.406199999999998</v>
      </c>
      <c r="J1538" s="27">
        <f t="shared" si="103"/>
        <v>14.2</v>
      </c>
      <c r="K1538" s="27">
        <f t="shared" si="101"/>
        <v>10.649999999999999</v>
      </c>
      <c r="L1538" s="26">
        <f t="shared" si="102"/>
        <v>409.02602999999993</v>
      </c>
      <c r="M1538" s="22" t="s">
        <v>16</v>
      </c>
      <c r="N1538" s="22" t="s">
        <v>569</v>
      </c>
      <c r="O1538" s="22" t="s">
        <v>51</v>
      </c>
      <c r="P1538" s="49">
        <v>65</v>
      </c>
    </row>
    <row r="1539" spans="1:16384" x14ac:dyDescent="0.25">
      <c r="A1539" s="22">
        <v>2018</v>
      </c>
      <c r="B1539" s="22">
        <v>13</v>
      </c>
      <c r="C1539" s="22" t="s">
        <v>14</v>
      </c>
      <c r="D1539" s="22">
        <v>4729891</v>
      </c>
      <c r="E1539" s="3">
        <v>114.3</v>
      </c>
      <c r="F1539" s="3">
        <v>17.260000000000002</v>
      </c>
      <c r="G1539" s="18" t="s">
        <v>40</v>
      </c>
      <c r="H1539" s="22">
        <v>3</v>
      </c>
      <c r="I1539" s="22">
        <v>37.5</v>
      </c>
      <c r="J1539" s="27">
        <f t="shared" si="103"/>
        <v>23.99</v>
      </c>
      <c r="K1539" s="27">
        <f t="shared" si="101"/>
        <v>17.9925</v>
      </c>
      <c r="L1539" s="26">
        <f t="shared" si="102"/>
        <v>674.71875</v>
      </c>
      <c r="M1539" s="22" t="s">
        <v>16</v>
      </c>
      <c r="N1539" s="22" t="s">
        <v>84</v>
      </c>
      <c r="O1539" s="22" t="s">
        <v>55</v>
      </c>
      <c r="P1539" s="49">
        <v>74</v>
      </c>
    </row>
    <row r="1540" spans="1:16384" x14ac:dyDescent="0.25">
      <c r="A1540" s="22">
        <v>2018</v>
      </c>
      <c r="B1540" s="22">
        <v>13</v>
      </c>
      <c r="C1540" s="22" t="s">
        <v>14</v>
      </c>
      <c r="D1540" s="22">
        <v>4729892</v>
      </c>
      <c r="E1540" s="3">
        <v>139.69999999999999</v>
      </c>
      <c r="F1540" s="3">
        <v>25.3</v>
      </c>
      <c r="G1540" s="18" t="s">
        <v>40</v>
      </c>
      <c r="H1540" s="22">
        <v>1</v>
      </c>
      <c r="I1540" s="22">
        <v>13.53</v>
      </c>
      <c r="J1540" s="27">
        <v>48.41</v>
      </c>
      <c r="K1540" s="27">
        <f t="shared" si="101"/>
        <v>36.307499999999997</v>
      </c>
      <c r="L1540" s="26">
        <f t="shared" si="102"/>
        <v>491.24047499999995</v>
      </c>
      <c r="M1540" s="22" t="s">
        <v>16</v>
      </c>
      <c r="N1540" s="22" t="s">
        <v>84</v>
      </c>
      <c r="O1540" s="22" t="s">
        <v>55</v>
      </c>
      <c r="P1540" s="49">
        <v>74</v>
      </c>
    </row>
    <row r="1541" spans="1:16384" x14ac:dyDescent="0.25">
      <c r="A1541" s="22">
        <v>2018</v>
      </c>
      <c r="B1541" s="22">
        <v>13</v>
      </c>
      <c r="C1541" s="22" t="s">
        <v>15</v>
      </c>
      <c r="D1541" s="22">
        <v>4730592</v>
      </c>
      <c r="E1541" s="3">
        <v>73</v>
      </c>
      <c r="F1541" s="3">
        <f t="shared" si="104"/>
        <v>9.67</v>
      </c>
      <c r="G1541" s="18" t="s">
        <v>39</v>
      </c>
      <c r="H1541" s="22">
        <v>161</v>
      </c>
      <c r="I1541" s="22">
        <v>1545.7922000000001</v>
      </c>
      <c r="J1541" s="27">
        <f t="shared" si="103"/>
        <v>17.78</v>
      </c>
      <c r="K1541" s="27">
        <f t="shared" si="101"/>
        <v>13.335000000000001</v>
      </c>
      <c r="L1541" s="26">
        <f t="shared" si="102"/>
        <v>20613.138987000002</v>
      </c>
      <c r="M1541" s="22" t="s">
        <v>16</v>
      </c>
      <c r="N1541" s="22" t="s">
        <v>85</v>
      </c>
      <c r="O1541" s="22" t="s">
        <v>56</v>
      </c>
      <c r="P1541" s="49">
        <v>68</v>
      </c>
    </row>
    <row r="1542" spans="1:16384" ht="15.75" thickBot="1" x14ac:dyDescent="0.3">
      <c r="A1542" s="22">
        <v>2018</v>
      </c>
      <c r="B1542" s="22">
        <v>13</v>
      </c>
      <c r="C1542" s="22" t="s">
        <v>15</v>
      </c>
      <c r="D1542" s="22">
        <v>4730592</v>
      </c>
      <c r="E1542" s="3">
        <v>73</v>
      </c>
      <c r="F1542" s="3">
        <f t="shared" si="104"/>
        <v>9.67</v>
      </c>
      <c r="G1542" s="18" t="s">
        <v>39</v>
      </c>
      <c r="H1542" s="22">
        <v>14</v>
      </c>
      <c r="I1542" s="22">
        <v>134.41679999999999</v>
      </c>
      <c r="J1542" s="27">
        <f t="shared" si="103"/>
        <v>17.78</v>
      </c>
      <c r="K1542" s="27">
        <f t="shared" si="101"/>
        <v>8.89</v>
      </c>
      <c r="L1542" s="26">
        <f t="shared" si="102"/>
        <v>1194.9653519999999</v>
      </c>
      <c r="M1542" s="22" t="s">
        <v>94</v>
      </c>
      <c r="N1542" s="22" t="s">
        <v>85</v>
      </c>
      <c r="O1542" s="22" t="s">
        <v>56</v>
      </c>
      <c r="P1542" s="49">
        <v>68</v>
      </c>
    </row>
    <row r="1543" spans="1:16384" ht="21.75" thickBot="1" x14ac:dyDescent="0.4">
      <c r="A1543" s="90" t="s">
        <v>570</v>
      </c>
      <c r="B1543" s="91"/>
      <c r="C1543" s="91"/>
      <c r="D1543" s="91"/>
      <c r="E1543" s="91"/>
      <c r="F1543" s="91"/>
      <c r="G1543" s="91"/>
      <c r="H1543" s="91"/>
      <c r="I1543" s="91"/>
      <c r="J1543" s="91"/>
      <c r="K1543" s="91"/>
      <c r="L1543" s="25">
        <f>SUM(L1496:L1542)</f>
        <v>127268.41745175002</v>
      </c>
      <c r="M1543" s="90"/>
      <c r="N1543" s="91"/>
      <c r="O1543" s="91"/>
      <c r="P1543" s="92"/>
      <c r="Q1543" s="90" t="s">
        <v>563</v>
      </c>
      <c r="R1543" s="91"/>
      <c r="S1543" s="91"/>
      <c r="T1543" s="91"/>
      <c r="U1543" s="91"/>
      <c r="V1543" s="91"/>
      <c r="W1543" s="91"/>
      <c r="X1543" s="91"/>
      <c r="Y1543" s="91"/>
      <c r="Z1543" s="91"/>
      <c r="AA1543" s="91"/>
      <c r="AB1543" s="25">
        <f t="shared" ref="AB1543" si="105">SUM(AB1509:AB1542)</f>
        <v>0</v>
      </c>
      <c r="AC1543" s="90"/>
      <c r="AD1543" s="91"/>
      <c r="AE1543" s="91"/>
      <c r="AF1543" s="92"/>
      <c r="AG1543" s="90" t="s">
        <v>563</v>
      </c>
      <c r="AH1543" s="91"/>
      <c r="AI1543" s="91"/>
      <c r="AJ1543" s="91"/>
      <c r="AK1543" s="91"/>
      <c r="AL1543" s="91"/>
      <c r="AM1543" s="91"/>
      <c r="AN1543" s="91"/>
      <c r="AO1543" s="91"/>
      <c r="AP1543" s="91"/>
      <c r="AQ1543" s="91"/>
      <c r="AR1543" s="25">
        <f t="shared" ref="AR1543" si="106">SUM(AR1509:AR1542)</f>
        <v>0</v>
      </c>
      <c r="AS1543" s="90"/>
      <c r="AT1543" s="91"/>
      <c r="AU1543" s="91"/>
      <c r="AV1543" s="92"/>
      <c r="AW1543" s="90" t="s">
        <v>563</v>
      </c>
      <c r="AX1543" s="91"/>
      <c r="AY1543" s="91"/>
      <c r="AZ1543" s="91"/>
      <c r="BA1543" s="91"/>
      <c r="BB1543" s="91"/>
      <c r="BC1543" s="91"/>
      <c r="BD1543" s="91"/>
      <c r="BE1543" s="91"/>
      <c r="BF1543" s="91"/>
      <c r="BG1543" s="91"/>
      <c r="BH1543" s="25">
        <f t="shared" ref="BH1543" si="107">SUM(BH1509:BH1542)</f>
        <v>0</v>
      </c>
      <c r="BI1543" s="90"/>
      <c r="BJ1543" s="91"/>
      <c r="BK1543" s="91"/>
      <c r="BL1543" s="92"/>
      <c r="BM1543" s="90" t="s">
        <v>563</v>
      </c>
      <c r="BN1543" s="91"/>
      <c r="BO1543" s="91"/>
      <c r="BP1543" s="91"/>
      <c r="BQ1543" s="91"/>
      <c r="BR1543" s="91"/>
      <c r="BS1543" s="91"/>
      <c r="BT1543" s="91"/>
      <c r="BU1543" s="91"/>
      <c r="BV1543" s="91"/>
      <c r="BW1543" s="91"/>
      <c r="BX1543" s="25">
        <f t="shared" ref="BX1543" si="108">SUM(BX1509:BX1542)</f>
        <v>0</v>
      </c>
      <c r="BY1543" s="90"/>
      <c r="BZ1543" s="91"/>
      <c r="CA1543" s="91"/>
      <c r="CB1543" s="92"/>
      <c r="CC1543" s="90" t="s">
        <v>563</v>
      </c>
      <c r="CD1543" s="91"/>
      <c r="CE1543" s="91"/>
      <c r="CF1543" s="91"/>
      <c r="CG1543" s="91"/>
      <c r="CH1543" s="91"/>
      <c r="CI1543" s="91"/>
      <c r="CJ1543" s="91"/>
      <c r="CK1543" s="91"/>
      <c r="CL1543" s="91"/>
      <c r="CM1543" s="91"/>
      <c r="CN1543" s="25">
        <f t="shared" ref="CN1543" si="109">SUM(CN1509:CN1542)</f>
        <v>0</v>
      </c>
      <c r="CO1543" s="90"/>
      <c r="CP1543" s="91"/>
      <c r="CQ1543" s="91"/>
      <c r="CR1543" s="92"/>
      <c r="CS1543" s="90" t="s">
        <v>563</v>
      </c>
      <c r="CT1543" s="91"/>
      <c r="CU1543" s="91"/>
      <c r="CV1543" s="91"/>
      <c r="CW1543" s="91"/>
      <c r="CX1543" s="91"/>
      <c r="CY1543" s="91"/>
      <c r="CZ1543" s="91"/>
      <c r="DA1543" s="91"/>
      <c r="DB1543" s="91"/>
      <c r="DC1543" s="91"/>
      <c r="DD1543" s="25">
        <f t="shared" ref="DD1543" si="110">SUM(DD1509:DD1542)</f>
        <v>0</v>
      </c>
      <c r="DE1543" s="90"/>
      <c r="DF1543" s="91"/>
      <c r="DG1543" s="91"/>
      <c r="DH1543" s="92"/>
      <c r="DI1543" s="90" t="s">
        <v>563</v>
      </c>
      <c r="DJ1543" s="91"/>
      <c r="DK1543" s="91"/>
      <c r="DL1543" s="91"/>
      <c r="DM1543" s="91"/>
      <c r="DN1543" s="91"/>
      <c r="DO1543" s="91"/>
      <c r="DP1543" s="91"/>
      <c r="DQ1543" s="91"/>
      <c r="DR1543" s="91"/>
      <c r="DS1543" s="91"/>
      <c r="DT1543" s="25">
        <f t="shared" ref="DT1543" si="111">SUM(DT1509:DT1542)</f>
        <v>0</v>
      </c>
      <c r="DU1543" s="90"/>
      <c r="DV1543" s="91"/>
      <c r="DW1543" s="91"/>
      <c r="DX1543" s="92"/>
      <c r="DY1543" s="90" t="s">
        <v>563</v>
      </c>
      <c r="DZ1543" s="91"/>
      <c r="EA1543" s="91"/>
      <c r="EB1543" s="91"/>
      <c r="EC1543" s="91"/>
      <c r="ED1543" s="91"/>
      <c r="EE1543" s="91"/>
      <c r="EF1543" s="91"/>
      <c r="EG1543" s="91"/>
      <c r="EH1543" s="91"/>
      <c r="EI1543" s="91"/>
      <c r="EJ1543" s="25">
        <f t="shared" ref="EJ1543" si="112">SUM(EJ1509:EJ1542)</f>
        <v>0</v>
      </c>
      <c r="EK1543" s="90"/>
      <c r="EL1543" s="91"/>
      <c r="EM1543" s="91"/>
      <c r="EN1543" s="92"/>
      <c r="EO1543" s="90" t="s">
        <v>563</v>
      </c>
      <c r="EP1543" s="91"/>
      <c r="EQ1543" s="91"/>
      <c r="ER1543" s="91"/>
      <c r="ES1543" s="91"/>
      <c r="ET1543" s="91"/>
      <c r="EU1543" s="91"/>
      <c r="EV1543" s="91"/>
      <c r="EW1543" s="91"/>
      <c r="EX1543" s="91"/>
      <c r="EY1543" s="91"/>
      <c r="EZ1543" s="25">
        <f t="shared" ref="EZ1543" si="113">SUM(EZ1509:EZ1542)</f>
        <v>0</v>
      </c>
      <c r="FA1543" s="90"/>
      <c r="FB1543" s="91"/>
      <c r="FC1543" s="91"/>
      <c r="FD1543" s="92"/>
      <c r="FE1543" s="90" t="s">
        <v>563</v>
      </c>
      <c r="FF1543" s="91"/>
      <c r="FG1543" s="91"/>
      <c r="FH1543" s="91"/>
      <c r="FI1543" s="91"/>
      <c r="FJ1543" s="91"/>
      <c r="FK1543" s="91"/>
      <c r="FL1543" s="91"/>
      <c r="FM1543" s="91"/>
      <c r="FN1543" s="91"/>
      <c r="FO1543" s="91"/>
      <c r="FP1543" s="25">
        <f t="shared" ref="FP1543" si="114">SUM(FP1509:FP1542)</f>
        <v>0</v>
      </c>
      <c r="FQ1543" s="90"/>
      <c r="FR1543" s="91"/>
      <c r="FS1543" s="91"/>
      <c r="FT1543" s="92"/>
      <c r="FU1543" s="90" t="s">
        <v>563</v>
      </c>
      <c r="FV1543" s="91"/>
      <c r="FW1543" s="91"/>
      <c r="FX1543" s="91"/>
      <c r="FY1543" s="91"/>
      <c r="FZ1543" s="91"/>
      <c r="GA1543" s="91"/>
      <c r="GB1543" s="91"/>
      <c r="GC1543" s="91"/>
      <c r="GD1543" s="91"/>
      <c r="GE1543" s="91"/>
      <c r="GF1543" s="25">
        <f t="shared" ref="GF1543" si="115">SUM(GF1509:GF1542)</f>
        <v>0</v>
      </c>
      <c r="GG1543" s="90"/>
      <c r="GH1543" s="91"/>
      <c r="GI1543" s="91"/>
      <c r="GJ1543" s="92"/>
      <c r="GK1543" s="90" t="s">
        <v>563</v>
      </c>
      <c r="GL1543" s="91"/>
      <c r="GM1543" s="91"/>
      <c r="GN1543" s="91"/>
      <c r="GO1543" s="91"/>
      <c r="GP1543" s="91"/>
      <c r="GQ1543" s="91"/>
      <c r="GR1543" s="91"/>
      <c r="GS1543" s="91"/>
      <c r="GT1543" s="91"/>
      <c r="GU1543" s="91"/>
      <c r="GV1543" s="25">
        <f t="shared" ref="GV1543" si="116">SUM(GV1509:GV1542)</f>
        <v>0</v>
      </c>
      <c r="GW1543" s="90"/>
      <c r="GX1543" s="91"/>
      <c r="GY1543" s="91"/>
      <c r="GZ1543" s="92"/>
      <c r="HA1543" s="90" t="s">
        <v>563</v>
      </c>
      <c r="HB1543" s="91"/>
      <c r="HC1543" s="91"/>
      <c r="HD1543" s="91"/>
      <c r="HE1543" s="91"/>
      <c r="HF1543" s="91"/>
      <c r="HG1543" s="91"/>
      <c r="HH1543" s="91"/>
      <c r="HI1543" s="91"/>
      <c r="HJ1543" s="91"/>
      <c r="HK1543" s="91"/>
      <c r="HL1543" s="25">
        <f t="shared" ref="HL1543" si="117">SUM(HL1509:HL1542)</f>
        <v>0</v>
      </c>
      <c r="HM1543" s="90"/>
      <c r="HN1543" s="91"/>
      <c r="HO1543" s="91"/>
      <c r="HP1543" s="92"/>
      <c r="HQ1543" s="90" t="s">
        <v>563</v>
      </c>
      <c r="HR1543" s="91"/>
      <c r="HS1543" s="91"/>
      <c r="HT1543" s="91"/>
      <c r="HU1543" s="91"/>
      <c r="HV1543" s="91"/>
      <c r="HW1543" s="91"/>
      <c r="HX1543" s="91"/>
      <c r="HY1543" s="91"/>
      <c r="HZ1543" s="91"/>
      <c r="IA1543" s="91"/>
      <c r="IB1543" s="25">
        <f t="shared" ref="IB1543" si="118">SUM(IB1509:IB1542)</f>
        <v>0</v>
      </c>
      <c r="IC1543" s="90"/>
      <c r="ID1543" s="91"/>
      <c r="IE1543" s="91"/>
      <c r="IF1543" s="92"/>
      <c r="IG1543" s="90" t="s">
        <v>563</v>
      </c>
      <c r="IH1543" s="91"/>
      <c r="II1543" s="91"/>
      <c r="IJ1543" s="91"/>
      <c r="IK1543" s="91"/>
      <c r="IL1543" s="91"/>
      <c r="IM1543" s="91"/>
      <c r="IN1543" s="91"/>
      <c r="IO1543" s="91"/>
      <c r="IP1543" s="91"/>
      <c r="IQ1543" s="91"/>
      <c r="IR1543" s="25">
        <f t="shared" ref="IR1543" si="119">SUM(IR1509:IR1542)</f>
        <v>0</v>
      </c>
      <c r="IS1543" s="90"/>
      <c r="IT1543" s="91"/>
      <c r="IU1543" s="91"/>
      <c r="IV1543" s="92"/>
      <c r="IW1543" s="90" t="s">
        <v>563</v>
      </c>
      <c r="IX1543" s="91"/>
      <c r="IY1543" s="91"/>
      <c r="IZ1543" s="91"/>
      <c r="JA1543" s="91"/>
      <c r="JB1543" s="91"/>
      <c r="JC1543" s="91"/>
      <c r="JD1543" s="91"/>
      <c r="JE1543" s="91"/>
      <c r="JF1543" s="91"/>
      <c r="JG1543" s="91"/>
      <c r="JH1543" s="25">
        <f t="shared" ref="JH1543" si="120">SUM(JH1509:JH1542)</f>
        <v>0</v>
      </c>
      <c r="JI1543" s="90"/>
      <c r="JJ1543" s="91"/>
      <c r="JK1543" s="91"/>
      <c r="JL1543" s="92"/>
      <c r="JM1543" s="90" t="s">
        <v>563</v>
      </c>
      <c r="JN1543" s="91"/>
      <c r="JO1543" s="91"/>
      <c r="JP1543" s="91"/>
      <c r="JQ1543" s="91"/>
      <c r="JR1543" s="91"/>
      <c r="JS1543" s="91"/>
      <c r="JT1543" s="91"/>
      <c r="JU1543" s="91"/>
      <c r="JV1543" s="91"/>
      <c r="JW1543" s="91"/>
      <c r="JX1543" s="25">
        <f t="shared" ref="JX1543" si="121">SUM(JX1509:JX1542)</f>
        <v>0</v>
      </c>
      <c r="JY1543" s="90"/>
      <c r="JZ1543" s="91"/>
      <c r="KA1543" s="91"/>
      <c r="KB1543" s="92"/>
      <c r="KC1543" s="90" t="s">
        <v>563</v>
      </c>
      <c r="KD1543" s="91"/>
      <c r="KE1543" s="91"/>
      <c r="KF1543" s="91"/>
      <c r="KG1543" s="91"/>
      <c r="KH1543" s="91"/>
      <c r="KI1543" s="91"/>
      <c r="KJ1543" s="91"/>
      <c r="KK1543" s="91"/>
      <c r="KL1543" s="91"/>
      <c r="KM1543" s="91"/>
      <c r="KN1543" s="25">
        <f t="shared" ref="KN1543" si="122">SUM(KN1509:KN1542)</f>
        <v>0</v>
      </c>
      <c r="KO1543" s="90"/>
      <c r="KP1543" s="91"/>
      <c r="KQ1543" s="91"/>
      <c r="KR1543" s="92"/>
      <c r="KS1543" s="90" t="s">
        <v>563</v>
      </c>
      <c r="KT1543" s="91"/>
      <c r="KU1543" s="91"/>
      <c r="KV1543" s="91"/>
      <c r="KW1543" s="91"/>
      <c r="KX1543" s="91"/>
      <c r="KY1543" s="91"/>
      <c r="KZ1543" s="91"/>
      <c r="LA1543" s="91"/>
      <c r="LB1543" s="91"/>
      <c r="LC1543" s="91"/>
      <c r="LD1543" s="25">
        <f t="shared" ref="LD1543" si="123">SUM(LD1509:LD1542)</f>
        <v>0</v>
      </c>
      <c r="LE1543" s="90"/>
      <c r="LF1543" s="91"/>
      <c r="LG1543" s="91"/>
      <c r="LH1543" s="92"/>
      <c r="LI1543" s="90" t="s">
        <v>563</v>
      </c>
      <c r="LJ1543" s="91"/>
      <c r="LK1543" s="91"/>
      <c r="LL1543" s="91"/>
      <c r="LM1543" s="91"/>
      <c r="LN1543" s="91"/>
      <c r="LO1543" s="91"/>
      <c r="LP1543" s="91"/>
      <c r="LQ1543" s="91"/>
      <c r="LR1543" s="91"/>
      <c r="LS1543" s="91"/>
      <c r="LT1543" s="25">
        <f t="shared" ref="LT1543" si="124">SUM(LT1509:LT1542)</f>
        <v>0</v>
      </c>
      <c r="LU1543" s="90"/>
      <c r="LV1543" s="91"/>
      <c r="LW1543" s="91"/>
      <c r="LX1543" s="92"/>
      <c r="LY1543" s="90" t="s">
        <v>563</v>
      </c>
      <c r="LZ1543" s="91"/>
      <c r="MA1543" s="91"/>
      <c r="MB1543" s="91"/>
      <c r="MC1543" s="91"/>
      <c r="MD1543" s="91"/>
      <c r="ME1543" s="91"/>
      <c r="MF1543" s="91"/>
      <c r="MG1543" s="91"/>
      <c r="MH1543" s="91"/>
      <c r="MI1543" s="91"/>
      <c r="MJ1543" s="25">
        <f t="shared" ref="MJ1543" si="125">SUM(MJ1509:MJ1542)</f>
        <v>0</v>
      </c>
      <c r="MK1543" s="90"/>
      <c r="ML1543" s="91"/>
      <c r="MM1543" s="91"/>
      <c r="MN1543" s="92"/>
      <c r="MO1543" s="90" t="s">
        <v>563</v>
      </c>
      <c r="MP1543" s="91"/>
      <c r="MQ1543" s="91"/>
      <c r="MR1543" s="91"/>
      <c r="MS1543" s="91"/>
      <c r="MT1543" s="91"/>
      <c r="MU1543" s="91"/>
      <c r="MV1543" s="91"/>
      <c r="MW1543" s="91"/>
      <c r="MX1543" s="91"/>
      <c r="MY1543" s="91"/>
      <c r="MZ1543" s="25">
        <f t="shared" ref="MZ1543" si="126">SUM(MZ1509:MZ1542)</f>
        <v>0</v>
      </c>
      <c r="NA1543" s="90"/>
      <c r="NB1543" s="91"/>
      <c r="NC1543" s="91"/>
      <c r="ND1543" s="92"/>
      <c r="NE1543" s="90" t="s">
        <v>563</v>
      </c>
      <c r="NF1543" s="91"/>
      <c r="NG1543" s="91"/>
      <c r="NH1543" s="91"/>
      <c r="NI1543" s="91"/>
      <c r="NJ1543" s="91"/>
      <c r="NK1543" s="91"/>
      <c r="NL1543" s="91"/>
      <c r="NM1543" s="91"/>
      <c r="NN1543" s="91"/>
      <c r="NO1543" s="91"/>
      <c r="NP1543" s="25">
        <f t="shared" ref="NP1543" si="127">SUM(NP1509:NP1542)</f>
        <v>0</v>
      </c>
      <c r="NQ1543" s="90"/>
      <c r="NR1543" s="91"/>
      <c r="NS1543" s="91"/>
      <c r="NT1543" s="92"/>
      <c r="NU1543" s="90" t="s">
        <v>563</v>
      </c>
      <c r="NV1543" s="91"/>
      <c r="NW1543" s="91"/>
      <c r="NX1543" s="91"/>
      <c r="NY1543" s="91"/>
      <c r="NZ1543" s="91"/>
      <c r="OA1543" s="91"/>
      <c r="OB1543" s="91"/>
      <c r="OC1543" s="91"/>
      <c r="OD1543" s="91"/>
      <c r="OE1543" s="91"/>
      <c r="OF1543" s="25">
        <f t="shared" ref="OF1543" si="128">SUM(OF1509:OF1542)</f>
        <v>0</v>
      </c>
      <c r="OG1543" s="90"/>
      <c r="OH1543" s="91"/>
      <c r="OI1543" s="91"/>
      <c r="OJ1543" s="92"/>
      <c r="OK1543" s="90" t="s">
        <v>563</v>
      </c>
      <c r="OL1543" s="91"/>
      <c r="OM1543" s="91"/>
      <c r="ON1543" s="91"/>
      <c r="OO1543" s="91"/>
      <c r="OP1543" s="91"/>
      <c r="OQ1543" s="91"/>
      <c r="OR1543" s="91"/>
      <c r="OS1543" s="91"/>
      <c r="OT1543" s="91"/>
      <c r="OU1543" s="91"/>
      <c r="OV1543" s="25">
        <f t="shared" ref="OV1543" si="129">SUM(OV1509:OV1542)</f>
        <v>0</v>
      </c>
      <c r="OW1543" s="90"/>
      <c r="OX1543" s="91"/>
      <c r="OY1543" s="91"/>
      <c r="OZ1543" s="92"/>
      <c r="PA1543" s="90" t="s">
        <v>563</v>
      </c>
      <c r="PB1543" s="91"/>
      <c r="PC1543" s="91"/>
      <c r="PD1543" s="91"/>
      <c r="PE1543" s="91"/>
      <c r="PF1543" s="91"/>
      <c r="PG1543" s="91"/>
      <c r="PH1543" s="91"/>
      <c r="PI1543" s="91"/>
      <c r="PJ1543" s="91"/>
      <c r="PK1543" s="91"/>
      <c r="PL1543" s="25">
        <f t="shared" ref="PL1543" si="130">SUM(PL1509:PL1542)</f>
        <v>0</v>
      </c>
      <c r="PM1543" s="90"/>
      <c r="PN1543" s="91"/>
      <c r="PO1543" s="91"/>
      <c r="PP1543" s="92"/>
      <c r="PQ1543" s="90" t="s">
        <v>563</v>
      </c>
      <c r="PR1543" s="91"/>
      <c r="PS1543" s="91"/>
      <c r="PT1543" s="91"/>
      <c r="PU1543" s="91"/>
      <c r="PV1543" s="91"/>
      <c r="PW1543" s="91"/>
      <c r="PX1543" s="91"/>
      <c r="PY1543" s="91"/>
      <c r="PZ1543" s="91"/>
      <c r="QA1543" s="91"/>
      <c r="QB1543" s="25">
        <f t="shared" ref="QB1543" si="131">SUM(QB1509:QB1542)</f>
        <v>0</v>
      </c>
      <c r="QC1543" s="90"/>
      <c r="QD1543" s="91"/>
      <c r="QE1543" s="91"/>
      <c r="QF1543" s="92"/>
      <c r="QG1543" s="90" t="s">
        <v>563</v>
      </c>
      <c r="QH1543" s="91"/>
      <c r="QI1543" s="91"/>
      <c r="QJ1543" s="91"/>
      <c r="QK1543" s="91"/>
      <c r="QL1543" s="91"/>
      <c r="QM1543" s="91"/>
      <c r="QN1543" s="91"/>
      <c r="QO1543" s="91"/>
      <c r="QP1543" s="91"/>
      <c r="QQ1543" s="91"/>
      <c r="QR1543" s="25">
        <f t="shared" ref="QR1543" si="132">SUM(QR1509:QR1542)</f>
        <v>0</v>
      </c>
      <c r="QS1543" s="90"/>
      <c r="QT1543" s="91"/>
      <c r="QU1543" s="91"/>
      <c r="QV1543" s="92"/>
      <c r="QW1543" s="90" t="s">
        <v>563</v>
      </c>
      <c r="QX1543" s="91"/>
      <c r="QY1543" s="91"/>
      <c r="QZ1543" s="91"/>
      <c r="RA1543" s="91"/>
      <c r="RB1543" s="91"/>
      <c r="RC1543" s="91"/>
      <c r="RD1543" s="91"/>
      <c r="RE1543" s="91"/>
      <c r="RF1543" s="91"/>
      <c r="RG1543" s="91"/>
      <c r="RH1543" s="25">
        <f t="shared" ref="RH1543" si="133">SUM(RH1509:RH1542)</f>
        <v>0</v>
      </c>
      <c r="RI1543" s="90"/>
      <c r="RJ1543" s="91"/>
      <c r="RK1543" s="91"/>
      <c r="RL1543" s="92"/>
      <c r="RM1543" s="90" t="s">
        <v>563</v>
      </c>
      <c r="RN1543" s="91"/>
      <c r="RO1543" s="91"/>
      <c r="RP1543" s="91"/>
      <c r="RQ1543" s="91"/>
      <c r="RR1543" s="91"/>
      <c r="RS1543" s="91"/>
      <c r="RT1543" s="91"/>
      <c r="RU1543" s="91"/>
      <c r="RV1543" s="91"/>
      <c r="RW1543" s="91"/>
      <c r="RX1543" s="25">
        <f t="shared" ref="RX1543" si="134">SUM(RX1509:RX1542)</f>
        <v>0</v>
      </c>
      <c r="RY1543" s="90"/>
      <c r="RZ1543" s="91"/>
      <c r="SA1543" s="91"/>
      <c r="SB1543" s="92"/>
      <c r="SC1543" s="90" t="s">
        <v>563</v>
      </c>
      <c r="SD1543" s="91"/>
      <c r="SE1543" s="91"/>
      <c r="SF1543" s="91"/>
      <c r="SG1543" s="91"/>
      <c r="SH1543" s="91"/>
      <c r="SI1543" s="91"/>
      <c r="SJ1543" s="91"/>
      <c r="SK1543" s="91"/>
      <c r="SL1543" s="91"/>
      <c r="SM1543" s="91"/>
      <c r="SN1543" s="25">
        <f t="shared" ref="SN1543" si="135">SUM(SN1509:SN1542)</f>
        <v>0</v>
      </c>
      <c r="SO1543" s="90"/>
      <c r="SP1543" s="91"/>
      <c r="SQ1543" s="91"/>
      <c r="SR1543" s="92"/>
      <c r="SS1543" s="90" t="s">
        <v>563</v>
      </c>
      <c r="ST1543" s="91"/>
      <c r="SU1543" s="91"/>
      <c r="SV1543" s="91"/>
      <c r="SW1543" s="91"/>
      <c r="SX1543" s="91"/>
      <c r="SY1543" s="91"/>
      <c r="SZ1543" s="91"/>
      <c r="TA1543" s="91"/>
      <c r="TB1543" s="91"/>
      <c r="TC1543" s="91"/>
      <c r="TD1543" s="25">
        <f t="shared" ref="TD1543" si="136">SUM(TD1509:TD1542)</f>
        <v>0</v>
      </c>
      <c r="TE1543" s="90"/>
      <c r="TF1543" s="91"/>
      <c r="TG1543" s="91"/>
      <c r="TH1543" s="92"/>
      <c r="TI1543" s="90" t="s">
        <v>563</v>
      </c>
      <c r="TJ1543" s="91"/>
      <c r="TK1543" s="91"/>
      <c r="TL1543" s="91"/>
      <c r="TM1543" s="91"/>
      <c r="TN1543" s="91"/>
      <c r="TO1543" s="91"/>
      <c r="TP1543" s="91"/>
      <c r="TQ1543" s="91"/>
      <c r="TR1543" s="91"/>
      <c r="TS1543" s="91"/>
      <c r="TT1543" s="25">
        <f t="shared" ref="TT1543" si="137">SUM(TT1509:TT1542)</f>
        <v>0</v>
      </c>
      <c r="TU1543" s="90"/>
      <c r="TV1543" s="91"/>
      <c r="TW1543" s="91"/>
      <c r="TX1543" s="92"/>
      <c r="TY1543" s="90" t="s">
        <v>563</v>
      </c>
      <c r="TZ1543" s="91"/>
      <c r="UA1543" s="91"/>
      <c r="UB1543" s="91"/>
      <c r="UC1543" s="91"/>
      <c r="UD1543" s="91"/>
      <c r="UE1543" s="91"/>
      <c r="UF1543" s="91"/>
      <c r="UG1543" s="91"/>
      <c r="UH1543" s="91"/>
      <c r="UI1543" s="91"/>
      <c r="UJ1543" s="25">
        <f t="shared" ref="UJ1543" si="138">SUM(UJ1509:UJ1542)</f>
        <v>0</v>
      </c>
      <c r="UK1543" s="90"/>
      <c r="UL1543" s="91"/>
      <c r="UM1543" s="91"/>
      <c r="UN1543" s="92"/>
      <c r="UO1543" s="90" t="s">
        <v>563</v>
      </c>
      <c r="UP1543" s="91"/>
      <c r="UQ1543" s="91"/>
      <c r="UR1543" s="91"/>
      <c r="US1543" s="91"/>
      <c r="UT1543" s="91"/>
      <c r="UU1543" s="91"/>
      <c r="UV1543" s="91"/>
      <c r="UW1543" s="91"/>
      <c r="UX1543" s="91"/>
      <c r="UY1543" s="91"/>
      <c r="UZ1543" s="25">
        <f t="shared" ref="UZ1543" si="139">SUM(UZ1509:UZ1542)</f>
        <v>0</v>
      </c>
      <c r="VA1543" s="90"/>
      <c r="VB1543" s="91"/>
      <c r="VC1543" s="91"/>
      <c r="VD1543" s="92"/>
      <c r="VE1543" s="90" t="s">
        <v>563</v>
      </c>
      <c r="VF1543" s="91"/>
      <c r="VG1543" s="91"/>
      <c r="VH1543" s="91"/>
      <c r="VI1543" s="91"/>
      <c r="VJ1543" s="91"/>
      <c r="VK1543" s="91"/>
      <c r="VL1543" s="91"/>
      <c r="VM1543" s="91"/>
      <c r="VN1543" s="91"/>
      <c r="VO1543" s="91"/>
      <c r="VP1543" s="25">
        <f t="shared" ref="VP1543" si="140">SUM(VP1509:VP1542)</f>
        <v>0</v>
      </c>
      <c r="VQ1543" s="90"/>
      <c r="VR1543" s="91"/>
      <c r="VS1543" s="91"/>
      <c r="VT1543" s="92"/>
      <c r="VU1543" s="90" t="s">
        <v>563</v>
      </c>
      <c r="VV1543" s="91"/>
      <c r="VW1543" s="91"/>
      <c r="VX1543" s="91"/>
      <c r="VY1543" s="91"/>
      <c r="VZ1543" s="91"/>
      <c r="WA1543" s="91"/>
      <c r="WB1543" s="91"/>
      <c r="WC1543" s="91"/>
      <c r="WD1543" s="91"/>
      <c r="WE1543" s="91"/>
      <c r="WF1543" s="25">
        <f t="shared" ref="WF1543" si="141">SUM(WF1509:WF1542)</f>
        <v>0</v>
      </c>
      <c r="WG1543" s="90"/>
      <c r="WH1543" s="91"/>
      <c r="WI1543" s="91"/>
      <c r="WJ1543" s="92"/>
      <c r="WK1543" s="90" t="s">
        <v>563</v>
      </c>
      <c r="WL1543" s="91"/>
      <c r="WM1543" s="91"/>
      <c r="WN1543" s="91"/>
      <c r="WO1543" s="91"/>
      <c r="WP1543" s="91"/>
      <c r="WQ1543" s="91"/>
      <c r="WR1543" s="91"/>
      <c r="WS1543" s="91"/>
      <c r="WT1543" s="91"/>
      <c r="WU1543" s="91"/>
      <c r="WV1543" s="25">
        <f t="shared" ref="WV1543" si="142">SUM(WV1509:WV1542)</f>
        <v>0</v>
      </c>
      <c r="WW1543" s="90"/>
      <c r="WX1543" s="91"/>
      <c r="WY1543" s="91"/>
      <c r="WZ1543" s="92"/>
      <c r="XA1543" s="90" t="s">
        <v>563</v>
      </c>
      <c r="XB1543" s="91"/>
      <c r="XC1543" s="91"/>
      <c r="XD1543" s="91"/>
      <c r="XE1543" s="91"/>
      <c r="XF1543" s="91"/>
      <c r="XG1543" s="91"/>
      <c r="XH1543" s="91"/>
      <c r="XI1543" s="91"/>
      <c r="XJ1543" s="91"/>
      <c r="XK1543" s="91"/>
      <c r="XL1543" s="25">
        <f t="shared" ref="XL1543" si="143">SUM(XL1509:XL1542)</f>
        <v>0</v>
      </c>
      <c r="XM1543" s="90"/>
      <c r="XN1543" s="91"/>
      <c r="XO1543" s="91"/>
      <c r="XP1543" s="92"/>
      <c r="XQ1543" s="90" t="s">
        <v>563</v>
      </c>
      <c r="XR1543" s="91"/>
      <c r="XS1543" s="91"/>
      <c r="XT1543" s="91"/>
      <c r="XU1543" s="91"/>
      <c r="XV1543" s="91"/>
      <c r="XW1543" s="91"/>
      <c r="XX1543" s="91"/>
      <c r="XY1543" s="91"/>
      <c r="XZ1543" s="91"/>
      <c r="YA1543" s="91"/>
      <c r="YB1543" s="25">
        <f t="shared" ref="YB1543" si="144">SUM(YB1509:YB1542)</f>
        <v>0</v>
      </c>
      <c r="YC1543" s="90"/>
      <c r="YD1543" s="91"/>
      <c r="YE1543" s="91"/>
      <c r="YF1543" s="92"/>
      <c r="YG1543" s="90" t="s">
        <v>563</v>
      </c>
      <c r="YH1543" s="91"/>
      <c r="YI1543" s="91"/>
      <c r="YJ1543" s="91"/>
      <c r="YK1543" s="91"/>
      <c r="YL1543" s="91"/>
      <c r="YM1543" s="91"/>
      <c r="YN1543" s="91"/>
      <c r="YO1543" s="91"/>
      <c r="YP1543" s="91"/>
      <c r="YQ1543" s="91"/>
      <c r="YR1543" s="25">
        <f t="shared" ref="YR1543" si="145">SUM(YR1509:YR1542)</f>
        <v>0</v>
      </c>
      <c r="YS1543" s="90"/>
      <c r="YT1543" s="91"/>
      <c r="YU1543" s="91"/>
      <c r="YV1543" s="92"/>
      <c r="YW1543" s="90" t="s">
        <v>563</v>
      </c>
      <c r="YX1543" s="91"/>
      <c r="YY1543" s="91"/>
      <c r="YZ1543" s="91"/>
      <c r="ZA1543" s="91"/>
      <c r="ZB1543" s="91"/>
      <c r="ZC1543" s="91"/>
      <c r="ZD1543" s="91"/>
      <c r="ZE1543" s="91"/>
      <c r="ZF1543" s="91"/>
      <c r="ZG1543" s="91"/>
      <c r="ZH1543" s="25">
        <f t="shared" ref="ZH1543" si="146">SUM(ZH1509:ZH1542)</f>
        <v>0</v>
      </c>
      <c r="ZI1543" s="90"/>
      <c r="ZJ1543" s="91"/>
      <c r="ZK1543" s="91"/>
      <c r="ZL1543" s="92"/>
      <c r="ZM1543" s="90" t="s">
        <v>563</v>
      </c>
      <c r="ZN1543" s="91"/>
      <c r="ZO1543" s="91"/>
      <c r="ZP1543" s="91"/>
      <c r="ZQ1543" s="91"/>
      <c r="ZR1543" s="91"/>
      <c r="ZS1543" s="91"/>
      <c r="ZT1543" s="91"/>
      <c r="ZU1543" s="91"/>
      <c r="ZV1543" s="91"/>
      <c r="ZW1543" s="91"/>
      <c r="ZX1543" s="25">
        <f t="shared" ref="ZX1543" si="147">SUM(ZX1509:ZX1542)</f>
        <v>0</v>
      </c>
      <c r="ZY1543" s="90"/>
      <c r="ZZ1543" s="91"/>
      <c r="AAA1543" s="91"/>
      <c r="AAB1543" s="92"/>
      <c r="AAC1543" s="90" t="s">
        <v>563</v>
      </c>
      <c r="AAD1543" s="91"/>
      <c r="AAE1543" s="91"/>
      <c r="AAF1543" s="91"/>
      <c r="AAG1543" s="91"/>
      <c r="AAH1543" s="91"/>
      <c r="AAI1543" s="91"/>
      <c r="AAJ1543" s="91"/>
      <c r="AAK1543" s="91"/>
      <c r="AAL1543" s="91"/>
      <c r="AAM1543" s="91"/>
      <c r="AAN1543" s="25">
        <f t="shared" ref="AAN1543" si="148">SUM(AAN1509:AAN1542)</f>
        <v>0</v>
      </c>
      <c r="AAO1543" s="90"/>
      <c r="AAP1543" s="91"/>
      <c r="AAQ1543" s="91"/>
      <c r="AAR1543" s="92"/>
      <c r="AAS1543" s="90" t="s">
        <v>563</v>
      </c>
      <c r="AAT1543" s="91"/>
      <c r="AAU1543" s="91"/>
      <c r="AAV1543" s="91"/>
      <c r="AAW1543" s="91"/>
      <c r="AAX1543" s="91"/>
      <c r="AAY1543" s="91"/>
      <c r="AAZ1543" s="91"/>
      <c r="ABA1543" s="91"/>
      <c r="ABB1543" s="91"/>
      <c r="ABC1543" s="91"/>
      <c r="ABD1543" s="25">
        <f t="shared" ref="ABD1543" si="149">SUM(ABD1509:ABD1542)</f>
        <v>0</v>
      </c>
      <c r="ABE1543" s="90"/>
      <c r="ABF1543" s="91"/>
      <c r="ABG1543" s="91"/>
      <c r="ABH1543" s="92"/>
      <c r="ABI1543" s="90" t="s">
        <v>563</v>
      </c>
      <c r="ABJ1543" s="91"/>
      <c r="ABK1543" s="91"/>
      <c r="ABL1543" s="91"/>
      <c r="ABM1543" s="91"/>
      <c r="ABN1543" s="91"/>
      <c r="ABO1543" s="91"/>
      <c r="ABP1543" s="91"/>
      <c r="ABQ1543" s="91"/>
      <c r="ABR1543" s="91"/>
      <c r="ABS1543" s="91"/>
      <c r="ABT1543" s="25">
        <f t="shared" ref="ABT1543" si="150">SUM(ABT1509:ABT1542)</f>
        <v>0</v>
      </c>
      <c r="ABU1543" s="90"/>
      <c r="ABV1543" s="91"/>
      <c r="ABW1543" s="91"/>
      <c r="ABX1543" s="92"/>
      <c r="ABY1543" s="90" t="s">
        <v>563</v>
      </c>
      <c r="ABZ1543" s="91"/>
      <c r="ACA1543" s="91"/>
      <c r="ACB1543" s="91"/>
      <c r="ACC1543" s="91"/>
      <c r="ACD1543" s="91"/>
      <c r="ACE1543" s="91"/>
      <c r="ACF1543" s="91"/>
      <c r="ACG1543" s="91"/>
      <c r="ACH1543" s="91"/>
      <c r="ACI1543" s="91"/>
      <c r="ACJ1543" s="25">
        <f t="shared" ref="ACJ1543" si="151">SUM(ACJ1509:ACJ1542)</f>
        <v>0</v>
      </c>
      <c r="ACK1543" s="90"/>
      <c r="ACL1543" s="91"/>
      <c r="ACM1543" s="91"/>
      <c r="ACN1543" s="92"/>
      <c r="ACO1543" s="90" t="s">
        <v>563</v>
      </c>
      <c r="ACP1543" s="91"/>
      <c r="ACQ1543" s="91"/>
      <c r="ACR1543" s="91"/>
      <c r="ACS1543" s="91"/>
      <c r="ACT1543" s="91"/>
      <c r="ACU1543" s="91"/>
      <c r="ACV1543" s="91"/>
      <c r="ACW1543" s="91"/>
      <c r="ACX1543" s="91"/>
      <c r="ACY1543" s="91"/>
      <c r="ACZ1543" s="25">
        <f t="shared" ref="ACZ1543" si="152">SUM(ACZ1509:ACZ1542)</f>
        <v>0</v>
      </c>
      <c r="ADA1543" s="90"/>
      <c r="ADB1543" s="91"/>
      <c r="ADC1543" s="91"/>
      <c r="ADD1543" s="92"/>
      <c r="ADE1543" s="90" t="s">
        <v>563</v>
      </c>
      <c r="ADF1543" s="91"/>
      <c r="ADG1543" s="91"/>
      <c r="ADH1543" s="91"/>
      <c r="ADI1543" s="91"/>
      <c r="ADJ1543" s="91"/>
      <c r="ADK1543" s="91"/>
      <c r="ADL1543" s="91"/>
      <c r="ADM1543" s="91"/>
      <c r="ADN1543" s="91"/>
      <c r="ADO1543" s="91"/>
      <c r="ADP1543" s="25">
        <f t="shared" ref="ADP1543" si="153">SUM(ADP1509:ADP1542)</f>
        <v>0</v>
      </c>
      <c r="ADQ1543" s="90"/>
      <c r="ADR1543" s="91"/>
      <c r="ADS1543" s="91"/>
      <c r="ADT1543" s="92"/>
      <c r="ADU1543" s="90" t="s">
        <v>563</v>
      </c>
      <c r="ADV1543" s="91"/>
      <c r="ADW1543" s="91"/>
      <c r="ADX1543" s="91"/>
      <c r="ADY1543" s="91"/>
      <c r="ADZ1543" s="91"/>
      <c r="AEA1543" s="91"/>
      <c r="AEB1543" s="91"/>
      <c r="AEC1543" s="91"/>
      <c r="AED1543" s="91"/>
      <c r="AEE1543" s="91"/>
      <c r="AEF1543" s="25">
        <f t="shared" ref="AEF1543" si="154">SUM(AEF1509:AEF1542)</f>
        <v>0</v>
      </c>
      <c r="AEG1543" s="90"/>
      <c r="AEH1543" s="91"/>
      <c r="AEI1543" s="91"/>
      <c r="AEJ1543" s="92"/>
      <c r="AEK1543" s="90" t="s">
        <v>563</v>
      </c>
      <c r="AEL1543" s="91"/>
      <c r="AEM1543" s="91"/>
      <c r="AEN1543" s="91"/>
      <c r="AEO1543" s="91"/>
      <c r="AEP1543" s="91"/>
      <c r="AEQ1543" s="91"/>
      <c r="AER1543" s="91"/>
      <c r="AES1543" s="91"/>
      <c r="AET1543" s="91"/>
      <c r="AEU1543" s="91"/>
      <c r="AEV1543" s="25">
        <f t="shared" ref="AEV1543" si="155">SUM(AEV1509:AEV1542)</f>
        <v>0</v>
      </c>
      <c r="AEW1543" s="90"/>
      <c r="AEX1543" s="91"/>
      <c r="AEY1543" s="91"/>
      <c r="AEZ1543" s="92"/>
      <c r="AFA1543" s="90" t="s">
        <v>563</v>
      </c>
      <c r="AFB1543" s="91"/>
      <c r="AFC1543" s="91"/>
      <c r="AFD1543" s="91"/>
      <c r="AFE1543" s="91"/>
      <c r="AFF1543" s="91"/>
      <c r="AFG1543" s="91"/>
      <c r="AFH1543" s="91"/>
      <c r="AFI1543" s="91"/>
      <c r="AFJ1543" s="91"/>
      <c r="AFK1543" s="91"/>
      <c r="AFL1543" s="25">
        <f t="shared" ref="AFL1543" si="156">SUM(AFL1509:AFL1542)</f>
        <v>0</v>
      </c>
      <c r="AFM1543" s="90"/>
      <c r="AFN1543" s="91"/>
      <c r="AFO1543" s="91"/>
      <c r="AFP1543" s="92"/>
      <c r="AFQ1543" s="90" t="s">
        <v>563</v>
      </c>
      <c r="AFR1543" s="91"/>
      <c r="AFS1543" s="91"/>
      <c r="AFT1543" s="91"/>
      <c r="AFU1543" s="91"/>
      <c r="AFV1543" s="91"/>
      <c r="AFW1543" s="91"/>
      <c r="AFX1543" s="91"/>
      <c r="AFY1543" s="91"/>
      <c r="AFZ1543" s="91"/>
      <c r="AGA1543" s="91"/>
      <c r="AGB1543" s="25">
        <f t="shared" ref="AGB1543" si="157">SUM(AGB1509:AGB1542)</f>
        <v>0</v>
      </c>
      <c r="AGC1543" s="90"/>
      <c r="AGD1543" s="91"/>
      <c r="AGE1543" s="91"/>
      <c r="AGF1543" s="92"/>
      <c r="AGG1543" s="90" t="s">
        <v>563</v>
      </c>
      <c r="AGH1543" s="91"/>
      <c r="AGI1543" s="91"/>
      <c r="AGJ1543" s="91"/>
      <c r="AGK1543" s="91"/>
      <c r="AGL1543" s="91"/>
      <c r="AGM1543" s="91"/>
      <c r="AGN1543" s="91"/>
      <c r="AGO1543" s="91"/>
      <c r="AGP1543" s="91"/>
      <c r="AGQ1543" s="91"/>
      <c r="AGR1543" s="25">
        <f t="shared" ref="AGR1543" si="158">SUM(AGR1509:AGR1542)</f>
        <v>0</v>
      </c>
      <c r="AGS1543" s="90"/>
      <c r="AGT1543" s="91"/>
      <c r="AGU1543" s="91"/>
      <c r="AGV1543" s="92"/>
      <c r="AGW1543" s="90" t="s">
        <v>563</v>
      </c>
      <c r="AGX1543" s="91"/>
      <c r="AGY1543" s="91"/>
      <c r="AGZ1543" s="91"/>
      <c r="AHA1543" s="91"/>
      <c r="AHB1543" s="91"/>
      <c r="AHC1543" s="91"/>
      <c r="AHD1543" s="91"/>
      <c r="AHE1543" s="91"/>
      <c r="AHF1543" s="91"/>
      <c r="AHG1543" s="91"/>
      <c r="AHH1543" s="25">
        <f t="shared" ref="AHH1543" si="159">SUM(AHH1509:AHH1542)</f>
        <v>0</v>
      </c>
      <c r="AHI1543" s="90"/>
      <c r="AHJ1543" s="91"/>
      <c r="AHK1543" s="91"/>
      <c r="AHL1543" s="92"/>
      <c r="AHM1543" s="90" t="s">
        <v>563</v>
      </c>
      <c r="AHN1543" s="91"/>
      <c r="AHO1543" s="91"/>
      <c r="AHP1543" s="91"/>
      <c r="AHQ1543" s="91"/>
      <c r="AHR1543" s="91"/>
      <c r="AHS1543" s="91"/>
      <c r="AHT1543" s="91"/>
      <c r="AHU1543" s="91"/>
      <c r="AHV1543" s="91"/>
      <c r="AHW1543" s="91"/>
      <c r="AHX1543" s="25">
        <f t="shared" ref="AHX1543" si="160">SUM(AHX1509:AHX1542)</f>
        <v>0</v>
      </c>
      <c r="AHY1543" s="90"/>
      <c r="AHZ1543" s="91"/>
      <c r="AIA1543" s="91"/>
      <c r="AIB1543" s="92"/>
      <c r="AIC1543" s="90" t="s">
        <v>563</v>
      </c>
      <c r="AID1543" s="91"/>
      <c r="AIE1543" s="91"/>
      <c r="AIF1543" s="91"/>
      <c r="AIG1543" s="91"/>
      <c r="AIH1543" s="91"/>
      <c r="AII1543" s="91"/>
      <c r="AIJ1543" s="91"/>
      <c r="AIK1543" s="91"/>
      <c r="AIL1543" s="91"/>
      <c r="AIM1543" s="91"/>
      <c r="AIN1543" s="25">
        <f t="shared" ref="AIN1543" si="161">SUM(AIN1509:AIN1542)</f>
        <v>0</v>
      </c>
      <c r="AIO1543" s="90"/>
      <c r="AIP1543" s="91"/>
      <c r="AIQ1543" s="91"/>
      <c r="AIR1543" s="92"/>
      <c r="AIS1543" s="90" t="s">
        <v>563</v>
      </c>
      <c r="AIT1543" s="91"/>
      <c r="AIU1543" s="91"/>
      <c r="AIV1543" s="91"/>
      <c r="AIW1543" s="91"/>
      <c r="AIX1543" s="91"/>
      <c r="AIY1543" s="91"/>
      <c r="AIZ1543" s="91"/>
      <c r="AJA1543" s="91"/>
      <c r="AJB1543" s="91"/>
      <c r="AJC1543" s="91"/>
      <c r="AJD1543" s="25">
        <f t="shared" ref="AJD1543" si="162">SUM(AJD1509:AJD1542)</f>
        <v>0</v>
      </c>
      <c r="AJE1543" s="90"/>
      <c r="AJF1543" s="91"/>
      <c r="AJG1543" s="91"/>
      <c r="AJH1543" s="92"/>
      <c r="AJI1543" s="90" t="s">
        <v>563</v>
      </c>
      <c r="AJJ1543" s="91"/>
      <c r="AJK1543" s="91"/>
      <c r="AJL1543" s="91"/>
      <c r="AJM1543" s="91"/>
      <c r="AJN1543" s="91"/>
      <c r="AJO1543" s="91"/>
      <c r="AJP1543" s="91"/>
      <c r="AJQ1543" s="91"/>
      <c r="AJR1543" s="91"/>
      <c r="AJS1543" s="91"/>
      <c r="AJT1543" s="25">
        <f t="shared" ref="AJT1543" si="163">SUM(AJT1509:AJT1542)</f>
        <v>0</v>
      </c>
      <c r="AJU1543" s="90"/>
      <c r="AJV1543" s="91"/>
      <c r="AJW1543" s="91"/>
      <c r="AJX1543" s="92"/>
      <c r="AJY1543" s="90" t="s">
        <v>563</v>
      </c>
      <c r="AJZ1543" s="91"/>
      <c r="AKA1543" s="91"/>
      <c r="AKB1543" s="91"/>
      <c r="AKC1543" s="91"/>
      <c r="AKD1543" s="91"/>
      <c r="AKE1543" s="91"/>
      <c r="AKF1543" s="91"/>
      <c r="AKG1543" s="91"/>
      <c r="AKH1543" s="91"/>
      <c r="AKI1543" s="91"/>
      <c r="AKJ1543" s="25">
        <f t="shared" ref="AKJ1543" si="164">SUM(AKJ1509:AKJ1542)</f>
        <v>0</v>
      </c>
      <c r="AKK1543" s="90"/>
      <c r="AKL1543" s="91"/>
      <c r="AKM1543" s="91"/>
      <c r="AKN1543" s="92"/>
      <c r="AKO1543" s="90" t="s">
        <v>563</v>
      </c>
      <c r="AKP1543" s="91"/>
      <c r="AKQ1543" s="91"/>
      <c r="AKR1543" s="91"/>
      <c r="AKS1543" s="91"/>
      <c r="AKT1543" s="91"/>
      <c r="AKU1543" s="91"/>
      <c r="AKV1543" s="91"/>
      <c r="AKW1543" s="91"/>
      <c r="AKX1543" s="91"/>
      <c r="AKY1543" s="91"/>
      <c r="AKZ1543" s="25">
        <f t="shared" ref="AKZ1543" si="165">SUM(AKZ1509:AKZ1542)</f>
        <v>0</v>
      </c>
      <c r="ALA1543" s="90"/>
      <c r="ALB1543" s="91"/>
      <c r="ALC1543" s="91"/>
      <c r="ALD1543" s="92"/>
      <c r="ALE1543" s="90" t="s">
        <v>563</v>
      </c>
      <c r="ALF1543" s="91"/>
      <c r="ALG1543" s="91"/>
      <c r="ALH1543" s="91"/>
      <c r="ALI1543" s="91"/>
      <c r="ALJ1543" s="91"/>
      <c r="ALK1543" s="91"/>
      <c r="ALL1543" s="91"/>
      <c r="ALM1543" s="91"/>
      <c r="ALN1543" s="91"/>
      <c r="ALO1543" s="91"/>
      <c r="ALP1543" s="25">
        <f t="shared" ref="ALP1543" si="166">SUM(ALP1509:ALP1542)</f>
        <v>0</v>
      </c>
      <c r="ALQ1543" s="90"/>
      <c r="ALR1543" s="91"/>
      <c r="ALS1543" s="91"/>
      <c r="ALT1543" s="92"/>
      <c r="ALU1543" s="90" t="s">
        <v>563</v>
      </c>
      <c r="ALV1543" s="91"/>
      <c r="ALW1543" s="91"/>
      <c r="ALX1543" s="91"/>
      <c r="ALY1543" s="91"/>
      <c r="ALZ1543" s="91"/>
      <c r="AMA1543" s="91"/>
      <c r="AMB1543" s="91"/>
      <c r="AMC1543" s="91"/>
      <c r="AMD1543" s="91"/>
      <c r="AME1543" s="91"/>
      <c r="AMF1543" s="25">
        <f t="shared" ref="AMF1543" si="167">SUM(AMF1509:AMF1542)</f>
        <v>0</v>
      </c>
      <c r="AMG1543" s="90"/>
      <c r="AMH1543" s="91"/>
      <c r="AMI1543" s="91"/>
      <c r="AMJ1543" s="92"/>
      <c r="AMK1543" s="90" t="s">
        <v>563</v>
      </c>
      <c r="AML1543" s="91"/>
      <c r="AMM1543" s="91"/>
      <c r="AMN1543" s="91"/>
      <c r="AMO1543" s="91"/>
      <c r="AMP1543" s="91"/>
      <c r="AMQ1543" s="91"/>
      <c r="AMR1543" s="91"/>
      <c r="AMS1543" s="91"/>
      <c r="AMT1543" s="91"/>
      <c r="AMU1543" s="91"/>
      <c r="AMV1543" s="25">
        <f t="shared" ref="AMV1543" si="168">SUM(AMV1509:AMV1542)</f>
        <v>0</v>
      </c>
      <c r="AMW1543" s="90"/>
      <c r="AMX1543" s="91"/>
      <c r="AMY1543" s="91"/>
      <c r="AMZ1543" s="92"/>
      <c r="ANA1543" s="90" t="s">
        <v>563</v>
      </c>
      <c r="ANB1543" s="91"/>
      <c r="ANC1543" s="91"/>
      <c r="AND1543" s="91"/>
      <c r="ANE1543" s="91"/>
      <c r="ANF1543" s="91"/>
      <c r="ANG1543" s="91"/>
      <c r="ANH1543" s="91"/>
      <c r="ANI1543" s="91"/>
      <c r="ANJ1543" s="91"/>
      <c r="ANK1543" s="91"/>
      <c r="ANL1543" s="25">
        <f t="shared" ref="ANL1543" si="169">SUM(ANL1509:ANL1542)</f>
        <v>0</v>
      </c>
      <c r="ANM1543" s="90"/>
      <c r="ANN1543" s="91"/>
      <c r="ANO1543" s="91"/>
      <c r="ANP1543" s="92"/>
      <c r="ANQ1543" s="90" t="s">
        <v>563</v>
      </c>
      <c r="ANR1543" s="91"/>
      <c r="ANS1543" s="91"/>
      <c r="ANT1543" s="91"/>
      <c r="ANU1543" s="91"/>
      <c r="ANV1543" s="91"/>
      <c r="ANW1543" s="91"/>
      <c r="ANX1543" s="91"/>
      <c r="ANY1543" s="91"/>
      <c r="ANZ1543" s="91"/>
      <c r="AOA1543" s="91"/>
      <c r="AOB1543" s="25">
        <f t="shared" ref="AOB1543" si="170">SUM(AOB1509:AOB1542)</f>
        <v>0</v>
      </c>
      <c r="AOC1543" s="90"/>
      <c r="AOD1543" s="91"/>
      <c r="AOE1543" s="91"/>
      <c r="AOF1543" s="92"/>
      <c r="AOG1543" s="90" t="s">
        <v>563</v>
      </c>
      <c r="AOH1543" s="91"/>
      <c r="AOI1543" s="91"/>
      <c r="AOJ1543" s="91"/>
      <c r="AOK1543" s="91"/>
      <c r="AOL1543" s="91"/>
      <c r="AOM1543" s="91"/>
      <c r="AON1543" s="91"/>
      <c r="AOO1543" s="91"/>
      <c r="AOP1543" s="91"/>
      <c r="AOQ1543" s="91"/>
      <c r="AOR1543" s="25">
        <f t="shared" ref="AOR1543" si="171">SUM(AOR1509:AOR1542)</f>
        <v>0</v>
      </c>
      <c r="AOS1543" s="90"/>
      <c r="AOT1543" s="91"/>
      <c r="AOU1543" s="91"/>
      <c r="AOV1543" s="92"/>
      <c r="AOW1543" s="90" t="s">
        <v>563</v>
      </c>
      <c r="AOX1543" s="91"/>
      <c r="AOY1543" s="91"/>
      <c r="AOZ1543" s="91"/>
      <c r="APA1543" s="91"/>
      <c r="APB1543" s="91"/>
      <c r="APC1543" s="91"/>
      <c r="APD1543" s="91"/>
      <c r="APE1543" s="91"/>
      <c r="APF1543" s="91"/>
      <c r="APG1543" s="91"/>
      <c r="APH1543" s="25">
        <f t="shared" ref="APH1543" si="172">SUM(APH1509:APH1542)</f>
        <v>0</v>
      </c>
      <c r="API1543" s="90"/>
      <c r="APJ1543" s="91"/>
      <c r="APK1543" s="91"/>
      <c r="APL1543" s="92"/>
      <c r="APM1543" s="90" t="s">
        <v>563</v>
      </c>
      <c r="APN1543" s="91"/>
      <c r="APO1543" s="91"/>
      <c r="APP1543" s="91"/>
      <c r="APQ1543" s="91"/>
      <c r="APR1543" s="91"/>
      <c r="APS1543" s="91"/>
      <c r="APT1543" s="91"/>
      <c r="APU1543" s="91"/>
      <c r="APV1543" s="91"/>
      <c r="APW1543" s="91"/>
      <c r="APX1543" s="25">
        <f t="shared" ref="APX1543" si="173">SUM(APX1509:APX1542)</f>
        <v>0</v>
      </c>
      <c r="APY1543" s="90"/>
      <c r="APZ1543" s="91"/>
      <c r="AQA1543" s="91"/>
      <c r="AQB1543" s="92"/>
      <c r="AQC1543" s="90" t="s">
        <v>563</v>
      </c>
      <c r="AQD1543" s="91"/>
      <c r="AQE1543" s="91"/>
      <c r="AQF1543" s="91"/>
      <c r="AQG1543" s="91"/>
      <c r="AQH1543" s="91"/>
      <c r="AQI1543" s="91"/>
      <c r="AQJ1543" s="91"/>
      <c r="AQK1543" s="91"/>
      <c r="AQL1543" s="91"/>
      <c r="AQM1543" s="91"/>
      <c r="AQN1543" s="25">
        <f t="shared" ref="AQN1543" si="174">SUM(AQN1509:AQN1542)</f>
        <v>0</v>
      </c>
      <c r="AQO1543" s="90"/>
      <c r="AQP1543" s="91"/>
      <c r="AQQ1543" s="91"/>
      <c r="AQR1543" s="92"/>
      <c r="AQS1543" s="90" t="s">
        <v>563</v>
      </c>
      <c r="AQT1543" s="91"/>
      <c r="AQU1543" s="91"/>
      <c r="AQV1543" s="91"/>
      <c r="AQW1543" s="91"/>
      <c r="AQX1543" s="91"/>
      <c r="AQY1543" s="91"/>
      <c r="AQZ1543" s="91"/>
      <c r="ARA1543" s="91"/>
      <c r="ARB1543" s="91"/>
      <c r="ARC1543" s="91"/>
      <c r="ARD1543" s="25">
        <f t="shared" ref="ARD1543" si="175">SUM(ARD1509:ARD1542)</f>
        <v>0</v>
      </c>
      <c r="ARE1543" s="90"/>
      <c r="ARF1543" s="91"/>
      <c r="ARG1543" s="91"/>
      <c r="ARH1543" s="92"/>
      <c r="ARI1543" s="90" t="s">
        <v>563</v>
      </c>
      <c r="ARJ1543" s="91"/>
      <c r="ARK1543" s="91"/>
      <c r="ARL1543" s="91"/>
      <c r="ARM1543" s="91"/>
      <c r="ARN1543" s="91"/>
      <c r="ARO1543" s="91"/>
      <c r="ARP1543" s="91"/>
      <c r="ARQ1543" s="91"/>
      <c r="ARR1543" s="91"/>
      <c r="ARS1543" s="91"/>
      <c r="ART1543" s="25">
        <f t="shared" ref="ART1543" si="176">SUM(ART1509:ART1542)</f>
        <v>0</v>
      </c>
      <c r="ARU1543" s="90"/>
      <c r="ARV1543" s="91"/>
      <c r="ARW1543" s="91"/>
      <c r="ARX1543" s="92"/>
      <c r="ARY1543" s="90" t="s">
        <v>563</v>
      </c>
      <c r="ARZ1543" s="91"/>
      <c r="ASA1543" s="91"/>
      <c r="ASB1543" s="91"/>
      <c r="ASC1543" s="91"/>
      <c r="ASD1543" s="91"/>
      <c r="ASE1543" s="91"/>
      <c r="ASF1543" s="91"/>
      <c r="ASG1543" s="91"/>
      <c r="ASH1543" s="91"/>
      <c r="ASI1543" s="91"/>
      <c r="ASJ1543" s="25">
        <f t="shared" ref="ASJ1543" si="177">SUM(ASJ1509:ASJ1542)</f>
        <v>0</v>
      </c>
      <c r="ASK1543" s="90"/>
      <c r="ASL1543" s="91"/>
      <c r="ASM1543" s="91"/>
      <c r="ASN1543" s="92"/>
      <c r="ASO1543" s="90" t="s">
        <v>563</v>
      </c>
      <c r="ASP1543" s="91"/>
      <c r="ASQ1543" s="91"/>
      <c r="ASR1543" s="91"/>
      <c r="ASS1543" s="91"/>
      <c r="AST1543" s="91"/>
      <c r="ASU1543" s="91"/>
      <c r="ASV1543" s="91"/>
      <c r="ASW1543" s="91"/>
      <c r="ASX1543" s="91"/>
      <c r="ASY1543" s="91"/>
      <c r="ASZ1543" s="25">
        <f t="shared" ref="ASZ1543" si="178">SUM(ASZ1509:ASZ1542)</f>
        <v>0</v>
      </c>
      <c r="ATA1543" s="90"/>
      <c r="ATB1543" s="91"/>
      <c r="ATC1543" s="91"/>
      <c r="ATD1543" s="92"/>
      <c r="ATE1543" s="90" t="s">
        <v>563</v>
      </c>
      <c r="ATF1543" s="91"/>
      <c r="ATG1543" s="91"/>
      <c r="ATH1543" s="91"/>
      <c r="ATI1543" s="91"/>
      <c r="ATJ1543" s="91"/>
      <c r="ATK1543" s="91"/>
      <c r="ATL1543" s="91"/>
      <c r="ATM1543" s="91"/>
      <c r="ATN1543" s="91"/>
      <c r="ATO1543" s="91"/>
      <c r="ATP1543" s="25">
        <f t="shared" ref="ATP1543" si="179">SUM(ATP1509:ATP1542)</f>
        <v>0</v>
      </c>
      <c r="ATQ1543" s="90"/>
      <c r="ATR1543" s="91"/>
      <c r="ATS1543" s="91"/>
      <c r="ATT1543" s="92"/>
      <c r="ATU1543" s="90" t="s">
        <v>563</v>
      </c>
      <c r="ATV1543" s="91"/>
      <c r="ATW1543" s="91"/>
      <c r="ATX1543" s="91"/>
      <c r="ATY1543" s="91"/>
      <c r="ATZ1543" s="91"/>
      <c r="AUA1543" s="91"/>
      <c r="AUB1543" s="91"/>
      <c r="AUC1543" s="91"/>
      <c r="AUD1543" s="91"/>
      <c r="AUE1543" s="91"/>
      <c r="AUF1543" s="25">
        <f t="shared" ref="AUF1543" si="180">SUM(AUF1509:AUF1542)</f>
        <v>0</v>
      </c>
      <c r="AUG1543" s="90"/>
      <c r="AUH1543" s="91"/>
      <c r="AUI1543" s="91"/>
      <c r="AUJ1543" s="92"/>
      <c r="AUK1543" s="90" t="s">
        <v>563</v>
      </c>
      <c r="AUL1543" s="91"/>
      <c r="AUM1543" s="91"/>
      <c r="AUN1543" s="91"/>
      <c r="AUO1543" s="91"/>
      <c r="AUP1543" s="91"/>
      <c r="AUQ1543" s="91"/>
      <c r="AUR1543" s="91"/>
      <c r="AUS1543" s="91"/>
      <c r="AUT1543" s="91"/>
      <c r="AUU1543" s="91"/>
      <c r="AUV1543" s="25">
        <f t="shared" ref="AUV1543" si="181">SUM(AUV1509:AUV1542)</f>
        <v>0</v>
      </c>
      <c r="AUW1543" s="90"/>
      <c r="AUX1543" s="91"/>
      <c r="AUY1543" s="91"/>
      <c r="AUZ1543" s="92"/>
      <c r="AVA1543" s="90" t="s">
        <v>563</v>
      </c>
      <c r="AVB1543" s="91"/>
      <c r="AVC1543" s="91"/>
      <c r="AVD1543" s="91"/>
      <c r="AVE1543" s="91"/>
      <c r="AVF1543" s="91"/>
      <c r="AVG1543" s="91"/>
      <c r="AVH1543" s="91"/>
      <c r="AVI1543" s="91"/>
      <c r="AVJ1543" s="91"/>
      <c r="AVK1543" s="91"/>
      <c r="AVL1543" s="25">
        <f t="shared" ref="AVL1543" si="182">SUM(AVL1509:AVL1542)</f>
        <v>0</v>
      </c>
      <c r="AVM1543" s="90"/>
      <c r="AVN1543" s="91"/>
      <c r="AVO1543" s="91"/>
      <c r="AVP1543" s="92"/>
      <c r="AVQ1543" s="90" t="s">
        <v>563</v>
      </c>
      <c r="AVR1543" s="91"/>
      <c r="AVS1543" s="91"/>
      <c r="AVT1543" s="91"/>
      <c r="AVU1543" s="91"/>
      <c r="AVV1543" s="91"/>
      <c r="AVW1543" s="91"/>
      <c r="AVX1543" s="91"/>
      <c r="AVY1543" s="91"/>
      <c r="AVZ1543" s="91"/>
      <c r="AWA1543" s="91"/>
      <c r="AWB1543" s="25">
        <f t="shared" ref="AWB1543" si="183">SUM(AWB1509:AWB1542)</f>
        <v>0</v>
      </c>
      <c r="AWC1543" s="90"/>
      <c r="AWD1543" s="91"/>
      <c r="AWE1543" s="91"/>
      <c r="AWF1543" s="92"/>
      <c r="AWG1543" s="90" t="s">
        <v>563</v>
      </c>
      <c r="AWH1543" s="91"/>
      <c r="AWI1543" s="91"/>
      <c r="AWJ1543" s="91"/>
      <c r="AWK1543" s="91"/>
      <c r="AWL1543" s="91"/>
      <c r="AWM1543" s="91"/>
      <c r="AWN1543" s="91"/>
      <c r="AWO1543" s="91"/>
      <c r="AWP1543" s="91"/>
      <c r="AWQ1543" s="91"/>
      <c r="AWR1543" s="25">
        <f t="shared" ref="AWR1543" si="184">SUM(AWR1509:AWR1542)</f>
        <v>0</v>
      </c>
      <c r="AWS1543" s="90"/>
      <c r="AWT1543" s="91"/>
      <c r="AWU1543" s="91"/>
      <c r="AWV1543" s="92"/>
      <c r="AWW1543" s="90" t="s">
        <v>563</v>
      </c>
      <c r="AWX1543" s="91"/>
      <c r="AWY1543" s="91"/>
      <c r="AWZ1543" s="91"/>
      <c r="AXA1543" s="91"/>
      <c r="AXB1543" s="91"/>
      <c r="AXC1543" s="91"/>
      <c r="AXD1543" s="91"/>
      <c r="AXE1543" s="91"/>
      <c r="AXF1543" s="91"/>
      <c r="AXG1543" s="91"/>
      <c r="AXH1543" s="25">
        <f t="shared" ref="AXH1543" si="185">SUM(AXH1509:AXH1542)</f>
        <v>0</v>
      </c>
      <c r="AXI1543" s="90"/>
      <c r="AXJ1543" s="91"/>
      <c r="AXK1543" s="91"/>
      <c r="AXL1543" s="92"/>
      <c r="AXM1543" s="90" t="s">
        <v>563</v>
      </c>
      <c r="AXN1543" s="91"/>
      <c r="AXO1543" s="91"/>
      <c r="AXP1543" s="91"/>
      <c r="AXQ1543" s="91"/>
      <c r="AXR1543" s="91"/>
      <c r="AXS1543" s="91"/>
      <c r="AXT1543" s="91"/>
      <c r="AXU1543" s="91"/>
      <c r="AXV1543" s="91"/>
      <c r="AXW1543" s="91"/>
      <c r="AXX1543" s="25">
        <f t="shared" ref="AXX1543" si="186">SUM(AXX1509:AXX1542)</f>
        <v>0</v>
      </c>
      <c r="AXY1543" s="90"/>
      <c r="AXZ1543" s="91"/>
      <c r="AYA1543" s="91"/>
      <c r="AYB1543" s="92"/>
      <c r="AYC1543" s="90" t="s">
        <v>563</v>
      </c>
      <c r="AYD1543" s="91"/>
      <c r="AYE1543" s="91"/>
      <c r="AYF1543" s="91"/>
      <c r="AYG1543" s="91"/>
      <c r="AYH1543" s="91"/>
      <c r="AYI1543" s="91"/>
      <c r="AYJ1543" s="91"/>
      <c r="AYK1543" s="91"/>
      <c r="AYL1543" s="91"/>
      <c r="AYM1543" s="91"/>
      <c r="AYN1543" s="25">
        <f t="shared" ref="AYN1543" si="187">SUM(AYN1509:AYN1542)</f>
        <v>0</v>
      </c>
      <c r="AYO1543" s="90"/>
      <c r="AYP1543" s="91"/>
      <c r="AYQ1543" s="91"/>
      <c r="AYR1543" s="92"/>
      <c r="AYS1543" s="90" t="s">
        <v>563</v>
      </c>
      <c r="AYT1543" s="91"/>
      <c r="AYU1543" s="91"/>
      <c r="AYV1543" s="91"/>
      <c r="AYW1543" s="91"/>
      <c r="AYX1543" s="91"/>
      <c r="AYY1543" s="91"/>
      <c r="AYZ1543" s="91"/>
      <c r="AZA1543" s="91"/>
      <c r="AZB1543" s="91"/>
      <c r="AZC1543" s="91"/>
      <c r="AZD1543" s="25">
        <f t="shared" ref="AZD1543" si="188">SUM(AZD1509:AZD1542)</f>
        <v>0</v>
      </c>
      <c r="AZE1543" s="90"/>
      <c r="AZF1543" s="91"/>
      <c r="AZG1543" s="91"/>
      <c r="AZH1543" s="92"/>
      <c r="AZI1543" s="90" t="s">
        <v>563</v>
      </c>
      <c r="AZJ1543" s="91"/>
      <c r="AZK1543" s="91"/>
      <c r="AZL1543" s="91"/>
      <c r="AZM1543" s="91"/>
      <c r="AZN1543" s="91"/>
      <c r="AZO1543" s="91"/>
      <c r="AZP1543" s="91"/>
      <c r="AZQ1543" s="91"/>
      <c r="AZR1543" s="91"/>
      <c r="AZS1543" s="91"/>
      <c r="AZT1543" s="25">
        <f t="shared" ref="AZT1543" si="189">SUM(AZT1509:AZT1542)</f>
        <v>0</v>
      </c>
      <c r="AZU1543" s="90"/>
      <c r="AZV1543" s="91"/>
      <c r="AZW1543" s="91"/>
      <c r="AZX1543" s="92"/>
      <c r="AZY1543" s="90" t="s">
        <v>563</v>
      </c>
      <c r="AZZ1543" s="91"/>
      <c r="BAA1543" s="91"/>
      <c r="BAB1543" s="91"/>
      <c r="BAC1543" s="91"/>
      <c r="BAD1543" s="91"/>
      <c r="BAE1543" s="91"/>
      <c r="BAF1543" s="91"/>
      <c r="BAG1543" s="91"/>
      <c r="BAH1543" s="91"/>
      <c r="BAI1543" s="91"/>
      <c r="BAJ1543" s="25">
        <f t="shared" ref="BAJ1543" si="190">SUM(BAJ1509:BAJ1542)</f>
        <v>0</v>
      </c>
      <c r="BAK1543" s="90"/>
      <c r="BAL1543" s="91"/>
      <c r="BAM1543" s="91"/>
      <c r="BAN1543" s="92"/>
      <c r="BAO1543" s="90" t="s">
        <v>563</v>
      </c>
      <c r="BAP1543" s="91"/>
      <c r="BAQ1543" s="91"/>
      <c r="BAR1543" s="91"/>
      <c r="BAS1543" s="91"/>
      <c r="BAT1543" s="91"/>
      <c r="BAU1543" s="91"/>
      <c r="BAV1543" s="91"/>
      <c r="BAW1543" s="91"/>
      <c r="BAX1543" s="91"/>
      <c r="BAY1543" s="91"/>
      <c r="BAZ1543" s="25">
        <f t="shared" ref="BAZ1543" si="191">SUM(BAZ1509:BAZ1542)</f>
        <v>0</v>
      </c>
      <c r="BBA1543" s="90"/>
      <c r="BBB1543" s="91"/>
      <c r="BBC1543" s="91"/>
      <c r="BBD1543" s="92"/>
      <c r="BBE1543" s="90" t="s">
        <v>563</v>
      </c>
      <c r="BBF1543" s="91"/>
      <c r="BBG1543" s="91"/>
      <c r="BBH1543" s="91"/>
      <c r="BBI1543" s="91"/>
      <c r="BBJ1543" s="91"/>
      <c r="BBK1543" s="91"/>
      <c r="BBL1543" s="91"/>
      <c r="BBM1543" s="91"/>
      <c r="BBN1543" s="91"/>
      <c r="BBO1543" s="91"/>
      <c r="BBP1543" s="25">
        <f t="shared" ref="BBP1543" si="192">SUM(BBP1509:BBP1542)</f>
        <v>0</v>
      </c>
      <c r="BBQ1543" s="90"/>
      <c r="BBR1543" s="91"/>
      <c r="BBS1543" s="91"/>
      <c r="BBT1543" s="92"/>
      <c r="BBU1543" s="90" t="s">
        <v>563</v>
      </c>
      <c r="BBV1543" s="91"/>
      <c r="BBW1543" s="91"/>
      <c r="BBX1543" s="91"/>
      <c r="BBY1543" s="91"/>
      <c r="BBZ1543" s="91"/>
      <c r="BCA1543" s="91"/>
      <c r="BCB1543" s="91"/>
      <c r="BCC1543" s="91"/>
      <c r="BCD1543" s="91"/>
      <c r="BCE1543" s="91"/>
      <c r="BCF1543" s="25">
        <f t="shared" ref="BCF1543" si="193">SUM(BCF1509:BCF1542)</f>
        <v>0</v>
      </c>
      <c r="BCG1543" s="90"/>
      <c r="BCH1543" s="91"/>
      <c r="BCI1543" s="91"/>
      <c r="BCJ1543" s="92"/>
      <c r="BCK1543" s="90" t="s">
        <v>563</v>
      </c>
      <c r="BCL1543" s="91"/>
      <c r="BCM1543" s="91"/>
      <c r="BCN1543" s="91"/>
      <c r="BCO1543" s="91"/>
      <c r="BCP1543" s="91"/>
      <c r="BCQ1543" s="91"/>
      <c r="BCR1543" s="91"/>
      <c r="BCS1543" s="91"/>
      <c r="BCT1543" s="91"/>
      <c r="BCU1543" s="91"/>
      <c r="BCV1543" s="25">
        <f t="shared" ref="BCV1543" si="194">SUM(BCV1509:BCV1542)</f>
        <v>0</v>
      </c>
      <c r="BCW1543" s="90"/>
      <c r="BCX1543" s="91"/>
      <c r="BCY1543" s="91"/>
      <c r="BCZ1543" s="92"/>
      <c r="BDA1543" s="90" t="s">
        <v>563</v>
      </c>
      <c r="BDB1543" s="91"/>
      <c r="BDC1543" s="91"/>
      <c r="BDD1543" s="91"/>
      <c r="BDE1543" s="91"/>
      <c r="BDF1543" s="91"/>
      <c r="BDG1543" s="91"/>
      <c r="BDH1543" s="91"/>
      <c r="BDI1543" s="91"/>
      <c r="BDJ1543" s="91"/>
      <c r="BDK1543" s="91"/>
      <c r="BDL1543" s="25">
        <f t="shared" ref="BDL1543" si="195">SUM(BDL1509:BDL1542)</f>
        <v>0</v>
      </c>
      <c r="BDM1543" s="90"/>
      <c r="BDN1543" s="91"/>
      <c r="BDO1543" s="91"/>
      <c r="BDP1543" s="92"/>
      <c r="BDQ1543" s="90" t="s">
        <v>563</v>
      </c>
      <c r="BDR1543" s="91"/>
      <c r="BDS1543" s="91"/>
      <c r="BDT1543" s="91"/>
      <c r="BDU1543" s="91"/>
      <c r="BDV1543" s="91"/>
      <c r="BDW1543" s="91"/>
      <c r="BDX1543" s="91"/>
      <c r="BDY1543" s="91"/>
      <c r="BDZ1543" s="91"/>
      <c r="BEA1543" s="91"/>
      <c r="BEB1543" s="25">
        <f t="shared" ref="BEB1543" si="196">SUM(BEB1509:BEB1542)</f>
        <v>0</v>
      </c>
      <c r="BEC1543" s="90"/>
      <c r="BED1543" s="91"/>
      <c r="BEE1543" s="91"/>
      <c r="BEF1543" s="92"/>
      <c r="BEG1543" s="90" t="s">
        <v>563</v>
      </c>
      <c r="BEH1543" s="91"/>
      <c r="BEI1543" s="91"/>
      <c r="BEJ1543" s="91"/>
      <c r="BEK1543" s="91"/>
      <c r="BEL1543" s="91"/>
      <c r="BEM1543" s="91"/>
      <c r="BEN1543" s="91"/>
      <c r="BEO1543" s="91"/>
      <c r="BEP1543" s="91"/>
      <c r="BEQ1543" s="91"/>
      <c r="BER1543" s="25">
        <f t="shared" ref="BER1543" si="197">SUM(BER1509:BER1542)</f>
        <v>0</v>
      </c>
      <c r="BES1543" s="90"/>
      <c r="BET1543" s="91"/>
      <c r="BEU1543" s="91"/>
      <c r="BEV1543" s="92"/>
      <c r="BEW1543" s="90" t="s">
        <v>563</v>
      </c>
      <c r="BEX1543" s="91"/>
      <c r="BEY1543" s="91"/>
      <c r="BEZ1543" s="91"/>
      <c r="BFA1543" s="91"/>
      <c r="BFB1543" s="91"/>
      <c r="BFC1543" s="91"/>
      <c r="BFD1543" s="91"/>
      <c r="BFE1543" s="91"/>
      <c r="BFF1543" s="91"/>
      <c r="BFG1543" s="91"/>
      <c r="BFH1543" s="25">
        <f t="shared" ref="BFH1543" si="198">SUM(BFH1509:BFH1542)</f>
        <v>0</v>
      </c>
      <c r="BFI1543" s="90"/>
      <c r="BFJ1543" s="91"/>
      <c r="BFK1543" s="91"/>
      <c r="BFL1543" s="92"/>
      <c r="BFM1543" s="90" t="s">
        <v>563</v>
      </c>
      <c r="BFN1543" s="91"/>
      <c r="BFO1543" s="91"/>
      <c r="BFP1543" s="91"/>
      <c r="BFQ1543" s="91"/>
      <c r="BFR1543" s="91"/>
      <c r="BFS1543" s="91"/>
      <c r="BFT1543" s="91"/>
      <c r="BFU1543" s="91"/>
      <c r="BFV1543" s="91"/>
      <c r="BFW1543" s="91"/>
      <c r="BFX1543" s="25">
        <f t="shared" ref="BFX1543" si="199">SUM(BFX1509:BFX1542)</f>
        <v>0</v>
      </c>
      <c r="BFY1543" s="90"/>
      <c r="BFZ1543" s="91"/>
      <c r="BGA1543" s="91"/>
      <c r="BGB1543" s="92"/>
      <c r="BGC1543" s="90" t="s">
        <v>563</v>
      </c>
      <c r="BGD1543" s="91"/>
      <c r="BGE1543" s="91"/>
      <c r="BGF1543" s="91"/>
      <c r="BGG1543" s="91"/>
      <c r="BGH1543" s="91"/>
      <c r="BGI1543" s="91"/>
      <c r="BGJ1543" s="91"/>
      <c r="BGK1543" s="91"/>
      <c r="BGL1543" s="91"/>
      <c r="BGM1543" s="91"/>
      <c r="BGN1543" s="25">
        <f t="shared" ref="BGN1543" si="200">SUM(BGN1509:BGN1542)</f>
        <v>0</v>
      </c>
      <c r="BGO1543" s="90"/>
      <c r="BGP1543" s="91"/>
      <c r="BGQ1543" s="91"/>
      <c r="BGR1543" s="92"/>
      <c r="BGS1543" s="90" t="s">
        <v>563</v>
      </c>
      <c r="BGT1543" s="91"/>
      <c r="BGU1543" s="91"/>
      <c r="BGV1543" s="91"/>
      <c r="BGW1543" s="91"/>
      <c r="BGX1543" s="91"/>
      <c r="BGY1543" s="91"/>
      <c r="BGZ1543" s="91"/>
      <c r="BHA1543" s="91"/>
      <c r="BHB1543" s="91"/>
      <c r="BHC1543" s="91"/>
      <c r="BHD1543" s="25">
        <f t="shared" ref="BHD1543" si="201">SUM(BHD1509:BHD1542)</f>
        <v>0</v>
      </c>
      <c r="BHE1543" s="90"/>
      <c r="BHF1543" s="91"/>
      <c r="BHG1543" s="91"/>
      <c r="BHH1543" s="92"/>
      <c r="BHI1543" s="90" t="s">
        <v>563</v>
      </c>
      <c r="BHJ1543" s="91"/>
      <c r="BHK1543" s="91"/>
      <c r="BHL1543" s="91"/>
      <c r="BHM1543" s="91"/>
      <c r="BHN1543" s="91"/>
      <c r="BHO1543" s="91"/>
      <c r="BHP1543" s="91"/>
      <c r="BHQ1543" s="91"/>
      <c r="BHR1543" s="91"/>
      <c r="BHS1543" s="91"/>
      <c r="BHT1543" s="25">
        <f t="shared" ref="BHT1543" si="202">SUM(BHT1509:BHT1542)</f>
        <v>0</v>
      </c>
      <c r="BHU1543" s="90"/>
      <c r="BHV1543" s="91"/>
      <c r="BHW1543" s="91"/>
      <c r="BHX1543" s="92"/>
      <c r="BHY1543" s="90" t="s">
        <v>563</v>
      </c>
      <c r="BHZ1543" s="91"/>
      <c r="BIA1543" s="91"/>
      <c r="BIB1543" s="91"/>
      <c r="BIC1543" s="91"/>
      <c r="BID1543" s="91"/>
      <c r="BIE1543" s="91"/>
      <c r="BIF1543" s="91"/>
      <c r="BIG1543" s="91"/>
      <c r="BIH1543" s="91"/>
      <c r="BII1543" s="91"/>
      <c r="BIJ1543" s="25">
        <f t="shared" ref="BIJ1543" si="203">SUM(BIJ1509:BIJ1542)</f>
        <v>0</v>
      </c>
      <c r="BIK1543" s="90"/>
      <c r="BIL1543" s="91"/>
      <c r="BIM1543" s="91"/>
      <c r="BIN1543" s="92"/>
      <c r="BIO1543" s="90" t="s">
        <v>563</v>
      </c>
      <c r="BIP1543" s="91"/>
      <c r="BIQ1543" s="91"/>
      <c r="BIR1543" s="91"/>
      <c r="BIS1543" s="91"/>
      <c r="BIT1543" s="91"/>
      <c r="BIU1543" s="91"/>
      <c r="BIV1543" s="91"/>
      <c r="BIW1543" s="91"/>
      <c r="BIX1543" s="91"/>
      <c r="BIY1543" s="91"/>
      <c r="BIZ1543" s="25">
        <f t="shared" ref="BIZ1543" si="204">SUM(BIZ1509:BIZ1542)</f>
        <v>0</v>
      </c>
      <c r="BJA1543" s="90"/>
      <c r="BJB1543" s="91"/>
      <c r="BJC1543" s="91"/>
      <c r="BJD1543" s="92"/>
      <c r="BJE1543" s="90" t="s">
        <v>563</v>
      </c>
      <c r="BJF1543" s="91"/>
      <c r="BJG1543" s="91"/>
      <c r="BJH1543" s="91"/>
      <c r="BJI1543" s="91"/>
      <c r="BJJ1543" s="91"/>
      <c r="BJK1543" s="91"/>
      <c r="BJL1543" s="91"/>
      <c r="BJM1543" s="91"/>
      <c r="BJN1543" s="91"/>
      <c r="BJO1543" s="91"/>
      <c r="BJP1543" s="25">
        <f t="shared" ref="BJP1543" si="205">SUM(BJP1509:BJP1542)</f>
        <v>0</v>
      </c>
      <c r="BJQ1543" s="90"/>
      <c r="BJR1543" s="91"/>
      <c r="BJS1543" s="91"/>
      <c r="BJT1543" s="92"/>
      <c r="BJU1543" s="90" t="s">
        <v>563</v>
      </c>
      <c r="BJV1543" s="91"/>
      <c r="BJW1543" s="91"/>
      <c r="BJX1543" s="91"/>
      <c r="BJY1543" s="91"/>
      <c r="BJZ1543" s="91"/>
      <c r="BKA1543" s="91"/>
      <c r="BKB1543" s="91"/>
      <c r="BKC1543" s="91"/>
      <c r="BKD1543" s="91"/>
      <c r="BKE1543" s="91"/>
      <c r="BKF1543" s="25">
        <f t="shared" ref="BKF1543" si="206">SUM(BKF1509:BKF1542)</f>
        <v>0</v>
      </c>
      <c r="BKG1543" s="90"/>
      <c r="BKH1543" s="91"/>
      <c r="BKI1543" s="91"/>
      <c r="BKJ1543" s="92"/>
      <c r="BKK1543" s="90" t="s">
        <v>563</v>
      </c>
      <c r="BKL1543" s="91"/>
      <c r="BKM1543" s="91"/>
      <c r="BKN1543" s="91"/>
      <c r="BKO1543" s="91"/>
      <c r="BKP1543" s="91"/>
      <c r="BKQ1543" s="91"/>
      <c r="BKR1543" s="91"/>
      <c r="BKS1543" s="91"/>
      <c r="BKT1543" s="91"/>
      <c r="BKU1543" s="91"/>
      <c r="BKV1543" s="25">
        <f t="shared" ref="BKV1543" si="207">SUM(BKV1509:BKV1542)</f>
        <v>0</v>
      </c>
      <c r="BKW1543" s="90"/>
      <c r="BKX1543" s="91"/>
      <c r="BKY1543" s="91"/>
      <c r="BKZ1543" s="92"/>
      <c r="BLA1543" s="90" t="s">
        <v>563</v>
      </c>
      <c r="BLB1543" s="91"/>
      <c r="BLC1543" s="91"/>
      <c r="BLD1543" s="91"/>
      <c r="BLE1543" s="91"/>
      <c r="BLF1543" s="91"/>
      <c r="BLG1543" s="91"/>
      <c r="BLH1543" s="91"/>
      <c r="BLI1543" s="91"/>
      <c r="BLJ1543" s="91"/>
      <c r="BLK1543" s="91"/>
      <c r="BLL1543" s="25">
        <f t="shared" ref="BLL1543" si="208">SUM(BLL1509:BLL1542)</f>
        <v>0</v>
      </c>
      <c r="BLM1543" s="90"/>
      <c r="BLN1543" s="91"/>
      <c r="BLO1543" s="91"/>
      <c r="BLP1543" s="92"/>
      <c r="BLQ1543" s="90" t="s">
        <v>563</v>
      </c>
      <c r="BLR1543" s="91"/>
      <c r="BLS1543" s="91"/>
      <c r="BLT1543" s="91"/>
      <c r="BLU1543" s="91"/>
      <c r="BLV1543" s="91"/>
      <c r="BLW1543" s="91"/>
      <c r="BLX1543" s="91"/>
      <c r="BLY1543" s="91"/>
      <c r="BLZ1543" s="91"/>
      <c r="BMA1543" s="91"/>
      <c r="BMB1543" s="25">
        <f t="shared" ref="BMB1543" si="209">SUM(BMB1509:BMB1542)</f>
        <v>0</v>
      </c>
      <c r="BMC1543" s="90"/>
      <c r="BMD1543" s="91"/>
      <c r="BME1543" s="91"/>
      <c r="BMF1543" s="92"/>
      <c r="BMG1543" s="90" t="s">
        <v>563</v>
      </c>
      <c r="BMH1543" s="91"/>
      <c r="BMI1543" s="91"/>
      <c r="BMJ1543" s="91"/>
      <c r="BMK1543" s="91"/>
      <c r="BML1543" s="91"/>
      <c r="BMM1543" s="91"/>
      <c r="BMN1543" s="91"/>
      <c r="BMO1543" s="91"/>
      <c r="BMP1543" s="91"/>
      <c r="BMQ1543" s="91"/>
      <c r="BMR1543" s="25">
        <f t="shared" ref="BMR1543" si="210">SUM(BMR1509:BMR1542)</f>
        <v>0</v>
      </c>
      <c r="BMS1543" s="90"/>
      <c r="BMT1543" s="91"/>
      <c r="BMU1543" s="91"/>
      <c r="BMV1543" s="92"/>
      <c r="BMW1543" s="90" t="s">
        <v>563</v>
      </c>
      <c r="BMX1543" s="91"/>
      <c r="BMY1543" s="91"/>
      <c r="BMZ1543" s="91"/>
      <c r="BNA1543" s="91"/>
      <c r="BNB1543" s="91"/>
      <c r="BNC1543" s="91"/>
      <c r="BND1543" s="91"/>
      <c r="BNE1543" s="91"/>
      <c r="BNF1543" s="91"/>
      <c r="BNG1543" s="91"/>
      <c r="BNH1543" s="25">
        <f t="shared" ref="BNH1543" si="211">SUM(BNH1509:BNH1542)</f>
        <v>0</v>
      </c>
      <c r="BNI1543" s="90"/>
      <c r="BNJ1543" s="91"/>
      <c r="BNK1543" s="91"/>
      <c r="BNL1543" s="92"/>
      <c r="BNM1543" s="90" t="s">
        <v>563</v>
      </c>
      <c r="BNN1543" s="91"/>
      <c r="BNO1543" s="91"/>
      <c r="BNP1543" s="91"/>
      <c r="BNQ1543" s="91"/>
      <c r="BNR1543" s="91"/>
      <c r="BNS1543" s="91"/>
      <c r="BNT1543" s="91"/>
      <c r="BNU1543" s="91"/>
      <c r="BNV1543" s="91"/>
      <c r="BNW1543" s="91"/>
      <c r="BNX1543" s="25">
        <f t="shared" ref="BNX1543" si="212">SUM(BNX1509:BNX1542)</f>
        <v>0</v>
      </c>
      <c r="BNY1543" s="90"/>
      <c r="BNZ1543" s="91"/>
      <c r="BOA1543" s="91"/>
      <c r="BOB1543" s="92"/>
      <c r="BOC1543" s="90" t="s">
        <v>563</v>
      </c>
      <c r="BOD1543" s="91"/>
      <c r="BOE1543" s="91"/>
      <c r="BOF1543" s="91"/>
      <c r="BOG1543" s="91"/>
      <c r="BOH1543" s="91"/>
      <c r="BOI1543" s="91"/>
      <c r="BOJ1543" s="91"/>
      <c r="BOK1543" s="91"/>
      <c r="BOL1543" s="91"/>
      <c r="BOM1543" s="91"/>
      <c r="BON1543" s="25">
        <f t="shared" ref="BON1543" si="213">SUM(BON1509:BON1542)</f>
        <v>0</v>
      </c>
      <c r="BOO1543" s="90"/>
      <c r="BOP1543" s="91"/>
      <c r="BOQ1543" s="91"/>
      <c r="BOR1543" s="92"/>
      <c r="BOS1543" s="90" t="s">
        <v>563</v>
      </c>
      <c r="BOT1543" s="91"/>
      <c r="BOU1543" s="91"/>
      <c r="BOV1543" s="91"/>
      <c r="BOW1543" s="91"/>
      <c r="BOX1543" s="91"/>
      <c r="BOY1543" s="91"/>
      <c r="BOZ1543" s="91"/>
      <c r="BPA1543" s="91"/>
      <c r="BPB1543" s="91"/>
      <c r="BPC1543" s="91"/>
      <c r="BPD1543" s="25">
        <f t="shared" ref="BPD1543" si="214">SUM(BPD1509:BPD1542)</f>
        <v>0</v>
      </c>
      <c r="BPE1543" s="90"/>
      <c r="BPF1543" s="91"/>
      <c r="BPG1543" s="91"/>
      <c r="BPH1543" s="92"/>
      <c r="BPI1543" s="90" t="s">
        <v>563</v>
      </c>
      <c r="BPJ1543" s="91"/>
      <c r="BPK1543" s="91"/>
      <c r="BPL1543" s="91"/>
      <c r="BPM1543" s="91"/>
      <c r="BPN1543" s="91"/>
      <c r="BPO1543" s="91"/>
      <c r="BPP1543" s="91"/>
      <c r="BPQ1543" s="91"/>
      <c r="BPR1543" s="91"/>
      <c r="BPS1543" s="91"/>
      <c r="BPT1543" s="25">
        <f t="shared" ref="BPT1543" si="215">SUM(BPT1509:BPT1542)</f>
        <v>0</v>
      </c>
      <c r="BPU1543" s="90"/>
      <c r="BPV1543" s="91"/>
      <c r="BPW1543" s="91"/>
      <c r="BPX1543" s="92"/>
      <c r="BPY1543" s="90" t="s">
        <v>563</v>
      </c>
      <c r="BPZ1543" s="91"/>
      <c r="BQA1543" s="91"/>
      <c r="BQB1543" s="91"/>
      <c r="BQC1543" s="91"/>
      <c r="BQD1543" s="91"/>
      <c r="BQE1543" s="91"/>
      <c r="BQF1543" s="91"/>
      <c r="BQG1543" s="91"/>
      <c r="BQH1543" s="91"/>
      <c r="BQI1543" s="91"/>
      <c r="BQJ1543" s="25">
        <f t="shared" ref="BQJ1543" si="216">SUM(BQJ1509:BQJ1542)</f>
        <v>0</v>
      </c>
      <c r="BQK1543" s="90"/>
      <c r="BQL1543" s="91"/>
      <c r="BQM1543" s="91"/>
      <c r="BQN1543" s="92"/>
      <c r="BQO1543" s="90" t="s">
        <v>563</v>
      </c>
      <c r="BQP1543" s="91"/>
      <c r="BQQ1543" s="91"/>
      <c r="BQR1543" s="91"/>
      <c r="BQS1543" s="91"/>
      <c r="BQT1543" s="91"/>
      <c r="BQU1543" s="91"/>
      <c r="BQV1543" s="91"/>
      <c r="BQW1543" s="91"/>
      <c r="BQX1543" s="91"/>
      <c r="BQY1543" s="91"/>
      <c r="BQZ1543" s="25">
        <f t="shared" ref="BQZ1543" si="217">SUM(BQZ1509:BQZ1542)</f>
        <v>0</v>
      </c>
      <c r="BRA1543" s="90"/>
      <c r="BRB1543" s="91"/>
      <c r="BRC1543" s="91"/>
      <c r="BRD1543" s="92"/>
      <c r="BRE1543" s="90" t="s">
        <v>563</v>
      </c>
      <c r="BRF1543" s="91"/>
      <c r="BRG1543" s="91"/>
      <c r="BRH1543" s="91"/>
      <c r="BRI1543" s="91"/>
      <c r="BRJ1543" s="91"/>
      <c r="BRK1543" s="91"/>
      <c r="BRL1543" s="91"/>
      <c r="BRM1543" s="91"/>
      <c r="BRN1543" s="91"/>
      <c r="BRO1543" s="91"/>
      <c r="BRP1543" s="25">
        <f t="shared" ref="BRP1543" si="218">SUM(BRP1509:BRP1542)</f>
        <v>0</v>
      </c>
      <c r="BRQ1543" s="90"/>
      <c r="BRR1543" s="91"/>
      <c r="BRS1543" s="91"/>
      <c r="BRT1543" s="92"/>
      <c r="BRU1543" s="90" t="s">
        <v>563</v>
      </c>
      <c r="BRV1543" s="91"/>
      <c r="BRW1543" s="91"/>
      <c r="BRX1543" s="91"/>
      <c r="BRY1543" s="91"/>
      <c r="BRZ1543" s="91"/>
      <c r="BSA1543" s="91"/>
      <c r="BSB1543" s="91"/>
      <c r="BSC1543" s="91"/>
      <c r="BSD1543" s="91"/>
      <c r="BSE1543" s="91"/>
      <c r="BSF1543" s="25">
        <f t="shared" ref="BSF1543" si="219">SUM(BSF1509:BSF1542)</f>
        <v>0</v>
      </c>
      <c r="BSG1543" s="90"/>
      <c r="BSH1543" s="91"/>
      <c r="BSI1543" s="91"/>
      <c r="BSJ1543" s="92"/>
      <c r="BSK1543" s="90" t="s">
        <v>563</v>
      </c>
      <c r="BSL1543" s="91"/>
      <c r="BSM1543" s="91"/>
      <c r="BSN1543" s="91"/>
      <c r="BSO1543" s="91"/>
      <c r="BSP1543" s="91"/>
      <c r="BSQ1543" s="91"/>
      <c r="BSR1543" s="91"/>
      <c r="BSS1543" s="91"/>
      <c r="BST1543" s="91"/>
      <c r="BSU1543" s="91"/>
      <c r="BSV1543" s="25">
        <f t="shared" ref="BSV1543" si="220">SUM(BSV1509:BSV1542)</f>
        <v>0</v>
      </c>
      <c r="BSW1543" s="90"/>
      <c r="BSX1543" s="91"/>
      <c r="BSY1543" s="91"/>
      <c r="BSZ1543" s="92"/>
      <c r="BTA1543" s="90" t="s">
        <v>563</v>
      </c>
      <c r="BTB1543" s="91"/>
      <c r="BTC1543" s="91"/>
      <c r="BTD1543" s="91"/>
      <c r="BTE1543" s="91"/>
      <c r="BTF1543" s="91"/>
      <c r="BTG1543" s="91"/>
      <c r="BTH1543" s="91"/>
      <c r="BTI1543" s="91"/>
      <c r="BTJ1543" s="91"/>
      <c r="BTK1543" s="91"/>
      <c r="BTL1543" s="25">
        <f t="shared" ref="BTL1543" si="221">SUM(BTL1509:BTL1542)</f>
        <v>0</v>
      </c>
      <c r="BTM1543" s="90"/>
      <c r="BTN1543" s="91"/>
      <c r="BTO1543" s="91"/>
      <c r="BTP1543" s="92"/>
      <c r="BTQ1543" s="90" t="s">
        <v>563</v>
      </c>
      <c r="BTR1543" s="91"/>
      <c r="BTS1543" s="91"/>
      <c r="BTT1543" s="91"/>
      <c r="BTU1543" s="91"/>
      <c r="BTV1543" s="91"/>
      <c r="BTW1543" s="91"/>
      <c r="BTX1543" s="91"/>
      <c r="BTY1543" s="91"/>
      <c r="BTZ1543" s="91"/>
      <c r="BUA1543" s="91"/>
      <c r="BUB1543" s="25">
        <f t="shared" ref="BUB1543" si="222">SUM(BUB1509:BUB1542)</f>
        <v>0</v>
      </c>
      <c r="BUC1543" s="90"/>
      <c r="BUD1543" s="91"/>
      <c r="BUE1543" s="91"/>
      <c r="BUF1543" s="92"/>
      <c r="BUG1543" s="90" t="s">
        <v>563</v>
      </c>
      <c r="BUH1543" s="91"/>
      <c r="BUI1543" s="91"/>
      <c r="BUJ1543" s="91"/>
      <c r="BUK1543" s="91"/>
      <c r="BUL1543" s="91"/>
      <c r="BUM1543" s="91"/>
      <c r="BUN1543" s="91"/>
      <c r="BUO1543" s="91"/>
      <c r="BUP1543" s="91"/>
      <c r="BUQ1543" s="91"/>
      <c r="BUR1543" s="25">
        <f t="shared" ref="BUR1543" si="223">SUM(BUR1509:BUR1542)</f>
        <v>0</v>
      </c>
      <c r="BUS1543" s="90"/>
      <c r="BUT1543" s="91"/>
      <c r="BUU1543" s="91"/>
      <c r="BUV1543" s="92"/>
      <c r="BUW1543" s="90" t="s">
        <v>563</v>
      </c>
      <c r="BUX1543" s="91"/>
      <c r="BUY1543" s="91"/>
      <c r="BUZ1543" s="91"/>
      <c r="BVA1543" s="91"/>
      <c r="BVB1543" s="91"/>
      <c r="BVC1543" s="91"/>
      <c r="BVD1543" s="91"/>
      <c r="BVE1543" s="91"/>
      <c r="BVF1543" s="91"/>
      <c r="BVG1543" s="91"/>
      <c r="BVH1543" s="25">
        <f t="shared" ref="BVH1543" si="224">SUM(BVH1509:BVH1542)</f>
        <v>0</v>
      </c>
      <c r="BVI1543" s="90"/>
      <c r="BVJ1543" s="91"/>
      <c r="BVK1543" s="91"/>
      <c r="BVL1543" s="92"/>
      <c r="BVM1543" s="90" t="s">
        <v>563</v>
      </c>
      <c r="BVN1543" s="91"/>
      <c r="BVO1543" s="91"/>
      <c r="BVP1543" s="91"/>
      <c r="BVQ1543" s="91"/>
      <c r="BVR1543" s="91"/>
      <c r="BVS1543" s="91"/>
      <c r="BVT1543" s="91"/>
      <c r="BVU1543" s="91"/>
      <c r="BVV1543" s="91"/>
      <c r="BVW1543" s="91"/>
      <c r="BVX1543" s="25">
        <f t="shared" ref="BVX1543" si="225">SUM(BVX1509:BVX1542)</f>
        <v>0</v>
      </c>
      <c r="BVY1543" s="90"/>
      <c r="BVZ1543" s="91"/>
      <c r="BWA1543" s="91"/>
      <c r="BWB1543" s="92"/>
      <c r="BWC1543" s="90" t="s">
        <v>563</v>
      </c>
      <c r="BWD1543" s="91"/>
      <c r="BWE1543" s="91"/>
      <c r="BWF1543" s="91"/>
      <c r="BWG1543" s="91"/>
      <c r="BWH1543" s="91"/>
      <c r="BWI1543" s="91"/>
      <c r="BWJ1543" s="91"/>
      <c r="BWK1543" s="91"/>
      <c r="BWL1543" s="91"/>
      <c r="BWM1543" s="91"/>
      <c r="BWN1543" s="25">
        <f t="shared" ref="BWN1543" si="226">SUM(BWN1509:BWN1542)</f>
        <v>0</v>
      </c>
      <c r="BWO1543" s="90"/>
      <c r="BWP1543" s="91"/>
      <c r="BWQ1543" s="91"/>
      <c r="BWR1543" s="92"/>
      <c r="BWS1543" s="90" t="s">
        <v>563</v>
      </c>
      <c r="BWT1543" s="91"/>
      <c r="BWU1543" s="91"/>
      <c r="BWV1543" s="91"/>
      <c r="BWW1543" s="91"/>
      <c r="BWX1543" s="91"/>
      <c r="BWY1543" s="91"/>
      <c r="BWZ1543" s="91"/>
      <c r="BXA1543" s="91"/>
      <c r="BXB1543" s="91"/>
      <c r="BXC1543" s="91"/>
      <c r="BXD1543" s="25">
        <f t="shared" ref="BXD1543" si="227">SUM(BXD1509:BXD1542)</f>
        <v>0</v>
      </c>
      <c r="BXE1543" s="90"/>
      <c r="BXF1543" s="91"/>
      <c r="BXG1543" s="91"/>
      <c r="BXH1543" s="92"/>
      <c r="BXI1543" s="90" t="s">
        <v>563</v>
      </c>
      <c r="BXJ1543" s="91"/>
      <c r="BXK1543" s="91"/>
      <c r="BXL1543" s="91"/>
      <c r="BXM1543" s="91"/>
      <c r="BXN1543" s="91"/>
      <c r="BXO1543" s="91"/>
      <c r="BXP1543" s="91"/>
      <c r="BXQ1543" s="91"/>
      <c r="BXR1543" s="91"/>
      <c r="BXS1543" s="91"/>
      <c r="BXT1543" s="25">
        <f t="shared" ref="BXT1543" si="228">SUM(BXT1509:BXT1542)</f>
        <v>0</v>
      </c>
      <c r="BXU1543" s="90"/>
      <c r="BXV1543" s="91"/>
      <c r="BXW1543" s="91"/>
      <c r="BXX1543" s="92"/>
      <c r="BXY1543" s="90" t="s">
        <v>563</v>
      </c>
      <c r="BXZ1543" s="91"/>
      <c r="BYA1543" s="91"/>
      <c r="BYB1543" s="91"/>
      <c r="BYC1543" s="91"/>
      <c r="BYD1543" s="91"/>
      <c r="BYE1543" s="91"/>
      <c r="BYF1543" s="91"/>
      <c r="BYG1543" s="91"/>
      <c r="BYH1543" s="91"/>
      <c r="BYI1543" s="91"/>
      <c r="BYJ1543" s="25">
        <f t="shared" ref="BYJ1543" si="229">SUM(BYJ1509:BYJ1542)</f>
        <v>0</v>
      </c>
      <c r="BYK1543" s="90"/>
      <c r="BYL1543" s="91"/>
      <c r="BYM1543" s="91"/>
      <c r="BYN1543" s="92"/>
      <c r="BYO1543" s="90" t="s">
        <v>563</v>
      </c>
      <c r="BYP1543" s="91"/>
      <c r="BYQ1543" s="91"/>
      <c r="BYR1543" s="91"/>
      <c r="BYS1543" s="91"/>
      <c r="BYT1543" s="91"/>
      <c r="BYU1543" s="91"/>
      <c r="BYV1543" s="91"/>
      <c r="BYW1543" s="91"/>
      <c r="BYX1543" s="91"/>
      <c r="BYY1543" s="91"/>
      <c r="BYZ1543" s="25">
        <f t="shared" ref="BYZ1543" si="230">SUM(BYZ1509:BYZ1542)</f>
        <v>0</v>
      </c>
      <c r="BZA1543" s="90"/>
      <c r="BZB1543" s="91"/>
      <c r="BZC1543" s="91"/>
      <c r="BZD1543" s="92"/>
      <c r="BZE1543" s="90" t="s">
        <v>563</v>
      </c>
      <c r="BZF1543" s="91"/>
      <c r="BZG1543" s="91"/>
      <c r="BZH1543" s="91"/>
      <c r="BZI1543" s="91"/>
      <c r="BZJ1543" s="91"/>
      <c r="BZK1543" s="91"/>
      <c r="BZL1543" s="91"/>
      <c r="BZM1543" s="91"/>
      <c r="BZN1543" s="91"/>
      <c r="BZO1543" s="91"/>
      <c r="BZP1543" s="25">
        <f t="shared" ref="BZP1543" si="231">SUM(BZP1509:BZP1542)</f>
        <v>0</v>
      </c>
      <c r="BZQ1543" s="90"/>
      <c r="BZR1543" s="91"/>
      <c r="BZS1543" s="91"/>
      <c r="BZT1543" s="92"/>
      <c r="BZU1543" s="90" t="s">
        <v>563</v>
      </c>
      <c r="BZV1543" s="91"/>
      <c r="BZW1543" s="91"/>
      <c r="BZX1543" s="91"/>
      <c r="BZY1543" s="91"/>
      <c r="BZZ1543" s="91"/>
      <c r="CAA1543" s="91"/>
      <c r="CAB1543" s="91"/>
      <c r="CAC1543" s="91"/>
      <c r="CAD1543" s="91"/>
      <c r="CAE1543" s="91"/>
      <c r="CAF1543" s="25">
        <f t="shared" ref="CAF1543" si="232">SUM(CAF1509:CAF1542)</f>
        <v>0</v>
      </c>
      <c r="CAG1543" s="90"/>
      <c r="CAH1543" s="91"/>
      <c r="CAI1543" s="91"/>
      <c r="CAJ1543" s="92"/>
      <c r="CAK1543" s="90" t="s">
        <v>563</v>
      </c>
      <c r="CAL1543" s="91"/>
      <c r="CAM1543" s="91"/>
      <c r="CAN1543" s="91"/>
      <c r="CAO1543" s="91"/>
      <c r="CAP1543" s="91"/>
      <c r="CAQ1543" s="91"/>
      <c r="CAR1543" s="91"/>
      <c r="CAS1543" s="91"/>
      <c r="CAT1543" s="91"/>
      <c r="CAU1543" s="91"/>
      <c r="CAV1543" s="25">
        <f t="shared" ref="CAV1543" si="233">SUM(CAV1509:CAV1542)</f>
        <v>0</v>
      </c>
      <c r="CAW1543" s="90"/>
      <c r="CAX1543" s="91"/>
      <c r="CAY1543" s="91"/>
      <c r="CAZ1543" s="92"/>
      <c r="CBA1543" s="90" t="s">
        <v>563</v>
      </c>
      <c r="CBB1543" s="91"/>
      <c r="CBC1543" s="91"/>
      <c r="CBD1543" s="91"/>
      <c r="CBE1543" s="91"/>
      <c r="CBF1543" s="91"/>
      <c r="CBG1543" s="91"/>
      <c r="CBH1543" s="91"/>
      <c r="CBI1543" s="91"/>
      <c r="CBJ1543" s="91"/>
      <c r="CBK1543" s="91"/>
      <c r="CBL1543" s="25">
        <f t="shared" ref="CBL1543" si="234">SUM(CBL1509:CBL1542)</f>
        <v>0</v>
      </c>
      <c r="CBM1543" s="90"/>
      <c r="CBN1543" s="91"/>
      <c r="CBO1543" s="91"/>
      <c r="CBP1543" s="92"/>
      <c r="CBQ1543" s="90" t="s">
        <v>563</v>
      </c>
      <c r="CBR1543" s="91"/>
      <c r="CBS1543" s="91"/>
      <c r="CBT1543" s="91"/>
      <c r="CBU1543" s="91"/>
      <c r="CBV1543" s="91"/>
      <c r="CBW1543" s="91"/>
      <c r="CBX1543" s="91"/>
      <c r="CBY1543" s="91"/>
      <c r="CBZ1543" s="91"/>
      <c r="CCA1543" s="91"/>
      <c r="CCB1543" s="25">
        <f t="shared" ref="CCB1543" si="235">SUM(CCB1509:CCB1542)</f>
        <v>0</v>
      </c>
      <c r="CCC1543" s="90"/>
      <c r="CCD1543" s="91"/>
      <c r="CCE1543" s="91"/>
      <c r="CCF1543" s="92"/>
      <c r="CCG1543" s="90" t="s">
        <v>563</v>
      </c>
      <c r="CCH1543" s="91"/>
      <c r="CCI1543" s="91"/>
      <c r="CCJ1543" s="91"/>
      <c r="CCK1543" s="91"/>
      <c r="CCL1543" s="91"/>
      <c r="CCM1543" s="91"/>
      <c r="CCN1543" s="91"/>
      <c r="CCO1543" s="91"/>
      <c r="CCP1543" s="91"/>
      <c r="CCQ1543" s="91"/>
      <c r="CCR1543" s="25">
        <f t="shared" ref="CCR1543" si="236">SUM(CCR1509:CCR1542)</f>
        <v>0</v>
      </c>
      <c r="CCS1543" s="90"/>
      <c r="CCT1543" s="91"/>
      <c r="CCU1543" s="91"/>
      <c r="CCV1543" s="92"/>
      <c r="CCW1543" s="90" t="s">
        <v>563</v>
      </c>
      <c r="CCX1543" s="91"/>
      <c r="CCY1543" s="91"/>
      <c r="CCZ1543" s="91"/>
      <c r="CDA1543" s="91"/>
      <c r="CDB1543" s="91"/>
      <c r="CDC1543" s="91"/>
      <c r="CDD1543" s="91"/>
      <c r="CDE1543" s="91"/>
      <c r="CDF1543" s="91"/>
      <c r="CDG1543" s="91"/>
      <c r="CDH1543" s="25">
        <f t="shared" ref="CDH1543" si="237">SUM(CDH1509:CDH1542)</f>
        <v>0</v>
      </c>
      <c r="CDI1543" s="90"/>
      <c r="CDJ1543" s="91"/>
      <c r="CDK1543" s="91"/>
      <c r="CDL1543" s="92"/>
      <c r="CDM1543" s="90" t="s">
        <v>563</v>
      </c>
      <c r="CDN1543" s="91"/>
      <c r="CDO1543" s="91"/>
      <c r="CDP1543" s="91"/>
      <c r="CDQ1543" s="91"/>
      <c r="CDR1543" s="91"/>
      <c r="CDS1543" s="91"/>
      <c r="CDT1543" s="91"/>
      <c r="CDU1543" s="91"/>
      <c r="CDV1543" s="91"/>
      <c r="CDW1543" s="91"/>
      <c r="CDX1543" s="25">
        <f t="shared" ref="CDX1543" si="238">SUM(CDX1509:CDX1542)</f>
        <v>0</v>
      </c>
      <c r="CDY1543" s="90"/>
      <c r="CDZ1543" s="91"/>
      <c r="CEA1543" s="91"/>
      <c r="CEB1543" s="92"/>
      <c r="CEC1543" s="90" t="s">
        <v>563</v>
      </c>
      <c r="CED1543" s="91"/>
      <c r="CEE1543" s="91"/>
      <c r="CEF1543" s="91"/>
      <c r="CEG1543" s="91"/>
      <c r="CEH1543" s="91"/>
      <c r="CEI1543" s="91"/>
      <c r="CEJ1543" s="91"/>
      <c r="CEK1543" s="91"/>
      <c r="CEL1543" s="91"/>
      <c r="CEM1543" s="91"/>
      <c r="CEN1543" s="25">
        <f t="shared" ref="CEN1543" si="239">SUM(CEN1509:CEN1542)</f>
        <v>0</v>
      </c>
      <c r="CEO1543" s="90"/>
      <c r="CEP1543" s="91"/>
      <c r="CEQ1543" s="91"/>
      <c r="CER1543" s="92"/>
      <c r="CES1543" s="90" t="s">
        <v>563</v>
      </c>
      <c r="CET1543" s="91"/>
      <c r="CEU1543" s="91"/>
      <c r="CEV1543" s="91"/>
      <c r="CEW1543" s="91"/>
      <c r="CEX1543" s="91"/>
      <c r="CEY1543" s="91"/>
      <c r="CEZ1543" s="91"/>
      <c r="CFA1543" s="91"/>
      <c r="CFB1543" s="91"/>
      <c r="CFC1543" s="91"/>
      <c r="CFD1543" s="25">
        <f t="shared" ref="CFD1543" si="240">SUM(CFD1509:CFD1542)</f>
        <v>0</v>
      </c>
      <c r="CFE1543" s="90"/>
      <c r="CFF1543" s="91"/>
      <c r="CFG1543" s="91"/>
      <c r="CFH1543" s="92"/>
      <c r="CFI1543" s="90" t="s">
        <v>563</v>
      </c>
      <c r="CFJ1543" s="91"/>
      <c r="CFK1543" s="91"/>
      <c r="CFL1543" s="91"/>
      <c r="CFM1543" s="91"/>
      <c r="CFN1543" s="91"/>
      <c r="CFO1543" s="91"/>
      <c r="CFP1543" s="91"/>
      <c r="CFQ1543" s="91"/>
      <c r="CFR1543" s="91"/>
      <c r="CFS1543" s="91"/>
      <c r="CFT1543" s="25">
        <f t="shared" ref="CFT1543" si="241">SUM(CFT1509:CFT1542)</f>
        <v>0</v>
      </c>
      <c r="CFU1543" s="90"/>
      <c r="CFV1543" s="91"/>
      <c r="CFW1543" s="91"/>
      <c r="CFX1543" s="92"/>
      <c r="CFY1543" s="90" t="s">
        <v>563</v>
      </c>
      <c r="CFZ1543" s="91"/>
      <c r="CGA1543" s="91"/>
      <c r="CGB1543" s="91"/>
      <c r="CGC1543" s="91"/>
      <c r="CGD1543" s="91"/>
      <c r="CGE1543" s="91"/>
      <c r="CGF1543" s="91"/>
      <c r="CGG1543" s="91"/>
      <c r="CGH1543" s="91"/>
      <c r="CGI1543" s="91"/>
      <c r="CGJ1543" s="25">
        <f t="shared" ref="CGJ1543" si="242">SUM(CGJ1509:CGJ1542)</f>
        <v>0</v>
      </c>
      <c r="CGK1543" s="90"/>
      <c r="CGL1543" s="91"/>
      <c r="CGM1543" s="91"/>
      <c r="CGN1543" s="92"/>
      <c r="CGO1543" s="90" t="s">
        <v>563</v>
      </c>
      <c r="CGP1543" s="91"/>
      <c r="CGQ1543" s="91"/>
      <c r="CGR1543" s="91"/>
      <c r="CGS1543" s="91"/>
      <c r="CGT1543" s="91"/>
      <c r="CGU1543" s="91"/>
      <c r="CGV1543" s="91"/>
      <c r="CGW1543" s="91"/>
      <c r="CGX1543" s="91"/>
      <c r="CGY1543" s="91"/>
      <c r="CGZ1543" s="25">
        <f t="shared" ref="CGZ1543" si="243">SUM(CGZ1509:CGZ1542)</f>
        <v>0</v>
      </c>
      <c r="CHA1543" s="90"/>
      <c r="CHB1543" s="91"/>
      <c r="CHC1543" s="91"/>
      <c r="CHD1543" s="92"/>
      <c r="CHE1543" s="90" t="s">
        <v>563</v>
      </c>
      <c r="CHF1543" s="91"/>
      <c r="CHG1543" s="91"/>
      <c r="CHH1543" s="91"/>
      <c r="CHI1543" s="91"/>
      <c r="CHJ1543" s="91"/>
      <c r="CHK1543" s="91"/>
      <c r="CHL1543" s="91"/>
      <c r="CHM1543" s="91"/>
      <c r="CHN1543" s="91"/>
      <c r="CHO1543" s="91"/>
      <c r="CHP1543" s="25">
        <f t="shared" ref="CHP1543" si="244">SUM(CHP1509:CHP1542)</f>
        <v>0</v>
      </c>
      <c r="CHQ1543" s="90"/>
      <c r="CHR1543" s="91"/>
      <c r="CHS1543" s="91"/>
      <c r="CHT1543" s="92"/>
      <c r="CHU1543" s="90" t="s">
        <v>563</v>
      </c>
      <c r="CHV1543" s="91"/>
      <c r="CHW1543" s="91"/>
      <c r="CHX1543" s="91"/>
      <c r="CHY1543" s="91"/>
      <c r="CHZ1543" s="91"/>
      <c r="CIA1543" s="91"/>
      <c r="CIB1543" s="91"/>
      <c r="CIC1543" s="91"/>
      <c r="CID1543" s="91"/>
      <c r="CIE1543" s="91"/>
      <c r="CIF1543" s="25">
        <f t="shared" ref="CIF1543" si="245">SUM(CIF1509:CIF1542)</f>
        <v>0</v>
      </c>
      <c r="CIG1543" s="90"/>
      <c r="CIH1543" s="91"/>
      <c r="CII1543" s="91"/>
      <c r="CIJ1543" s="92"/>
      <c r="CIK1543" s="90" t="s">
        <v>563</v>
      </c>
      <c r="CIL1543" s="91"/>
      <c r="CIM1543" s="91"/>
      <c r="CIN1543" s="91"/>
      <c r="CIO1543" s="91"/>
      <c r="CIP1543" s="91"/>
      <c r="CIQ1543" s="91"/>
      <c r="CIR1543" s="91"/>
      <c r="CIS1543" s="91"/>
      <c r="CIT1543" s="91"/>
      <c r="CIU1543" s="91"/>
      <c r="CIV1543" s="25">
        <f t="shared" ref="CIV1543" si="246">SUM(CIV1509:CIV1542)</f>
        <v>0</v>
      </c>
      <c r="CIW1543" s="90"/>
      <c r="CIX1543" s="91"/>
      <c r="CIY1543" s="91"/>
      <c r="CIZ1543" s="92"/>
      <c r="CJA1543" s="90" t="s">
        <v>563</v>
      </c>
      <c r="CJB1543" s="91"/>
      <c r="CJC1543" s="91"/>
      <c r="CJD1543" s="91"/>
      <c r="CJE1543" s="91"/>
      <c r="CJF1543" s="91"/>
      <c r="CJG1543" s="91"/>
      <c r="CJH1543" s="91"/>
      <c r="CJI1543" s="91"/>
      <c r="CJJ1543" s="91"/>
      <c r="CJK1543" s="91"/>
      <c r="CJL1543" s="25">
        <f t="shared" ref="CJL1543" si="247">SUM(CJL1509:CJL1542)</f>
        <v>0</v>
      </c>
      <c r="CJM1543" s="90"/>
      <c r="CJN1543" s="91"/>
      <c r="CJO1543" s="91"/>
      <c r="CJP1543" s="92"/>
      <c r="CJQ1543" s="90" t="s">
        <v>563</v>
      </c>
      <c r="CJR1543" s="91"/>
      <c r="CJS1543" s="91"/>
      <c r="CJT1543" s="91"/>
      <c r="CJU1543" s="91"/>
      <c r="CJV1543" s="91"/>
      <c r="CJW1543" s="91"/>
      <c r="CJX1543" s="91"/>
      <c r="CJY1543" s="91"/>
      <c r="CJZ1543" s="91"/>
      <c r="CKA1543" s="91"/>
      <c r="CKB1543" s="25">
        <f t="shared" ref="CKB1543" si="248">SUM(CKB1509:CKB1542)</f>
        <v>0</v>
      </c>
      <c r="CKC1543" s="90"/>
      <c r="CKD1543" s="91"/>
      <c r="CKE1543" s="91"/>
      <c r="CKF1543" s="92"/>
      <c r="CKG1543" s="90" t="s">
        <v>563</v>
      </c>
      <c r="CKH1543" s="91"/>
      <c r="CKI1543" s="91"/>
      <c r="CKJ1543" s="91"/>
      <c r="CKK1543" s="91"/>
      <c r="CKL1543" s="91"/>
      <c r="CKM1543" s="91"/>
      <c r="CKN1543" s="91"/>
      <c r="CKO1543" s="91"/>
      <c r="CKP1543" s="91"/>
      <c r="CKQ1543" s="91"/>
      <c r="CKR1543" s="25">
        <f t="shared" ref="CKR1543" si="249">SUM(CKR1509:CKR1542)</f>
        <v>0</v>
      </c>
      <c r="CKS1543" s="90"/>
      <c r="CKT1543" s="91"/>
      <c r="CKU1543" s="91"/>
      <c r="CKV1543" s="92"/>
      <c r="CKW1543" s="90" t="s">
        <v>563</v>
      </c>
      <c r="CKX1543" s="91"/>
      <c r="CKY1543" s="91"/>
      <c r="CKZ1543" s="91"/>
      <c r="CLA1543" s="91"/>
      <c r="CLB1543" s="91"/>
      <c r="CLC1543" s="91"/>
      <c r="CLD1543" s="91"/>
      <c r="CLE1543" s="91"/>
      <c r="CLF1543" s="91"/>
      <c r="CLG1543" s="91"/>
      <c r="CLH1543" s="25">
        <f t="shared" ref="CLH1543" si="250">SUM(CLH1509:CLH1542)</f>
        <v>0</v>
      </c>
      <c r="CLI1543" s="90"/>
      <c r="CLJ1543" s="91"/>
      <c r="CLK1543" s="91"/>
      <c r="CLL1543" s="92"/>
      <c r="CLM1543" s="90" t="s">
        <v>563</v>
      </c>
      <c r="CLN1543" s="91"/>
      <c r="CLO1543" s="91"/>
      <c r="CLP1543" s="91"/>
      <c r="CLQ1543" s="91"/>
      <c r="CLR1543" s="91"/>
      <c r="CLS1543" s="91"/>
      <c r="CLT1543" s="91"/>
      <c r="CLU1543" s="91"/>
      <c r="CLV1543" s="91"/>
      <c r="CLW1543" s="91"/>
      <c r="CLX1543" s="25">
        <f t="shared" ref="CLX1543" si="251">SUM(CLX1509:CLX1542)</f>
        <v>0</v>
      </c>
      <c r="CLY1543" s="90"/>
      <c r="CLZ1543" s="91"/>
      <c r="CMA1543" s="91"/>
      <c r="CMB1543" s="92"/>
      <c r="CMC1543" s="90" t="s">
        <v>563</v>
      </c>
      <c r="CMD1543" s="91"/>
      <c r="CME1543" s="91"/>
      <c r="CMF1543" s="91"/>
      <c r="CMG1543" s="91"/>
      <c r="CMH1543" s="91"/>
      <c r="CMI1543" s="91"/>
      <c r="CMJ1543" s="91"/>
      <c r="CMK1543" s="91"/>
      <c r="CML1543" s="91"/>
      <c r="CMM1543" s="91"/>
      <c r="CMN1543" s="25">
        <f t="shared" ref="CMN1543" si="252">SUM(CMN1509:CMN1542)</f>
        <v>0</v>
      </c>
      <c r="CMO1543" s="90"/>
      <c r="CMP1543" s="91"/>
      <c r="CMQ1543" s="91"/>
      <c r="CMR1543" s="92"/>
      <c r="CMS1543" s="90" t="s">
        <v>563</v>
      </c>
      <c r="CMT1543" s="91"/>
      <c r="CMU1543" s="91"/>
      <c r="CMV1543" s="91"/>
      <c r="CMW1543" s="91"/>
      <c r="CMX1543" s="91"/>
      <c r="CMY1543" s="91"/>
      <c r="CMZ1543" s="91"/>
      <c r="CNA1543" s="91"/>
      <c r="CNB1543" s="91"/>
      <c r="CNC1543" s="91"/>
      <c r="CND1543" s="25">
        <f t="shared" ref="CND1543" si="253">SUM(CND1509:CND1542)</f>
        <v>0</v>
      </c>
      <c r="CNE1543" s="90"/>
      <c r="CNF1543" s="91"/>
      <c r="CNG1543" s="91"/>
      <c r="CNH1543" s="92"/>
      <c r="CNI1543" s="90" t="s">
        <v>563</v>
      </c>
      <c r="CNJ1543" s="91"/>
      <c r="CNK1543" s="91"/>
      <c r="CNL1543" s="91"/>
      <c r="CNM1543" s="91"/>
      <c r="CNN1543" s="91"/>
      <c r="CNO1543" s="91"/>
      <c r="CNP1543" s="91"/>
      <c r="CNQ1543" s="91"/>
      <c r="CNR1543" s="91"/>
      <c r="CNS1543" s="91"/>
      <c r="CNT1543" s="25">
        <f t="shared" ref="CNT1543" si="254">SUM(CNT1509:CNT1542)</f>
        <v>0</v>
      </c>
      <c r="CNU1543" s="90"/>
      <c r="CNV1543" s="91"/>
      <c r="CNW1543" s="91"/>
      <c r="CNX1543" s="92"/>
      <c r="CNY1543" s="90" t="s">
        <v>563</v>
      </c>
      <c r="CNZ1543" s="91"/>
      <c r="COA1543" s="91"/>
      <c r="COB1543" s="91"/>
      <c r="COC1543" s="91"/>
      <c r="COD1543" s="91"/>
      <c r="COE1543" s="91"/>
      <c r="COF1543" s="91"/>
      <c r="COG1543" s="91"/>
      <c r="COH1543" s="91"/>
      <c r="COI1543" s="91"/>
      <c r="COJ1543" s="25">
        <f t="shared" ref="COJ1543" si="255">SUM(COJ1509:COJ1542)</f>
        <v>0</v>
      </c>
      <c r="COK1543" s="90"/>
      <c r="COL1543" s="91"/>
      <c r="COM1543" s="91"/>
      <c r="CON1543" s="92"/>
      <c r="COO1543" s="90" t="s">
        <v>563</v>
      </c>
      <c r="COP1543" s="91"/>
      <c r="COQ1543" s="91"/>
      <c r="COR1543" s="91"/>
      <c r="COS1543" s="91"/>
      <c r="COT1543" s="91"/>
      <c r="COU1543" s="91"/>
      <c r="COV1543" s="91"/>
      <c r="COW1543" s="91"/>
      <c r="COX1543" s="91"/>
      <c r="COY1543" s="91"/>
      <c r="COZ1543" s="25">
        <f t="shared" ref="COZ1543" si="256">SUM(COZ1509:COZ1542)</f>
        <v>0</v>
      </c>
      <c r="CPA1543" s="90"/>
      <c r="CPB1543" s="91"/>
      <c r="CPC1543" s="91"/>
      <c r="CPD1543" s="92"/>
      <c r="CPE1543" s="90" t="s">
        <v>563</v>
      </c>
      <c r="CPF1543" s="91"/>
      <c r="CPG1543" s="91"/>
      <c r="CPH1543" s="91"/>
      <c r="CPI1543" s="91"/>
      <c r="CPJ1543" s="91"/>
      <c r="CPK1543" s="91"/>
      <c r="CPL1543" s="91"/>
      <c r="CPM1543" s="91"/>
      <c r="CPN1543" s="91"/>
      <c r="CPO1543" s="91"/>
      <c r="CPP1543" s="25">
        <f t="shared" ref="CPP1543" si="257">SUM(CPP1509:CPP1542)</f>
        <v>0</v>
      </c>
      <c r="CPQ1543" s="90"/>
      <c r="CPR1543" s="91"/>
      <c r="CPS1543" s="91"/>
      <c r="CPT1543" s="92"/>
      <c r="CPU1543" s="90" t="s">
        <v>563</v>
      </c>
      <c r="CPV1543" s="91"/>
      <c r="CPW1543" s="91"/>
      <c r="CPX1543" s="91"/>
      <c r="CPY1543" s="91"/>
      <c r="CPZ1543" s="91"/>
      <c r="CQA1543" s="91"/>
      <c r="CQB1543" s="91"/>
      <c r="CQC1543" s="91"/>
      <c r="CQD1543" s="91"/>
      <c r="CQE1543" s="91"/>
      <c r="CQF1543" s="25">
        <f t="shared" ref="CQF1543" si="258">SUM(CQF1509:CQF1542)</f>
        <v>0</v>
      </c>
      <c r="CQG1543" s="90"/>
      <c r="CQH1543" s="91"/>
      <c r="CQI1543" s="91"/>
      <c r="CQJ1543" s="92"/>
      <c r="CQK1543" s="90" t="s">
        <v>563</v>
      </c>
      <c r="CQL1543" s="91"/>
      <c r="CQM1543" s="91"/>
      <c r="CQN1543" s="91"/>
      <c r="CQO1543" s="91"/>
      <c r="CQP1543" s="91"/>
      <c r="CQQ1543" s="91"/>
      <c r="CQR1543" s="91"/>
      <c r="CQS1543" s="91"/>
      <c r="CQT1543" s="91"/>
      <c r="CQU1543" s="91"/>
      <c r="CQV1543" s="25">
        <f t="shared" ref="CQV1543" si="259">SUM(CQV1509:CQV1542)</f>
        <v>0</v>
      </c>
      <c r="CQW1543" s="90"/>
      <c r="CQX1543" s="91"/>
      <c r="CQY1543" s="91"/>
      <c r="CQZ1543" s="92"/>
      <c r="CRA1543" s="90" t="s">
        <v>563</v>
      </c>
      <c r="CRB1543" s="91"/>
      <c r="CRC1543" s="91"/>
      <c r="CRD1543" s="91"/>
      <c r="CRE1543" s="91"/>
      <c r="CRF1543" s="91"/>
      <c r="CRG1543" s="91"/>
      <c r="CRH1543" s="91"/>
      <c r="CRI1543" s="91"/>
      <c r="CRJ1543" s="91"/>
      <c r="CRK1543" s="91"/>
      <c r="CRL1543" s="25">
        <f t="shared" ref="CRL1543" si="260">SUM(CRL1509:CRL1542)</f>
        <v>0</v>
      </c>
      <c r="CRM1543" s="90"/>
      <c r="CRN1543" s="91"/>
      <c r="CRO1543" s="91"/>
      <c r="CRP1543" s="92"/>
      <c r="CRQ1543" s="90" t="s">
        <v>563</v>
      </c>
      <c r="CRR1543" s="91"/>
      <c r="CRS1543" s="91"/>
      <c r="CRT1543" s="91"/>
      <c r="CRU1543" s="91"/>
      <c r="CRV1543" s="91"/>
      <c r="CRW1543" s="91"/>
      <c r="CRX1543" s="91"/>
      <c r="CRY1543" s="91"/>
      <c r="CRZ1543" s="91"/>
      <c r="CSA1543" s="91"/>
      <c r="CSB1543" s="25">
        <f t="shared" ref="CSB1543" si="261">SUM(CSB1509:CSB1542)</f>
        <v>0</v>
      </c>
      <c r="CSC1543" s="90"/>
      <c r="CSD1543" s="91"/>
      <c r="CSE1543" s="91"/>
      <c r="CSF1543" s="92"/>
      <c r="CSG1543" s="90" t="s">
        <v>563</v>
      </c>
      <c r="CSH1543" s="91"/>
      <c r="CSI1543" s="91"/>
      <c r="CSJ1543" s="91"/>
      <c r="CSK1543" s="91"/>
      <c r="CSL1543" s="91"/>
      <c r="CSM1543" s="91"/>
      <c r="CSN1543" s="91"/>
      <c r="CSO1543" s="91"/>
      <c r="CSP1543" s="91"/>
      <c r="CSQ1543" s="91"/>
      <c r="CSR1543" s="25">
        <f t="shared" ref="CSR1543" si="262">SUM(CSR1509:CSR1542)</f>
        <v>0</v>
      </c>
      <c r="CSS1543" s="90"/>
      <c r="CST1543" s="91"/>
      <c r="CSU1543" s="91"/>
      <c r="CSV1543" s="92"/>
      <c r="CSW1543" s="90" t="s">
        <v>563</v>
      </c>
      <c r="CSX1543" s="91"/>
      <c r="CSY1543" s="91"/>
      <c r="CSZ1543" s="91"/>
      <c r="CTA1543" s="91"/>
      <c r="CTB1543" s="91"/>
      <c r="CTC1543" s="91"/>
      <c r="CTD1543" s="91"/>
      <c r="CTE1543" s="91"/>
      <c r="CTF1543" s="91"/>
      <c r="CTG1543" s="91"/>
      <c r="CTH1543" s="25">
        <f t="shared" ref="CTH1543" si="263">SUM(CTH1509:CTH1542)</f>
        <v>0</v>
      </c>
      <c r="CTI1543" s="90"/>
      <c r="CTJ1543" s="91"/>
      <c r="CTK1543" s="91"/>
      <c r="CTL1543" s="92"/>
      <c r="CTM1543" s="90" t="s">
        <v>563</v>
      </c>
      <c r="CTN1543" s="91"/>
      <c r="CTO1543" s="91"/>
      <c r="CTP1543" s="91"/>
      <c r="CTQ1543" s="91"/>
      <c r="CTR1543" s="91"/>
      <c r="CTS1543" s="91"/>
      <c r="CTT1543" s="91"/>
      <c r="CTU1543" s="91"/>
      <c r="CTV1543" s="91"/>
      <c r="CTW1543" s="91"/>
      <c r="CTX1543" s="25">
        <f t="shared" ref="CTX1543" si="264">SUM(CTX1509:CTX1542)</f>
        <v>0</v>
      </c>
      <c r="CTY1543" s="90"/>
      <c r="CTZ1543" s="91"/>
      <c r="CUA1543" s="91"/>
      <c r="CUB1543" s="92"/>
      <c r="CUC1543" s="90" t="s">
        <v>563</v>
      </c>
      <c r="CUD1543" s="91"/>
      <c r="CUE1543" s="91"/>
      <c r="CUF1543" s="91"/>
      <c r="CUG1543" s="91"/>
      <c r="CUH1543" s="91"/>
      <c r="CUI1543" s="91"/>
      <c r="CUJ1543" s="91"/>
      <c r="CUK1543" s="91"/>
      <c r="CUL1543" s="91"/>
      <c r="CUM1543" s="91"/>
      <c r="CUN1543" s="25">
        <f t="shared" ref="CUN1543" si="265">SUM(CUN1509:CUN1542)</f>
        <v>0</v>
      </c>
      <c r="CUO1543" s="90"/>
      <c r="CUP1543" s="91"/>
      <c r="CUQ1543" s="91"/>
      <c r="CUR1543" s="92"/>
      <c r="CUS1543" s="90" t="s">
        <v>563</v>
      </c>
      <c r="CUT1543" s="91"/>
      <c r="CUU1543" s="91"/>
      <c r="CUV1543" s="91"/>
      <c r="CUW1543" s="91"/>
      <c r="CUX1543" s="91"/>
      <c r="CUY1543" s="91"/>
      <c r="CUZ1543" s="91"/>
      <c r="CVA1543" s="91"/>
      <c r="CVB1543" s="91"/>
      <c r="CVC1543" s="91"/>
      <c r="CVD1543" s="25">
        <f t="shared" ref="CVD1543" si="266">SUM(CVD1509:CVD1542)</f>
        <v>0</v>
      </c>
      <c r="CVE1543" s="90"/>
      <c r="CVF1543" s="91"/>
      <c r="CVG1543" s="91"/>
      <c r="CVH1543" s="92"/>
      <c r="CVI1543" s="90" t="s">
        <v>563</v>
      </c>
      <c r="CVJ1543" s="91"/>
      <c r="CVK1543" s="91"/>
      <c r="CVL1543" s="91"/>
      <c r="CVM1543" s="91"/>
      <c r="CVN1543" s="91"/>
      <c r="CVO1543" s="91"/>
      <c r="CVP1543" s="91"/>
      <c r="CVQ1543" s="91"/>
      <c r="CVR1543" s="91"/>
      <c r="CVS1543" s="91"/>
      <c r="CVT1543" s="25">
        <f t="shared" ref="CVT1543" si="267">SUM(CVT1509:CVT1542)</f>
        <v>0</v>
      </c>
      <c r="CVU1543" s="90"/>
      <c r="CVV1543" s="91"/>
      <c r="CVW1543" s="91"/>
      <c r="CVX1543" s="92"/>
      <c r="CVY1543" s="90" t="s">
        <v>563</v>
      </c>
      <c r="CVZ1543" s="91"/>
      <c r="CWA1543" s="91"/>
      <c r="CWB1543" s="91"/>
      <c r="CWC1543" s="91"/>
      <c r="CWD1543" s="91"/>
      <c r="CWE1543" s="91"/>
      <c r="CWF1543" s="91"/>
      <c r="CWG1543" s="91"/>
      <c r="CWH1543" s="91"/>
      <c r="CWI1543" s="91"/>
      <c r="CWJ1543" s="25">
        <f t="shared" ref="CWJ1543" si="268">SUM(CWJ1509:CWJ1542)</f>
        <v>0</v>
      </c>
      <c r="CWK1543" s="90"/>
      <c r="CWL1543" s="91"/>
      <c r="CWM1543" s="91"/>
      <c r="CWN1543" s="92"/>
      <c r="CWO1543" s="90" t="s">
        <v>563</v>
      </c>
      <c r="CWP1543" s="91"/>
      <c r="CWQ1543" s="91"/>
      <c r="CWR1543" s="91"/>
      <c r="CWS1543" s="91"/>
      <c r="CWT1543" s="91"/>
      <c r="CWU1543" s="91"/>
      <c r="CWV1543" s="91"/>
      <c r="CWW1543" s="91"/>
      <c r="CWX1543" s="91"/>
      <c r="CWY1543" s="91"/>
      <c r="CWZ1543" s="25">
        <f t="shared" ref="CWZ1543" si="269">SUM(CWZ1509:CWZ1542)</f>
        <v>0</v>
      </c>
      <c r="CXA1543" s="90"/>
      <c r="CXB1543" s="91"/>
      <c r="CXC1543" s="91"/>
      <c r="CXD1543" s="92"/>
      <c r="CXE1543" s="90" t="s">
        <v>563</v>
      </c>
      <c r="CXF1543" s="91"/>
      <c r="CXG1543" s="91"/>
      <c r="CXH1543" s="91"/>
      <c r="CXI1543" s="91"/>
      <c r="CXJ1543" s="91"/>
      <c r="CXK1543" s="91"/>
      <c r="CXL1543" s="91"/>
      <c r="CXM1543" s="91"/>
      <c r="CXN1543" s="91"/>
      <c r="CXO1543" s="91"/>
      <c r="CXP1543" s="25">
        <f t="shared" ref="CXP1543" si="270">SUM(CXP1509:CXP1542)</f>
        <v>0</v>
      </c>
      <c r="CXQ1543" s="90"/>
      <c r="CXR1543" s="91"/>
      <c r="CXS1543" s="91"/>
      <c r="CXT1543" s="92"/>
      <c r="CXU1543" s="90" t="s">
        <v>563</v>
      </c>
      <c r="CXV1543" s="91"/>
      <c r="CXW1543" s="91"/>
      <c r="CXX1543" s="91"/>
      <c r="CXY1543" s="91"/>
      <c r="CXZ1543" s="91"/>
      <c r="CYA1543" s="91"/>
      <c r="CYB1543" s="91"/>
      <c r="CYC1543" s="91"/>
      <c r="CYD1543" s="91"/>
      <c r="CYE1543" s="91"/>
      <c r="CYF1543" s="25">
        <f t="shared" ref="CYF1543" si="271">SUM(CYF1509:CYF1542)</f>
        <v>0</v>
      </c>
      <c r="CYG1543" s="90"/>
      <c r="CYH1543" s="91"/>
      <c r="CYI1543" s="91"/>
      <c r="CYJ1543" s="92"/>
      <c r="CYK1543" s="90" t="s">
        <v>563</v>
      </c>
      <c r="CYL1543" s="91"/>
      <c r="CYM1543" s="91"/>
      <c r="CYN1543" s="91"/>
      <c r="CYO1543" s="91"/>
      <c r="CYP1543" s="91"/>
      <c r="CYQ1543" s="91"/>
      <c r="CYR1543" s="91"/>
      <c r="CYS1543" s="91"/>
      <c r="CYT1543" s="91"/>
      <c r="CYU1543" s="91"/>
      <c r="CYV1543" s="25">
        <f t="shared" ref="CYV1543" si="272">SUM(CYV1509:CYV1542)</f>
        <v>0</v>
      </c>
      <c r="CYW1543" s="90"/>
      <c r="CYX1543" s="91"/>
      <c r="CYY1543" s="91"/>
      <c r="CYZ1543" s="92"/>
      <c r="CZA1543" s="90" t="s">
        <v>563</v>
      </c>
      <c r="CZB1543" s="91"/>
      <c r="CZC1543" s="91"/>
      <c r="CZD1543" s="91"/>
      <c r="CZE1543" s="91"/>
      <c r="CZF1543" s="91"/>
      <c r="CZG1543" s="91"/>
      <c r="CZH1543" s="91"/>
      <c r="CZI1543" s="91"/>
      <c r="CZJ1543" s="91"/>
      <c r="CZK1543" s="91"/>
      <c r="CZL1543" s="25">
        <f t="shared" ref="CZL1543" si="273">SUM(CZL1509:CZL1542)</f>
        <v>0</v>
      </c>
      <c r="CZM1543" s="90"/>
      <c r="CZN1543" s="91"/>
      <c r="CZO1543" s="91"/>
      <c r="CZP1543" s="92"/>
      <c r="CZQ1543" s="90" t="s">
        <v>563</v>
      </c>
      <c r="CZR1543" s="91"/>
      <c r="CZS1543" s="91"/>
      <c r="CZT1543" s="91"/>
      <c r="CZU1543" s="91"/>
      <c r="CZV1543" s="91"/>
      <c r="CZW1543" s="91"/>
      <c r="CZX1543" s="91"/>
      <c r="CZY1543" s="91"/>
      <c r="CZZ1543" s="91"/>
      <c r="DAA1543" s="91"/>
      <c r="DAB1543" s="25">
        <f t="shared" ref="DAB1543" si="274">SUM(DAB1509:DAB1542)</f>
        <v>0</v>
      </c>
      <c r="DAC1543" s="90"/>
      <c r="DAD1543" s="91"/>
      <c r="DAE1543" s="91"/>
      <c r="DAF1543" s="92"/>
      <c r="DAG1543" s="90" t="s">
        <v>563</v>
      </c>
      <c r="DAH1543" s="91"/>
      <c r="DAI1543" s="91"/>
      <c r="DAJ1543" s="91"/>
      <c r="DAK1543" s="91"/>
      <c r="DAL1543" s="91"/>
      <c r="DAM1543" s="91"/>
      <c r="DAN1543" s="91"/>
      <c r="DAO1543" s="91"/>
      <c r="DAP1543" s="91"/>
      <c r="DAQ1543" s="91"/>
      <c r="DAR1543" s="25">
        <f t="shared" ref="DAR1543" si="275">SUM(DAR1509:DAR1542)</f>
        <v>0</v>
      </c>
      <c r="DAS1543" s="90"/>
      <c r="DAT1543" s="91"/>
      <c r="DAU1543" s="91"/>
      <c r="DAV1543" s="92"/>
      <c r="DAW1543" s="90" t="s">
        <v>563</v>
      </c>
      <c r="DAX1543" s="91"/>
      <c r="DAY1543" s="91"/>
      <c r="DAZ1543" s="91"/>
      <c r="DBA1543" s="91"/>
      <c r="DBB1543" s="91"/>
      <c r="DBC1543" s="91"/>
      <c r="DBD1543" s="91"/>
      <c r="DBE1543" s="91"/>
      <c r="DBF1543" s="91"/>
      <c r="DBG1543" s="91"/>
      <c r="DBH1543" s="25">
        <f t="shared" ref="DBH1543" si="276">SUM(DBH1509:DBH1542)</f>
        <v>0</v>
      </c>
      <c r="DBI1543" s="90"/>
      <c r="DBJ1543" s="91"/>
      <c r="DBK1543" s="91"/>
      <c r="DBL1543" s="92"/>
      <c r="DBM1543" s="90" t="s">
        <v>563</v>
      </c>
      <c r="DBN1543" s="91"/>
      <c r="DBO1543" s="91"/>
      <c r="DBP1543" s="91"/>
      <c r="DBQ1543" s="91"/>
      <c r="DBR1543" s="91"/>
      <c r="DBS1543" s="91"/>
      <c r="DBT1543" s="91"/>
      <c r="DBU1543" s="91"/>
      <c r="DBV1543" s="91"/>
      <c r="DBW1543" s="91"/>
      <c r="DBX1543" s="25">
        <f t="shared" ref="DBX1543" si="277">SUM(DBX1509:DBX1542)</f>
        <v>0</v>
      </c>
      <c r="DBY1543" s="90"/>
      <c r="DBZ1543" s="91"/>
      <c r="DCA1543" s="91"/>
      <c r="DCB1543" s="92"/>
      <c r="DCC1543" s="90" t="s">
        <v>563</v>
      </c>
      <c r="DCD1543" s="91"/>
      <c r="DCE1543" s="91"/>
      <c r="DCF1543" s="91"/>
      <c r="DCG1543" s="91"/>
      <c r="DCH1543" s="91"/>
      <c r="DCI1543" s="91"/>
      <c r="DCJ1543" s="91"/>
      <c r="DCK1543" s="91"/>
      <c r="DCL1543" s="91"/>
      <c r="DCM1543" s="91"/>
      <c r="DCN1543" s="25">
        <f t="shared" ref="DCN1543" si="278">SUM(DCN1509:DCN1542)</f>
        <v>0</v>
      </c>
      <c r="DCO1543" s="90"/>
      <c r="DCP1543" s="91"/>
      <c r="DCQ1543" s="91"/>
      <c r="DCR1543" s="92"/>
      <c r="DCS1543" s="90" t="s">
        <v>563</v>
      </c>
      <c r="DCT1543" s="91"/>
      <c r="DCU1543" s="91"/>
      <c r="DCV1543" s="91"/>
      <c r="DCW1543" s="91"/>
      <c r="DCX1543" s="91"/>
      <c r="DCY1543" s="91"/>
      <c r="DCZ1543" s="91"/>
      <c r="DDA1543" s="91"/>
      <c r="DDB1543" s="91"/>
      <c r="DDC1543" s="91"/>
      <c r="DDD1543" s="25">
        <f t="shared" ref="DDD1543" si="279">SUM(DDD1509:DDD1542)</f>
        <v>0</v>
      </c>
      <c r="DDE1543" s="90"/>
      <c r="DDF1543" s="91"/>
      <c r="DDG1543" s="91"/>
      <c r="DDH1543" s="92"/>
      <c r="DDI1543" s="90" t="s">
        <v>563</v>
      </c>
      <c r="DDJ1543" s="91"/>
      <c r="DDK1543" s="91"/>
      <c r="DDL1543" s="91"/>
      <c r="DDM1543" s="91"/>
      <c r="DDN1543" s="91"/>
      <c r="DDO1543" s="91"/>
      <c r="DDP1543" s="91"/>
      <c r="DDQ1543" s="91"/>
      <c r="DDR1543" s="91"/>
      <c r="DDS1543" s="91"/>
      <c r="DDT1543" s="25">
        <f t="shared" ref="DDT1543" si="280">SUM(DDT1509:DDT1542)</f>
        <v>0</v>
      </c>
      <c r="DDU1543" s="90"/>
      <c r="DDV1543" s="91"/>
      <c r="DDW1543" s="91"/>
      <c r="DDX1543" s="92"/>
      <c r="DDY1543" s="90" t="s">
        <v>563</v>
      </c>
      <c r="DDZ1543" s="91"/>
      <c r="DEA1543" s="91"/>
      <c r="DEB1543" s="91"/>
      <c r="DEC1543" s="91"/>
      <c r="DED1543" s="91"/>
      <c r="DEE1543" s="91"/>
      <c r="DEF1543" s="91"/>
      <c r="DEG1543" s="91"/>
      <c r="DEH1543" s="91"/>
      <c r="DEI1543" s="91"/>
      <c r="DEJ1543" s="25">
        <f t="shared" ref="DEJ1543" si="281">SUM(DEJ1509:DEJ1542)</f>
        <v>0</v>
      </c>
      <c r="DEK1543" s="90"/>
      <c r="DEL1543" s="91"/>
      <c r="DEM1543" s="91"/>
      <c r="DEN1543" s="92"/>
      <c r="DEO1543" s="90" t="s">
        <v>563</v>
      </c>
      <c r="DEP1543" s="91"/>
      <c r="DEQ1543" s="91"/>
      <c r="DER1543" s="91"/>
      <c r="DES1543" s="91"/>
      <c r="DET1543" s="91"/>
      <c r="DEU1543" s="91"/>
      <c r="DEV1543" s="91"/>
      <c r="DEW1543" s="91"/>
      <c r="DEX1543" s="91"/>
      <c r="DEY1543" s="91"/>
      <c r="DEZ1543" s="25">
        <f t="shared" ref="DEZ1543" si="282">SUM(DEZ1509:DEZ1542)</f>
        <v>0</v>
      </c>
      <c r="DFA1543" s="90"/>
      <c r="DFB1543" s="91"/>
      <c r="DFC1543" s="91"/>
      <c r="DFD1543" s="92"/>
      <c r="DFE1543" s="90" t="s">
        <v>563</v>
      </c>
      <c r="DFF1543" s="91"/>
      <c r="DFG1543" s="91"/>
      <c r="DFH1543" s="91"/>
      <c r="DFI1543" s="91"/>
      <c r="DFJ1543" s="91"/>
      <c r="DFK1543" s="91"/>
      <c r="DFL1543" s="91"/>
      <c r="DFM1543" s="91"/>
      <c r="DFN1543" s="91"/>
      <c r="DFO1543" s="91"/>
      <c r="DFP1543" s="25">
        <f t="shared" ref="DFP1543" si="283">SUM(DFP1509:DFP1542)</f>
        <v>0</v>
      </c>
      <c r="DFQ1543" s="90"/>
      <c r="DFR1543" s="91"/>
      <c r="DFS1543" s="91"/>
      <c r="DFT1543" s="92"/>
      <c r="DFU1543" s="90" t="s">
        <v>563</v>
      </c>
      <c r="DFV1543" s="91"/>
      <c r="DFW1543" s="91"/>
      <c r="DFX1543" s="91"/>
      <c r="DFY1543" s="91"/>
      <c r="DFZ1543" s="91"/>
      <c r="DGA1543" s="91"/>
      <c r="DGB1543" s="91"/>
      <c r="DGC1543" s="91"/>
      <c r="DGD1543" s="91"/>
      <c r="DGE1543" s="91"/>
      <c r="DGF1543" s="25">
        <f t="shared" ref="DGF1543" si="284">SUM(DGF1509:DGF1542)</f>
        <v>0</v>
      </c>
      <c r="DGG1543" s="90"/>
      <c r="DGH1543" s="91"/>
      <c r="DGI1543" s="91"/>
      <c r="DGJ1543" s="92"/>
      <c r="DGK1543" s="90" t="s">
        <v>563</v>
      </c>
      <c r="DGL1543" s="91"/>
      <c r="DGM1543" s="91"/>
      <c r="DGN1543" s="91"/>
      <c r="DGO1543" s="91"/>
      <c r="DGP1543" s="91"/>
      <c r="DGQ1543" s="91"/>
      <c r="DGR1543" s="91"/>
      <c r="DGS1543" s="91"/>
      <c r="DGT1543" s="91"/>
      <c r="DGU1543" s="91"/>
      <c r="DGV1543" s="25">
        <f t="shared" ref="DGV1543" si="285">SUM(DGV1509:DGV1542)</f>
        <v>0</v>
      </c>
      <c r="DGW1543" s="90"/>
      <c r="DGX1543" s="91"/>
      <c r="DGY1543" s="91"/>
      <c r="DGZ1543" s="92"/>
      <c r="DHA1543" s="90" t="s">
        <v>563</v>
      </c>
      <c r="DHB1543" s="91"/>
      <c r="DHC1543" s="91"/>
      <c r="DHD1543" s="91"/>
      <c r="DHE1543" s="91"/>
      <c r="DHF1543" s="91"/>
      <c r="DHG1543" s="91"/>
      <c r="DHH1543" s="91"/>
      <c r="DHI1543" s="91"/>
      <c r="DHJ1543" s="91"/>
      <c r="DHK1543" s="91"/>
      <c r="DHL1543" s="25">
        <f t="shared" ref="DHL1543" si="286">SUM(DHL1509:DHL1542)</f>
        <v>0</v>
      </c>
      <c r="DHM1543" s="90"/>
      <c r="DHN1543" s="91"/>
      <c r="DHO1543" s="91"/>
      <c r="DHP1543" s="92"/>
      <c r="DHQ1543" s="90" t="s">
        <v>563</v>
      </c>
      <c r="DHR1543" s="91"/>
      <c r="DHS1543" s="91"/>
      <c r="DHT1543" s="91"/>
      <c r="DHU1543" s="91"/>
      <c r="DHV1543" s="91"/>
      <c r="DHW1543" s="91"/>
      <c r="DHX1543" s="91"/>
      <c r="DHY1543" s="91"/>
      <c r="DHZ1543" s="91"/>
      <c r="DIA1543" s="91"/>
      <c r="DIB1543" s="25">
        <f t="shared" ref="DIB1543" si="287">SUM(DIB1509:DIB1542)</f>
        <v>0</v>
      </c>
      <c r="DIC1543" s="90"/>
      <c r="DID1543" s="91"/>
      <c r="DIE1543" s="91"/>
      <c r="DIF1543" s="92"/>
      <c r="DIG1543" s="90" t="s">
        <v>563</v>
      </c>
      <c r="DIH1543" s="91"/>
      <c r="DII1543" s="91"/>
      <c r="DIJ1543" s="91"/>
      <c r="DIK1543" s="91"/>
      <c r="DIL1543" s="91"/>
      <c r="DIM1543" s="91"/>
      <c r="DIN1543" s="91"/>
      <c r="DIO1543" s="91"/>
      <c r="DIP1543" s="91"/>
      <c r="DIQ1543" s="91"/>
      <c r="DIR1543" s="25">
        <f t="shared" ref="DIR1543" si="288">SUM(DIR1509:DIR1542)</f>
        <v>0</v>
      </c>
      <c r="DIS1543" s="90"/>
      <c r="DIT1543" s="91"/>
      <c r="DIU1543" s="91"/>
      <c r="DIV1543" s="92"/>
      <c r="DIW1543" s="90" t="s">
        <v>563</v>
      </c>
      <c r="DIX1543" s="91"/>
      <c r="DIY1543" s="91"/>
      <c r="DIZ1543" s="91"/>
      <c r="DJA1543" s="91"/>
      <c r="DJB1543" s="91"/>
      <c r="DJC1543" s="91"/>
      <c r="DJD1543" s="91"/>
      <c r="DJE1543" s="91"/>
      <c r="DJF1543" s="91"/>
      <c r="DJG1543" s="91"/>
      <c r="DJH1543" s="25">
        <f t="shared" ref="DJH1543" si="289">SUM(DJH1509:DJH1542)</f>
        <v>0</v>
      </c>
      <c r="DJI1543" s="90"/>
      <c r="DJJ1543" s="91"/>
      <c r="DJK1543" s="91"/>
      <c r="DJL1543" s="92"/>
      <c r="DJM1543" s="90" t="s">
        <v>563</v>
      </c>
      <c r="DJN1543" s="91"/>
      <c r="DJO1543" s="91"/>
      <c r="DJP1543" s="91"/>
      <c r="DJQ1543" s="91"/>
      <c r="DJR1543" s="91"/>
      <c r="DJS1543" s="91"/>
      <c r="DJT1543" s="91"/>
      <c r="DJU1543" s="91"/>
      <c r="DJV1543" s="91"/>
      <c r="DJW1543" s="91"/>
      <c r="DJX1543" s="25">
        <f t="shared" ref="DJX1543" si="290">SUM(DJX1509:DJX1542)</f>
        <v>0</v>
      </c>
      <c r="DJY1543" s="90"/>
      <c r="DJZ1543" s="91"/>
      <c r="DKA1543" s="91"/>
      <c r="DKB1543" s="92"/>
      <c r="DKC1543" s="90" t="s">
        <v>563</v>
      </c>
      <c r="DKD1543" s="91"/>
      <c r="DKE1543" s="91"/>
      <c r="DKF1543" s="91"/>
      <c r="DKG1543" s="91"/>
      <c r="DKH1543" s="91"/>
      <c r="DKI1543" s="91"/>
      <c r="DKJ1543" s="91"/>
      <c r="DKK1543" s="91"/>
      <c r="DKL1543" s="91"/>
      <c r="DKM1543" s="91"/>
      <c r="DKN1543" s="25">
        <f t="shared" ref="DKN1543" si="291">SUM(DKN1509:DKN1542)</f>
        <v>0</v>
      </c>
      <c r="DKO1543" s="90"/>
      <c r="DKP1543" s="91"/>
      <c r="DKQ1543" s="91"/>
      <c r="DKR1543" s="92"/>
      <c r="DKS1543" s="90" t="s">
        <v>563</v>
      </c>
      <c r="DKT1543" s="91"/>
      <c r="DKU1543" s="91"/>
      <c r="DKV1543" s="91"/>
      <c r="DKW1543" s="91"/>
      <c r="DKX1543" s="91"/>
      <c r="DKY1543" s="91"/>
      <c r="DKZ1543" s="91"/>
      <c r="DLA1543" s="91"/>
      <c r="DLB1543" s="91"/>
      <c r="DLC1543" s="91"/>
      <c r="DLD1543" s="25">
        <f t="shared" ref="DLD1543" si="292">SUM(DLD1509:DLD1542)</f>
        <v>0</v>
      </c>
      <c r="DLE1543" s="90"/>
      <c r="DLF1543" s="91"/>
      <c r="DLG1543" s="91"/>
      <c r="DLH1543" s="92"/>
      <c r="DLI1543" s="90" t="s">
        <v>563</v>
      </c>
      <c r="DLJ1543" s="91"/>
      <c r="DLK1543" s="91"/>
      <c r="DLL1543" s="91"/>
      <c r="DLM1543" s="91"/>
      <c r="DLN1543" s="91"/>
      <c r="DLO1543" s="91"/>
      <c r="DLP1543" s="91"/>
      <c r="DLQ1543" s="91"/>
      <c r="DLR1543" s="91"/>
      <c r="DLS1543" s="91"/>
      <c r="DLT1543" s="25">
        <f t="shared" ref="DLT1543" si="293">SUM(DLT1509:DLT1542)</f>
        <v>0</v>
      </c>
      <c r="DLU1543" s="90"/>
      <c r="DLV1543" s="91"/>
      <c r="DLW1543" s="91"/>
      <c r="DLX1543" s="92"/>
      <c r="DLY1543" s="90" t="s">
        <v>563</v>
      </c>
      <c r="DLZ1543" s="91"/>
      <c r="DMA1543" s="91"/>
      <c r="DMB1543" s="91"/>
      <c r="DMC1543" s="91"/>
      <c r="DMD1543" s="91"/>
      <c r="DME1543" s="91"/>
      <c r="DMF1543" s="91"/>
      <c r="DMG1543" s="91"/>
      <c r="DMH1543" s="91"/>
      <c r="DMI1543" s="91"/>
      <c r="DMJ1543" s="25">
        <f t="shared" ref="DMJ1543" si="294">SUM(DMJ1509:DMJ1542)</f>
        <v>0</v>
      </c>
      <c r="DMK1543" s="90"/>
      <c r="DML1543" s="91"/>
      <c r="DMM1543" s="91"/>
      <c r="DMN1543" s="92"/>
      <c r="DMO1543" s="90" t="s">
        <v>563</v>
      </c>
      <c r="DMP1543" s="91"/>
      <c r="DMQ1543" s="91"/>
      <c r="DMR1543" s="91"/>
      <c r="DMS1543" s="91"/>
      <c r="DMT1543" s="91"/>
      <c r="DMU1543" s="91"/>
      <c r="DMV1543" s="91"/>
      <c r="DMW1543" s="91"/>
      <c r="DMX1543" s="91"/>
      <c r="DMY1543" s="91"/>
      <c r="DMZ1543" s="25">
        <f t="shared" ref="DMZ1543" si="295">SUM(DMZ1509:DMZ1542)</f>
        <v>0</v>
      </c>
      <c r="DNA1543" s="90"/>
      <c r="DNB1543" s="91"/>
      <c r="DNC1543" s="91"/>
      <c r="DND1543" s="92"/>
      <c r="DNE1543" s="90" t="s">
        <v>563</v>
      </c>
      <c r="DNF1543" s="91"/>
      <c r="DNG1543" s="91"/>
      <c r="DNH1543" s="91"/>
      <c r="DNI1543" s="91"/>
      <c r="DNJ1543" s="91"/>
      <c r="DNK1543" s="91"/>
      <c r="DNL1543" s="91"/>
      <c r="DNM1543" s="91"/>
      <c r="DNN1543" s="91"/>
      <c r="DNO1543" s="91"/>
      <c r="DNP1543" s="25">
        <f t="shared" ref="DNP1543" si="296">SUM(DNP1509:DNP1542)</f>
        <v>0</v>
      </c>
      <c r="DNQ1543" s="90"/>
      <c r="DNR1543" s="91"/>
      <c r="DNS1543" s="91"/>
      <c r="DNT1543" s="92"/>
      <c r="DNU1543" s="90" t="s">
        <v>563</v>
      </c>
      <c r="DNV1543" s="91"/>
      <c r="DNW1543" s="91"/>
      <c r="DNX1543" s="91"/>
      <c r="DNY1543" s="91"/>
      <c r="DNZ1543" s="91"/>
      <c r="DOA1543" s="91"/>
      <c r="DOB1543" s="91"/>
      <c r="DOC1543" s="91"/>
      <c r="DOD1543" s="91"/>
      <c r="DOE1543" s="91"/>
      <c r="DOF1543" s="25">
        <f t="shared" ref="DOF1543" si="297">SUM(DOF1509:DOF1542)</f>
        <v>0</v>
      </c>
      <c r="DOG1543" s="90"/>
      <c r="DOH1543" s="91"/>
      <c r="DOI1543" s="91"/>
      <c r="DOJ1543" s="92"/>
      <c r="DOK1543" s="90" t="s">
        <v>563</v>
      </c>
      <c r="DOL1543" s="91"/>
      <c r="DOM1543" s="91"/>
      <c r="DON1543" s="91"/>
      <c r="DOO1543" s="91"/>
      <c r="DOP1543" s="91"/>
      <c r="DOQ1543" s="91"/>
      <c r="DOR1543" s="91"/>
      <c r="DOS1543" s="91"/>
      <c r="DOT1543" s="91"/>
      <c r="DOU1543" s="91"/>
      <c r="DOV1543" s="25">
        <f t="shared" ref="DOV1543" si="298">SUM(DOV1509:DOV1542)</f>
        <v>0</v>
      </c>
      <c r="DOW1543" s="90"/>
      <c r="DOX1543" s="91"/>
      <c r="DOY1543" s="91"/>
      <c r="DOZ1543" s="92"/>
      <c r="DPA1543" s="90" t="s">
        <v>563</v>
      </c>
      <c r="DPB1543" s="91"/>
      <c r="DPC1543" s="91"/>
      <c r="DPD1543" s="91"/>
      <c r="DPE1543" s="91"/>
      <c r="DPF1543" s="91"/>
      <c r="DPG1543" s="91"/>
      <c r="DPH1543" s="91"/>
      <c r="DPI1543" s="91"/>
      <c r="DPJ1543" s="91"/>
      <c r="DPK1543" s="91"/>
      <c r="DPL1543" s="25">
        <f t="shared" ref="DPL1543" si="299">SUM(DPL1509:DPL1542)</f>
        <v>0</v>
      </c>
      <c r="DPM1543" s="90"/>
      <c r="DPN1543" s="91"/>
      <c r="DPO1543" s="91"/>
      <c r="DPP1543" s="92"/>
      <c r="DPQ1543" s="90" t="s">
        <v>563</v>
      </c>
      <c r="DPR1543" s="91"/>
      <c r="DPS1543" s="91"/>
      <c r="DPT1543" s="91"/>
      <c r="DPU1543" s="91"/>
      <c r="DPV1543" s="91"/>
      <c r="DPW1543" s="91"/>
      <c r="DPX1543" s="91"/>
      <c r="DPY1543" s="91"/>
      <c r="DPZ1543" s="91"/>
      <c r="DQA1543" s="91"/>
      <c r="DQB1543" s="25">
        <f t="shared" ref="DQB1543" si="300">SUM(DQB1509:DQB1542)</f>
        <v>0</v>
      </c>
      <c r="DQC1543" s="90"/>
      <c r="DQD1543" s="91"/>
      <c r="DQE1543" s="91"/>
      <c r="DQF1543" s="92"/>
      <c r="DQG1543" s="90" t="s">
        <v>563</v>
      </c>
      <c r="DQH1543" s="91"/>
      <c r="DQI1543" s="91"/>
      <c r="DQJ1543" s="91"/>
      <c r="DQK1543" s="91"/>
      <c r="DQL1543" s="91"/>
      <c r="DQM1543" s="91"/>
      <c r="DQN1543" s="91"/>
      <c r="DQO1543" s="91"/>
      <c r="DQP1543" s="91"/>
      <c r="DQQ1543" s="91"/>
      <c r="DQR1543" s="25">
        <f t="shared" ref="DQR1543" si="301">SUM(DQR1509:DQR1542)</f>
        <v>0</v>
      </c>
      <c r="DQS1543" s="90"/>
      <c r="DQT1543" s="91"/>
      <c r="DQU1543" s="91"/>
      <c r="DQV1543" s="92"/>
      <c r="DQW1543" s="90" t="s">
        <v>563</v>
      </c>
      <c r="DQX1543" s="91"/>
      <c r="DQY1543" s="91"/>
      <c r="DQZ1543" s="91"/>
      <c r="DRA1543" s="91"/>
      <c r="DRB1543" s="91"/>
      <c r="DRC1543" s="91"/>
      <c r="DRD1543" s="91"/>
      <c r="DRE1543" s="91"/>
      <c r="DRF1543" s="91"/>
      <c r="DRG1543" s="91"/>
      <c r="DRH1543" s="25">
        <f t="shared" ref="DRH1543" si="302">SUM(DRH1509:DRH1542)</f>
        <v>0</v>
      </c>
      <c r="DRI1543" s="90"/>
      <c r="DRJ1543" s="91"/>
      <c r="DRK1543" s="91"/>
      <c r="DRL1543" s="92"/>
      <c r="DRM1543" s="90" t="s">
        <v>563</v>
      </c>
      <c r="DRN1543" s="91"/>
      <c r="DRO1543" s="91"/>
      <c r="DRP1543" s="91"/>
      <c r="DRQ1543" s="91"/>
      <c r="DRR1543" s="91"/>
      <c r="DRS1543" s="91"/>
      <c r="DRT1543" s="91"/>
      <c r="DRU1543" s="91"/>
      <c r="DRV1543" s="91"/>
      <c r="DRW1543" s="91"/>
      <c r="DRX1543" s="25">
        <f t="shared" ref="DRX1543" si="303">SUM(DRX1509:DRX1542)</f>
        <v>0</v>
      </c>
      <c r="DRY1543" s="90"/>
      <c r="DRZ1543" s="91"/>
      <c r="DSA1543" s="91"/>
      <c r="DSB1543" s="92"/>
      <c r="DSC1543" s="90" t="s">
        <v>563</v>
      </c>
      <c r="DSD1543" s="91"/>
      <c r="DSE1543" s="91"/>
      <c r="DSF1543" s="91"/>
      <c r="DSG1543" s="91"/>
      <c r="DSH1543" s="91"/>
      <c r="DSI1543" s="91"/>
      <c r="DSJ1543" s="91"/>
      <c r="DSK1543" s="91"/>
      <c r="DSL1543" s="91"/>
      <c r="DSM1543" s="91"/>
      <c r="DSN1543" s="25">
        <f t="shared" ref="DSN1543" si="304">SUM(DSN1509:DSN1542)</f>
        <v>0</v>
      </c>
      <c r="DSO1543" s="90"/>
      <c r="DSP1543" s="91"/>
      <c r="DSQ1543" s="91"/>
      <c r="DSR1543" s="92"/>
      <c r="DSS1543" s="90" t="s">
        <v>563</v>
      </c>
      <c r="DST1543" s="91"/>
      <c r="DSU1543" s="91"/>
      <c r="DSV1543" s="91"/>
      <c r="DSW1543" s="91"/>
      <c r="DSX1543" s="91"/>
      <c r="DSY1543" s="91"/>
      <c r="DSZ1543" s="91"/>
      <c r="DTA1543" s="91"/>
      <c r="DTB1543" s="91"/>
      <c r="DTC1543" s="91"/>
      <c r="DTD1543" s="25">
        <f t="shared" ref="DTD1543" si="305">SUM(DTD1509:DTD1542)</f>
        <v>0</v>
      </c>
      <c r="DTE1543" s="90"/>
      <c r="DTF1543" s="91"/>
      <c r="DTG1543" s="91"/>
      <c r="DTH1543" s="92"/>
      <c r="DTI1543" s="90" t="s">
        <v>563</v>
      </c>
      <c r="DTJ1543" s="91"/>
      <c r="DTK1543" s="91"/>
      <c r="DTL1543" s="91"/>
      <c r="DTM1543" s="91"/>
      <c r="DTN1543" s="91"/>
      <c r="DTO1543" s="91"/>
      <c r="DTP1543" s="91"/>
      <c r="DTQ1543" s="91"/>
      <c r="DTR1543" s="91"/>
      <c r="DTS1543" s="91"/>
      <c r="DTT1543" s="25">
        <f t="shared" ref="DTT1543" si="306">SUM(DTT1509:DTT1542)</f>
        <v>0</v>
      </c>
      <c r="DTU1543" s="90"/>
      <c r="DTV1543" s="91"/>
      <c r="DTW1543" s="91"/>
      <c r="DTX1543" s="92"/>
      <c r="DTY1543" s="90" t="s">
        <v>563</v>
      </c>
      <c r="DTZ1543" s="91"/>
      <c r="DUA1543" s="91"/>
      <c r="DUB1543" s="91"/>
      <c r="DUC1543" s="91"/>
      <c r="DUD1543" s="91"/>
      <c r="DUE1543" s="91"/>
      <c r="DUF1543" s="91"/>
      <c r="DUG1543" s="91"/>
      <c r="DUH1543" s="91"/>
      <c r="DUI1543" s="91"/>
      <c r="DUJ1543" s="25">
        <f t="shared" ref="DUJ1543" si="307">SUM(DUJ1509:DUJ1542)</f>
        <v>0</v>
      </c>
      <c r="DUK1543" s="90"/>
      <c r="DUL1543" s="91"/>
      <c r="DUM1543" s="91"/>
      <c r="DUN1543" s="92"/>
      <c r="DUO1543" s="90" t="s">
        <v>563</v>
      </c>
      <c r="DUP1543" s="91"/>
      <c r="DUQ1543" s="91"/>
      <c r="DUR1543" s="91"/>
      <c r="DUS1543" s="91"/>
      <c r="DUT1543" s="91"/>
      <c r="DUU1543" s="91"/>
      <c r="DUV1543" s="91"/>
      <c r="DUW1543" s="91"/>
      <c r="DUX1543" s="91"/>
      <c r="DUY1543" s="91"/>
      <c r="DUZ1543" s="25">
        <f t="shared" ref="DUZ1543" si="308">SUM(DUZ1509:DUZ1542)</f>
        <v>0</v>
      </c>
      <c r="DVA1543" s="90"/>
      <c r="DVB1543" s="91"/>
      <c r="DVC1543" s="91"/>
      <c r="DVD1543" s="92"/>
      <c r="DVE1543" s="90" t="s">
        <v>563</v>
      </c>
      <c r="DVF1543" s="91"/>
      <c r="DVG1543" s="91"/>
      <c r="DVH1543" s="91"/>
      <c r="DVI1543" s="91"/>
      <c r="DVJ1543" s="91"/>
      <c r="DVK1543" s="91"/>
      <c r="DVL1543" s="91"/>
      <c r="DVM1543" s="91"/>
      <c r="DVN1543" s="91"/>
      <c r="DVO1543" s="91"/>
      <c r="DVP1543" s="25">
        <f t="shared" ref="DVP1543" si="309">SUM(DVP1509:DVP1542)</f>
        <v>0</v>
      </c>
      <c r="DVQ1543" s="90"/>
      <c r="DVR1543" s="91"/>
      <c r="DVS1543" s="91"/>
      <c r="DVT1543" s="92"/>
      <c r="DVU1543" s="90" t="s">
        <v>563</v>
      </c>
      <c r="DVV1543" s="91"/>
      <c r="DVW1543" s="91"/>
      <c r="DVX1543" s="91"/>
      <c r="DVY1543" s="91"/>
      <c r="DVZ1543" s="91"/>
      <c r="DWA1543" s="91"/>
      <c r="DWB1543" s="91"/>
      <c r="DWC1543" s="91"/>
      <c r="DWD1543" s="91"/>
      <c r="DWE1543" s="91"/>
      <c r="DWF1543" s="25">
        <f t="shared" ref="DWF1543" si="310">SUM(DWF1509:DWF1542)</f>
        <v>0</v>
      </c>
      <c r="DWG1543" s="90"/>
      <c r="DWH1543" s="91"/>
      <c r="DWI1543" s="91"/>
      <c r="DWJ1543" s="92"/>
      <c r="DWK1543" s="90" t="s">
        <v>563</v>
      </c>
      <c r="DWL1543" s="91"/>
      <c r="DWM1543" s="91"/>
      <c r="DWN1543" s="91"/>
      <c r="DWO1543" s="91"/>
      <c r="DWP1543" s="91"/>
      <c r="DWQ1543" s="91"/>
      <c r="DWR1543" s="91"/>
      <c r="DWS1543" s="91"/>
      <c r="DWT1543" s="91"/>
      <c r="DWU1543" s="91"/>
      <c r="DWV1543" s="25">
        <f t="shared" ref="DWV1543" si="311">SUM(DWV1509:DWV1542)</f>
        <v>0</v>
      </c>
      <c r="DWW1543" s="90"/>
      <c r="DWX1543" s="91"/>
      <c r="DWY1543" s="91"/>
      <c r="DWZ1543" s="92"/>
      <c r="DXA1543" s="90" t="s">
        <v>563</v>
      </c>
      <c r="DXB1543" s="91"/>
      <c r="DXC1543" s="91"/>
      <c r="DXD1543" s="91"/>
      <c r="DXE1543" s="91"/>
      <c r="DXF1543" s="91"/>
      <c r="DXG1543" s="91"/>
      <c r="DXH1543" s="91"/>
      <c r="DXI1543" s="91"/>
      <c r="DXJ1543" s="91"/>
      <c r="DXK1543" s="91"/>
      <c r="DXL1543" s="25">
        <f t="shared" ref="DXL1543" si="312">SUM(DXL1509:DXL1542)</f>
        <v>0</v>
      </c>
      <c r="DXM1543" s="90"/>
      <c r="DXN1543" s="91"/>
      <c r="DXO1543" s="91"/>
      <c r="DXP1543" s="92"/>
      <c r="DXQ1543" s="90" t="s">
        <v>563</v>
      </c>
      <c r="DXR1543" s="91"/>
      <c r="DXS1543" s="91"/>
      <c r="DXT1543" s="91"/>
      <c r="DXU1543" s="91"/>
      <c r="DXV1543" s="91"/>
      <c r="DXW1543" s="91"/>
      <c r="DXX1543" s="91"/>
      <c r="DXY1543" s="91"/>
      <c r="DXZ1543" s="91"/>
      <c r="DYA1543" s="91"/>
      <c r="DYB1543" s="25">
        <f t="shared" ref="DYB1543" si="313">SUM(DYB1509:DYB1542)</f>
        <v>0</v>
      </c>
      <c r="DYC1543" s="90"/>
      <c r="DYD1543" s="91"/>
      <c r="DYE1543" s="91"/>
      <c r="DYF1543" s="92"/>
      <c r="DYG1543" s="90" t="s">
        <v>563</v>
      </c>
      <c r="DYH1543" s="91"/>
      <c r="DYI1543" s="91"/>
      <c r="DYJ1543" s="91"/>
      <c r="DYK1543" s="91"/>
      <c r="DYL1543" s="91"/>
      <c r="DYM1543" s="91"/>
      <c r="DYN1543" s="91"/>
      <c r="DYO1543" s="91"/>
      <c r="DYP1543" s="91"/>
      <c r="DYQ1543" s="91"/>
      <c r="DYR1543" s="25">
        <f t="shared" ref="DYR1543" si="314">SUM(DYR1509:DYR1542)</f>
        <v>0</v>
      </c>
      <c r="DYS1543" s="90"/>
      <c r="DYT1543" s="91"/>
      <c r="DYU1543" s="91"/>
      <c r="DYV1543" s="92"/>
      <c r="DYW1543" s="90" t="s">
        <v>563</v>
      </c>
      <c r="DYX1543" s="91"/>
      <c r="DYY1543" s="91"/>
      <c r="DYZ1543" s="91"/>
      <c r="DZA1543" s="91"/>
      <c r="DZB1543" s="91"/>
      <c r="DZC1543" s="91"/>
      <c r="DZD1543" s="91"/>
      <c r="DZE1543" s="91"/>
      <c r="DZF1543" s="91"/>
      <c r="DZG1543" s="91"/>
      <c r="DZH1543" s="25">
        <f t="shared" ref="DZH1543" si="315">SUM(DZH1509:DZH1542)</f>
        <v>0</v>
      </c>
      <c r="DZI1543" s="90"/>
      <c r="DZJ1543" s="91"/>
      <c r="DZK1543" s="91"/>
      <c r="DZL1543" s="92"/>
      <c r="DZM1543" s="90" t="s">
        <v>563</v>
      </c>
      <c r="DZN1543" s="91"/>
      <c r="DZO1543" s="91"/>
      <c r="DZP1543" s="91"/>
      <c r="DZQ1543" s="91"/>
      <c r="DZR1543" s="91"/>
      <c r="DZS1543" s="91"/>
      <c r="DZT1543" s="91"/>
      <c r="DZU1543" s="91"/>
      <c r="DZV1543" s="91"/>
      <c r="DZW1543" s="91"/>
      <c r="DZX1543" s="25">
        <f t="shared" ref="DZX1543" si="316">SUM(DZX1509:DZX1542)</f>
        <v>0</v>
      </c>
      <c r="DZY1543" s="90"/>
      <c r="DZZ1543" s="91"/>
      <c r="EAA1543" s="91"/>
      <c r="EAB1543" s="92"/>
      <c r="EAC1543" s="90" t="s">
        <v>563</v>
      </c>
      <c r="EAD1543" s="91"/>
      <c r="EAE1543" s="91"/>
      <c r="EAF1543" s="91"/>
      <c r="EAG1543" s="91"/>
      <c r="EAH1543" s="91"/>
      <c r="EAI1543" s="91"/>
      <c r="EAJ1543" s="91"/>
      <c r="EAK1543" s="91"/>
      <c r="EAL1543" s="91"/>
      <c r="EAM1543" s="91"/>
      <c r="EAN1543" s="25">
        <f t="shared" ref="EAN1543" si="317">SUM(EAN1509:EAN1542)</f>
        <v>0</v>
      </c>
      <c r="EAO1543" s="90"/>
      <c r="EAP1543" s="91"/>
      <c r="EAQ1543" s="91"/>
      <c r="EAR1543" s="92"/>
      <c r="EAS1543" s="90" t="s">
        <v>563</v>
      </c>
      <c r="EAT1543" s="91"/>
      <c r="EAU1543" s="91"/>
      <c r="EAV1543" s="91"/>
      <c r="EAW1543" s="91"/>
      <c r="EAX1543" s="91"/>
      <c r="EAY1543" s="91"/>
      <c r="EAZ1543" s="91"/>
      <c r="EBA1543" s="91"/>
      <c r="EBB1543" s="91"/>
      <c r="EBC1543" s="91"/>
      <c r="EBD1543" s="25">
        <f t="shared" ref="EBD1543" si="318">SUM(EBD1509:EBD1542)</f>
        <v>0</v>
      </c>
      <c r="EBE1543" s="90"/>
      <c r="EBF1543" s="91"/>
      <c r="EBG1543" s="91"/>
      <c r="EBH1543" s="92"/>
      <c r="EBI1543" s="90" t="s">
        <v>563</v>
      </c>
      <c r="EBJ1543" s="91"/>
      <c r="EBK1543" s="91"/>
      <c r="EBL1543" s="91"/>
      <c r="EBM1543" s="91"/>
      <c r="EBN1543" s="91"/>
      <c r="EBO1543" s="91"/>
      <c r="EBP1543" s="91"/>
      <c r="EBQ1543" s="91"/>
      <c r="EBR1543" s="91"/>
      <c r="EBS1543" s="91"/>
      <c r="EBT1543" s="25">
        <f t="shared" ref="EBT1543" si="319">SUM(EBT1509:EBT1542)</f>
        <v>0</v>
      </c>
      <c r="EBU1543" s="90"/>
      <c r="EBV1543" s="91"/>
      <c r="EBW1543" s="91"/>
      <c r="EBX1543" s="92"/>
      <c r="EBY1543" s="90" t="s">
        <v>563</v>
      </c>
      <c r="EBZ1543" s="91"/>
      <c r="ECA1543" s="91"/>
      <c r="ECB1543" s="91"/>
      <c r="ECC1543" s="91"/>
      <c r="ECD1543" s="91"/>
      <c r="ECE1543" s="91"/>
      <c r="ECF1543" s="91"/>
      <c r="ECG1543" s="91"/>
      <c r="ECH1543" s="91"/>
      <c r="ECI1543" s="91"/>
      <c r="ECJ1543" s="25">
        <f t="shared" ref="ECJ1543" si="320">SUM(ECJ1509:ECJ1542)</f>
        <v>0</v>
      </c>
      <c r="ECK1543" s="90"/>
      <c r="ECL1543" s="91"/>
      <c r="ECM1543" s="91"/>
      <c r="ECN1543" s="92"/>
      <c r="ECO1543" s="90" t="s">
        <v>563</v>
      </c>
      <c r="ECP1543" s="91"/>
      <c r="ECQ1543" s="91"/>
      <c r="ECR1543" s="91"/>
      <c r="ECS1543" s="91"/>
      <c r="ECT1543" s="91"/>
      <c r="ECU1543" s="91"/>
      <c r="ECV1543" s="91"/>
      <c r="ECW1543" s="91"/>
      <c r="ECX1543" s="91"/>
      <c r="ECY1543" s="91"/>
      <c r="ECZ1543" s="25">
        <f t="shared" ref="ECZ1543" si="321">SUM(ECZ1509:ECZ1542)</f>
        <v>0</v>
      </c>
      <c r="EDA1543" s="90"/>
      <c r="EDB1543" s="91"/>
      <c r="EDC1543" s="91"/>
      <c r="EDD1543" s="92"/>
      <c r="EDE1543" s="90" t="s">
        <v>563</v>
      </c>
      <c r="EDF1543" s="91"/>
      <c r="EDG1543" s="91"/>
      <c r="EDH1543" s="91"/>
      <c r="EDI1543" s="91"/>
      <c r="EDJ1543" s="91"/>
      <c r="EDK1543" s="91"/>
      <c r="EDL1543" s="91"/>
      <c r="EDM1543" s="91"/>
      <c r="EDN1543" s="91"/>
      <c r="EDO1543" s="91"/>
      <c r="EDP1543" s="25">
        <f t="shared" ref="EDP1543" si="322">SUM(EDP1509:EDP1542)</f>
        <v>0</v>
      </c>
      <c r="EDQ1543" s="90"/>
      <c r="EDR1543" s="91"/>
      <c r="EDS1543" s="91"/>
      <c r="EDT1543" s="92"/>
      <c r="EDU1543" s="90" t="s">
        <v>563</v>
      </c>
      <c r="EDV1543" s="91"/>
      <c r="EDW1543" s="91"/>
      <c r="EDX1543" s="91"/>
      <c r="EDY1543" s="91"/>
      <c r="EDZ1543" s="91"/>
      <c r="EEA1543" s="91"/>
      <c r="EEB1543" s="91"/>
      <c r="EEC1543" s="91"/>
      <c r="EED1543" s="91"/>
      <c r="EEE1543" s="91"/>
      <c r="EEF1543" s="25">
        <f t="shared" ref="EEF1543" si="323">SUM(EEF1509:EEF1542)</f>
        <v>0</v>
      </c>
      <c r="EEG1543" s="90"/>
      <c r="EEH1543" s="91"/>
      <c r="EEI1543" s="91"/>
      <c r="EEJ1543" s="92"/>
      <c r="EEK1543" s="90" t="s">
        <v>563</v>
      </c>
      <c r="EEL1543" s="91"/>
      <c r="EEM1543" s="91"/>
      <c r="EEN1543" s="91"/>
      <c r="EEO1543" s="91"/>
      <c r="EEP1543" s="91"/>
      <c r="EEQ1543" s="91"/>
      <c r="EER1543" s="91"/>
      <c r="EES1543" s="91"/>
      <c r="EET1543" s="91"/>
      <c r="EEU1543" s="91"/>
      <c r="EEV1543" s="25">
        <f t="shared" ref="EEV1543" si="324">SUM(EEV1509:EEV1542)</f>
        <v>0</v>
      </c>
      <c r="EEW1543" s="90"/>
      <c r="EEX1543" s="91"/>
      <c r="EEY1543" s="91"/>
      <c r="EEZ1543" s="92"/>
      <c r="EFA1543" s="90" t="s">
        <v>563</v>
      </c>
      <c r="EFB1543" s="91"/>
      <c r="EFC1543" s="91"/>
      <c r="EFD1543" s="91"/>
      <c r="EFE1543" s="91"/>
      <c r="EFF1543" s="91"/>
      <c r="EFG1543" s="91"/>
      <c r="EFH1543" s="91"/>
      <c r="EFI1543" s="91"/>
      <c r="EFJ1543" s="91"/>
      <c r="EFK1543" s="91"/>
      <c r="EFL1543" s="25">
        <f t="shared" ref="EFL1543" si="325">SUM(EFL1509:EFL1542)</f>
        <v>0</v>
      </c>
      <c r="EFM1543" s="90"/>
      <c r="EFN1543" s="91"/>
      <c r="EFO1543" s="91"/>
      <c r="EFP1543" s="92"/>
      <c r="EFQ1543" s="90" t="s">
        <v>563</v>
      </c>
      <c r="EFR1543" s="91"/>
      <c r="EFS1543" s="91"/>
      <c r="EFT1543" s="91"/>
      <c r="EFU1543" s="91"/>
      <c r="EFV1543" s="91"/>
      <c r="EFW1543" s="91"/>
      <c r="EFX1543" s="91"/>
      <c r="EFY1543" s="91"/>
      <c r="EFZ1543" s="91"/>
      <c r="EGA1543" s="91"/>
      <c r="EGB1543" s="25">
        <f t="shared" ref="EGB1543" si="326">SUM(EGB1509:EGB1542)</f>
        <v>0</v>
      </c>
      <c r="EGC1543" s="90"/>
      <c r="EGD1543" s="91"/>
      <c r="EGE1543" s="91"/>
      <c r="EGF1543" s="92"/>
      <c r="EGG1543" s="90" t="s">
        <v>563</v>
      </c>
      <c r="EGH1543" s="91"/>
      <c r="EGI1543" s="91"/>
      <c r="EGJ1543" s="91"/>
      <c r="EGK1543" s="91"/>
      <c r="EGL1543" s="91"/>
      <c r="EGM1543" s="91"/>
      <c r="EGN1543" s="91"/>
      <c r="EGO1543" s="91"/>
      <c r="EGP1543" s="91"/>
      <c r="EGQ1543" s="91"/>
      <c r="EGR1543" s="25">
        <f t="shared" ref="EGR1543" si="327">SUM(EGR1509:EGR1542)</f>
        <v>0</v>
      </c>
      <c r="EGS1543" s="90"/>
      <c r="EGT1543" s="91"/>
      <c r="EGU1543" s="91"/>
      <c r="EGV1543" s="92"/>
      <c r="EGW1543" s="90" t="s">
        <v>563</v>
      </c>
      <c r="EGX1543" s="91"/>
      <c r="EGY1543" s="91"/>
      <c r="EGZ1543" s="91"/>
      <c r="EHA1543" s="91"/>
      <c r="EHB1543" s="91"/>
      <c r="EHC1543" s="91"/>
      <c r="EHD1543" s="91"/>
      <c r="EHE1543" s="91"/>
      <c r="EHF1543" s="91"/>
      <c r="EHG1543" s="91"/>
      <c r="EHH1543" s="25">
        <f t="shared" ref="EHH1543" si="328">SUM(EHH1509:EHH1542)</f>
        <v>0</v>
      </c>
      <c r="EHI1543" s="90"/>
      <c r="EHJ1543" s="91"/>
      <c r="EHK1543" s="91"/>
      <c r="EHL1543" s="92"/>
      <c r="EHM1543" s="90" t="s">
        <v>563</v>
      </c>
      <c r="EHN1543" s="91"/>
      <c r="EHO1543" s="91"/>
      <c r="EHP1543" s="91"/>
      <c r="EHQ1543" s="91"/>
      <c r="EHR1543" s="91"/>
      <c r="EHS1543" s="91"/>
      <c r="EHT1543" s="91"/>
      <c r="EHU1543" s="91"/>
      <c r="EHV1543" s="91"/>
      <c r="EHW1543" s="91"/>
      <c r="EHX1543" s="25">
        <f t="shared" ref="EHX1543" si="329">SUM(EHX1509:EHX1542)</f>
        <v>0</v>
      </c>
      <c r="EHY1543" s="90"/>
      <c r="EHZ1543" s="91"/>
      <c r="EIA1543" s="91"/>
      <c r="EIB1543" s="92"/>
      <c r="EIC1543" s="90" t="s">
        <v>563</v>
      </c>
      <c r="EID1543" s="91"/>
      <c r="EIE1543" s="91"/>
      <c r="EIF1543" s="91"/>
      <c r="EIG1543" s="91"/>
      <c r="EIH1543" s="91"/>
      <c r="EII1543" s="91"/>
      <c r="EIJ1543" s="91"/>
      <c r="EIK1543" s="91"/>
      <c r="EIL1543" s="91"/>
      <c r="EIM1543" s="91"/>
      <c r="EIN1543" s="25">
        <f t="shared" ref="EIN1543" si="330">SUM(EIN1509:EIN1542)</f>
        <v>0</v>
      </c>
      <c r="EIO1543" s="90"/>
      <c r="EIP1543" s="91"/>
      <c r="EIQ1543" s="91"/>
      <c r="EIR1543" s="92"/>
      <c r="EIS1543" s="90" t="s">
        <v>563</v>
      </c>
      <c r="EIT1543" s="91"/>
      <c r="EIU1543" s="91"/>
      <c r="EIV1543" s="91"/>
      <c r="EIW1543" s="91"/>
      <c r="EIX1543" s="91"/>
      <c r="EIY1543" s="91"/>
      <c r="EIZ1543" s="91"/>
      <c r="EJA1543" s="91"/>
      <c r="EJB1543" s="91"/>
      <c r="EJC1543" s="91"/>
      <c r="EJD1543" s="25">
        <f t="shared" ref="EJD1543" si="331">SUM(EJD1509:EJD1542)</f>
        <v>0</v>
      </c>
      <c r="EJE1543" s="90"/>
      <c r="EJF1543" s="91"/>
      <c r="EJG1543" s="91"/>
      <c r="EJH1543" s="92"/>
      <c r="EJI1543" s="90" t="s">
        <v>563</v>
      </c>
      <c r="EJJ1543" s="91"/>
      <c r="EJK1543" s="91"/>
      <c r="EJL1543" s="91"/>
      <c r="EJM1543" s="91"/>
      <c r="EJN1543" s="91"/>
      <c r="EJO1543" s="91"/>
      <c r="EJP1543" s="91"/>
      <c r="EJQ1543" s="91"/>
      <c r="EJR1543" s="91"/>
      <c r="EJS1543" s="91"/>
      <c r="EJT1543" s="25">
        <f t="shared" ref="EJT1543" si="332">SUM(EJT1509:EJT1542)</f>
        <v>0</v>
      </c>
      <c r="EJU1543" s="90"/>
      <c r="EJV1543" s="91"/>
      <c r="EJW1543" s="91"/>
      <c r="EJX1543" s="92"/>
      <c r="EJY1543" s="90" t="s">
        <v>563</v>
      </c>
      <c r="EJZ1543" s="91"/>
      <c r="EKA1543" s="91"/>
      <c r="EKB1543" s="91"/>
      <c r="EKC1543" s="91"/>
      <c r="EKD1543" s="91"/>
      <c r="EKE1543" s="91"/>
      <c r="EKF1543" s="91"/>
      <c r="EKG1543" s="91"/>
      <c r="EKH1543" s="91"/>
      <c r="EKI1543" s="91"/>
      <c r="EKJ1543" s="25">
        <f t="shared" ref="EKJ1543" si="333">SUM(EKJ1509:EKJ1542)</f>
        <v>0</v>
      </c>
      <c r="EKK1543" s="90"/>
      <c r="EKL1543" s="91"/>
      <c r="EKM1543" s="91"/>
      <c r="EKN1543" s="92"/>
      <c r="EKO1543" s="90" t="s">
        <v>563</v>
      </c>
      <c r="EKP1543" s="91"/>
      <c r="EKQ1543" s="91"/>
      <c r="EKR1543" s="91"/>
      <c r="EKS1543" s="91"/>
      <c r="EKT1543" s="91"/>
      <c r="EKU1543" s="91"/>
      <c r="EKV1543" s="91"/>
      <c r="EKW1543" s="91"/>
      <c r="EKX1543" s="91"/>
      <c r="EKY1543" s="91"/>
      <c r="EKZ1543" s="25">
        <f t="shared" ref="EKZ1543" si="334">SUM(EKZ1509:EKZ1542)</f>
        <v>0</v>
      </c>
      <c r="ELA1543" s="90"/>
      <c r="ELB1543" s="91"/>
      <c r="ELC1543" s="91"/>
      <c r="ELD1543" s="92"/>
      <c r="ELE1543" s="90" t="s">
        <v>563</v>
      </c>
      <c r="ELF1543" s="91"/>
      <c r="ELG1543" s="91"/>
      <c r="ELH1543" s="91"/>
      <c r="ELI1543" s="91"/>
      <c r="ELJ1543" s="91"/>
      <c r="ELK1543" s="91"/>
      <c r="ELL1543" s="91"/>
      <c r="ELM1543" s="91"/>
      <c r="ELN1543" s="91"/>
      <c r="ELO1543" s="91"/>
      <c r="ELP1543" s="25">
        <f t="shared" ref="ELP1543" si="335">SUM(ELP1509:ELP1542)</f>
        <v>0</v>
      </c>
      <c r="ELQ1543" s="90"/>
      <c r="ELR1543" s="91"/>
      <c r="ELS1543" s="91"/>
      <c r="ELT1543" s="92"/>
      <c r="ELU1543" s="90" t="s">
        <v>563</v>
      </c>
      <c r="ELV1543" s="91"/>
      <c r="ELW1543" s="91"/>
      <c r="ELX1543" s="91"/>
      <c r="ELY1543" s="91"/>
      <c r="ELZ1543" s="91"/>
      <c r="EMA1543" s="91"/>
      <c r="EMB1543" s="91"/>
      <c r="EMC1543" s="91"/>
      <c r="EMD1543" s="91"/>
      <c r="EME1543" s="91"/>
      <c r="EMF1543" s="25">
        <f t="shared" ref="EMF1543" si="336">SUM(EMF1509:EMF1542)</f>
        <v>0</v>
      </c>
      <c r="EMG1543" s="90"/>
      <c r="EMH1543" s="91"/>
      <c r="EMI1543" s="91"/>
      <c r="EMJ1543" s="92"/>
      <c r="EMK1543" s="90" t="s">
        <v>563</v>
      </c>
      <c r="EML1543" s="91"/>
      <c r="EMM1543" s="91"/>
      <c r="EMN1543" s="91"/>
      <c r="EMO1543" s="91"/>
      <c r="EMP1543" s="91"/>
      <c r="EMQ1543" s="91"/>
      <c r="EMR1543" s="91"/>
      <c r="EMS1543" s="91"/>
      <c r="EMT1543" s="91"/>
      <c r="EMU1543" s="91"/>
      <c r="EMV1543" s="25">
        <f t="shared" ref="EMV1543" si="337">SUM(EMV1509:EMV1542)</f>
        <v>0</v>
      </c>
      <c r="EMW1543" s="90"/>
      <c r="EMX1543" s="91"/>
      <c r="EMY1543" s="91"/>
      <c r="EMZ1543" s="92"/>
      <c r="ENA1543" s="90" t="s">
        <v>563</v>
      </c>
      <c r="ENB1543" s="91"/>
      <c r="ENC1543" s="91"/>
      <c r="END1543" s="91"/>
      <c r="ENE1543" s="91"/>
      <c r="ENF1543" s="91"/>
      <c r="ENG1543" s="91"/>
      <c r="ENH1543" s="91"/>
      <c r="ENI1543" s="91"/>
      <c r="ENJ1543" s="91"/>
      <c r="ENK1543" s="91"/>
      <c r="ENL1543" s="25">
        <f t="shared" ref="ENL1543" si="338">SUM(ENL1509:ENL1542)</f>
        <v>0</v>
      </c>
      <c r="ENM1543" s="90"/>
      <c r="ENN1543" s="91"/>
      <c r="ENO1543" s="91"/>
      <c r="ENP1543" s="92"/>
      <c r="ENQ1543" s="90" t="s">
        <v>563</v>
      </c>
      <c r="ENR1543" s="91"/>
      <c r="ENS1543" s="91"/>
      <c r="ENT1543" s="91"/>
      <c r="ENU1543" s="91"/>
      <c r="ENV1543" s="91"/>
      <c r="ENW1543" s="91"/>
      <c r="ENX1543" s="91"/>
      <c r="ENY1543" s="91"/>
      <c r="ENZ1543" s="91"/>
      <c r="EOA1543" s="91"/>
      <c r="EOB1543" s="25">
        <f t="shared" ref="EOB1543" si="339">SUM(EOB1509:EOB1542)</f>
        <v>0</v>
      </c>
      <c r="EOC1543" s="90"/>
      <c r="EOD1543" s="91"/>
      <c r="EOE1543" s="91"/>
      <c r="EOF1543" s="92"/>
      <c r="EOG1543" s="90" t="s">
        <v>563</v>
      </c>
      <c r="EOH1543" s="91"/>
      <c r="EOI1543" s="91"/>
      <c r="EOJ1543" s="91"/>
      <c r="EOK1543" s="91"/>
      <c r="EOL1543" s="91"/>
      <c r="EOM1543" s="91"/>
      <c r="EON1543" s="91"/>
      <c r="EOO1543" s="91"/>
      <c r="EOP1543" s="91"/>
      <c r="EOQ1543" s="91"/>
      <c r="EOR1543" s="25">
        <f t="shared" ref="EOR1543" si="340">SUM(EOR1509:EOR1542)</f>
        <v>0</v>
      </c>
      <c r="EOS1543" s="90"/>
      <c r="EOT1543" s="91"/>
      <c r="EOU1543" s="91"/>
      <c r="EOV1543" s="92"/>
      <c r="EOW1543" s="90" t="s">
        <v>563</v>
      </c>
      <c r="EOX1543" s="91"/>
      <c r="EOY1543" s="91"/>
      <c r="EOZ1543" s="91"/>
      <c r="EPA1543" s="91"/>
      <c r="EPB1543" s="91"/>
      <c r="EPC1543" s="91"/>
      <c r="EPD1543" s="91"/>
      <c r="EPE1543" s="91"/>
      <c r="EPF1543" s="91"/>
      <c r="EPG1543" s="91"/>
      <c r="EPH1543" s="25">
        <f t="shared" ref="EPH1543" si="341">SUM(EPH1509:EPH1542)</f>
        <v>0</v>
      </c>
      <c r="EPI1543" s="90"/>
      <c r="EPJ1543" s="91"/>
      <c r="EPK1543" s="91"/>
      <c r="EPL1543" s="92"/>
      <c r="EPM1543" s="90" t="s">
        <v>563</v>
      </c>
      <c r="EPN1543" s="91"/>
      <c r="EPO1543" s="91"/>
      <c r="EPP1543" s="91"/>
      <c r="EPQ1543" s="91"/>
      <c r="EPR1543" s="91"/>
      <c r="EPS1543" s="91"/>
      <c r="EPT1543" s="91"/>
      <c r="EPU1543" s="91"/>
      <c r="EPV1543" s="91"/>
      <c r="EPW1543" s="91"/>
      <c r="EPX1543" s="25">
        <f t="shared" ref="EPX1543" si="342">SUM(EPX1509:EPX1542)</f>
        <v>0</v>
      </c>
      <c r="EPY1543" s="90"/>
      <c r="EPZ1543" s="91"/>
      <c r="EQA1543" s="91"/>
      <c r="EQB1543" s="92"/>
      <c r="EQC1543" s="90" t="s">
        <v>563</v>
      </c>
      <c r="EQD1543" s="91"/>
      <c r="EQE1543" s="91"/>
      <c r="EQF1543" s="91"/>
      <c r="EQG1543" s="91"/>
      <c r="EQH1543" s="91"/>
      <c r="EQI1543" s="91"/>
      <c r="EQJ1543" s="91"/>
      <c r="EQK1543" s="91"/>
      <c r="EQL1543" s="91"/>
      <c r="EQM1543" s="91"/>
      <c r="EQN1543" s="25">
        <f t="shared" ref="EQN1543" si="343">SUM(EQN1509:EQN1542)</f>
        <v>0</v>
      </c>
      <c r="EQO1543" s="90"/>
      <c r="EQP1543" s="91"/>
      <c r="EQQ1543" s="91"/>
      <c r="EQR1543" s="92"/>
      <c r="EQS1543" s="90" t="s">
        <v>563</v>
      </c>
      <c r="EQT1543" s="91"/>
      <c r="EQU1543" s="91"/>
      <c r="EQV1543" s="91"/>
      <c r="EQW1543" s="91"/>
      <c r="EQX1543" s="91"/>
      <c r="EQY1543" s="91"/>
      <c r="EQZ1543" s="91"/>
      <c r="ERA1543" s="91"/>
      <c r="ERB1543" s="91"/>
      <c r="ERC1543" s="91"/>
      <c r="ERD1543" s="25">
        <f t="shared" ref="ERD1543" si="344">SUM(ERD1509:ERD1542)</f>
        <v>0</v>
      </c>
      <c r="ERE1543" s="90"/>
      <c r="ERF1543" s="91"/>
      <c r="ERG1543" s="91"/>
      <c r="ERH1543" s="92"/>
      <c r="ERI1543" s="90" t="s">
        <v>563</v>
      </c>
      <c r="ERJ1543" s="91"/>
      <c r="ERK1543" s="91"/>
      <c r="ERL1543" s="91"/>
      <c r="ERM1543" s="91"/>
      <c r="ERN1543" s="91"/>
      <c r="ERO1543" s="91"/>
      <c r="ERP1543" s="91"/>
      <c r="ERQ1543" s="91"/>
      <c r="ERR1543" s="91"/>
      <c r="ERS1543" s="91"/>
      <c r="ERT1543" s="25">
        <f t="shared" ref="ERT1543" si="345">SUM(ERT1509:ERT1542)</f>
        <v>0</v>
      </c>
      <c r="ERU1543" s="90"/>
      <c r="ERV1543" s="91"/>
      <c r="ERW1543" s="91"/>
      <c r="ERX1543" s="92"/>
      <c r="ERY1543" s="90" t="s">
        <v>563</v>
      </c>
      <c r="ERZ1543" s="91"/>
      <c r="ESA1543" s="91"/>
      <c r="ESB1543" s="91"/>
      <c r="ESC1543" s="91"/>
      <c r="ESD1543" s="91"/>
      <c r="ESE1543" s="91"/>
      <c r="ESF1543" s="91"/>
      <c r="ESG1543" s="91"/>
      <c r="ESH1543" s="91"/>
      <c r="ESI1543" s="91"/>
      <c r="ESJ1543" s="25">
        <f t="shared" ref="ESJ1543" si="346">SUM(ESJ1509:ESJ1542)</f>
        <v>0</v>
      </c>
      <c r="ESK1543" s="90"/>
      <c r="ESL1543" s="91"/>
      <c r="ESM1543" s="91"/>
      <c r="ESN1543" s="92"/>
      <c r="ESO1543" s="90" t="s">
        <v>563</v>
      </c>
      <c r="ESP1543" s="91"/>
      <c r="ESQ1543" s="91"/>
      <c r="ESR1543" s="91"/>
      <c r="ESS1543" s="91"/>
      <c r="EST1543" s="91"/>
      <c r="ESU1543" s="91"/>
      <c r="ESV1543" s="91"/>
      <c r="ESW1543" s="91"/>
      <c r="ESX1543" s="91"/>
      <c r="ESY1543" s="91"/>
      <c r="ESZ1543" s="25">
        <f t="shared" ref="ESZ1543" si="347">SUM(ESZ1509:ESZ1542)</f>
        <v>0</v>
      </c>
      <c r="ETA1543" s="90"/>
      <c r="ETB1543" s="91"/>
      <c r="ETC1543" s="91"/>
      <c r="ETD1543" s="92"/>
      <c r="ETE1543" s="90" t="s">
        <v>563</v>
      </c>
      <c r="ETF1543" s="91"/>
      <c r="ETG1543" s="91"/>
      <c r="ETH1543" s="91"/>
      <c r="ETI1543" s="91"/>
      <c r="ETJ1543" s="91"/>
      <c r="ETK1543" s="91"/>
      <c r="ETL1543" s="91"/>
      <c r="ETM1543" s="91"/>
      <c r="ETN1543" s="91"/>
      <c r="ETO1543" s="91"/>
      <c r="ETP1543" s="25">
        <f t="shared" ref="ETP1543" si="348">SUM(ETP1509:ETP1542)</f>
        <v>0</v>
      </c>
      <c r="ETQ1543" s="90"/>
      <c r="ETR1543" s="91"/>
      <c r="ETS1543" s="91"/>
      <c r="ETT1543" s="92"/>
      <c r="ETU1543" s="90" t="s">
        <v>563</v>
      </c>
      <c r="ETV1543" s="91"/>
      <c r="ETW1543" s="91"/>
      <c r="ETX1543" s="91"/>
      <c r="ETY1543" s="91"/>
      <c r="ETZ1543" s="91"/>
      <c r="EUA1543" s="91"/>
      <c r="EUB1543" s="91"/>
      <c r="EUC1543" s="91"/>
      <c r="EUD1543" s="91"/>
      <c r="EUE1543" s="91"/>
      <c r="EUF1543" s="25">
        <f t="shared" ref="EUF1543" si="349">SUM(EUF1509:EUF1542)</f>
        <v>0</v>
      </c>
      <c r="EUG1543" s="90"/>
      <c r="EUH1543" s="91"/>
      <c r="EUI1543" s="91"/>
      <c r="EUJ1543" s="92"/>
      <c r="EUK1543" s="90" t="s">
        <v>563</v>
      </c>
      <c r="EUL1543" s="91"/>
      <c r="EUM1543" s="91"/>
      <c r="EUN1543" s="91"/>
      <c r="EUO1543" s="91"/>
      <c r="EUP1543" s="91"/>
      <c r="EUQ1543" s="91"/>
      <c r="EUR1543" s="91"/>
      <c r="EUS1543" s="91"/>
      <c r="EUT1543" s="91"/>
      <c r="EUU1543" s="91"/>
      <c r="EUV1543" s="25">
        <f t="shared" ref="EUV1543" si="350">SUM(EUV1509:EUV1542)</f>
        <v>0</v>
      </c>
      <c r="EUW1543" s="90"/>
      <c r="EUX1543" s="91"/>
      <c r="EUY1543" s="91"/>
      <c r="EUZ1543" s="92"/>
      <c r="EVA1543" s="90" t="s">
        <v>563</v>
      </c>
      <c r="EVB1543" s="91"/>
      <c r="EVC1543" s="91"/>
      <c r="EVD1543" s="91"/>
      <c r="EVE1543" s="91"/>
      <c r="EVF1543" s="91"/>
      <c r="EVG1543" s="91"/>
      <c r="EVH1543" s="91"/>
      <c r="EVI1543" s="91"/>
      <c r="EVJ1543" s="91"/>
      <c r="EVK1543" s="91"/>
      <c r="EVL1543" s="25">
        <f t="shared" ref="EVL1543" si="351">SUM(EVL1509:EVL1542)</f>
        <v>0</v>
      </c>
      <c r="EVM1543" s="90"/>
      <c r="EVN1543" s="91"/>
      <c r="EVO1543" s="91"/>
      <c r="EVP1543" s="92"/>
      <c r="EVQ1543" s="90" t="s">
        <v>563</v>
      </c>
      <c r="EVR1543" s="91"/>
      <c r="EVS1543" s="91"/>
      <c r="EVT1543" s="91"/>
      <c r="EVU1543" s="91"/>
      <c r="EVV1543" s="91"/>
      <c r="EVW1543" s="91"/>
      <c r="EVX1543" s="91"/>
      <c r="EVY1543" s="91"/>
      <c r="EVZ1543" s="91"/>
      <c r="EWA1543" s="91"/>
      <c r="EWB1543" s="25">
        <f t="shared" ref="EWB1543" si="352">SUM(EWB1509:EWB1542)</f>
        <v>0</v>
      </c>
      <c r="EWC1543" s="90"/>
      <c r="EWD1543" s="91"/>
      <c r="EWE1543" s="91"/>
      <c r="EWF1543" s="92"/>
      <c r="EWG1543" s="90" t="s">
        <v>563</v>
      </c>
      <c r="EWH1543" s="91"/>
      <c r="EWI1543" s="91"/>
      <c r="EWJ1543" s="91"/>
      <c r="EWK1543" s="91"/>
      <c r="EWL1543" s="91"/>
      <c r="EWM1543" s="91"/>
      <c r="EWN1543" s="91"/>
      <c r="EWO1543" s="91"/>
      <c r="EWP1543" s="91"/>
      <c r="EWQ1543" s="91"/>
      <c r="EWR1543" s="25">
        <f t="shared" ref="EWR1543" si="353">SUM(EWR1509:EWR1542)</f>
        <v>0</v>
      </c>
      <c r="EWS1543" s="90"/>
      <c r="EWT1543" s="91"/>
      <c r="EWU1543" s="91"/>
      <c r="EWV1543" s="92"/>
      <c r="EWW1543" s="90" t="s">
        <v>563</v>
      </c>
      <c r="EWX1543" s="91"/>
      <c r="EWY1543" s="91"/>
      <c r="EWZ1543" s="91"/>
      <c r="EXA1543" s="91"/>
      <c r="EXB1543" s="91"/>
      <c r="EXC1543" s="91"/>
      <c r="EXD1543" s="91"/>
      <c r="EXE1543" s="91"/>
      <c r="EXF1543" s="91"/>
      <c r="EXG1543" s="91"/>
      <c r="EXH1543" s="25">
        <f t="shared" ref="EXH1543" si="354">SUM(EXH1509:EXH1542)</f>
        <v>0</v>
      </c>
      <c r="EXI1543" s="90"/>
      <c r="EXJ1543" s="91"/>
      <c r="EXK1543" s="91"/>
      <c r="EXL1543" s="92"/>
      <c r="EXM1543" s="90" t="s">
        <v>563</v>
      </c>
      <c r="EXN1543" s="91"/>
      <c r="EXO1543" s="91"/>
      <c r="EXP1543" s="91"/>
      <c r="EXQ1543" s="91"/>
      <c r="EXR1543" s="91"/>
      <c r="EXS1543" s="91"/>
      <c r="EXT1543" s="91"/>
      <c r="EXU1543" s="91"/>
      <c r="EXV1543" s="91"/>
      <c r="EXW1543" s="91"/>
      <c r="EXX1543" s="25">
        <f t="shared" ref="EXX1543" si="355">SUM(EXX1509:EXX1542)</f>
        <v>0</v>
      </c>
      <c r="EXY1543" s="90"/>
      <c r="EXZ1543" s="91"/>
      <c r="EYA1543" s="91"/>
      <c r="EYB1543" s="92"/>
      <c r="EYC1543" s="90" t="s">
        <v>563</v>
      </c>
      <c r="EYD1543" s="91"/>
      <c r="EYE1543" s="91"/>
      <c r="EYF1543" s="91"/>
      <c r="EYG1543" s="91"/>
      <c r="EYH1543" s="91"/>
      <c r="EYI1543" s="91"/>
      <c r="EYJ1543" s="91"/>
      <c r="EYK1543" s="91"/>
      <c r="EYL1543" s="91"/>
      <c r="EYM1543" s="91"/>
      <c r="EYN1543" s="25">
        <f t="shared" ref="EYN1543" si="356">SUM(EYN1509:EYN1542)</f>
        <v>0</v>
      </c>
      <c r="EYO1543" s="90"/>
      <c r="EYP1543" s="91"/>
      <c r="EYQ1543" s="91"/>
      <c r="EYR1543" s="92"/>
      <c r="EYS1543" s="90" t="s">
        <v>563</v>
      </c>
      <c r="EYT1543" s="91"/>
      <c r="EYU1543" s="91"/>
      <c r="EYV1543" s="91"/>
      <c r="EYW1543" s="91"/>
      <c r="EYX1543" s="91"/>
      <c r="EYY1543" s="91"/>
      <c r="EYZ1543" s="91"/>
      <c r="EZA1543" s="91"/>
      <c r="EZB1543" s="91"/>
      <c r="EZC1543" s="91"/>
      <c r="EZD1543" s="25">
        <f t="shared" ref="EZD1543" si="357">SUM(EZD1509:EZD1542)</f>
        <v>0</v>
      </c>
      <c r="EZE1543" s="90"/>
      <c r="EZF1543" s="91"/>
      <c r="EZG1543" s="91"/>
      <c r="EZH1543" s="92"/>
      <c r="EZI1543" s="90" t="s">
        <v>563</v>
      </c>
      <c r="EZJ1543" s="91"/>
      <c r="EZK1543" s="91"/>
      <c r="EZL1543" s="91"/>
      <c r="EZM1543" s="91"/>
      <c r="EZN1543" s="91"/>
      <c r="EZO1543" s="91"/>
      <c r="EZP1543" s="91"/>
      <c r="EZQ1543" s="91"/>
      <c r="EZR1543" s="91"/>
      <c r="EZS1543" s="91"/>
      <c r="EZT1543" s="25">
        <f t="shared" ref="EZT1543" si="358">SUM(EZT1509:EZT1542)</f>
        <v>0</v>
      </c>
      <c r="EZU1543" s="90"/>
      <c r="EZV1543" s="91"/>
      <c r="EZW1543" s="91"/>
      <c r="EZX1543" s="92"/>
      <c r="EZY1543" s="90" t="s">
        <v>563</v>
      </c>
      <c r="EZZ1543" s="91"/>
      <c r="FAA1543" s="91"/>
      <c r="FAB1543" s="91"/>
      <c r="FAC1543" s="91"/>
      <c r="FAD1543" s="91"/>
      <c r="FAE1543" s="91"/>
      <c r="FAF1543" s="91"/>
      <c r="FAG1543" s="91"/>
      <c r="FAH1543" s="91"/>
      <c r="FAI1543" s="91"/>
      <c r="FAJ1543" s="25">
        <f t="shared" ref="FAJ1543" si="359">SUM(FAJ1509:FAJ1542)</f>
        <v>0</v>
      </c>
      <c r="FAK1543" s="90"/>
      <c r="FAL1543" s="91"/>
      <c r="FAM1543" s="91"/>
      <c r="FAN1543" s="92"/>
      <c r="FAO1543" s="90" t="s">
        <v>563</v>
      </c>
      <c r="FAP1543" s="91"/>
      <c r="FAQ1543" s="91"/>
      <c r="FAR1543" s="91"/>
      <c r="FAS1543" s="91"/>
      <c r="FAT1543" s="91"/>
      <c r="FAU1543" s="91"/>
      <c r="FAV1543" s="91"/>
      <c r="FAW1543" s="91"/>
      <c r="FAX1543" s="91"/>
      <c r="FAY1543" s="91"/>
      <c r="FAZ1543" s="25">
        <f t="shared" ref="FAZ1543" si="360">SUM(FAZ1509:FAZ1542)</f>
        <v>0</v>
      </c>
      <c r="FBA1543" s="90"/>
      <c r="FBB1543" s="91"/>
      <c r="FBC1543" s="91"/>
      <c r="FBD1543" s="92"/>
      <c r="FBE1543" s="90" t="s">
        <v>563</v>
      </c>
      <c r="FBF1543" s="91"/>
      <c r="FBG1543" s="91"/>
      <c r="FBH1543" s="91"/>
      <c r="FBI1543" s="91"/>
      <c r="FBJ1543" s="91"/>
      <c r="FBK1543" s="91"/>
      <c r="FBL1543" s="91"/>
      <c r="FBM1543" s="91"/>
      <c r="FBN1543" s="91"/>
      <c r="FBO1543" s="91"/>
      <c r="FBP1543" s="25">
        <f t="shared" ref="FBP1543" si="361">SUM(FBP1509:FBP1542)</f>
        <v>0</v>
      </c>
      <c r="FBQ1543" s="90"/>
      <c r="FBR1543" s="91"/>
      <c r="FBS1543" s="91"/>
      <c r="FBT1543" s="92"/>
      <c r="FBU1543" s="90" t="s">
        <v>563</v>
      </c>
      <c r="FBV1543" s="91"/>
      <c r="FBW1543" s="91"/>
      <c r="FBX1543" s="91"/>
      <c r="FBY1543" s="91"/>
      <c r="FBZ1543" s="91"/>
      <c r="FCA1543" s="91"/>
      <c r="FCB1543" s="91"/>
      <c r="FCC1543" s="91"/>
      <c r="FCD1543" s="91"/>
      <c r="FCE1543" s="91"/>
      <c r="FCF1543" s="25">
        <f t="shared" ref="FCF1543" si="362">SUM(FCF1509:FCF1542)</f>
        <v>0</v>
      </c>
      <c r="FCG1543" s="90"/>
      <c r="FCH1543" s="91"/>
      <c r="FCI1543" s="91"/>
      <c r="FCJ1543" s="92"/>
      <c r="FCK1543" s="90" t="s">
        <v>563</v>
      </c>
      <c r="FCL1543" s="91"/>
      <c r="FCM1543" s="91"/>
      <c r="FCN1543" s="91"/>
      <c r="FCO1543" s="91"/>
      <c r="FCP1543" s="91"/>
      <c r="FCQ1543" s="91"/>
      <c r="FCR1543" s="91"/>
      <c r="FCS1543" s="91"/>
      <c r="FCT1543" s="91"/>
      <c r="FCU1543" s="91"/>
      <c r="FCV1543" s="25">
        <f t="shared" ref="FCV1543" si="363">SUM(FCV1509:FCV1542)</f>
        <v>0</v>
      </c>
      <c r="FCW1543" s="90"/>
      <c r="FCX1543" s="91"/>
      <c r="FCY1543" s="91"/>
      <c r="FCZ1543" s="92"/>
      <c r="FDA1543" s="90" t="s">
        <v>563</v>
      </c>
      <c r="FDB1543" s="91"/>
      <c r="FDC1543" s="91"/>
      <c r="FDD1543" s="91"/>
      <c r="FDE1543" s="91"/>
      <c r="FDF1543" s="91"/>
      <c r="FDG1543" s="91"/>
      <c r="FDH1543" s="91"/>
      <c r="FDI1543" s="91"/>
      <c r="FDJ1543" s="91"/>
      <c r="FDK1543" s="91"/>
      <c r="FDL1543" s="25">
        <f t="shared" ref="FDL1543" si="364">SUM(FDL1509:FDL1542)</f>
        <v>0</v>
      </c>
      <c r="FDM1543" s="90"/>
      <c r="FDN1543" s="91"/>
      <c r="FDO1543" s="91"/>
      <c r="FDP1543" s="92"/>
      <c r="FDQ1543" s="90" t="s">
        <v>563</v>
      </c>
      <c r="FDR1543" s="91"/>
      <c r="FDS1543" s="91"/>
      <c r="FDT1543" s="91"/>
      <c r="FDU1543" s="91"/>
      <c r="FDV1543" s="91"/>
      <c r="FDW1543" s="91"/>
      <c r="FDX1543" s="91"/>
      <c r="FDY1543" s="91"/>
      <c r="FDZ1543" s="91"/>
      <c r="FEA1543" s="91"/>
      <c r="FEB1543" s="25">
        <f t="shared" ref="FEB1543" si="365">SUM(FEB1509:FEB1542)</f>
        <v>0</v>
      </c>
      <c r="FEC1543" s="90"/>
      <c r="FED1543" s="91"/>
      <c r="FEE1543" s="91"/>
      <c r="FEF1543" s="92"/>
      <c r="FEG1543" s="90" t="s">
        <v>563</v>
      </c>
      <c r="FEH1543" s="91"/>
      <c r="FEI1543" s="91"/>
      <c r="FEJ1543" s="91"/>
      <c r="FEK1543" s="91"/>
      <c r="FEL1543" s="91"/>
      <c r="FEM1543" s="91"/>
      <c r="FEN1543" s="91"/>
      <c r="FEO1543" s="91"/>
      <c r="FEP1543" s="91"/>
      <c r="FEQ1543" s="91"/>
      <c r="FER1543" s="25">
        <f t="shared" ref="FER1543" si="366">SUM(FER1509:FER1542)</f>
        <v>0</v>
      </c>
      <c r="FES1543" s="90"/>
      <c r="FET1543" s="91"/>
      <c r="FEU1543" s="91"/>
      <c r="FEV1543" s="92"/>
      <c r="FEW1543" s="90" t="s">
        <v>563</v>
      </c>
      <c r="FEX1543" s="91"/>
      <c r="FEY1543" s="91"/>
      <c r="FEZ1543" s="91"/>
      <c r="FFA1543" s="91"/>
      <c r="FFB1543" s="91"/>
      <c r="FFC1543" s="91"/>
      <c r="FFD1543" s="91"/>
      <c r="FFE1543" s="91"/>
      <c r="FFF1543" s="91"/>
      <c r="FFG1543" s="91"/>
      <c r="FFH1543" s="25">
        <f t="shared" ref="FFH1543" si="367">SUM(FFH1509:FFH1542)</f>
        <v>0</v>
      </c>
      <c r="FFI1543" s="90"/>
      <c r="FFJ1543" s="91"/>
      <c r="FFK1543" s="91"/>
      <c r="FFL1543" s="92"/>
      <c r="FFM1543" s="90" t="s">
        <v>563</v>
      </c>
      <c r="FFN1543" s="91"/>
      <c r="FFO1543" s="91"/>
      <c r="FFP1543" s="91"/>
      <c r="FFQ1543" s="91"/>
      <c r="FFR1543" s="91"/>
      <c r="FFS1543" s="91"/>
      <c r="FFT1543" s="91"/>
      <c r="FFU1543" s="91"/>
      <c r="FFV1543" s="91"/>
      <c r="FFW1543" s="91"/>
      <c r="FFX1543" s="25">
        <f t="shared" ref="FFX1543" si="368">SUM(FFX1509:FFX1542)</f>
        <v>0</v>
      </c>
      <c r="FFY1543" s="90"/>
      <c r="FFZ1543" s="91"/>
      <c r="FGA1543" s="91"/>
      <c r="FGB1543" s="92"/>
      <c r="FGC1543" s="90" t="s">
        <v>563</v>
      </c>
      <c r="FGD1543" s="91"/>
      <c r="FGE1543" s="91"/>
      <c r="FGF1543" s="91"/>
      <c r="FGG1543" s="91"/>
      <c r="FGH1543" s="91"/>
      <c r="FGI1543" s="91"/>
      <c r="FGJ1543" s="91"/>
      <c r="FGK1543" s="91"/>
      <c r="FGL1543" s="91"/>
      <c r="FGM1543" s="91"/>
      <c r="FGN1543" s="25">
        <f t="shared" ref="FGN1543" si="369">SUM(FGN1509:FGN1542)</f>
        <v>0</v>
      </c>
      <c r="FGO1543" s="90"/>
      <c r="FGP1543" s="91"/>
      <c r="FGQ1543" s="91"/>
      <c r="FGR1543" s="92"/>
      <c r="FGS1543" s="90" t="s">
        <v>563</v>
      </c>
      <c r="FGT1543" s="91"/>
      <c r="FGU1543" s="91"/>
      <c r="FGV1543" s="91"/>
      <c r="FGW1543" s="91"/>
      <c r="FGX1543" s="91"/>
      <c r="FGY1543" s="91"/>
      <c r="FGZ1543" s="91"/>
      <c r="FHA1543" s="91"/>
      <c r="FHB1543" s="91"/>
      <c r="FHC1543" s="91"/>
      <c r="FHD1543" s="25">
        <f t="shared" ref="FHD1543" si="370">SUM(FHD1509:FHD1542)</f>
        <v>0</v>
      </c>
      <c r="FHE1543" s="90"/>
      <c r="FHF1543" s="91"/>
      <c r="FHG1543" s="91"/>
      <c r="FHH1543" s="92"/>
      <c r="FHI1543" s="90" t="s">
        <v>563</v>
      </c>
      <c r="FHJ1543" s="91"/>
      <c r="FHK1543" s="91"/>
      <c r="FHL1543" s="91"/>
      <c r="FHM1543" s="91"/>
      <c r="FHN1543" s="91"/>
      <c r="FHO1543" s="91"/>
      <c r="FHP1543" s="91"/>
      <c r="FHQ1543" s="91"/>
      <c r="FHR1543" s="91"/>
      <c r="FHS1543" s="91"/>
      <c r="FHT1543" s="25">
        <f t="shared" ref="FHT1543" si="371">SUM(FHT1509:FHT1542)</f>
        <v>0</v>
      </c>
      <c r="FHU1543" s="90"/>
      <c r="FHV1543" s="91"/>
      <c r="FHW1543" s="91"/>
      <c r="FHX1543" s="92"/>
      <c r="FHY1543" s="90" t="s">
        <v>563</v>
      </c>
      <c r="FHZ1543" s="91"/>
      <c r="FIA1543" s="91"/>
      <c r="FIB1543" s="91"/>
      <c r="FIC1543" s="91"/>
      <c r="FID1543" s="91"/>
      <c r="FIE1543" s="91"/>
      <c r="FIF1543" s="91"/>
      <c r="FIG1543" s="91"/>
      <c r="FIH1543" s="91"/>
      <c r="FII1543" s="91"/>
      <c r="FIJ1543" s="25">
        <f t="shared" ref="FIJ1543" si="372">SUM(FIJ1509:FIJ1542)</f>
        <v>0</v>
      </c>
      <c r="FIK1543" s="90"/>
      <c r="FIL1543" s="91"/>
      <c r="FIM1543" s="91"/>
      <c r="FIN1543" s="92"/>
      <c r="FIO1543" s="90" t="s">
        <v>563</v>
      </c>
      <c r="FIP1543" s="91"/>
      <c r="FIQ1543" s="91"/>
      <c r="FIR1543" s="91"/>
      <c r="FIS1543" s="91"/>
      <c r="FIT1543" s="91"/>
      <c r="FIU1543" s="91"/>
      <c r="FIV1543" s="91"/>
      <c r="FIW1543" s="91"/>
      <c r="FIX1543" s="91"/>
      <c r="FIY1543" s="91"/>
      <c r="FIZ1543" s="25">
        <f t="shared" ref="FIZ1543" si="373">SUM(FIZ1509:FIZ1542)</f>
        <v>0</v>
      </c>
      <c r="FJA1543" s="90"/>
      <c r="FJB1543" s="91"/>
      <c r="FJC1543" s="91"/>
      <c r="FJD1543" s="92"/>
      <c r="FJE1543" s="90" t="s">
        <v>563</v>
      </c>
      <c r="FJF1543" s="91"/>
      <c r="FJG1543" s="91"/>
      <c r="FJH1543" s="91"/>
      <c r="FJI1543" s="91"/>
      <c r="FJJ1543" s="91"/>
      <c r="FJK1543" s="91"/>
      <c r="FJL1543" s="91"/>
      <c r="FJM1543" s="91"/>
      <c r="FJN1543" s="91"/>
      <c r="FJO1543" s="91"/>
      <c r="FJP1543" s="25">
        <f t="shared" ref="FJP1543" si="374">SUM(FJP1509:FJP1542)</f>
        <v>0</v>
      </c>
      <c r="FJQ1543" s="90"/>
      <c r="FJR1543" s="91"/>
      <c r="FJS1543" s="91"/>
      <c r="FJT1543" s="92"/>
      <c r="FJU1543" s="90" t="s">
        <v>563</v>
      </c>
      <c r="FJV1543" s="91"/>
      <c r="FJW1543" s="91"/>
      <c r="FJX1543" s="91"/>
      <c r="FJY1543" s="91"/>
      <c r="FJZ1543" s="91"/>
      <c r="FKA1543" s="91"/>
      <c r="FKB1543" s="91"/>
      <c r="FKC1543" s="91"/>
      <c r="FKD1543" s="91"/>
      <c r="FKE1543" s="91"/>
      <c r="FKF1543" s="25">
        <f t="shared" ref="FKF1543" si="375">SUM(FKF1509:FKF1542)</f>
        <v>0</v>
      </c>
      <c r="FKG1543" s="90"/>
      <c r="FKH1543" s="91"/>
      <c r="FKI1543" s="91"/>
      <c r="FKJ1543" s="92"/>
      <c r="FKK1543" s="90" t="s">
        <v>563</v>
      </c>
      <c r="FKL1543" s="91"/>
      <c r="FKM1543" s="91"/>
      <c r="FKN1543" s="91"/>
      <c r="FKO1543" s="91"/>
      <c r="FKP1543" s="91"/>
      <c r="FKQ1543" s="91"/>
      <c r="FKR1543" s="91"/>
      <c r="FKS1543" s="91"/>
      <c r="FKT1543" s="91"/>
      <c r="FKU1543" s="91"/>
      <c r="FKV1543" s="25">
        <f t="shared" ref="FKV1543" si="376">SUM(FKV1509:FKV1542)</f>
        <v>0</v>
      </c>
      <c r="FKW1543" s="90"/>
      <c r="FKX1543" s="91"/>
      <c r="FKY1543" s="91"/>
      <c r="FKZ1543" s="92"/>
      <c r="FLA1543" s="90" t="s">
        <v>563</v>
      </c>
      <c r="FLB1543" s="91"/>
      <c r="FLC1543" s="91"/>
      <c r="FLD1543" s="91"/>
      <c r="FLE1543" s="91"/>
      <c r="FLF1543" s="91"/>
      <c r="FLG1543" s="91"/>
      <c r="FLH1543" s="91"/>
      <c r="FLI1543" s="91"/>
      <c r="FLJ1543" s="91"/>
      <c r="FLK1543" s="91"/>
      <c r="FLL1543" s="25">
        <f t="shared" ref="FLL1543" si="377">SUM(FLL1509:FLL1542)</f>
        <v>0</v>
      </c>
      <c r="FLM1543" s="90"/>
      <c r="FLN1543" s="91"/>
      <c r="FLO1543" s="91"/>
      <c r="FLP1543" s="92"/>
      <c r="FLQ1543" s="90" t="s">
        <v>563</v>
      </c>
      <c r="FLR1543" s="91"/>
      <c r="FLS1543" s="91"/>
      <c r="FLT1543" s="91"/>
      <c r="FLU1543" s="91"/>
      <c r="FLV1543" s="91"/>
      <c r="FLW1543" s="91"/>
      <c r="FLX1543" s="91"/>
      <c r="FLY1543" s="91"/>
      <c r="FLZ1543" s="91"/>
      <c r="FMA1543" s="91"/>
      <c r="FMB1543" s="25">
        <f t="shared" ref="FMB1543" si="378">SUM(FMB1509:FMB1542)</f>
        <v>0</v>
      </c>
      <c r="FMC1543" s="90"/>
      <c r="FMD1543" s="91"/>
      <c r="FME1543" s="91"/>
      <c r="FMF1543" s="92"/>
      <c r="FMG1543" s="90" t="s">
        <v>563</v>
      </c>
      <c r="FMH1543" s="91"/>
      <c r="FMI1543" s="91"/>
      <c r="FMJ1543" s="91"/>
      <c r="FMK1543" s="91"/>
      <c r="FML1543" s="91"/>
      <c r="FMM1543" s="91"/>
      <c r="FMN1543" s="91"/>
      <c r="FMO1543" s="91"/>
      <c r="FMP1543" s="91"/>
      <c r="FMQ1543" s="91"/>
      <c r="FMR1543" s="25">
        <f t="shared" ref="FMR1543" si="379">SUM(FMR1509:FMR1542)</f>
        <v>0</v>
      </c>
      <c r="FMS1543" s="90"/>
      <c r="FMT1543" s="91"/>
      <c r="FMU1543" s="91"/>
      <c r="FMV1543" s="92"/>
      <c r="FMW1543" s="90" t="s">
        <v>563</v>
      </c>
      <c r="FMX1543" s="91"/>
      <c r="FMY1543" s="91"/>
      <c r="FMZ1543" s="91"/>
      <c r="FNA1543" s="91"/>
      <c r="FNB1543" s="91"/>
      <c r="FNC1543" s="91"/>
      <c r="FND1543" s="91"/>
      <c r="FNE1543" s="91"/>
      <c r="FNF1543" s="91"/>
      <c r="FNG1543" s="91"/>
      <c r="FNH1543" s="25">
        <f t="shared" ref="FNH1543" si="380">SUM(FNH1509:FNH1542)</f>
        <v>0</v>
      </c>
      <c r="FNI1543" s="90"/>
      <c r="FNJ1543" s="91"/>
      <c r="FNK1543" s="91"/>
      <c r="FNL1543" s="92"/>
      <c r="FNM1543" s="90" t="s">
        <v>563</v>
      </c>
      <c r="FNN1543" s="91"/>
      <c r="FNO1543" s="91"/>
      <c r="FNP1543" s="91"/>
      <c r="FNQ1543" s="91"/>
      <c r="FNR1543" s="91"/>
      <c r="FNS1543" s="91"/>
      <c r="FNT1543" s="91"/>
      <c r="FNU1543" s="91"/>
      <c r="FNV1543" s="91"/>
      <c r="FNW1543" s="91"/>
      <c r="FNX1543" s="25">
        <f t="shared" ref="FNX1543" si="381">SUM(FNX1509:FNX1542)</f>
        <v>0</v>
      </c>
      <c r="FNY1543" s="90"/>
      <c r="FNZ1543" s="91"/>
      <c r="FOA1543" s="91"/>
      <c r="FOB1543" s="92"/>
      <c r="FOC1543" s="90" t="s">
        <v>563</v>
      </c>
      <c r="FOD1543" s="91"/>
      <c r="FOE1543" s="91"/>
      <c r="FOF1543" s="91"/>
      <c r="FOG1543" s="91"/>
      <c r="FOH1543" s="91"/>
      <c r="FOI1543" s="91"/>
      <c r="FOJ1543" s="91"/>
      <c r="FOK1543" s="91"/>
      <c r="FOL1543" s="91"/>
      <c r="FOM1543" s="91"/>
      <c r="FON1543" s="25">
        <f t="shared" ref="FON1543" si="382">SUM(FON1509:FON1542)</f>
        <v>0</v>
      </c>
      <c r="FOO1543" s="90"/>
      <c r="FOP1543" s="91"/>
      <c r="FOQ1543" s="91"/>
      <c r="FOR1543" s="92"/>
      <c r="FOS1543" s="90" t="s">
        <v>563</v>
      </c>
      <c r="FOT1543" s="91"/>
      <c r="FOU1543" s="91"/>
      <c r="FOV1543" s="91"/>
      <c r="FOW1543" s="91"/>
      <c r="FOX1543" s="91"/>
      <c r="FOY1543" s="91"/>
      <c r="FOZ1543" s="91"/>
      <c r="FPA1543" s="91"/>
      <c r="FPB1543" s="91"/>
      <c r="FPC1543" s="91"/>
      <c r="FPD1543" s="25">
        <f t="shared" ref="FPD1543" si="383">SUM(FPD1509:FPD1542)</f>
        <v>0</v>
      </c>
      <c r="FPE1543" s="90"/>
      <c r="FPF1543" s="91"/>
      <c r="FPG1543" s="91"/>
      <c r="FPH1543" s="92"/>
      <c r="FPI1543" s="90" t="s">
        <v>563</v>
      </c>
      <c r="FPJ1543" s="91"/>
      <c r="FPK1543" s="91"/>
      <c r="FPL1543" s="91"/>
      <c r="FPM1543" s="91"/>
      <c r="FPN1543" s="91"/>
      <c r="FPO1543" s="91"/>
      <c r="FPP1543" s="91"/>
      <c r="FPQ1543" s="91"/>
      <c r="FPR1543" s="91"/>
      <c r="FPS1543" s="91"/>
      <c r="FPT1543" s="25">
        <f t="shared" ref="FPT1543" si="384">SUM(FPT1509:FPT1542)</f>
        <v>0</v>
      </c>
      <c r="FPU1543" s="90"/>
      <c r="FPV1543" s="91"/>
      <c r="FPW1543" s="91"/>
      <c r="FPX1543" s="92"/>
      <c r="FPY1543" s="90" t="s">
        <v>563</v>
      </c>
      <c r="FPZ1543" s="91"/>
      <c r="FQA1543" s="91"/>
      <c r="FQB1543" s="91"/>
      <c r="FQC1543" s="91"/>
      <c r="FQD1543" s="91"/>
      <c r="FQE1543" s="91"/>
      <c r="FQF1543" s="91"/>
      <c r="FQG1543" s="91"/>
      <c r="FQH1543" s="91"/>
      <c r="FQI1543" s="91"/>
      <c r="FQJ1543" s="25">
        <f t="shared" ref="FQJ1543" si="385">SUM(FQJ1509:FQJ1542)</f>
        <v>0</v>
      </c>
      <c r="FQK1543" s="90"/>
      <c r="FQL1543" s="91"/>
      <c r="FQM1543" s="91"/>
      <c r="FQN1543" s="92"/>
      <c r="FQO1543" s="90" t="s">
        <v>563</v>
      </c>
      <c r="FQP1543" s="91"/>
      <c r="FQQ1543" s="91"/>
      <c r="FQR1543" s="91"/>
      <c r="FQS1543" s="91"/>
      <c r="FQT1543" s="91"/>
      <c r="FQU1543" s="91"/>
      <c r="FQV1543" s="91"/>
      <c r="FQW1543" s="91"/>
      <c r="FQX1543" s="91"/>
      <c r="FQY1543" s="91"/>
      <c r="FQZ1543" s="25">
        <f t="shared" ref="FQZ1543" si="386">SUM(FQZ1509:FQZ1542)</f>
        <v>0</v>
      </c>
      <c r="FRA1543" s="90"/>
      <c r="FRB1543" s="91"/>
      <c r="FRC1543" s="91"/>
      <c r="FRD1543" s="92"/>
      <c r="FRE1543" s="90" t="s">
        <v>563</v>
      </c>
      <c r="FRF1543" s="91"/>
      <c r="FRG1543" s="91"/>
      <c r="FRH1543" s="91"/>
      <c r="FRI1543" s="91"/>
      <c r="FRJ1543" s="91"/>
      <c r="FRK1543" s="91"/>
      <c r="FRL1543" s="91"/>
      <c r="FRM1543" s="91"/>
      <c r="FRN1543" s="91"/>
      <c r="FRO1543" s="91"/>
      <c r="FRP1543" s="25">
        <f t="shared" ref="FRP1543" si="387">SUM(FRP1509:FRP1542)</f>
        <v>0</v>
      </c>
      <c r="FRQ1543" s="90"/>
      <c r="FRR1543" s="91"/>
      <c r="FRS1543" s="91"/>
      <c r="FRT1543" s="92"/>
      <c r="FRU1543" s="90" t="s">
        <v>563</v>
      </c>
      <c r="FRV1543" s="91"/>
      <c r="FRW1543" s="91"/>
      <c r="FRX1543" s="91"/>
      <c r="FRY1543" s="91"/>
      <c r="FRZ1543" s="91"/>
      <c r="FSA1543" s="91"/>
      <c r="FSB1543" s="91"/>
      <c r="FSC1543" s="91"/>
      <c r="FSD1543" s="91"/>
      <c r="FSE1543" s="91"/>
      <c r="FSF1543" s="25">
        <f t="shared" ref="FSF1543" si="388">SUM(FSF1509:FSF1542)</f>
        <v>0</v>
      </c>
      <c r="FSG1543" s="90"/>
      <c r="FSH1543" s="91"/>
      <c r="FSI1543" s="91"/>
      <c r="FSJ1543" s="92"/>
      <c r="FSK1543" s="90" t="s">
        <v>563</v>
      </c>
      <c r="FSL1543" s="91"/>
      <c r="FSM1543" s="91"/>
      <c r="FSN1543" s="91"/>
      <c r="FSO1543" s="91"/>
      <c r="FSP1543" s="91"/>
      <c r="FSQ1543" s="91"/>
      <c r="FSR1543" s="91"/>
      <c r="FSS1543" s="91"/>
      <c r="FST1543" s="91"/>
      <c r="FSU1543" s="91"/>
      <c r="FSV1543" s="25">
        <f t="shared" ref="FSV1543" si="389">SUM(FSV1509:FSV1542)</f>
        <v>0</v>
      </c>
      <c r="FSW1543" s="90"/>
      <c r="FSX1543" s="91"/>
      <c r="FSY1543" s="91"/>
      <c r="FSZ1543" s="92"/>
      <c r="FTA1543" s="90" t="s">
        <v>563</v>
      </c>
      <c r="FTB1543" s="91"/>
      <c r="FTC1543" s="91"/>
      <c r="FTD1543" s="91"/>
      <c r="FTE1543" s="91"/>
      <c r="FTF1543" s="91"/>
      <c r="FTG1543" s="91"/>
      <c r="FTH1543" s="91"/>
      <c r="FTI1543" s="91"/>
      <c r="FTJ1543" s="91"/>
      <c r="FTK1543" s="91"/>
      <c r="FTL1543" s="25">
        <f t="shared" ref="FTL1543" si="390">SUM(FTL1509:FTL1542)</f>
        <v>0</v>
      </c>
      <c r="FTM1543" s="90"/>
      <c r="FTN1543" s="91"/>
      <c r="FTO1543" s="91"/>
      <c r="FTP1543" s="92"/>
      <c r="FTQ1543" s="90" t="s">
        <v>563</v>
      </c>
      <c r="FTR1543" s="91"/>
      <c r="FTS1543" s="91"/>
      <c r="FTT1543" s="91"/>
      <c r="FTU1543" s="91"/>
      <c r="FTV1543" s="91"/>
      <c r="FTW1543" s="91"/>
      <c r="FTX1543" s="91"/>
      <c r="FTY1543" s="91"/>
      <c r="FTZ1543" s="91"/>
      <c r="FUA1543" s="91"/>
      <c r="FUB1543" s="25">
        <f t="shared" ref="FUB1543" si="391">SUM(FUB1509:FUB1542)</f>
        <v>0</v>
      </c>
      <c r="FUC1543" s="90"/>
      <c r="FUD1543" s="91"/>
      <c r="FUE1543" s="91"/>
      <c r="FUF1543" s="92"/>
      <c r="FUG1543" s="90" t="s">
        <v>563</v>
      </c>
      <c r="FUH1543" s="91"/>
      <c r="FUI1543" s="91"/>
      <c r="FUJ1543" s="91"/>
      <c r="FUK1543" s="91"/>
      <c r="FUL1543" s="91"/>
      <c r="FUM1543" s="91"/>
      <c r="FUN1543" s="91"/>
      <c r="FUO1543" s="91"/>
      <c r="FUP1543" s="91"/>
      <c r="FUQ1543" s="91"/>
      <c r="FUR1543" s="25">
        <f t="shared" ref="FUR1543" si="392">SUM(FUR1509:FUR1542)</f>
        <v>0</v>
      </c>
      <c r="FUS1543" s="90"/>
      <c r="FUT1543" s="91"/>
      <c r="FUU1543" s="91"/>
      <c r="FUV1543" s="92"/>
      <c r="FUW1543" s="90" t="s">
        <v>563</v>
      </c>
      <c r="FUX1543" s="91"/>
      <c r="FUY1543" s="91"/>
      <c r="FUZ1543" s="91"/>
      <c r="FVA1543" s="91"/>
      <c r="FVB1543" s="91"/>
      <c r="FVC1543" s="91"/>
      <c r="FVD1543" s="91"/>
      <c r="FVE1543" s="91"/>
      <c r="FVF1543" s="91"/>
      <c r="FVG1543" s="91"/>
      <c r="FVH1543" s="25">
        <f t="shared" ref="FVH1543" si="393">SUM(FVH1509:FVH1542)</f>
        <v>0</v>
      </c>
      <c r="FVI1543" s="90"/>
      <c r="FVJ1543" s="91"/>
      <c r="FVK1543" s="91"/>
      <c r="FVL1543" s="92"/>
      <c r="FVM1543" s="90" t="s">
        <v>563</v>
      </c>
      <c r="FVN1543" s="91"/>
      <c r="FVO1543" s="91"/>
      <c r="FVP1543" s="91"/>
      <c r="FVQ1543" s="91"/>
      <c r="FVR1543" s="91"/>
      <c r="FVS1543" s="91"/>
      <c r="FVT1543" s="91"/>
      <c r="FVU1543" s="91"/>
      <c r="FVV1543" s="91"/>
      <c r="FVW1543" s="91"/>
      <c r="FVX1543" s="25">
        <f t="shared" ref="FVX1543" si="394">SUM(FVX1509:FVX1542)</f>
        <v>0</v>
      </c>
      <c r="FVY1543" s="90"/>
      <c r="FVZ1543" s="91"/>
      <c r="FWA1543" s="91"/>
      <c r="FWB1543" s="92"/>
      <c r="FWC1543" s="90" t="s">
        <v>563</v>
      </c>
      <c r="FWD1543" s="91"/>
      <c r="FWE1543" s="91"/>
      <c r="FWF1543" s="91"/>
      <c r="FWG1543" s="91"/>
      <c r="FWH1543" s="91"/>
      <c r="FWI1543" s="91"/>
      <c r="FWJ1543" s="91"/>
      <c r="FWK1543" s="91"/>
      <c r="FWL1543" s="91"/>
      <c r="FWM1543" s="91"/>
      <c r="FWN1543" s="25">
        <f t="shared" ref="FWN1543" si="395">SUM(FWN1509:FWN1542)</f>
        <v>0</v>
      </c>
      <c r="FWO1543" s="90"/>
      <c r="FWP1543" s="91"/>
      <c r="FWQ1543" s="91"/>
      <c r="FWR1543" s="92"/>
      <c r="FWS1543" s="90" t="s">
        <v>563</v>
      </c>
      <c r="FWT1543" s="91"/>
      <c r="FWU1543" s="91"/>
      <c r="FWV1543" s="91"/>
      <c r="FWW1543" s="91"/>
      <c r="FWX1543" s="91"/>
      <c r="FWY1543" s="91"/>
      <c r="FWZ1543" s="91"/>
      <c r="FXA1543" s="91"/>
      <c r="FXB1543" s="91"/>
      <c r="FXC1543" s="91"/>
      <c r="FXD1543" s="25">
        <f t="shared" ref="FXD1543" si="396">SUM(FXD1509:FXD1542)</f>
        <v>0</v>
      </c>
      <c r="FXE1543" s="90"/>
      <c r="FXF1543" s="91"/>
      <c r="FXG1543" s="91"/>
      <c r="FXH1543" s="92"/>
      <c r="FXI1543" s="90" t="s">
        <v>563</v>
      </c>
      <c r="FXJ1543" s="91"/>
      <c r="FXK1543" s="91"/>
      <c r="FXL1543" s="91"/>
      <c r="FXM1543" s="91"/>
      <c r="FXN1543" s="91"/>
      <c r="FXO1543" s="91"/>
      <c r="FXP1543" s="91"/>
      <c r="FXQ1543" s="91"/>
      <c r="FXR1543" s="91"/>
      <c r="FXS1543" s="91"/>
      <c r="FXT1543" s="25">
        <f t="shared" ref="FXT1543" si="397">SUM(FXT1509:FXT1542)</f>
        <v>0</v>
      </c>
      <c r="FXU1543" s="90"/>
      <c r="FXV1543" s="91"/>
      <c r="FXW1543" s="91"/>
      <c r="FXX1543" s="92"/>
      <c r="FXY1543" s="90" t="s">
        <v>563</v>
      </c>
      <c r="FXZ1543" s="91"/>
      <c r="FYA1543" s="91"/>
      <c r="FYB1543" s="91"/>
      <c r="FYC1543" s="91"/>
      <c r="FYD1543" s="91"/>
      <c r="FYE1543" s="91"/>
      <c r="FYF1543" s="91"/>
      <c r="FYG1543" s="91"/>
      <c r="FYH1543" s="91"/>
      <c r="FYI1543" s="91"/>
      <c r="FYJ1543" s="25">
        <f t="shared" ref="FYJ1543" si="398">SUM(FYJ1509:FYJ1542)</f>
        <v>0</v>
      </c>
      <c r="FYK1543" s="90"/>
      <c r="FYL1543" s="91"/>
      <c r="FYM1543" s="91"/>
      <c r="FYN1543" s="92"/>
      <c r="FYO1543" s="90" t="s">
        <v>563</v>
      </c>
      <c r="FYP1543" s="91"/>
      <c r="FYQ1543" s="91"/>
      <c r="FYR1543" s="91"/>
      <c r="FYS1543" s="91"/>
      <c r="FYT1543" s="91"/>
      <c r="FYU1543" s="91"/>
      <c r="FYV1543" s="91"/>
      <c r="FYW1543" s="91"/>
      <c r="FYX1543" s="91"/>
      <c r="FYY1543" s="91"/>
      <c r="FYZ1543" s="25">
        <f t="shared" ref="FYZ1543" si="399">SUM(FYZ1509:FYZ1542)</f>
        <v>0</v>
      </c>
      <c r="FZA1543" s="90"/>
      <c r="FZB1543" s="91"/>
      <c r="FZC1543" s="91"/>
      <c r="FZD1543" s="92"/>
      <c r="FZE1543" s="90" t="s">
        <v>563</v>
      </c>
      <c r="FZF1543" s="91"/>
      <c r="FZG1543" s="91"/>
      <c r="FZH1543" s="91"/>
      <c r="FZI1543" s="91"/>
      <c r="FZJ1543" s="91"/>
      <c r="FZK1543" s="91"/>
      <c r="FZL1543" s="91"/>
      <c r="FZM1543" s="91"/>
      <c r="FZN1543" s="91"/>
      <c r="FZO1543" s="91"/>
      <c r="FZP1543" s="25">
        <f t="shared" ref="FZP1543" si="400">SUM(FZP1509:FZP1542)</f>
        <v>0</v>
      </c>
      <c r="FZQ1543" s="90"/>
      <c r="FZR1543" s="91"/>
      <c r="FZS1543" s="91"/>
      <c r="FZT1543" s="92"/>
      <c r="FZU1543" s="90" t="s">
        <v>563</v>
      </c>
      <c r="FZV1543" s="91"/>
      <c r="FZW1543" s="91"/>
      <c r="FZX1543" s="91"/>
      <c r="FZY1543" s="91"/>
      <c r="FZZ1543" s="91"/>
      <c r="GAA1543" s="91"/>
      <c r="GAB1543" s="91"/>
      <c r="GAC1543" s="91"/>
      <c r="GAD1543" s="91"/>
      <c r="GAE1543" s="91"/>
      <c r="GAF1543" s="25">
        <f t="shared" ref="GAF1543" si="401">SUM(GAF1509:GAF1542)</f>
        <v>0</v>
      </c>
      <c r="GAG1543" s="90"/>
      <c r="GAH1543" s="91"/>
      <c r="GAI1543" s="91"/>
      <c r="GAJ1543" s="92"/>
      <c r="GAK1543" s="90" t="s">
        <v>563</v>
      </c>
      <c r="GAL1543" s="91"/>
      <c r="GAM1543" s="91"/>
      <c r="GAN1543" s="91"/>
      <c r="GAO1543" s="91"/>
      <c r="GAP1543" s="91"/>
      <c r="GAQ1543" s="91"/>
      <c r="GAR1543" s="91"/>
      <c r="GAS1543" s="91"/>
      <c r="GAT1543" s="91"/>
      <c r="GAU1543" s="91"/>
      <c r="GAV1543" s="25">
        <f t="shared" ref="GAV1543" si="402">SUM(GAV1509:GAV1542)</f>
        <v>0</v>
      </c>
      <c r="GAW1543" s="90"/>
      <c r="GAX1543" s="91"/>
      <c r="GAY1543" s="91"/>
      <c r="GAZ1543" s="92"/>
      <c r="GBA1543" s="90" t="s">
        <v>563</v>
      </c>
      <c r="GBB1543" s="91"/>
      <c r="GBC1543" s="91"/>
      <c r="GBD1543" s="91"/>
      <c r="GBE1543" s="91"/>
      <c r="GBF1543" s="91"/>
      <c r="GBG1543" s="91"/>
      <c r="GBH1543" s="91"/>
      <c r="GBI1543" s="91"/>
      <c r="GBJ1543" s="91"/>
      <c r="GBK1543" s="91"/>
      <c r="GBL1543" s="25">
        <f t="shared" ref="GBL1543" si="403">SUM(GBL1509:GBL1542)</f>
        <v>0</v>
      </c>
      <c r="GBM1543" s="90"/>
      <c r="GBN1543" s="91"/>
      <c r="GBO1543" s="91"/>
      <c r="GBP1543" s="92"/>
      <c r="GBQ1543" s="90" t="s">
        <v>563</v>
      </c>
      <c r="GBR1543" s="91"/>
      <c r="GBS1543" s="91"/>
      <c r="GBT1543" s="91"/>
      <c r="GBU1543" s="91"/>
      <c r="GBV1543" s="91"/>
      <c r="GBW1543" s="91"/>
      <c r="GBX1543" s="91"/>
      <c r="GBY1543" s="91"/>
      <c r="GBZ1543" s="91"/>
      <c r="GCA1543" s="91"/>
      <c r="GCB1543" s="25">
        <f t="shared" ref="GCB1543" si="404">SUM(GCB1509:GCB1542)</f>
        <v>0</v>
      </c>
      <c r="GCC1543" s="90"/>
      <c r="GCD1543" s="91"/>
      <c r="GCE1543" s="91"/>
      <c r="GCF1543" s="92"/>
      <c r="GCG1543" s="90" t="s">
        <v>563</v>
      </c>
      <c r="GCH1543" s="91"/>
      <c r="GCI1543" s="91"/>
      <c r="GCJ1543" s="91"/>
      <c r="GCK1543" s="91"/>
      <c r="GCL1543" s="91"/>
      <c r="GCM1543" s="91"/>
      <c r="GCN1543" s="91"/>
      <c r="GCO1543" s="91"/>
      <c r="GCP1543" s="91"/>
      <c r="GCQ1543" s="91"/>
      <c r="GCR1543" s="25">
        <f t="shared" ref="GCR1543" si="405">SUM(GCR1509:GCR1542)</f>
        <v>0</v>
      </c>
      <c r="GCS1543" s="90"/>
      <c r="GCT1543" s="91"/>
      <c r="GCU1543" s="91"/>
      <c r="GCV1543" s="92"/>
      <c r="GCW1543" s="90" t="s">
        <v>563</v>
      </c>
      <c r="GCX1543" s="91"/>
      <c r="GCY1543" s="91"/>
      <c r="GCZ1543" s="91"/>
      <c r="GDA1543" s="91"/>
      <c r="GDB1543" s="91"/>
      <c r="GDC1543" s="91"/>
      <c r="GDD1543" s="91"/>
      <c r="GDE1543" s="91"/>
      <c r="GDF1543" s="91"/>
      <c r="GDG1543" s="91"/>
      <c r="GDH1543" s="25">
        <f t="shared" ref="GDH1543" si="406">SUM(GDH1509:GDH1542)</f>
        <v>0</v>
      </c>
      <c r="GDI1543" s="90"/>
      <c r="GDJ1543" s="91"/>
      <c r="GDK1543" s="91"/>
      <c r="GDL1543" s="92"/>
      <c r="GDM1543" s="90" t="s">
        <v>563</v>
      </c>
      <c r="GDN1543" s="91"/>
      <c r="GDO1543" s="91"/>
      <c r="GDP1543" s="91"/>
      <c r="GDQ1543" s="91"/>
      <c r="GDR1543" s="91"/>
      <c r="GDS1543" s="91"/>
      <c r="GDT1543" s="91"/>
      <c r="GDU1543" s="91"/>
      <c r="GDV1543" s="91"/>
      <c r="GDW1543" s="91"/>
      <c r="GDX1543" s="25">
        <f t="shared" ref="GDX1543" si="407">SUM(GDX1509:GDX1542)</f>
        <v>0</v>
      </c>
      <c r="GDY1543" s="90"/>
      <c r="GDZ1543" s="91"/>
      <c r="GEA1543" s="91"/>
      <c r="GEB1543" s="92"/>
      <c r="GEC1543" s="90" t="s">
        <v>563</v>
      </c>
      <c r="GED1543" s="91"/>
      <c r="GEE1543" s="91"/>
      <c r="GEF1543" s="91"/>
      <c r="GEG1543" s="91"/>
      <c r="GEH1543" s="91"/>
      <c r="GEI1543" s="91"/>
      <c r="GEJ1543" s="91"/>
      <c r="GEK1543" s="91"/>
      <c r="GEL1543" s="91"/>
      <c r="GEM1543" s="91"/>
      <c r="GEN1543" s="25">
        <f t="shared" ref="GEN1543" si="408">SUM(GEN1509:GEN1542)</f>
        <v>0</v>
      </c>
      <c r="GEO1543" s="90"/>
      <c r="GEP1543" s="91"/>
      <c r="GEQ1543" s="91"/>
      <c r="GER1543" s="92"/>
      <c r="GES1543" s="90" t="s">
        <v>563</v>
      </c>
      <c r="GET1543" s="91"/>
      <c r="GEU1543" s="91"/>
      <c r="GEV1543" s="91"/>
      <c r="GEW1543" s="91"/>
      <c r="GEX1543" s="91"/>
      <c r="GEY1543" s="91"/>
      <c r="GEZ1543" s="91"/>
      <c r="GFA1543" s="91"/>
      <c r="GFB1543" s="91"/>
      <c r="GFC1543" s="91"/>
      <c r="GFD1543" s="25">
        <f t="shared" ref="GFD1543" si="409">SUM(GFD1509:GFD1542)</f>
        <v>0</v>
      </c>
      <c r="GFE1543" s="90"/>
      <c r="GFF1543" s="91"/>
      <c r="GFG1543" s="91"/>
      <c r="GFH1543" s="92"/>
      <c r="GFI1543" s="90" t="s">
        <v>563</v>
      </c>
      <c r="GFJ1543" s="91"/>
      <c r="GFK1543" s="91"/>
      <c r="GFL1543" s="91"/>
      <c r="GFM1543" s="91"/>
      <c r="GFN1543" s="91"/>
      <c r="GFO1543" s="91"/>
      <c r="GFP1543" s="91"/>
      <c r="GFQ1543" s="91"/>
      <c r="GFR1543" s="91"/>
      <c r="GFS1543" s="91"/>
      <c r="GFT1543" s="25">
        <f t="shared" ref="GFT1543" si="410">SUM(GFT1509:GFT1542)</f>
        <v>0</v>
      </c>
      <c r="GFU1543" s="90"/>
      <c r="GFV1543" s="91"/>
      <c r="GFW1543" s="91"/>
      <c r="GFX1543" s="92"/>
      <c r="GFY1543" s="90" t="s">
        <v>563</v>
      </c>
      <c r="GFZ1543" s="91"/>
      <c r="GGA1543" s="91"/>
      <c r="GGB1543" s="91"/>
      <c r="GGC1543" s="91"/>
      <c r="GGD1543" s="91"/>
      <c r="GGE1543" s="91"/>
      <c r="GGF1543" s="91"/>
      <c r="GGG1543" s="91"/>
      <c r="GGH1543" s="91"/>
      <c r="GGI1543" s="91"/>
      <c r="GGJ1543" s="25">
        <f t="shared" ref="GGJ1543" si="411">SUM(GGJ1509:GGJ1542)</f>
        <v>0</v>
      </c>
      <c r="GGK1543" s="90"/>
      <c r="GGL1543" s="91"/>
      <c r="GGM1543" s="91"/>
      <c r="GGN1543" s="92"/>
      <c r="GGO1543" s="90" t="s">
        <v>563</v>
      </c>
      <c r="GGP1543" s="91"/>
      <c r="GGQ1543" s="91"/>
      <c r="GGR1543" s="91"/>
      <c r="GGS1543" s="91"/>
      <c r="GGT1543" s="91"/>
      <c r="GGU1543" s="91"/>
      <c r="GGV1543" s="91"/>
      <c r="GGW1543" s="91"/>
      <c r="GGX1543" s="91"/>
      <c r="GGY1543" s="91"/>
      <c r="GGZ1543" s="25">
        <f t="shared" ref="GGZ1543" si="412">SUM(GGZ1509:GGZ1542)</f>
        <v>0</v>
      </c>
      <c r="GHA1543" s="90"/>
      <c r="GHB1543" s="91"/>
      <c r="GHC1543" s="91"/>
      <c r="GHD1543" s="92"/>
      <c r="GHE1543" s="90" t="s">
        <v>563</v>
      </c>
      <c r="GHF1543" s="91"/>
      <c r="GHG1543" s="91"/>
      <c r="GHH1543" s="91"/>
      <c r="GHI1543" s="91"/>
      <c r="GHJ1543" s="91"/>
      <c r="GHK1543" s="91"/>
      <c r="GHL1543" s="91"/>
      <c r="GHM1543" s="91"/>
      <c r="GHN1543" s="91"/>
      <c r="GHO1543" s="91"/>
      <c r="GHP1543" s="25">
        <f t="shared" ref="GHP1543" si="413">SUM(GHP1509:GHP1542)</f>
        <v>0</v>
      </c>
      <c r="GHQ1543" s="90"/>
      <c r="GHR1543" s="91"/>
      <c r="GHS1543" s="91"/>
      <c r="GHT1543" s="92"/>
      <c r="GHU1543" s="90" t="s">
        <v>563</v>
      </c>
      <c r="GHV1543" s="91"/>
      <c r="GHW1543" s="91"/>
      <c r="GHX1543" s="91"/>
      <c r="GHY1543" s="91"/>
      <c r="GHZ1543" s="91"/>
      <c r="GIA1543" s="91"/>
      <c r="GIB1543" s="91"/>
      <c r="GIC1543" s="91"/>
      <c r="GID1543" s="91"/>
      <c r="GIE1543" s="91"/>
      <c r="GIF1543" s="25">
        <f t="shared" ref="GIF1543" si="414">SUM(GIF1509:GIF1542)</f>
        <v>0</v>
      </c>
      <c r="GIG1543" s="90"/>
      <c r="GIH1543" s="91"/>
      <c r="GII1543" s="91"/>
      <c r="GIJ1543" s="92"/>
      <c r="GIK1543" s="90" t="s">
        <v>563</v>
      </c>
      <c r="GIL1543" s="91"/>
      <c r="GIM1543" s="91"/>
      <c r="GIN1543" s="91"/>
      <c r="GIO1543" s="91"/>
      <c r="GIP1543" s="91"/>
      <c r="GIQ1543" s="91"/>
      <c r="GIR1543" s="91"/>
      <c r="GIS1543" s="91"/>
      <c r="GIT1543" s="91"/>
      <c r="GIU1543" s="91"/>
      <c r="GIV1543" s="25">
        <f t="shared" ref="GIV1543" si="415">SUM(GIV1509:GIV1542)</f>
        <v>0</v>
      </c>
      <c r="GIW1543" s="90"/>
      <c r="GIX1543" s="91"/>
      <c r="GIY1543" s="91"/>
      <c r="GIZ1543" s="92"/>
      <c r="GJA1543" s="90" t="s">
        <v>563</v>
      </c>
      <c r="GJB1543" s="91"/>
      <c r="GJC1543" s="91"/>
      <c r="GJD1543" s="91"/>
      <c r="GJE1543" s="91"/>
      <c r="GJF1543" s="91"/>
      <c r="GJG1543" s="91"/>
      <c r="GJH1543" s="91"/>
      <c r="GJI1543" s="91"/>
      <c r="GJJ1543" s="91"/>
      <c r="GJK1543" s="91"/>
      <c r="GJL1543" s="25">
        <f t="shared" ref="GJL1543" si="416">SUM(GJL1509:GJL1542)</f>
        <v>0</v>
      </c>
      <c r="GJM1543" s="90"/>
      <c r="GJN1543" s="91"/>
      <c r="GJO1543" s="91"/>
      <c r="GJP1543" s="92"/>
      <c r="GJQ1543" s="90" t="s">
        <v>563</v>
      </c>
      <c r="GJR1543" s="91"/>
      <c r="GJS1543" s="91"/>
      <c r="GJT1543" s="91"/>
      <c r="GJU1543" s="91"/>
      <c r="GJV1543" s="91"/>
      <c r="GJW1543" s="91"/>
      <c r="GJX1543" s="91"/>
      <c r="GJY1543" s="91"/>
      <c r="GJZ1543" s="91"/>
      <c r="GKA1543" s="91"/>
      <c r="GKB1543" s="25">
        <f t="shared" ref="GKB1543" si="417">SUM(GKB1509:GKB1542)</f>
        <v>0</v>
      </c>
      <c r="GKC1543" s="90"/>
      <c r="GKD1543" s="91"/>
      <c r="GKE1543" s="91"/>
      <c r="GKF1543" s="92"/>
      <c r="GKG1543" s="90" t="s">
        <v>563</v>
      </c>
      <c r="GKH1543" s="91"/>
      <c r="GKI1543" s="91"/>
      <c r="GKJ1543" s="91"/>
      <c r="GKK1543" s="91"/>
      <c r="GKL1543" s="91"/>
      <c r="GKM1543" s="91"/>
      <c r="GKN1543" s="91"/>
      <c r="GKO1543" s="91"/>
      <c r="GKP1543" s="91"/>
      <c r="GKQ1543" s="91"/>
      <c r="GKR1543" s="25">
        <f t="shared" ref="GKR1543" si="418">SUM(GKR1509:GKR1542)</f>
        <v>0</v>
      </c>
      <c r="GKS1543" s="90"/>
      <c r="GKT1543" s="91"/>
      <c r="GKU1543" s="91"/>
      <c r="GKV1543" s="92"/>
      <c r="GKW1543" s="90" t="s">
        <v>563</v>
      </c>
      <c r="GKX1543" s="91"/>
      <c r="GKY1543" s="91"/>
      <c r="GKZ1543" s="91"/>
      <c r="GLA1543" s="91"/>
      <c r="GLB1543" s="91"/>
      <c r="GLC1543" s="91"/>
      <c r="GLD1543" s="91"/>
      <c r="GLE1543" s="91"/>
      <c r="GLF1543" s="91"/>
      <c r="GLG1543" s="91"/>
      <c r="GLH1543" s="25">
        <f t="shared" ref="GLH1543" si="419">SUM(GLH1509:GLH1542)</f>
        <v>0</v>
      </c>
      <c r="GLI1543" s="90"/>
      <c r="GLJ1543" s="91"/>
      <c r="GLK1543" s="91"/>
      <c r="GLL1543" s="92"/>
      <c r="GLM1543" s="90" t="s">
        <v>563</v>
      </c>
      <c r="GLN1543" s="91"/>
      <c r="GLO1543" s="91"/>
      <c r="GLP1543" s="91"/>
      <c r="GLQ1543" s="91"/>
      <c r="GLR1543" s="91"/>
      <c r="GLS1543" s="91"/>
      <c r="GLT1543" s="91"/>
      <c r="GLU1543" s="91"/>
      <c r="GLV1543" s="91"/>
      <c r="GLW1543" s="91"/>
      <c r="GLX1543" s="25">
        <f t="shared" ref="GLX1543" si="420">SUM(GLX1509:GLX1542)</f>
        <v>0</v>
      </c>
      <c r="GLY1543" s="90"/>
      <c r="GLZ1543" s="91"/>
      <c r="GMA1543" s="91"/>
      <c r="GMB1543" s="92"/>
      <c r="GMC1543" s="90" t="s">
        <v>563</v>
      </c>
      <c r="GMD1543" s="91"/>
      <c r="GME1543" s="91"/>
      <c r="GMF1543" s="91"/>
      <c r="GMG1543" s="91"/>
      <c r="GMH1543" s="91"/>
      <c r="GMI1543" s="91"/>
      <c r="GMJ1543" s="91"/>
      <c r="GMK1543" s="91"/>
      <c r="GML1543" s="91"/>
      <c r="GMM1543" s="91"/>
      <c r="GMN1543" s="25">
        <f t="shared" ref="GMN1543" si="421">SUM(GMN1509:GMN1542)</f>
        <v>0</v>
      </c>
      <c r="GMO1543" s="90"/>
      <c r="GMP1543" s="91"/>
      <c r="GMQ1543" s="91"/>
      <c r="GMR1543" s="92"/>
      <c r="GMS1543" s="90" t="s">
        <v>563</v>
      </c>
      <c r="GMT1543" s="91"/>
      <c r="GMU1543" s="91"/>
      <c r="GMV1543" s="91"/>
      <c r="GMW1543" s="91"/>
      <c r="GMX1543" s="91"/>
      <c r="GMY1543" s="91"/>
      <c r="GMZ1543" s="91"/>
      <c r="GNA1543" s="91"/>
      <c r="GNB1543" s="91"/>
      <c r="GNC1543" s="91"/>
      <c r="GND1543" s="25">
        <f t="shared" ref="GND1543" si="422">SUM(GND1509:GND1542)</f>
        <v>0</v>
      </c>
      <c r="GNE1543" s="90"/>
      <c r="GNF1543" s="91"/>
      <c r="GNG1543" s="91"/>
      <c r="GNH1543" s="92"/>
      <c r="GNI1543" s="90" t="s">
        <v>563</v>
      </c>
      <c r="GNJ1543" s="91"/>
      <c r="GNK1543" s="91"/>
      <c r="GNL1543" s="91"/>
      <c r="GNM1543" s="91"/>
      <c r="GNN1543" s="91"/>
      <c r="GNO1543" s="91"/>
      <c r="GNP1543" s="91"/>
      <c r="GNQ1543" s="91"/>
      <c r="GNR1543" s="91"/>
      <c r="GNS1543" s="91"/>
      <c r="GNT1543" s="25">
        <f t="shared" ref="GNT1543" si="423">SUM(GNT1509:GNT1542)</f>
        <v>0</v>
      </c>
      <c r="GNU1543" s="90"/>
      <c r="GNV1543" s="91"/>
      <c r="GNW1543" s="91"/>
      <c r="GNX1543" s="92"/>
      <c r="GNY1543" s="90" t="s">
        <v>563</v>
      </c>
      <c r="GNZ1543" s="91"/>
      <c r="GOA1543" s="91"/>
      <c r="GOB1543" s="91"/>
      <c r="GOC1543" s="91"/>
      <c r="GOD1543" s="91"/>
      <c r="GOE1543" s="91"/>
      <c r="GOF1543" s="91"/>
      <c r="GOG1543" s="91"/>
      <c r="GOH1543" s="91"/>
      <c r="GOI1543" s="91"/>
      <c r="GOJ1543" s="25">
        <f t="shared" ref="GOJ1543" si="424">SUM(GOJ1509:GOJ1542)</f>
        <v>0</v>
      </c>
      <c r="GOK1543" s="90"/>
      <c r="GOL1543" s="91"/>
      <c r="GOM1543" s="91"/>
      <c r="GON1543" s="92"/>
      <c r="GOO1543" s="90" t="s">
        <v>563</v>
      </c>
      <c r="GOP1543" s="91"/>
      <c r="GOQ1543" s="91"/>
      <c r="GOR1543" s="91"/>
      <c r="GOS1543" s="91"/>
      <c r="GOT1543" s="91"/>
      <c r="GOU1543" s="91"/>
      <c r="GOV1543" s="91"/>
      <c r="GOW1543" s="91"/>
      <c r="GOX1543" s="91"/>
      <c r="GOY1543" s="91"/>
      <c r="GOZ1543" s="25">
        <f t="shared" ref="GOZ1543" si="425">SUM(GOZ1509:GOZ1542)</f>
        <v>0</v>
      </c>
      <c r="GPA1543" s="90"/>
      <c r="GPB1543" s="91"/>
      <c r="GPC1543" s="91"/>
      <c r="GPD1543" s="92"/>
      <c r="GPE1543" s="90" t="s">
        <v>563</v>
      </c>
      <c r="GPF1543" s="91"/>
      <c r="GPG1543" s="91"/>
      <c r="GPH1543" s="91"/>
      <c r="GPI1543" s="91"/>
      <c r="GPJ1543" s="91"/>
      <c r="GPK1543" s="91"/>
      <c r="GPL1543" s="91"/>
      <c r="GPM1543" s="91"/>
      <c r="GPN1543" s="91"/>
      <c r="GPO1543" s="91"/>
      <c r="GPP1543" s="25">
        <f t="shared" ref="GPP1543" si="426">SUM(GPP1509:GPP1542)</f>
        <v>0</v>
      </c>
      <c r="GPQ1543" s="90"/>
      <c r="GPR1543" s="91"/>
      <c r="GPS1543" s="91"/>
      <c r="GPT1543" s="92"/>
      <c r="GPU1543" s="90" t="s">
        <v>563</v>
      </c>
      <c r="GPV1543" s="91"/>
      <c r="GPW1543" s="91"/>
      <c r="GPX1543" s="91"/>
      <c r="GPY1543" s="91"/>
      <c r="GPZ1543" s="91"/>
      <c r="GQA1543" s="91"/>
      <c r="GQB1543" s="91"/>
      <c r="GQC1543" s="91"/>
      <c r="GQD1543" s="91"/>
      <c r="GQE1543" s="91"/>
      <c r="GQF1543" s="25">
        <f t="shared" ref="GQF1543" si="427">SUM(GQF1509:GQF1542)</f>
        <v>0</v>
      </c>
      <c r="GQG1543" s="90"/>
      <c r="GQH1543" s="91"/>
      <c r="GQI1543" s="91"/>
      <c r="GQJ1543" s="92"/>
      <c r="GQK1543" s="90" t="s">
        <v>563</v>
      </c>
      <c r="GQL1543" s="91"/>
      <c r="GQM1543" s="91"/>
      <c r="GQN1543" s="91"/>
      <c r="GQO1543" s="91"/>
      <c r="GQP1543" s="91"/>
      <c r="GQQ1543" s="91"/>
      <c r="GQR1543" s="91"/>
      <c r="GQS1543" s="91"/>
      <c r="GQT1543" s="91"/>
      <c r="GQU1543" s="91"/>
      <c r="GQV1543" s="25">
        <f t="shared" ref="GQV1543" si="428">SUM(GQV1509:GQV1542)</f>
        <v>0</v>
      </c>
      <c r="GQW1543" s="90"/>
      <c r="GQX1543" s="91"/>
      <c r="GQY1543" s="91"/>
      <c r="GQZ1543" s="92"/>
      <c r="GRA1543" s="90" t="s">
        <v>563</v>
      </c>
      <c r="GRB1543" s="91"/>
      <c r="GRC1543" s="91"/>
      <c r="GRD1543" s="91"/>
      <c r="GRE1543" s="91"/>
      <c r="GRF1543" s="91"/>
      <c r="GRG1543" s="91"/>
      <c r="GRH1543" s="91"/>
      <c r="GRI1543" s="91"/>
      <c r="GRJ1543" s="91"/>
      <c r="GRK1543" s="91"/>
      <c r="GRL1543" s="25">
        <f t="shared" ref="GRL1543" si="429">SUM(GRL1509:GRL1542)</f>
        <v>0</v>
      </c>
      <c r="GRM1543" s="90"/>
      <c r="GRN1543" s="91"/>
      <c r="GRO1543" s="91"/>
      <c r="GRP1543" s="92"/>
      <c r="GRQ1543" s="90" t="s">
        <v>563</v>
      </c>
      <c r="GRR1543" s="91"/>
      <c r="GRS1543" s="91"/>
      <c r="GRT1543" s="91"/>
      <c r="GRU1543" s="91"/>
      <c r="GRV1543" s="91"/>
      <c r="GRW1543" s="91"/>
      <c r="GRX1543" s="91"/>
      <c r="GRY1543" s="91"/>
      <c r="GRZ1543" s="91"/>
      <c r="GSA1543" s="91"/>
      <c r="GSB1543" s="25">
        <f t="shared" ref="GSB1543" si="430">SUM(GSB1509:GSB1542)</f>
        <v>0</v>
      </c>
      <c r="GSC1543" s="90"/>
      <c r="GSD1543" s="91"/>
      <c r="GSE1543" s="91"/>
      <c r="GSF1543" s="92"/>
      <c r="GSG1543" s="90" t="s">
        <v>563</v>
      </c>
      <c r="GSH1543" s="91"/>
      <c r="GSI1543" s="91"/>
      <c r="GSJ1543" s="91"/>
      <c r="GSK1543" s="91"/>
      <c r="GSL1543" s="91"/>
      <c r="GSM1543" s="91"/>
      <c r="GSN1543" s="91"/>
      <c r="GSO1543" s="91"/>
      <c r="GSP1543" s="91"/>
      <c r="GSQ1543" s="91"/>
      <c r="GSR1543" s="25">
        <f t="shared" ref="GSR1543" si="431">SUM(GSR1509:GSR1542)</f>
        <v>0</v>
      </c>
      <c r="GSS1543" s="90"/>
      <c r="GST1543" s="91"/>
      <c r="GSU1543" s="91"/>
      <c r="GSV1543" s="92"/>
      <c r="GSW1543" s="90" t="s">
        <v>563</v>
      </c>
      <c r="GSX1543" s="91"/>
      <c r="GSY1543" s="91"/>
      <c r="GSZ1543" s="91"/>
      <c r="GTA1543" s="91"/>
      <c r="GTB1543" s="91"/>
      <c r="GTC1543" s="91"/>
      <c r="GTD1543" s="91"/>
      <c r="GTE1543" s="91"/>
      <c r="GTF1543" s="91"/>
      <c r="GTG1543" s="91"/>
      <c r="GTH1543" s="25">
        <f t="shared" ref="GTH1543" si="432">SUM(GTH1509:GTH1542)</f>
        <v>0</v>
      </c>
      <c r="GTI1543" s="90"/>
      <c r="GTJ1543" s="91"/>
      <c r="GTK1543" s="91"/>
      <c r="GTL1543" s="92"/>
      <c r="GTM1543" s="90" t="s">
        <v>563</v>
      </c>
      <c r="GTN1543" s="91"/>
      <c r="GTO1543" s="91"/>
      <c r="GTP1543" s="91"/>
      <c r="GTQ1543" s="91"/>
      <c r="GTR1543" s="91"/>
      <c r="GTS1543" s="91"/>
      <c r="GTT1543" s="91"/>
      <c r="GTU1543" s="91"/>
      <c r="GTV1543" s="91"/>
      <c r="GTW1543" s="91"/>
      <c r="GTX1543" s="25">
        <f t="shared" ref="GTX1543" si="433">SUM(GTX1509:GTX1542)</f>
        <v>0</v>
      </c>
      <c r="GTY1543" s="90"/>
      <c r="GTZ1543" s="91"/>
      <c r="GUA1543" s="91"/>
      <c r="GUB1543" s="92"/>
      <c r="GUC1543" s="90" t="s">
        <v>563</v>
      </c>
      <c r="GUD1543" s="91"/>
      <c r="GUE1543" s="91"/>
      <c r="GUF1543" s="91"/>
      <c r="GUG1543" s="91"/>
      <c r="GUH1543" s="91"/>
      <c r="GUI1543" s="91"/>
      <c r="GUJ1543" s="91"/>
      <c r="GUK1543" s="91"/>
      <c r="GUL1543" s="91"/>
      <c r="GUM1543" s="91"/>
      <c r="GUN1543" s="25">
        <f t="shared" ref="GUN1543" si="434">SUM(GUN1509:GUN1542)</f>
        <v>0</v>
      </c>
      <c r="GUO1543" s="90"/>
      <c r="GUP1543" s="91"/>
      <c r="GUQ1543" s="91"/>
      <c r="GUR1543" s="92"/>
      <c r="GUS1543" s="90" t="s">
        <v>563</v>
      </c>
      <c r="GUT1543" s="91"/>
      <c r="GUU1543" s="91"/>
      <c r="GUV1543" s="91"/>
      <c r="GUW1543" s="91"/>
      <c r="GUX1543" s="91"/>
      <c r="GUY1543" s="91"/>
      <c r="GUZ1543" s="91"/>
      <c r="GVA1543" s="91"/>
      <c r="GVB1543" s="91"/>
      <c r="GVC1543" s="91"/>
      <c r="GVD1543" s="25">
        <f t="shared" ref="GVD1543" si="435">SUM(GVD1509:GVD1542)</f>
        <v>0</v>
      </c>
      <c r="GVE1543" s="90"/>
      <c r="GVF1543" s="91"/>
      <c r="GVG1543" s="91"/>
      <c r="GVH1543" s="92"/>
      <c r="GVI1543" s="90" t="s">
        <v>563</v>
      </c>
      <c r="GVJ1543" s="91"/>
      <c r="GVK1543" s="91"/>
      <c r="GVL1543" s="91"/>
      <c r="GVM1543" s="91"/>
      <c r="GVN1543" s="91"/>
      <c r="GVO1543" s="91"/>
      <c r="GVP1543" s="91"/>
      <c r="GVQ1543" s="91"/>
      <c r="GVR1543" s="91"/>
      <c r="GVS1543" s="91"/>
      <c r="GVT1543" s="25">
        <f t="shared" ref="GVT1543" si="436">SUM(GVT1509:GVT1542)</f>
        <v>0</v>
      </c>
      <c r="GVU1543" s="90"/>
      <c r="GVV1543" s="91"/>
      <c r="GVW1543" s="91"/>
      <c r="GVX1543" s="92"/>
      <c r="GVY1543" s="90" t="s">
        <v>563</v>
      </c>
      <c r="GVZ1543" s="91"/>
      <c r="GWA1543" s="91"/>
      <c r="GWB1543" s="91"/>
      <c r="GWC1543" s="91"/>
      <c r="GWD1543" s="91"/>
      <c r="GWE1543" s="91"/>
      <c r="GWF1543" s="91"/>
      <c r="GWG1543" s="91"/>
      <c r="GWH1543" s="91"/>
      <c r="GWI1543" s="91"/>
      <c r="GWJ1543" s="25">
        <f t="shared" ref="GWJ1543" si="437">SUM(GWJ1509:GWJ1542)</f>
        <v>0</v>
      </c>
      <c r="GWK1543" s="90"/>
      <c r="GWL1543" s="91"/>
      <c r="GWM1543" s="91"/>
      <c r="GWN1543" s="92"/>
      <c r="GWO1543" s="90" t="s">
        <v>563</v>
      </c>
      <c r="GWP1543" s="91"/>
      <c r="GWQ1543" s="91"/>
      <c r="GWR1543" s="91"/>
      <c r="GWS1543" s="91"/>
      <c r="GWT1543" s="91"/>
      <c r="GWU1543" s="91"/>
      <c r="GWV1543" s="91"/>
      <c r="GWW1543" s="91"/>
      <c r="GWX1543" s="91"/>
      <c r="GWY1543" s="91"/>
      <c r="GWZ1543" s="25">
        <f t="shared" ref="GWZ1543" si="438">SUM(GWZ1509:GWZ1542)</f>
        <v>0</v>
      </c>
      <c r="GXA1543" s="90"/>
      <c r="GXB1543" s="91"/>
      <c r="GXC1543" s="91"/>
      <c r="GXD1543" s="92"/>
      <c r="GXE1543" s="90" t="s">
        <v>563</v>
      </c>
      <c r="GXF1543" s="91"/>
      <c r="GXG1543" s="91"/>
      <c r="GXH1543" s="91"/>
      <c r="GXI1543" s="91"/>
      <c r="GXJ1543" s="91"/>
      <c r="GXK1543" s="91"/>
      <c r="GXL1543" s="91"/>
      <c r="GXM1543" s="91"/>
      <c r="GXN1543" s="91"/>
      <c r="GXO1543" s="91"/>
      <c r="GXP1543" s="25">
        <f t="shared" ref="GXP1543" si="439">SUM(GXP1509:GXP1542)</f>
        <v>0</v>
      </c>
      <c r="GXQ1543" s="90"/>
      <c r="GXR1543" s="91"/>
      <c r="GXS1543" s="91"/>
      <c r="GXT1543" s="92"/>
      <c r="GXU1543" s="90" t="s">
        <v>563</v>
      </c>
      <c r="GXV1543" s="91"/>
      <c r="GXW1543" s="91"/>
      <c r="GXX1543" s="91"/>
      <c r="GXY1543" s="91"/>
      <c r="GXZ1543" s="91"/>
      <c r="GYA1543" s="91"/>
      <c r="GYB1543" s="91"/>
      <c r="GYC1543" s="91"/>
      <c r="GYD1543" s="91"/>
      <c r="GYE1543" s="91"/>
      <c r="GYF1543" s="25">
        <f t="shared" ref="GYF1543" si="440">SUM(GYF1509:GYF1542)</f>
        <v>0</v>
      </c>
      <c r="GYG1543" s="90"/>
      <c r="GYH1543" s="91"/>
      <c r="GYI1543" s="91"/>
      <c r="GYJ1543" s="92"/>
      <c r="GYK1543" s="90" t="s">
        <v>563</v>
      </c>
      <c r="GYL1543" s="91"/>
      <c r="GYM1543" s="91"/>
      <c r="GYN1543" s="91"/>
      <c r="GYO1543" s="91"/>
      <c r="GYP1543" s="91"/>
      <c r="GYQ1543" s="91"/>
      <c r="GYR1543" s="91"/>
      <c r="GYS1543" s="91"/>
      <c r="GYT1543" s="91"/>
      <c r="GYU1543" s="91"/>
      <c r="GYV1543" s="25">
        <f t="shared" ref="GYV1543" si="441">SUM(GYV1509:GYV1542)</f>
        <v>0</v>
      </c>
      <c r="GYW1543" s="90"/>
      <c r="GYX1543" s="91"/>
      <c r="GYY1543" s="91"/>
      <c r="GYZ1543" s="92"/>
      <c r="GZA1543" s="90" t="s">
        <v>563</v>
      </c>
      <c r="GZB1543" s="91"/>
      <c r="GZC1543" s="91"/>
      <c r="GZD1543" s="91"/>
      <c r="GZE1543" s="91"/>
      <c r="GZF1543" s="91"/>
      <c r="GZG1543" s="91"/>
      <c r="GZH1543" s="91"/>
      <c r="GZI1543" s="91"/>
      <c r="GZJ1543" s="91"/>
      <c r="GZK1543" s="91"/>
      <c r="GZL1543" s="25">
        <f t="shared" ref="GZL1543" si="442">SUM(GZL1509:GZL1542)</f>
        <v>0</v>
      </c>
      <c r="GZM1543" s="90"/>
      <c r="GZN1543" s="91"/>
      <c r="GZO1543" s="91"/>
      <c r="GZP1543" s="92"/>
      <c r="GZQ1543" s="90" t="s">
        <v>563</v>
      </c>
      <c r="GZR1543" s="91"/>
      <c r="GZS1543" s="91"/>
      <c r="GZT1543" s="91"/>
      <c r="GZU1543" s="91"/>
      <c r="GZV1543" s="91"/>
      <c r="GZW1543" s="91"/>
      <c r="GZX1543" s="91"/>
      <c r="GZY1543" s="91"/>
      <c r="GZZ1543" s="91"/>
      <c r="HAA1543" s="91"/>
      <c r="HAB1543" s="25">
        <f t="shared" ref="HAB1543" si="443">SUM(HAB1509:HAB1542)</f>
        <v>0</v>
      </c>
      <c r="HAC1543" s="90"/>
      <c r="HAD1543" s="91"/>
      <c r="HAE1543" s="91"/>
      <c r="HAF1543" s="92"/>
      <c r="HAG1543" s="90" t="s">
        <v>563</v>
      </c>
      <c r="HAH1543" s="91"/>
      <c r="HAI1543" s="91"/>
      <c r="HAJ1543" s="91"/>
      <c r="HAK1543" s="91"/>
      <c r="HAL1543" s="91"/>
      <c r="HAM1543" s="91"/>
      <c r="HAN1543" s="91"/>
      <c r="HAO1543" s="91"/>
      <c r="HAP1543" s="91"/>
      <c r="HAQ1543" s="91"/>
      <c r="HAR1543" s="25">
        <f t="shared" ref="HAR1543" si="444">SUM(HAR1509:HAR1542)</f>
        <v>0</v>
      </c>
      <c r="HAS1543" s="90"/>
      <c r="HAT1543" s="91"/>
      <c r="HAU1543" s="91"/>
      <c r="HAV1543" s="92"/>
      <c r="HAW1543" s="90" t="s">
        <v>563</v>
      </c>
      <c r="HAX1543" s="91"/>
      <c r="HAY1543" s="91"/>
      <c r="HAZ1543" s="91"/>
      <c r="HBA1543" s="91"/>
      <c r="HBB1543" s="91"/>
      <c r="HBC1543" s="91"/>
      <c r="HBD1543" s="91"/>
      <c r="HBE1543" s="91"/>
      <c r="HBF1543" s="91"/>
      <c r="HBG1543" s="91"/>
      <c r="HBH1543" s="25">
        <f t="shared" ref="HBH1543" si="445">SUM(HBH1509:HBH1542)</f>
        <v>0</v>
      </c>
      <c r="HBI1543" s="90"/>
      <c r="HBJ1543" s="91"/>
      <c r="HBK1543" s="91"/>
      <c r="HBL1543" s="92"/>
      <c r="HBM1543" s="90" t="s">
        <v>563</v>
      </c>
      <c r="HBN1543" s="91"/>
      <c r="HBO1543" s="91"/>
      <c r="HBP1543" s="91"/>
      <c r="HBQ1543" s="91"/>
      <c r="HBR1543" s="91"/>
      <c r="HBS1543" s="91"/>
      <c r="HBT1543" s="91"/>
      <c r="HBU1543" s="91"/>
      <c r="HBV1543" s="91"/>
      <c r="HBW1543" s="91"/>
      <c r="HBX1543" s="25">
        <f t="shared" ref="HBX1543" si="446">SUM(HBX1509:HBX1542)</f>
        <v>0</v>
      </c>
      <c r="HBY1543" s="90"/>
      <c r="HBZ1543" s="91"/>
      <c r="HCA1543" s="91"/>
      <c r="HCB1543" s="92"/>
      <c r="HCC1543" s="90" t="s">
        <v>563</v>
      </c>
      <c r="HCD1543" s="91"/>
      <c r="HCE1543" s="91"/>
      <c r="HCF1543" s="91"/>
      <c r="HCG1543" s="91"/>
      <c r="HCH1543" s="91"/>
      <c r="HCI1543" s="91"/>
      <c r="HCJ1543" s="91"/>
      <c r="HCK1543" s="91"/>
      <c r="HCL1543" s="91"/>
      <c r="HCM1543" s="91"/>
      <c r="HCN1543" s="25">
        <f t="shared" ref="HCN1543" si="447">SUM(HCN1509:HCN1542)</f>
        <v>0</v>
      </c>
      <c r="HCO1543" s="90"/>
      <c r="HCP1543" s="91"/>
      <c r="HCQ1543" s="91"/>
      <c r="HCR1543" s="92"/>
      <c r="HCS1543" s="90" t="s">
        <v>563</v>
      </c>
      <c r="HCT1543" s="91"/>
      <c r="HCU1543" s="91"/>
      <c r="HCV1543" s="91"/>
      <c r="HCW1543" s="91"/>
      <c r="HCX1543" s="91"/>
      <c r="HCY1543" s="91"/>
      <c r="HCZ1543" s="91"/>
      <c r="HDA1543" s="91"/>
      <c r="HDB1543" s="91"/>
      <c r="HDC1543" s="91"/>
      <c r="HDD1543" s="25">
        <f t="shared" ref="HDD1543" si="448">SUM(HDD1509:HDD1542)</f>
        <v>0</v>
      </c>
      <c r="HDE1543" s="90"/>
      <c r="HDF1543" s="91"/>
      <c r="HDG1543" s="91"/>
      <c r="HDH1543" s="92"/>
      <c r="HDI1543" s="90" t="s">
        <v>563</v>
      </c>
      <c r="HDJ1543" s="91"/>
      <c r="HDK1543" s="91"/>
      <c r="HDL1543" s="91"/>
      <c r="HDM1543" s="91"/>
      <c r="HDN1543" s="91"/>
      <c r="HDO1543" s="91"/>
      <c r="HDP1543" s="91"/>
      <c r="HDQ1543" s="91"/>
      <c r="HDR1543" s="91"/>
      <c r="HDS1543" s="91"/>
      <c r="HDT1543" s="25">
        <f t="shared" ref="HDT1543" si="449">SUM(HDT1509:HDT1542)</f>
        <v>0</v>
      </c>
      <c r="HDU1543" s="90"/>
      <c r="HDV1543" s="91"/>
      <c r="HDW1543" s="91"/>
      <c r="HDX1543" s="92"/>
      <c r="HDY1543" s="90" t="s">
        <v>563</v>
      </c>
      <c r="HDZ1543" s="91"/>
      <c r="HEA1543" s="91"/>
      <c r="HEB1543" s="91"/>
      <c r="HEC1543" s="91"/>
      <c r="HED1543" s="91"/>
      <c r="HEE1543" s="91"/>
      <c r="HEF1543" s="91"/>
      <c r="HEG1543" s="91"/>
      <c r="HEH1543" s="91"/>
      <c r="HEI1543" s="91"/>
      <c r="HEJ1543" s="25">
        <f t="shared" ref="HEJ1543" si="450">SUM(HEJ1509:HEJ1542)</f>
        <v>0</v>
      </c>
      <c r="HEK1543" s="90"/>
      <c r="HEL1543" s="91"/>
      <c r="HEM1543" s="91"/>
      <c r="HEN1543" s="92"/>
      <c r="HEO1543" s="90" t="s">
        <v>563</v>
      </c>
      <c r="HEP1543" s="91"/>
      <c r="HEQ1543" s="91"/>
      <c r="HER1543" s="91"/>
      <c r="HES1543" s="91"/>
      <c r="HET1543" s="91"/>
      <c r="HEU1543" s="91"/>
      <c r="HEV1543" s="91"/>
      <c r="HEW1543" s="91"/>
      <c r="HEX1543" s="91"/>
      <c r="HEY1543" s="91"/>
      <c r="HEZ1543" s="25">
        <f t="shared" ref="HEZ1543" si="451">SUM(HEZ1509:HEZ1542)</f>
        <v>0</v>
      </c>
      <c r="HFA1543" s="90"/>
      <c r="HFB1543" s="91"/>
      <c r="HFC1543" s="91"/>
      <c r="HFD1543" s="92"/>
      <c r="HFE1543" s="90" t="s">
        <v>563</v>
      </c>
      <c r="HFF1543" s="91"/>
      <c r="HFG1543" s="91"/>
      <c r="HFH1543" s="91"/>
      <c r="HFI1543" s="91"/>
      <c r="HFJ1543" s="91"/>
      <c r="HFK1543" s="91"/>
      <c r="HFL1543" s="91"/>
      <c r="HFM1543" s="91"/>
      <c r="HFN1543" s="91"/>
      <c r="HFO1543" s="91"/>
      <c r="HFP1543" s="25">
        <f t="shared" ref="HFP1543" si="452">SUM(HFP1509:HFP1542)</f>
        <v>0</v>
      </c>
      <c r="HFQ1543" s="90"/>
      <c r="HFR1543" s="91"/>
      <c r="HFS1543" s="91"/>
      <c r="HFT1543" s="92"/>
      <c r="HFU1543" s="90" t="s">
        <v>563</v>
      </c>
      <c r="HFV1543" s="91"/>
      <c r="HFW1543" s="91"/>
      <c r="HFX1543" s="91"/>
      <c r="HFY1543" s="91"/>
      <c r="HFZ1543" s="91"/>
      <c r="HGA1543" s="91"/>
      <c r="HGB1543" s="91"/>
      <c r="HGC1543" s="91"/>
      <c r="HGD1543" s="91"/>
      <c r="HGE1543" s="91"/>
      <c r="HGF1543" s="25">
        <f t="shared" ref="HGF1543" si="453">SUM(HGF1509:HGF1542)</f>
        <v>0</v>
      </c>
      <c r="HGG1543" s="90"/>
      <c r="HGH1543" s="91"/>
      <c r="HGI1543" s="91"/>
      <c r="HGJ1543" s="92"/>
      <c r="HGK1543" s="90" t="s">
        <v>563</v>
      </c>
      <c r="HGL1543" s="91"/>
      <c r="HGM1543" s="91"/>
      <c r="HGN1543" s="91"/>
      <c r="HGO1543" s="91"/>
      <c r="HGP1543" s="91"/>
      <c r="HGQ1543" s="91"/>
      <c r="HGR1543" s="91"/>
      <c r="HGS1543" s="91"/>
      <c r="HGT1543" s="91"/>
      <c r="HGU1543" s="91"/>
      <c r="HGV1543" s="25">
        <f t="shared" ref="HGV1543" si="454">SUM(HGV1509:HGV1542)</f>
        <v>0</v>
      </c>
      <c r="HGW1543" s="90"/>
      <c r="HGX1543" s="91"/>
      <c r="HGY1543" s="91"/>
      <c r="HGZ1543" s="92"/>
      <c r="HHA1543" s="90" t="s">
        <v>563</v>
      </c>
      <c r="HHB1543" s="91"/>
      <c r="HHC1543" s="91"/>
      <c r="HHD1543" s="91"/>
      <c r="HHE1543" s="91"/>
      <c r="HHF1543" s="91"/>
      <c r="HHG1543" s="91"/>
      <c r="HHH1543" s="91"/>
      <c r="HHI1543" s="91"/>
      <c r="HHJ1543" s="91"/>
      <c r="HHK1543" s="91"/>
      <c r="HHL1543" s="25">
        <f t="shared" ref="HHL1543" si="455">SUM(HHL1509:HHL1542)</f>
        <v>0</v>
      </c>
      <c r="HHM1543" s="90"/>
      <c r="HHN1543" s="91"/>
      <c r="HHO1543" s="91"/>
      <c r="HHP1543" s="92"/>
      <c r="HHQ1543" s="90" t="s">
        <v>563</v>
      </c>
      <c r="HHR1543" s="91"/>
      <c r="HHS1543" s="91"/>
      <c r="HHT1543" s="91"/>
      <c r="HHU1543" s="91"/>
      <c r="HHV1543" s="91"/>
      <c r="HHW1543" s="91"/>
      <c r="HHX1543" s="91"/>
      <c r="HHY1543" s="91"/>
      <c r="HHZ1543" s="91"/>
      <c r="HIA1543" s="91"/>
      <c r="HIB1543" s="25">
        <f t="shared" ref="HIB1543" si="456">SUM(HIB1509:HIB1542)</f>
        <v>0</v>
      </c>
      <c r="HIC1543" s="90"/>
      <c r="HID1543" s="91"/>
      <c r="HIE1543" s="91"/>
      <c r="HIF1543" s="92"/>
      <c r="HIG1543" s="90" t="s">
        <v>563</v>
      </c>
      <c r="HIH1543" s="91"/>
      <c r="HII1543" s="91"/>
      <c r="HIJ1543" s="91"/>
      <c r="HIK1543" s="91"/>
      <c r="HIL1543" s="91"/>
      <c r="HIM1543" s="91"/>
      <c r="HIN1543" s="91"/>
      <c r="HIO1543" s="91"/>
      <c r="HIP1543" s="91"/>
      <c r="HIQ1543" s="91"/>
      <c r="HIR1543" s="25">
        <f t="shared" ref="HIR1543" si="457">SUM(HIR1509:HIR1542)</f>
        <v>0</v>
      </c>
      <c r="HIS1543" s="90"/>
      <c r="HIT1543" s="91"/>
      <c r="HIU1543" s="91"/>
      <c r="HIV1543" s="92"/>
      <c r="HIW1543" s="90" t="s">
        <v>563</v>
      </c>
      <c r="HIX1543" s="91"/>
      <c r="HIY1543" s="91"/>
      <c r="HIZ1543" s="91"/>
      <c r="HJA1543" s="91"/>
      <c r="HJB1543" s="91"/>
      <c r="HJC1543" s="91"/>
      <c r="HJD1543" s="91"/>
      <c r="HJE1543" s="91"/>
      <c r="HJF1543" s="91"/>
      <c r="HJG1543" s="91"/>
      <c r="HJH1543" s="25">
        <f t="shared" ref="HJH1543" si="458">SUM(HJH1509:HJH1542)</f>
        <v>0</v>
      </c>
      <c r="HJI1543" s="90"/>
      <c r="HJJ1543" s="91"/>
      <c r="HJK1543" s="91"/>
      <c r="HJL1543" s="92"/>
      <c r="HJM1543" s="90" t="s">
        <v>563</v>
      </c>
      <c r="HJN1543" s="91"/>
      <c r="HJO1543" s="91"/>
      <c r="HJP1543" s="91"/>
      <c r="HJQ1543" s="91"/>
      <c r="HJR1543" s="91"/>
      <c r="HJS1543" s="91"/>
      <c r="HJT1543" s="91"/>
      <c r="HJU1543" s="91"/>
      <c r="HJV1543" s="91"/>
      <c r="HJW1543" s="91"/>
      <c r="HJX1543" s="25">
        <f t="shared" ref="HJX1543" si="459">SUM(HJX1509:HJX1542)</f>
        <v>0</v>
      </c>
      <c r="HJY1543" s="90"/>
      <c r="HJZ1543" s="91"/>
      <c r="HKA1543" s="91"/>
      <c r="HKB1543" s="92"/>
      <c r="HKC1543" s="90" t="s">
        <v>563</v>
      </c>
      <c r="HKD1543" s="91"/>
      <c r="HKE1543" s="91"/>
      <c r="HKF1543" s="91"/>
      <c r="HKG1543" s="91"/>
      <c r="HKH1543" s="91"/>
      <c r="HKI1543" s="91"/>
      <c r="HKJ1543" s="91"/>
      <c r="HKK1543" s="91"/>
      <c r="HKL1543" s="91"/>
      <c r="HKM1543" s="91"/>
      <c r="HKN1543" s="25">
        <f t="shared" ref="HKN1543" si="460">SUM(HKN1509:HKN1542)</f>
        <v>0</v>
      </c>
      <c r="HKO1543" s="90"/>
      <c r="HKP1543" s="91"/>
      <c r="HKQ1543" s="91"/>
      <c r="HKR1543" s="92"/>
      <c r="HKS1543" s="90" t="s">
        <v>563</v>
      </c>
      <c r="HKT1543" s="91"/>
      <c r="HKU1543" s="91"/>
      <c r="HKV1543" s="91"/>
      <c r="HKW1543" s="91"/>
      <c r="HKX1543" s="91"/>
      <c r="HKY1543" s="91"/>
      <c r="HKZ1543" s="91"/>
      <c r="HLA1543" s="91"/>
      <c r="HLB1543" s="91"/>
      <c r="HLC1543" s="91"/>
      <c r="HLD1543" s="25">
        <f t="shared" ref="HLD1543" si="461">SUM(HLD1509:HLD1542)</f>
        <v>0</v>
      </c>
      <c r="HLE1543" s="90"/>
      <c r="HLF1543" s="91"/>
      <c r="HLG1543" s="91"/>
      <c r="HLH1543" s="92"/>
      <c r="HLI1543" s="90" t="s">
        <v>563</v>
      </c>
      <c r="HLJ1543" s="91"/>
      <c r="HLK1543" s="91"/>
      <c r="HLL1543" s="91"/>
      <c r="HLM1543" s="91"/>
      <c r="HLN1543" s="91"/>
      <c r="HLO1543" s="91"/>
      <c r="HLP1543" s="91"/>
      <c r="HLQ1543" s="91"/>
      <c r="HLR1543" s="91"/>
      <c r="HLS1543" s="91"/>
      <c r="HLT1543" s="25">
        <f t="shared" ref="HLT1543" si="462">SUM(HLT1509:HLT1542)</f>
        <v>0</v>
      </c>
      <c r="HLU1543" s="90"/>
      <c r="HLV1543" s="91"/>
      <c r="HLW1543" s="91"/>
      <c r="HLX1543" s="92"/>
      <c r="HLY1543" s="90" t="s">
        <v>563</v>
      </c>
      <c r="HLZ1543" s="91"/>
      <c r="HMA1543" s="91"/>
      <c r="HMB1543" s="91"/>
      <c r="HMC1543" s="91"/>
      <c r="HMD1543" s="91"/>
      <c r="HME1543" s="91"/>
      <c r="HMF1543" s="91"/>
      <c r="HMG1543" s="91"/>
      <c r="HMH1543" s="91"/>
      <c r="HMI1543" s="91"/>
      <c r="HMJ1543" s="25">
        <f t="shared" ref="HMJ1543" si="463">SUM(HMJ1509:HMJ1542)</f>
        <v>0</v>
      </c>
      <c r="HMK1543" s="90"/>
      <c r="HML1543" s="91"/>
      <c r="HMM1543" s="91"/>
      <c r="HMN1543" s="92"/>
      <c r="HMO1543" s="90" t="s">
        <v>563</v>
      </c>
      <c r="HMP1543" s="91"/>
      <c r="HMQ1543" s="91"/>
      <c r="HMR1543" s="91"/>
      <c r="HMS1543" s="91"/>
      <c r="HMT1543" s="91"/>
      <c r="HMU1543" s="91"/>
      <c r="HMV1543" s="91"/>
      <c r="HMW1543" s="91"/>
      <c r="HMX1543" s="91"/>
      <c r="HMY1543" s="91"/>
      <c r="HMZ1543" s="25">
        <f t="shared" ref="HMZ1543" si="464">SUM(HMZ1509:HMZ1542)</f>
        <v>0</v>
      </c>
      <c r="HNA1543" s="90"/>
      <c r="HNB1543" s="91"/>
      <c r="HNC1543" s="91"/>
      <c r="HND1543" s="92"/>
      <c r="HNE1543" s="90" t="s">
        <v>563</v>
      </c>
      <c r="HNF1543" s="91"/>
      <c r="HNG1543" s="91"/>
      <c r="HNH1543" s="91"/>
      <c r="HNI1543" s="91"/>
      <c r="HNJ1543" s="91"/>
      <c r="HNK1543" s="91"/>
      <c r="HNL1543" s="91"/>
      <c r="HNM1543" s="91"/>
      <c r="HNN1543" s="91"/>
      <c r="HNO1543" s="91"/>
      <c r="HNP1543" s="25">
        <f t="shared" ref="HNP1543" si="465">SUM(HNP1509:HNP1542)</f>
        <v>0</v>
      </c>
      <c r="HNQ1543" s="90"/>
      <c r="HNR1543" s="91"/>
      <c r="HNS1543" s="91"/>
      <c r="HNT1543" s="92"/>
      <c r="HNU1543" s="90" t="s">
        <v>563</v>
      </c>
      <c r="HNV1543" s="91"/>
      <c r="HNW1543" s="91"/>
      <c r="HNX1543" s="91"/>
      <c r="HNY1543" s="91"/>
      <c r="HNZ1543" s="91"/>
      <c r="HOA1543" s="91"/>
      <c r="HOB1543" s="91"/>
      <c r="HOC1543" s="91"/>
      <c r="HOD1543" s="91"/>
      <c r="HOE1543" s="91"/>
      <c r="HOF1543" s="25">
        <f t="shared" ref="HOF1543" si="466">SUM(HOF1509:HOF1542)</f>
        <v>0</v>
      </c>
      <c r="HOG1543" s="90"/>
      <c r="HOH1543" s="91"/>
      <c r="HOI1543" s="91"/>
      <c r="HOJ1543" s="92"/>
      <c r="HOK1543" s="90" t="s">
        <v>563</v>
      </c>
      <c r="HOL1543" s="91"/>
      <c r="HOM1543" s="91"/>
      <c r="HON1543" s="91"/>
      <c r="HOO1543" s="91"/>
      <c r="HOP1543" s="91"/>
      <c r="HOQ1543" s="91"/>
      <c r="HOR1543" s="91"/>
      <c r="HOS1543" s="91"/>
      <c r="HOT1543" s="91"/>
      <c r="HOU1543" s="91"/>
      <c r="HOV1543" s="25">
        <f t="shared" ref="HOV1543" si="467">SUM(HOV1509:HOV1542)</f>
        <v>0</v>
      </c>
      <c r="HOW1543" s="90"/>
      <c r="HOX1543" s="91"/>
      <c r="HOY1543" s="91"/>
      <c r="HOZ1543" s="92"/>
      <c r="HPA1543" s="90" t="s">
        <v>563</v>
      </c>
      <c r="HPB1543" s="91"/>
      <c r="HPC1543" s="91"/>
      <c r="HPD1543" s="91"/>
      <c r="HPE1543" s="91"/>
      <c r="HPF1543" s="91"/>
      <c r="HPG1543" s="91"/>
      <c r="HPH1543" s="91"/>
      <c r="HPI1543" s="91"/>
      <c r="HPJ1543" s="91"/>
      <c r="HPK1543" s="91"/>
      <c r="HPL1543" s="25">
        <f t="shared" ref="HPL1543" si="468">SUM(HPL1509:HPL1542)</f>
        <v>0</v>
      </c>
      <c r="HPM1543" s="90"/>
      <c r="HPN1543" s="91"/>
      <c r="HPO1543" s="91"/>
      <c r="HPP1543" s="92"/>
      <c r="HPQ1543" s="90" t="s">
        <v>563</v>
      </c>
      <c r="HPR1543" s="91"/>
      <c r="HPS1543" s="91"/>
      <c r="HPT1543" s="91"/>
      <c r="HPU1543" s="91"/>
      <c r="HPV1543" s="91"/>
      <c r="HPW1543" s="91"/>
      <c r="HPX1543" s="91"/>
      <c r="HPY1543" s="91"/>
      <c r="HPZ1543" s="91"/>
      <c r="HQA1543" s="91"/>
      <c r="HQB1543" s="25">
        <f t="shared" ref="HQB1543" si="469">SUM(HQB1509:HQB1542)</f>
        <v>0</v>
      </c>
      <c r="HQC1543" s="90"/>
      <c r="HQD1543" s="91"/>
      <c r="HQE1543" s="91"/>
      <c r="HQF1543" s="92"/>
      <c r="HQG1543" s="90" t="s">
        <v>563</v>
      </c>
      <c r="HQH1543" s="91"/>
      <c r="HQI1543" s="91"/>
      <c r="HQJ1543" s="91"/>
      <c r="HQK1543" s="91"/>
      <c r="HQL1543" s="91"/>
      <c r="HQM1543" s="91"/>
      <c r="HQN1543" s="91"/>
      <c r="HQO1543" s="91"/>
      <c r="HQP1543" s="91"/>
      <c r="HQQ1543" s="91"/>
      <c r="HQR1543" s="25">
        <f t="shared" ref="HQR1543" si="470">SUM(HQR1509:HQR1542)</f>
        <v>0</v>
      </c>
      <c r="HQS1543" s="90"/>
      <c r="HQT1543" s="91"/>
      <c r="HQU1543" s="91"/>
      <c r="HQV1543" s="92"/>
      <c r="HQW1543" s="90" t="s">
        <v>563</v>
      </c>
      <c r="HQX1543" s="91"/>
      <c r="HQY1543" s="91"/>
      <c r="HQZ1543" s="91"/>
      <c r="HRA1543" s="91"/>
      <c r="HRB1543" s="91"/>
      <c r="HRC1543" s="91"/>
      <c r="HRD1543" s="91"/>
      <c r="HRE1543" s="91"/>
      <c r="HRF1543" s="91"/>
      <c r="HRG1543" s="91"/>
      <c r="HRH1543" s="25">
        <f t="shared" ref="HRH1543" si="471">SUM(HRH1509:HRH1542)</f>
        <v>0</v>
      </c>
      <c r="HRI1543" s="90"/>
      <c r="HRJ1543" s="91"/>
      <c r="HRK1543" s="91"/>
      <c r="HRL1543" s="92"/>
      <c r="HRM1543" s="90" t="s">
        <v>563</v>
      </c>
      <c r="HRN1543" s="91"/>
      <c r="HRO1543" s="91"/>
      <c r="HRP1543" s="91"/>
      <c r="HRQ1543" s="91"/>
      <c r="HRR1543" s="91"/>
      <c r="HRS1543" s="91"/>
      <c r="HRT1543" s="91"/>
      <c r="HRU1543" s="91"/>
      <c r="HRV1543" s="91"/>
      <c r="HRW1543" s="91"/>
      <c r="HRX1543" s="25">
        <f t="shared" ref="HRX1543" si="472">SUM(HRX1509:HRX1542)</f>
        <v>0</v>
      </c>
      <c r="HRY1543" s="90"/>
      <c r="HRZ1543" s="91"/>
      <c r="HSA1543" s="91"/>
      <c r="HSB1543" s="92"/>
      <c r="HSC1543" s="90" t="s">
        <v>563</v>
      </c>
      <c r="HSD1543" s="91"/>
      <c r="HSE1543" s="91"/>
      <c r="HSF1543" s="91"/>
      <c r="HSG1543" s="91"/>
      <c r="HSH1543" s="91"/>
      <c r="HSI1543" s="91"/>
      <c r="HSJ1543" s="91"/>
      <c r="HSK1543" s="91"/>
      <c r="HSL1543" s="91"/>
      <c r="HSM1543" s="91"/>
      <c r="HSN1543" s="25">
        <f t="shared" ref="HSN1543" si="473">SUM(HSN1509:HSN1542)</f>
        <v>0</v>
      </c>
      <c r="HSO1543" s="90"/>
      <c r="HSP1543" s="91"/>
      <c r="HSQ1543" s="91"/>
      <c r="HSR1543" s="92"/>
      <c r="HSS1543" s="90" t="s">
        <v>563</v>
      </c>
      <c r="HST1543" s="91"/>
      <c r="HSU1543" s="91"/>
      <c r="HSV1543" s="91"/>
      <c r="HSW1543" s="91"/>
      <c r="HSX1543" s="91"/>
      <c r="HSY1543" s="91"/>
      <c r="HSZ1543" s="91"/>
      <c r="HTA1543" s="91"/>
      <c r="HTB1543" s="91"/>
      <c r="HTC1543" s="91"/>
      <c r="HTD1543" s="25">
        <f t="shared" ref="HTD1543" si="474">SUM(HTD1509:HTD1542)</f>
        <v>0</v>
      </c>
      <c r="HTE1543" s="90"/>
      <c r="HTF1543" s="91"/>
      <c r="HTG1543" s="91"/>
      <c r="HTH1543" s="92"/>
      <c r="HTI1543" s="90" t="s">
        <v>563</v>
      </c>
      <c r="HTJ1543" s="91"/>
      <c r="HTK1543" s="91"/>
      <c r="HTL1543" s="91"/>
      <c r="HTM1543" s="91"/>
      <c r="HTN1543" s="91"/>
      <c r="HTO1543" s="91"/>
      <c r="HTP1543" s="91"/>
      <c r="HTQ1543" s="91"/>
      <c r="HTR1543" s="91"/>
      <c r="HTS1543" s="91"/>
      <c r="HTT1543" s="25">
        <f t="shared" ref="HTT1543" si="475">SUM(HTT1509:HTT1542)</f>
        <v>0</v>
      </c>
      <c r="HTU1543" s="90"/>
      <c r="HTV1543" s="91"/>
      <c r="HTW1543" s="91"/>
      <c r="HTX1543" s="92"/>
      <c r="HTY1543" s="90" t="s">
        <v>563</v>
      </c>
      <c r="HTZ1543" s="91"/>
      <c r="HUA1543" s="91"/>
      <c r="HUB1543" s="91"/>
      <c r="HUC1543" s="91"/>
      <c r="HUD1543" s="91"/>
      <c r="HUE1543" s="91"/>
      <c r="HUF1543" s="91"/>
      <c r="HUG1543" s="91"/>
      <c r="HUH1543" s="91"/>
      <c r="HUI1543" s="91"/>
      <c r="HUJ1543" s="25">
        <f t="shared" ref="HUJ1543" si="476">SUM(HUJ1509:HUJ1542)</f>
        <v>0</v>
      </c>
      <c r="HUK1543" s="90"/>
      <c r="HUL1543" s="91"/>
      <c r="HUM1543" s="91"/>
      <c r="HUN1543" s="92"/>
      <c r="HUO1543" s="90" t="s">
        <v>563</v>
      </c>
      <c r="HUP1543" s="91"/>
      <c r="HUQ1543" s="91"/>
      <c r="HUR1543" s="91"/>
      <c r="HUS1543" s="91"/>
      <c r="HUT1543" s="91"/>
      <c r="HUU1543" s="91"/>
      <c r="HUV1543" s="91"/>
      <c r="HUW1543" s="91"/>
      <c r="HUX1543" s="91"/>
      <c r="HUY1543" s="91"/>
      <c r="HUZ1543" s="25">
        <f t="shared" ref="HUZ1543" si="477">SUM(HUZ1509:HUZ1542)</f>
        <v>0</v>
      </c>
      <c r="HVA1543" s="90"/>
      <c r="HVB1543" s="91"/>
      <c r="HVC1543" s="91"/>
      <c r="HVD1543" s="92"/>
      <c r="HVE1543" s="90" t="s">
        <v>563</v>
      </c>
      <c r="HVF1543" s="91"/>
      <c r="HVG1543" s="91"/>
      <c r="HVH1543" s="91"/>
      <c r="HVI1543" s="91"/>
      <c r="HVJ1543" s="91"/>
      <c r="HVK1543" s="91"/>
      <c r="HVL1543" s="91"/>
      <c r="HVM1543" s="91"/>
      <c r="HVN1543" s="91"/>
      <c r="HVO1543" s="91"/>
      <c r="HVP1543" s="25">
        <f t="shared" ref="HVP1543" si="478">SUM(HVP1509:HVP1542)</f>
        <v>0</v>
      </c>
      <c r="HVQ1543" s="90"/>
      <c r="HVR1543" s="91"/>
      <c r="HVS1543" s="91"/>
      <c r="HVT1543" s="92"/>
      <c r="HVU1543" s="90" t="s">
        <v>563</v>
      </c>
      <c r="HVV1543" s="91"/>
      <c r="HVW1543" s="91"/>
      <c r="HVX1543" s="91"/>
      <c r="HVY1543" s="91"/>
      <c r="HVZ1543" s="91"/>
      <c r="HWA1543" s="91"/>
      <c r="HWB1543" s="91"/>
      <c r="HWC1543" s="91"/>
      <c r="HWD1543" s="91"/>
      <c r="HWE1543" s="91"/>
      <c r="HWF1543" s="25">
        <f t="shared" ref="HWF1543" si="479">SUM(HWF1509:HWF1542)</f>
        <v>0</v>
      </c>
      <c r="HWG1543" s="90"/>
      <c r="HWH1543" s="91"/>
      <c r="HWI1543" s="91"/>
      <c r="HWJ1543" s="92"/>
      <c r="HWK1543" s="90" t="s">
        <v>563</v>
      </c>
      <c r="HWL1543" s="91"/>
      <c r="HWM1543" s="91"/>
      <c r="HWN1543" s="91"/>
      <c r="HWO1543" s="91"/>
      <c r="HWP1543" s="91"/>
      <c r="HWQ1543" s="91"/>
      <c r="HWR1543" s="91"/>
      <c r="HWS1543" s="91"/>
      <c r="HWT1543" s="91"/>
      <c r="HWU1543" s="91"/>
      <c r="HWV1543" s="25">
        <f t="shared" ref="HWV1543" si="480">SUM(HWV1509:HWV1542)</f>
        <v>0</v>
      </c>
      <c r="HWW1543" s="90"/>
      <c r="HWX1543" s="91"/>
      <c r="HWY1543" s="91"/>
      <c r="HWZ1543" s="92"/>
      <c r="HXA1543" s="90" t="s">
        <v>563</v>
      </c>
      <c r="HXB1543" s="91"/>
      <c r="HXC1543" s="91"/>
      <c r="HXD1543" s="91"/>
      <c r="HXE1543" s="91"/>
      <c r="HXF1543" s="91"/>
      <c r="HXG1543" s="91"/>
      <c r="HXH1543" s="91"/>
      <c r="HXI1543" s="91"/>
      <c r="HXJ1543" s="91"/>
      <c r="HXK1543" s="91"/>
      <c r="HXL1543" s="25">
        <f t="shared" ref="HXL1543" si="481">SUM(HXL1509:HXL1542)</f>
        <v>0</v>
      </c>
      <c r="HXM1543" s="90"/>
      <c r="HXN1543" s="91"/>
      <c r="HXO1543" s="91"/>
      <c r="HXP1543" s="92"/>
      <c r="HXQ1543" s="90" t="s">
        <v>563</v>
      </c>
      <c r="HXR1543" s="91"/>
      <c r="HXS1543" s="91"/>
      <c r="HXT1543" s="91"/>
      <c r="HXU1543" s="91"/>
      <c r="HXV1543" s="91"/>
      <c r="HXW1543" s="91"/>
      <c r="HXX1543" s="91"/>
      <c r="HXY1543" s="91"/>
      <c r="HXZ1543" s="91"/>
      <c r="HYA1543" s="91"/>
      <c r="HYB1543" s="25">
        <f t="shared" ref="HYB1543" si="482">SUM(HYB1509:HYB1542)</f>
        <v>0</v>
      </c>
      <c r="HYC1543" s="90"/>
      <c r="HYD1543" s="91"/>
      <c r="HYE1543" s="91"/>
      <c r="HYF1543" s="92"/>
      <c r="HYG1543" s="90" t="s">
        <v>563</v>
      </c>
      <c r="HYH1543" s="91"/>
      <c r="HYI1543" s="91"/>
      <c r="HYJ1543" s="91"/>
      <c r="HYK1543" s="91"/>
      <c r="HYL1543" s="91"/>
      <c r="HYM1543" s="91"/>
      <c r="HYN1543" s="91"/>
      <c r="HYO1543" s="91"/>
      <c r="HYP1543" s="91"/>
      <c r="HYQ1543" s="91"/>
      <c r="HYR1543" s="25">
        <f t="shared" ref="HYR1543" si="483">SUM(HYR1509:HYR1542)</f>
        <v>0</v>
      </c>
      <c r="HYS1543" s="90"/>
      <c r="HYT1543" s="91"/>
      <c r="HYU1543" s="91"/>
      <c r="HYV1543" s="92"/>
      <c r="HYW1543" s="90" t="s">
        <v>563</v>
      </c>
      <c r="HYX1543" s="91"/>
      <c r="HYY1543" s="91"/>
      <c r="HYZ1543" s="91"/>
      <c r="HZA1543" s="91"/>
      <c r="HZB1543" s="91"/>
      <c r="HZC1543" s="91"/>
      <c r="HZD1543" s="91"/>
      <c r="HZE1543" s="91"/>
      <c r="HZF1543" s="91"/>
      <c r="HZG1543" s="91"/>
      <c r="HZH1543" s="25">
        <f t="shared" ref="HZH1543" si="484">SUM(HZH1509:HZH1542)</f>
        <v>0</v>
      </c>
      <c r="HZI1543" s="90"/>
      <c r="HZJ1543" s="91"/>
      <c r="HZK1543" s="91"/>
      <c r="HZL1543" s="92"/>
      <c r="HZM1543" s="90" t="s">
        <v>563</v>
      </c>
      <c r="HZN1543" s="91"/>
      <c r="HZO1543" s="91"/>
      <c r="HZP1543" s="91"/>
      <c r="HZQ1543" s="91"/>
      <c r="HZR1543" s="91"/>
      <c r="HZS1543" s="91"/>
      <c r="HZT1543" s="91"/>
      <c r="HZU1543" s="91"/>
      <c r="HZV1543" s="91"/>
      <c r="HZW1543" s="91"/>
      <c r="HZX1543" s="25">
        <f t="shared" ref="HZX1543" si="485">SUM(HZX1509:HZX1542)</f>
        <v>0</v>
      </c>
      <c r="HZY1543" s="90"/>
      <c r="HZZ1543" s="91"/>
      <c r="IAA1543" s="91"/>
      <c r="IAB1543" s="92"/>
      <c r="IAC1543" s="90" t="s">
        <v>563</v>
      </c>
      <c r="IAD1543" s="91"/>
      <c r="IAE1543" s="91"/>
      <c r="IAF1543" s="91"/>
      <c r="IAG1543" s="91"/>
      <c r="IAH1543" s="91"/>
      <c r="IAI1543" s="91"/>
      <c r="IAJ1543" s="91"/>
      <c r="IAK1543" s="91"/>
      <c r="IAL1543" s="91"/>
      <c r="IAM1543" s="91"/>
      <c r="IAN1543" s="25">
        <f t="shared" ref="IAN1543" si="486">SUM(IAN1509:IAN1542)</f>
        <v>0</v>
      </c>
      <c r="IAO1543" s="90"/>
      <c r="IAP1543" s="91"/>
      <c r="IAQ1543" s="91"/>
      <c r="IAR1543" s="92"/>
      <c r="IAS1543" s="90" t="s">
        <v>563</v>
      </c>
      <c r="IAT1543" s="91"/>
      <c r="IAU1543" s="91"/>
      <c r="IAV1543" s="91"/>
      <c r="IAW1543" s="91"/>
      <c r="IAX1543" s="91"/>
      <c r="IAY1543" s="91"/>
      <c r="IAZ1543" s="91"/>
      <c r="IBA1543" s="91"/>
      <c r="IBB1543" s="91"/>
      <c r="IBC1543" s="91"/>
      <c r="IBD1543" s="25">
        <f t="shared" ref="IBD1543" si="487">SUM(IBD1509:IBD1542)</f>
        <v>0</v>
      </c>
      <c r="IBE1543" s="90"/>
      <c r="IBF1543" s="91"/>
      <c r="IBG1543" s="91"/>
      <c r="IBH1543" s="92"/>
      <c r="IBI1543" s="90" t="s">
        <v>563</v>
      </c>
      <c r="IBJ1543" s="91"/>
      <c r="IBK1543" s="91"/>
      <c r="IBL1543" s="91"/>
      <c r="IBM1543" s="91"/>
      <c r="IBN1543" s="91"/>
      <c r="IBO1543" s="91"/>
      <c r="IBP1543" s="91"/>
      <c r="IBQ1543" s="91"/>
      <c r="IBR1543" s="91"/>
      <c r="IBS1543" s="91"/>
      <c r="IBT1543" s="25">
        <f t="shared" ref="IBT1543" si="488">SUM(IBT1509:IBT1542)</f>
        <v>0</v>
      </c>
      <c r="IBU1543" s="90"/>
      <c r="IBV1543" s="91"/>
      <c r="IBW1543" s="91"/>
      <c r="IBX1543" s="92"/>
      <c r="IBY1543" s="90" t="s">
        <v>563</v>
      </c>
      <c r="IBZ1543" s="91"/>
      <c r="ICA1543" s="91"/>
      <c r="ICB1543" s="91"/>
      <c r="ICC1543" s="91"/>
      <c r="ICD1543" s="91"/>
      <c r="ICE1543" s="91"/>
      <c r="ICF1543" s="91"/>
      <c r="ICG1543" s="91"/>
      <c r="ICH1543" s="91"/>
      <c r="ICI1543" s="91"/>
      <c r="ICJ1543" s="25">
        <f t="shared" ref="ICJ1543" si="489">SUM(ICJ1509:ICJ1542)</f>
        <v>0</v>
      </c>
      <c r="ICK1543" s="90"/>
      <c r="ICL1543" s="91"/>
      <c r="ICM1543" s="91"/>
      <c r="ICN1543" s="92"/>
      <c r="ICO1543" s="90" t="s">
        <v>563</v>
      </c>
      <c r="ICP1543" s="91"/>
      <c r="ICQ1543" s="91"/>
      <c r="ICR1543" s="91"/>
      <c r="ICS1543" s="91"/>
      <c r="ICT1543" s="91"/>
      <c r="ICU1543" s="91"/>
      <c r="ICV1543" s="91"/>
      <c r="ICW1543" s="91"/>
      <c r="ICX1543" s="91"/>
      <c r="ICY1543" s="91"/>
      <c r="ICZ1543" s="25">
        <f t="shared" ref="ICZ1543" si="490">SUM(ICZ1509:ICZ1542)</f>
        <v>0</v>
      </c>
      <c r="IDA1543" s="90"/>
      <c r="IDB1543" s="91"/>
      <c r="IDC1543" s="91"/>
      <c r="IDD1543" s="92"/>
      <c r="IDE1543" s="90" t="s">
        <v>563</v>
      </c>
      <c r="IDF1543" s="91"/>
      <c r="IDG1543" s="91"/>
      <c r="IDH1543" s="91"/>
      <c r="IDI1543" s="91"/>
      <c r="IDJ1543" s="91"/>
      <c r="IDK1543" s="91"/>
      <c r="IDL1543" s="91"/>
      <c r="IDM1543" s="91"/>
      <c r="IDN1543" s="91"/>
      <c r="IDO1543" s="91"/>
      <c r="IDP1543" s="25">
        <f t="shared" ref="IDP1543" si="491">SUM(IDP1509:IDP1542)</f>
        <v>0</v>
      </c>
      <c r="IDQ1543" s="90"/>
      <c r="IDR1543" s="91"/>
      <c r="IDS1543" s="91"/>
      <c r="IDT1543" s="92"/>
      <c r="IDU1543" s="90" t="s">
        <v>563</v>
      </c>
      <c r="IDV1543" s="91"/>
      <c r="IDW1543" s="91"/>
      <c r="IDX1543" s="91"/>
      <c r="IDY1543" s="91"/>
      <c r="IDZ1543" s="91"/>
      <c r="IEA1543" s="91"/>
      <c r="IEB1543" s="91"/>
      <c r="IEC1543" s="91"/>
      <c r="IED1543" s="91"/>
      <c r="IEE1543" s="91"/>
      <c r="IEF1543" s="25">
        <f t="shared" ref="IEF1543" si="492">SUM(IEF1509:IEF1542)</f>
        <v>0</v>
      </c>
      <c r="IEG1543" s="90"/>
      <c r="IEH1543" s="91"/>
      <c r="IEI1543" s="91"/>
      <c r="IEJ1543" s="92"/>
      <c r="IEK1543" s="90" t="s">
        <v>563</v>
      </c>
      <c r="IEL1543" s="91"/>
      <c r="IEM1543" s="91"/>
      <c r="IEN1543" s="91"/>
      <c r="IEO1543" s="91"/>
      <c r="IEP1543" s="91"/>
      <c r="IEQ1543" s="91"/>
      <c r="IER1543" s="91"/>
      <c r="IES1543" s="91"/>
      <c r="IET1543" s="91"/>
      <c r="IEU1543" s="91"/>
      <c r="IEV1543" s="25">
        <f t="shared" ref="IEV1543" si="493">SUM(IEV1509:IEV1542)</f>
        <v>0</v>
      </c>
      <c r="IEW1543" s="90"/>
      <c r="IEX1543" s="91"/>
      <c r="IEY1543" s="91"/>
      <c r="IEZ1543" s="92"/>
      <c r="IFA1543" s="90" t="s">
        <v>563</v>
      </c>
      <c r="IFB1543" s="91"/>
      <c r="IFC1543" s="91"/>
      <c r="IFD1543" s="91"/>
      <c r="IFE1543" s="91"/>
      <c r="IFF1543" s="91"/>
      <c r="IFG1543" s="91"/>
      <c r="IFH1543" s="91"/>
      <c r="IFI1543" s="91"/>
      <c r="IFJ1543" s="91"/>
      <c r="IFK1543" s="91"/>
      <c r="IFL1543" s="25">
        <f t="shared" ref="IFL1543" si="494">SUM(IFL1509:IFL1542)</f>
        <v>0</v>
      </c>
      <c r="IFM1543" s="90"/>
      <c r="IFN1543" s="91"/>
      <c r="IFO1543" s="91"/>
      <c r="IFP1543" s="92"/>
      <c r="IFQ1543" s="90" t="s">
        <v>563</v>
      </c>
      <c r="IFR1543" s="91"/>
      <c r="IFS1543" s="91"/>
      <c r="IFT1543" s="91"/>
      <c r="IFU1543" s="91"/>
      <c r="IFV1543" s="91"/>
      <c r="IFW1543" s="91"/>
      <c r="IFX1543" s="91"/>
      <c r="IFY1543" s="91"/>
      <c r="IFZ1543" s="91"/>
      <c r="IGA1543" s="91"/>
      <c r="IGB1543" s="25">
        <f t="shared" ref="IGB1543" si="495">SUM(IGB1509:IGB1542)</f>
        <v>0</v>
      </c>
      <c r="IGC1543" s="90"/>
      <c r="IGD1543" s="91"/>
      <c r="IGE1543" s="91"/>
      <c r="IGF1543" s="92"/>
      <c r="IGG1543" s="90" t="s">
        <v>563</v>
      </c>
      <c r="IGH1543" s="91"/>
      <c r="IGI1543" s="91"/>
      <c r="IGJ1543" s="91"/>
      <c r="IGK1543" s="91"/>
      <c r="IGL1543" s="91"/>
      <c r="IGM1543" s="91"/>
      <c r="IGN1543" s="91"/>
      <c r="IGO1543" s="91"/>
      <c r="IGP1543" s="91"/>
      <c r="IGQ1543" s="91"/>
      <c r="IGR1543" s="25">
        <f t="shared" ref="IGR1543" si="496">SUM(IGR1509:IGR1542)</f>
        <v>0</v>
      </c>
      <c r="IGS1543" s="90"/>
      <c r="IGT1543" s="91"/>
      <c r="IGU1543" s="91"/>
      <c r="IGV1543" s="92"/>
      <c r="IGW1543" s="90" t="s">
        <v>563</v>
      </c>
      <c r="IGX1543" s="91"/>
      <c r="IGY1543" s="91"/>
      <c r="IGZ1543" s="91"/>
      <c r="IHA1543" s="91"/>
      <c r="IHB1543" s="91"/>
      <c r="IHC1543" s="91"/>
      <c r="IHD1543" s="91"/>
      <c r="IHE1543" s="91"/>
      <c r="IHF1543" s="91"/>
      <c r="IHG1543" s="91"/>
      <c r="IHH1543" s="25">
        <f t="shared" ref="IHH1543" si="497">SUM(IHH1509:IHH1542)</f>
        <v>0</v>
      </c>
      <c r="IHI1543" s="90"/>
      <c r="IHJ1543" s="91"/>
      <c r="IHK1543" s="91"/>
      <c r="IHL1543" s="92"/>
      <c r="IHM1543" s="90" t="s">
        <v>563</v>
      </c>
      <c r="IHN1543" s="91"/>
      <c r="IHO1543" s="91"/>
      <c r="IHP1543" s="91"/>
      <c r="IHQ1543" s="91"/>
      <c r="IHR1543" s="91"/>
      <c r="IHS1543" s="91"/>
      <c r="IHT1543" s="91"/>
      <c r="IHU1543" s="91"/>
      <c r="IHV1543" s="91"/>
      <c r="IHW1543" s="91"/>
      <c r="IHX1543" s="25">
        <f t="shared" ref="IHX1543" si="498">SUM(IHX1509:IHX1542)</f>
        <v>0</v>
      </c>
      <c r="IHY1543" s="90"/>
      <c r="IHZ1543" s="91"/>
      <c r="IIA1543" s="91"/>
      <c r="IIB1543" s="92"/>
      <c r="IIC1543" s="90" t="s">
        <v>563</v>
      </c>
      <c r="IID1543" s="91"/>
      <c r="IIE1543" s="91"/>
      <c r="IIF1543" s="91"/>
      <c r="IIG1543" s="91"/>
      <c r="IIH1543" s="91"/>
      <c r="III1543" s="91"/>
      <c r="IIJ1543" s="91"/>
      <c r="IIK1543" s="91"/>
      <c r="IIL1543" s="91"/>
      <c r="IIM1543" s="91"/>
      <c r="IIN1543" s="25">
        <f t="shared" ref="IIN1543" si="499">SUM(IIN1509:IIN1542)</f>
        <v>0</v>
      </c>
      <c r="IIO1543" s="90"/>
      <c r="IIP1543" s="91"/>
      <c r="IIQ1543" s="91"/>
      <c r="IIR1543" s="92"/>
      <c r="IIS1543" s="90" t="s">
        <v>563</v>
      </c>
      <c r="IIT1543" s="91"/>
      <c r="IIU1543" s="91"/>
      <c r="IIV1543" s="91"/>
      <c r="IIW1543" s="91"/>
      <c r="IIX1543" s="91"/>
      <c r="IIY1543" s="91"/>
      <c r="IIZ1543" s="91"/>
      <c r="IJA1543" s="91"/>
      <c r="IJB1543" s="91"/>
      <c r="IJC1543" s="91"/>
      <c r="IJD1543" s="25">
        <f t="shared" ref="IJD1543" si="500">SUM(IJD1509:IJD1542)</f>
        <v>0</v>
      </c>
      <c r="IJE1543" s="90"/>
      <c r="IJF1543" s="91"/>
      <c r="IJG1543" s="91"/>
      <c r="IJH1543" s="92"/>
      <c r="IJI1543" s="90" t="s">
        <v>563</v>
      </c>
      <c r="IJJ1543" s="91"/>
      <c r="IJK1543" s="91"/>
      <c r="IJL1543" s="91"/>
      <c r="IJM1543" s="91"/>
      <c r="IJN1543" s="91"/>
      <c r="IJO1543" s="91"/>
      <c r="IJP1543" s="91"/>
      <c r="IJQ1543" s="91"/>
      <c r="IJR1543" s="91"/>
      <c r="IJS1543" s="91"/>
      <c r="IJT1543" s="25">
        <f t="shared" ref="IJT1543" si="501">SUM(IJT1509:IJT1542)</f>
        <v>0</v>
      </c>
      <c r="IJU1543" s="90"/>
      <c r="IJV1543" s="91"/>
      <c r="IJW1543" s="91"/>
      <c r="IJX1543" s="92"/>
      <c r="IJY1543" s="90" t="s">
        <v>563</v>
      </c>
      <c r="IJZ1543" s="91"/>
      <c r="IKA1543" s="91"/>
      <c r="IKB1543" s="91"/>
      <c r="IKC1543" s="91"/>
      <c r="IKD1543" s="91"/>
      <c r="IKE1543" s="91"/>
      <c r="IKF1543" s="91"/>
      <c r="IKG1543" s="91"/>
      <c r="IKH1543" s="91"/>
      <c r="IKI1543" s="91"/>
      <c r="IKJ1543" s="25">
        <f t="shared" ref="IKJ1543" si="502">SUM(IKJ1509:IKJ1542)</f>
        <v>0</v>
      </c>
      <c r="IKK1543" s="90"/>
      <c r="IKL1543" s="91"/>
      <c r="IKM1543" s="91"/>
      <c r="IKN1543" s="92"/>
      <c r="IKO1543" s="90" t="s">
        <v>563</v>
      </c>
      <c r="IKP1543" s="91"/>
      <c r="IKQ1543" s="91"/>
      <c r="IKR1543" s="91"/>
      <c r="IKS1543" s="91"/>
      <c r="IKT1543" s="91"/>
      <c r="IKU1543" s="91"/>
      <c r="IKV1543" s="91"/>
      <c r="IKW1543" s="91"/>
      <c r="IKX1543" s="91"/>
      <c r="IKY1543" s="91"/>
      <c r="IKZ1543" s="25">
        <f t="shared" ref="IKZ1543" si="503">SUM(IKZ1509:IKZ1542)</f>
        <v>0</v>
      </c>
      <c r="ILA1543" s="90"/>
      <c r="ILB1543" s="91"/>
      <c r="ILC1543" s="91"/>
      <c r="ILD1543" s="92"/>
      <c r="ILE1543" s="90" t="s">
        <v>563</v>
      </c>
      <c r="ILF1543" s="91"/>
      <c r="ILG1543" s="91"/>
      <c r="ILH1543" s="91"/>
      <c r="ILI1543" s="91"/>
      <c r="ILJ1543" s="91"/>
      <c r="ILK1543" s="91"/>
      <c r="ILL1543" s="91"/>
      <c r="ILM1543" s="91"/>
      <c r="ILN1543" s="91"/>
      <c r="ILO1543" s="91"/>
      <c r="ILP1543" s="25">
        <f t="shared" ref="ILP1543" si="504">SUM(ILP1509:ILP1542)</f>
        <v>0</v>
      </c>
      <c r="ILQ1543" s="90"/>
      <c r="ILR1543" s="91"/>
      <c r="ILS1543" s="91"/>
      <c r="ILT1543" s="92"/>
      <c r="ILU1543" s="90" t="s">
        <v>563</v>
      </c>
      <c r="ILV1543" s="91"/>
      <c r="ILW1543" s="91"/>
      <c r="ILX1543" s="91"/>
      <c r="ILY1543" s="91"/>
      <c r="ILZ1543" s="91"/>
      <c r="IMA1543" s="91"/>
      <c r="IMB1543" s="91"/>
      <c r="IMC1543" s="91"/>
      <c r="IMD1543" s="91"/>
      <c r="IME1543" s="91"/>
      <c r="IMF1543" s="25">
        <f t="shared" ref="IMF1543" si="505">SUM(IMF1509:IMF1542)</f>
        <v>0</v>
      </c>
      <c r="IMG1543" s="90"/>
      <c r="IMH1543" s="91"/>
      <c r="IMI1543" s="91"/>
      <c r="IMJ1543" s="92"/>
      <c r="IMK1543" s="90" t="s">
        <v>563</v>
      </c>
      <c r="IML1543" s="91"/>
      <c r="IMM1543" s="91"/>
      <c r="IMN1543" s="91"/>
      <c r="IMO1543" s="91"/>
      <c r="IMP1543" s="91"/>
      <c r="IMQ1543" s="91"/>
      <c r="IMR1543" s="91"/>
      <c r="IMS1543" s="91"/>
      <c r="IMT1543" s="91"/>
      <c r="IMU1543" s="91"/>
      <c r="IMV1543" s="25">
        <f t="shared" ref="IMV1543" si="506">SUM(IMV1509:IMV1542)</f>
        <v>0</v>
      </c>
      <c r="IMW1543" s="90"/>
      <c r="IMX1543" s="91"/>
      <c r="IMY1543" s="91"/>
      <c r="IMZ1543" s="92"/>
      <c r="INA1543" s="90" t="s">
        <v>563</v>
      </c>
      <c r="INB1543" s="91"/>
      <c r="INC1543" s="91"/>
      <c r="IND1543" s="91"/>
      <c r="INE1543" s="91"/>
      <c r="INF1543" s="91"/>
      <c r="ING1543" s="91"/>
      <c r="INH1543" s="91"/>
      <c r="INI1543" s="91"/>
      <c r="INJ1543" s="91"/>
      <c r="INK1543" s="91"/>
      <c r="INL1543" s="25">
        <f t="shared" ref="INL1543" si="507">SUM(INL1509:INL1542)</f>
        <v>0</v>
      </c>
      <c r="INM1543" s="90"/>
      <c r="INN1543" s="91"/>
      <c r="INO1543" s="91"/>
      <c r="INP1543" s="92"/>
      <c r="INQ1543" s="90" t="s">
        <v>563</v>
      </c>
      <c r="INR1543" s="91"/>
      <c r="INS1543" s="91"/>
      <c r="INT1543" s="91"/>
      <c r="INU1543" s="91"/>
      <c r="INV1543" s="91"/>
      <c r="INW1543" s="91"/>
      <c r="INX1543" s="91"/>
      <c r="INY1543" s="91"/>
      <c r="INZ1543" s="91"/>
      <c r="IOA1543" s="91"/>
      <c r="IOB1543" s="25">
        <f t="shared" ref="IOB1543" si="508">SUM(IOB1509:IOB1542)</f>
        <v>0</v>
      </c>
      <c r="IOC1543" s="90"/>
      <c r="IOD1543" s="91"/>
      <c r="IOE1543" s="91"/>
      <c r="IOF1543" s="92"/>
      <c r="IOG1543" s="90" t="s">
        <v>563</v>
      </c>
      <c r="IOH1543" s="91"/>
      <c r="IOI1543" s="91"/>
      <c r="IOJ1543" s="91"/>
      <c r="IOK1543" s="91"/>
      <c r="IOL1543" s="91"/>
      <c r="IOM1543" s="91"/>
      <c r="ION1543" s="91"/>
      <c r="IOO1543" s="91"/>
      <c r="IOP1543" s="91"/>
      <c r="IOQ1543" s="91"/>
      <c r="IOR1543" s="25">
        <f t="shared" ref="IOR1543" si="509">SUM(IOR1509:IOR1542)</f>
        <v>0</v>
      </c>
      <c r="IOS1543" s="90"/>
      <c r="IOT1543" s="91"/>
      <c r="IOU1543" s="91"/>
      <c r="IOV1543" s="92"/>
      <c r="IOW1543" s="90" t="s">
        <v>563</v>
      </c>
      <c r="IOX1543" s="91"/>
      <c r="IOY1543" s="91"/>
      <c r="IOZ1543" s="91"/>
      <c r="IPA1543" s="91"/>
      <c r="IPB1543" s="91"/>
      <c r="IPC1543" s="91"/>
      <c r="IPD1543" s="91"/>
      <c r="IPE1543" s="91"/>
      <c r="IPF1543" s="91"/>
      <c r="IPG1543" s="91"/>
      <c r="IPH1543" s="25">
        <f t="shared" ref="IPH1543" si="510">SUM(IPH1509:IPH1542)</f>
        <v>0</v>
      </c>
      <c r="IPI1543" s="90"/>
      <c r="IPJ1543" s="91"/>
      <c r="IPK1543" s="91"/>
      <c r="IPL1543" s="92"/>
      <c r="IPM1543" s="90" t="s">
        <v>563</v>
      </c>
      <c r="IPN1543" s="91"/>
      <c r="IPO1543" s="91"/>
      <c r="IPP1543" s="91"/>
      <c r="IPQ1543" s="91"/>
      <c r="IPR1543" s="91"/>
      <c r="IPS1543" s="91"/>
      <c r="IPT1543" s="91"/>
      <c r="IPU1543" s="91"/>
      <c r="IPV1543" s="91"/>
      <c r="IPW1543" s="91"/>
      <c r="IPX1543" s="25">
        <f t="shared" ref="IPX1543" si="511">SUM(IPX1509:IPX1542)</f>
        <v>0</v>
      </c>
      <c r="IPY1543" s="90"/>
      <c r="IPZ1543" s="91"/>
      <c r="IQA1543" s="91"/>
      <c r="IQB1543" s="92"/>
      <c r="IQC1543" s="90" t="s">
        <v>563</v>
      </c>
      <c r="IQD1543" s="91"/>
      <c r="IQE1543" s="91"/>
      <c r="IQF1543" s="91"/>
      <c r="IQG1543" s="91"/>
      <c r="IQH1543" s="91"/>
      <c r="IQI1543" s="91"/>
      <c r="IQJ1543" s="91"/>
      <c r="IQK1543" s="91"/>
      <c r="IQL1543" s="91"/>
      <c r="IQM1543" s="91"/>
      <c r="IQN1543" s="25">
        <f t="shared" ref="IQN1543" si="512">SUM(IQN1509:IQN1542)</f>
        <v>0</v>
      </c>
      <c r="IQO1543" s="90"/>
      <c r="IQP1543" s="91"/>
      <c r="IQQ1543" s="91"/>
      <c r="IQR1543" s="92"/>
      <c r="IQS1543" s="90" t="s">
        <v>563</v>
      </c>
      <c r="IQT1543" s="91"/>
      <c r="IQU1543" s="91"/>
      <c r="IQV1543" s="91"/>
      <c r="IQW1543" s="91"/>
      <c r="IQX1543" s="91"/>
      <c r="IQY1543" s="91"/>
      <c r="IQZ1543" s="91"/>
      <c r="IRA1543" s="91"/>
      <c r="IRB1543" s="91"/>
      <c r="IRC1543" s="91"/>
      <c r="IRD1543" s="25">
        <f t="shared" ref="IRD1543" si="513">SUM(IRD1509:IRD1542)</f>
        <v>0</v>
      </c>
      <c r="IRE1543" s="90"/>
      <c r="IRF1543" s="91"/>
      <c r="IRG1543" s="91"/>
      <c r="IRH1543" s="92"/>
      <c r="IRI1543" s="90" t="s">
        <v>563</v>
      </c>
      <c r="IRJ1543" s="91"/>
      <c r="IRK1543" s="91"/>
      <c r="IRL1543" s="91"/>
      <c r="IRM1543" s="91"/>
      <c r="IRN1543" s="91"/>
      <c r="IRO1543" s="91"/>
      <c r="IRP1543" s="91"/>
      <c r="IRQ1543" s="91"/>
      <c r="IRR1543" s="91"/>
      <c r="IRS1543" s="91"/>
      <c r="IRT1543" s="25">
        <f t="shared" ref="IRT1543" si="514">SUM(IRT1509:IRT1542)</f>
        <v>0</v>
      </c>
      <c r="IRU1543" s="90"/>
      <c r="IRV1543" s="91"/>
      <c r="IRW1543" s="91"/>
      <c r="IRX1543" s="92"/>
      <c r="IRY1543" s="90" t="s">
        <v>563</v>
      </c>
      <c r="IRZ1543" s="91"/>
      <c r="ISA1543" s="91"/>
      <c r="ISB1543" s="91"/>
      <c r="ISC1543" s="91"/>
      <c r="ISD1543" s="91"/>
      <c r="ISE1543" s="91"/>
      <c r="ISF1543" s="91"/>
      <c r="ISG1543" s="91"/>
      <c r="ISH1543" s="91"/>
      <c r="ISI1543" s="91"/>
      <c r="ISJ1543" s="25">
        <f t="shared" ref="ISJ1543" si="515">SUM(ISJ1509:ISJ1542)</f>
        <v>0</v>
      </c>
      <c r="ISK1543" s="90"/>
      <c r="ISL1543" s="91"/>
      <c r="ISM1543" s="91"/>
      <c r="ISN1543" s="92"/>
      <c r="ISO1543" s="90" t="s">
        <v>563</v>
      </c>
      <c r="ISP1543" s="91"/>
      <c r="ISQ1543" s="91"/>
      <c r="ISR1543" s="91"/>
      <c r="ISS1543" s="91"/>
      <c r="IST1543" s="91"/>
      <c r="ISU1543" s="91"/>
      <c r="ISV1543" s="91"/>
      <c r="ISW1543" s="91"/>
      <c r="ISX1543" s="91"/>
      <c r="ISY1543" s="91"/>
      <c r="ISZ1543" s="25">
        <f t="shared" ref="ISZ1543" si="516">SUM(ISZ1509:ISZ1542)</f>
        <v>0</v>
      </c>
      <c r="ITA1543" s="90"/>
      <c r="ITB1543" s="91"/>
      <c r="ITC1543" s="91"/>
      <c r="ITD1543" s="92"/>
      <c r="ITE1543" s="90" t="s">
        <v>563</v>
      </c>
      <c r="ITF1543" s="91"/>
      <c r="ITG1543" s="91"/>
      <c r="ITH1543" s="91"/>
      <c r="ITI1543" s="91"/>
      <c r="ITJ1543" s="91"/>
      <c r="ITK1543" s="91"/>
      <c r="ITL1543" s="91"/>
      <c r="ITM1543" s="91"/>
      <c r="ITN1543" s="91"/>
      <c r="ITO1543" s="91"/>
      <c r="ITP1543" s="25">
        <f t="shared" ref="ITP1543" si="517">SUM(ITP1509:ITP1542)</f>
        <v>0</v>
      </c>
      <c r="ITQ1543" s="90"/>
      <c r="ITR1543" s="91"/>
      <c r="ITS1543" s="91"/>
      <c r="ITT1543" s="92"/>
      <c r="ITU1543" s="90" t="s">
        <v>563</v>
      </c>
      <c r="ITV1543" s="91"/>
      <c r="ITW1543" s="91"/>
      <c r="ITX1543" s="91"/>
      <c r="ITY1543" s="91"/>
      <c r="ITZ1543" s="91"/>
      <c r="IUA1543" s="91"/>
      <c r="IUB1543" s="91"/>
      <c r="IUC1543" s="91"/>
      <c r="IUD1543" s="91"/>
      <c r="IUE1543" s="91"/>
      <c r="IUF1543" s="25">
        <f t="shared" ref="IUF1543" si="518">SUM(IUF1509:IUF1542)</f>
        <v>0</v>
      </c>
      <c r="IUG1543" s="90"/>
      <c r="IUH1543" s="91"/>
      <c r="IUI1543" s="91"/>
      <c r="IUJ1543" s="92"/>
      <c r="IUK1543" s="90" t="s">
        <v>563</v>
      </c>
      <c r="IUL1543" s="91"/>
      <c r="IUM1543" s="91"/>
      <c r="IUN1543" s="91"/>
      <c r="IUO1543" s="91"/>
      <c r="IUP1543" s="91"/>
      <c r="IUQ1543" s="91"/>
      <c r="IUR1543" s="91"/>
      <c r="IUS1543" s="91"/>
      <c r="IUT1543" s="91"/>
      <c r="IUU1543" s="91"/>
      <c r="IUV1543" s="25">
        <f t="shared" ref="IUV1543" si="519">SUM(IUV1509:IUV1542)</f>
        <v>0</v>
      </c>
      <c r="IUW1543" s="90"/>
      <c r="IUX1543" s="91"/>
      <c r="IUY1543" s="91"/>
      <c r="IUZ1543" s="92"/>
      <c r="IVA1543" s="90" t="s">
        <v>563</v>
      </c>
      <c r="IVB1543" s="91"/>
      <c r="IVC1543" s="91"/>
      <c r="IVD1543" s="91"/>
      <c r="IVE1543" s="91"/>
      <c r="IVF1543" s="91"/>
      <c r="IVG1543" s="91"/>
      <c r="IVH1543" s="91"/>
      <c r="IVI1543" s="91"/>
      <c r="IVJ1543" s="91"/>
      <c r="IVK1543" s="91"/>
      <c r="IVL1543" s="25">
        <f t="shared" ref="IVL1543" si="520">SUM(IVL1509:IVL1542)</f>
        <v>0</v>
      </c>
      <c r="IVM1543" s="90"/>
      <c r="IVN1543" s="91"/>
      <c r="IVO1543" s="91"/>
      <c r="IVP1543" s="92"/>
      <c r="IVQ1543" s="90" t="s">
        <v>563</v>
      </c>
      <c r="IVR1543" s="91"/>
      <c r="IVS1543" s="91"/>
      <c r="IVT1543" s="91"/>
      <c r="IVU1543" s="91"/>
      <c r="IVV1543" s="91"/>
      <c r="IVW1543" s="91"/>
      <c r="IVX1543" s="91"/>
      <c r="IVY1543" s="91"/>
      <c r="IVZ1543" s="91"/>
      <c r="IWA1543" s="91"/>
      <c r="IWB1543" s="25">
        <f t="shared" ref="IWB1543" si="521">SUM(IWB1509:IWB1542)</f>
        <v>0</v>
      </c>
      <c r="IWC1543" s="90"/>
      <c r="IWD1543" s="91"/>
      <c r="IWE1543" s="91"/>
      <c r="IWF1543" s="92"/>
      <c r="IWG1543" s="90" t="s">
        <v>563</v>
      </c>
      <c r="IWH1543" s="91"/>
      <c r="IWI1543" s="91"/>
      <c r="IWJ1543" s="91"/>
      <c r="IWK1543" s="91"/>
      <c r="IWL1543" s="91"/>
      <c r="IWM1543" s="91"/>
      <c r="IWN1543" s="91"/>
      <c r="IWO1543" s="91"/>
      <c r="IWP1543" s="91"/>
      <c r="IWQ1543" s="91"/>
      <c r="IWR1543" s="25">
        <f t="shared" ref="IWR1543" si="522">SUM(IWR1509:IWR1542)</f>
        <v>0</v>
      </c>
      <c r="IWS1543" s="90"/>
      <c r="IWT1543" s="91"/>
      <c r="IWU1543" s="91"/>
      <c r="IWV1543" s="92"/>
      <c r="IWW1543" s="90" t="s">
        <v>563</v>
      </c>
      <c r="IWX1543" s="91"/>
      <c r="IWY1543" s="91"/>
      <c r="IWZ1543" s="91"/>
      <c r="IXA1543" s="91"/>
      <c r="IXB1543" s="91"/>
      <c r="IXC1543" s="91"/>
      <c r="IXD1543" s="91"/>
      <c r="IXE1543" s="91"/>
      <c r="IXF1543" s="91"/>
      <c r="IXG1543" s="91"/>
      <c r="IXH1543" s="25">
        <f t="shared" ref="IXH1543" si="523">SUM(IXH1509:IXH1542)</f>
        <v>0</v>
      </c>
      <c r="IXI1543" s="90"/>
      <c r="IXJ1543" s="91"/>
      <c r="IXK1543" s="91"/>
      <c r="IXL1543" s="92"/>
      <c r="IXM1543" s="90" t="s">
        <v>563</v>
      </c>
      <c r="IXN1543" s="91"/>
      <c r="IXO1543" s="91"/>
      <c r="IXP1543" s="91"/>
      <c r="IXQ1543" s="91"/>
      <c r="IXR1543" s="91"/>
      <c r="IXS1543" s="91"/>
      <c r="IXT1543" s="91"/>
      <c r="IXU1543" s="91"/>
      <c r="IXV1543" s="91"/>
      <c r="IXW1543" s="91"/>
      <c r="IXX1543" s="25">
        <f t="shared" ref="IXX1543" si="524">SUM(IXX1509:IXX1542)</f>
        <v>0</v>
      </c>
      <c r="IXY1543" s="90"/>
      <c r="IXZ1543" s="91"/>
      <c r="IYA1543" s="91"/>
      <c r="IYB1543" s="92"/>
      <c r="IYC1543" s="90" t="s">
        <v>563</v>
      </c>
      <c r="IYD1543" s="91"/>
      <c r="IYE1543" s="91"/>
      <c r="IYF1543" s="91"/>
      <c r="IYG1543" s="91"/>
      <c r="IYH1543" s="91"/>
      <c r="IYI1543" s="91"/>
      <c r="IYJ1543" s="91"/>
      <c r="IYK1543" s="91"/>
      <c r="IYL1543" s="91"/>
      <c r="IYM1543" s="91"/>
      <c r="IYN1543" s="25">
        <f t="shared" ref="IYN1543" si="525">SUM(IYN1509:IYN1542)</f>
        <v>0</v>
      </c>
      <c r="IYO1543" s="90"/>
      <c r="IYP1543" s="91"/>
      <c r="IYQ1543" s="91"/>
      <c r="IYR1543" s="92"/>
      <c r="IYS1543" s="90" t="s">
        <v>563</v>
      </c>
      <c r="IYT1543" s="91"/>
      <c r="IYU1543" s="91"/>
      <c r="IYV1543" s="91"/>
      <c r="IYW1543" s="91"/>
      <c r="IYX1543" s="91"/>
      <c r="IYY1543" s="91"/>
      <c r="IYZ1543" s="91"/>
      <c r="IZA1543" s="91"/>
      <c r="IZB1543" s="91"/>
      <c r="IZC1543" s="91"/>
      <c r="IZD1543" s="25">
        <f t="shared" ref="IZD1543" si="526">SUM(IZD1509:IZD1542)</f>
        <v>0</v>
      </c>
      <c r="IZE1543" s="90"/>
      <c r="IZF1543" s="91"/>
      <c r="IZG1543" s="91"/>
      <c r="IZH1543" s="92"/>
      <c r="IZI1543" s="90" t="s">
        <v>563</v>
      </c>
      <c r="IZJ1543" s="91"/>
      <c r="IZK1543" s="91"/>
      <c r="IZL1543" s="91"/>
      <c r="IZM1543" s="91"/>
      <c r="IZN1543" s="91"/>
      <c r="IZO1543" s="91"/>
      <c r="IZP1543" s="91"/>
      <c r="IZQ1543" s="91"/>
      <c r="IZR1543" s="91"/>
      <c r="IZS1543" s="91"/>
      <c r="IZT1543" s="25">
        <f t="shared" ref="IZT1543" si="527">SUM(IZT1509:IZT1542)</f>
        <v>0</v>
      </c>
      <c r="IZU1543" s="90"/>
      <c r="IZV1543" s="91"/>
      <c r="IZW1543" s="91"/>
      <c r="IZX1543" s="92"/>
      <c r="IZY1543" s="90" t="s">
        <v>563</v>
      </c>
      <c r="IZZ1543" s="91"/>
      <c r="JAA1543" s="91"/>
      <c r="JAB1543" s="91"/>
      <c r="JAC1543" s="91"/>
      <c r="JAD1543" s="91"/>
      <c r="JAE1543" s="91"/>
      <c r="JAF1543" s="91"/>
      <c r="JAG1543" s="91"/>
      <c r="JAH1543" s="91"/>
      <c r="JAI1543" s="91"/>
      <c r="JAJ1543" s="25">
        <f t="shared" ref="JAJ1543" si="528">SUM(JAJ1509:JAJ1542)</f>
        <v>0</v>
      </c>
      <c r="JAK1543" s="90"/>
      <c r="JAL1543" s="91"/>
      <c r="JAM1543" s="91"/>
      <c r="JAN1543" s="92"/>
      <c r="JAO1543" s="90" t="s">
        <v>563</v>
      </c>
      <c r="JAP1543" s="91"/>
      <c r="JAQ1543" s="91"/>
      <c r="JAR1543" s="91"/>
      <c r="JAS1543" s="91"/>
      <c r="JAT1543" s="91"/>
      <c r="JAU1543" s="91"/>
      <c r="JAV1543" s="91"/>
      <c r="JAW1543" s="91"/>
      <c r="JAX1543" s="91"/>
      <c r="JAY1543" s="91"/>
      <c r="JAZ1543" s="25">
        <f t="shared" ref="JAZ1543" si="529">SUM(JAZ1509:JAZ1542)</f>
        <v>0</v>
      </c>
      <c r="JBA1543" s="90"/>
      <c r="JBB1543" s="91"/>
      <c r="JBC1543" s="91"/>
      <c r="JBD1543" s="92"/>
      <c r="JBE1543" s="90" t="s">
        <v>563</v>
      </c>
      <c r="JBF1543" s="91"/>
      <c r="JBG1543" s="91"/>
      <c r="JBH1543" s="91"/>
      <c r="JBI1543" s="91"/>
      <c r="JBJ1543" s="91"/>
      <c r="JBK1543" s="91"/>
      <c r="JBL1543" s="91"/>
      <c r="JBM1543" s="91"/>
      <c r="JBN1543" s="91"/>
      <c r="JBO1543" s="91"/>
      <c r="JBP1543" s="25">
        <f t="shared" ref="JBP1543" si="530">SUM(JBP1509:JBP1542)</f>
        <v>0</v>
      </c>
      <c r="JBQ1543" s="90"/>
      <c r="JBR1543" s="91"/>
      <c r="JBS1543" s="91"/>
      <c r="JBT1543" s="92"/>
      <c r="JBU1543" s="90" t="s">
        <v>563</v>
      </c>
      <c r="JBV1543" s="91"/>
      <c r="JBW1543" s="91"/>
      <c r="JBX1543" s="91"/>
      <c r="JBY1543" s="91"/>
      <c r="JBZ1543" s="91"/>
      <c r="JCA1543" s="91"/>
      <c r="JCB1543" s="91"/>
      <c r="JCC1543" s="91"/>
      <c r="JCD1543" s="91"/>
      <c r="JCE1543" s="91"/>
      <c r="JCF1543" s="25">
        <f t="shared" ref="JCF1543" si="531">SUM(JCF1509:JCF1542)</f>
        <v>0</v>
      </c>
      <c r="JCG1543" s="90"/>
      <c r="JCH1543" s="91"/>
      <c r="JCI1543" s="91"/>
      <c r="JCJ1543" s="92"/>
      <c r="JCK1543" s="90" t="s">
        <v>563</v>
      </c>
      <c r="JCL1543" s="91"/>
      <c r="JCM1543" s="91"/>
      <c r="JCN1543" s="91"/>
      <c r="JCO1543" s="91"/>
      <c r="JCP1543" s="91"/>
      <c r="JCQ1543" s="91"/>
      <c r="JCR1543" s="91"/>
      <c r="JCS1543" s="91"/>
      <c r="JCT1543" s="91"/>
      <c r="JCU1543" s="91"/>
      <c r="JCV1543" s="25">
        <f t="shared" ref="JCV1543" si="532">SUM(JCV1509:JCV1542)</f>
        <v>0</v>
      </c>
      <c r="JCW1543" s="90"/>
      <c r="JCX1543" s="91"/>
      <c r="JCY1543" s="91"/>
      <c r="JCZ1543" s="92"/>
      <c r="JDA1543" s="90" t="s">
        <v>563</v>
      </c>
      <c r="JDB1543" s="91"/>
      <c r="JDC1543" s="91"/>
      <c r="JDD1543" s="91"/>
      <c r="JDE1543" s="91"/>
      <c r="JDF1543" s="91"/>
      <c r="JDG1543" s="91"/>
      <c r="JDH1543" s="91"/>
      <c r="JDI1543" s="91"/>
      <c r="JDJ1543" s="91"/>
      <c r="JDK1543" s="91"/>
      <c r="JDL1543" s="25">
        <f t="shared" ref="JDL1543" si="533">SUM(JDL1509:JDL1542)</f>
        <v>0</v>
      </c>
      <c r="JDM1543" s="90"/>
      <c r="JDN1543" s="91"/>
      <c r="JDO1543" s="91"/>
      <c r="JDP1543" s="92"/>
      <c r="JDQ1543" s="90" t="s">
        <v>563</v>
      </c>
      <c r="JDR1543" s="91"/>
      <c r="JDS1543" s="91"/>
      <c r="JDT1543" s="91"/>
      <c r="JDU1543" s="91"/>
      <c r="JDV1543" s="91"/>
      <c r="JDW1543" s="91"/>
      <c r="JDX1543" s="91"/>
      <c r="JDY1543" s="91"/>
      <c r="JDZ1543" s="91"/>
      <c r="JEA1543" s="91"/>
      <c r="JEB1543" s="25">
        <f t="shared" ref="JEB1543" si="534">SUM(JEB1509:JEB1542)</f>
        <v>0</v>
      </c>
      <c r="JEC1543" s="90"/>
      <c r="JED1543" s="91"/>
      <c r="JEE1543" s="91"/>
      <c r="JEF1543" s="92"/>
      <c r="JEG1543" s="90" t="s">
        <v>563</v>
      </c>
      <c r="JEH1543" s="91"/>
      <c r="JEI1543" s="91"/>
      <c r="JEJ1543" s="91"/>
      <c r="JEK1543" s="91"/>
      <c r="JEL1543" s="91"/>
      <c r="JEM1543" s="91"/>
      <c r="JEN1543" s="91"/>
      <c r="JEO1543" s="91"/>
      <c r="JEP1543" s="91"/>
      <c r="JEQ1543" s="91"/>
      <c r="JER1543" s="25">
        <f t="shared" ref="JER1543" si="535">SUM(JER1509:JER1542)</f>
        <v>0</v>
      </c>
      <c r="JES1543" s="90"/>
      <c r="JET1543" s="91"/>
      <c r="JEU1543" s="91"/>
      <c r="JEV1543" s="92"/>
      <c r="JEW1543" s="90" t="s">
        <v>563</v>
      </c>
      <c r="JEX1543" s="91"/>
      <c r="JEY1543" s="91"/>
      <c r="JEZ1543" s="91"/>
      <c r="JFA1543" s="91"/>
      <c r="JFB1543" s="91"/>
      <c r="JFC1543" s="91"/>
      <c r="JFD1543" s="91"/>
      <c r="JFE1543" s="91"/>
      <c r="JFF1543" s="91"/>
      <c r="JFG1543" s="91"/>
      <c r="JFH1543" s="25">
        <f t="shared" ref="JFH1543" si="536">SUM(JFH1509:JFH1542)</f>
        <v>0</v>
      </c>
      <c r="JFI1543" s="90"/>
      <c r="JFJ1543" s="91"/>
      <c r="JFK1543" s="91"/>
      <c r="JFL1543" s="92"/>
      <c r="JFM1543" s="90" t="s">
        <v>563</v>
      </c>
      <c r="JFN1543" s="91"/>
      <c r="JFO1543" s="91"/>
      <c r="JFP1543" s="91"/>
      <c r="JFQ1543" s="91"/>
      <c r="JFR1543" s="91"/>
      <c r="JFS1543" s="91"/>
      <c r="JFT1543" s="91"/>
      <c r="JFU1543" s="91"/>
      <c r="JFV1543" s="91"/>
      <c r="JFW1543" s="91"/>
      <c r="JFX1543" s="25">
        <f t="shared" ref="JFX1543" si="537">SUM(JFX1509:JFX1542)</f>
        <v>0</v>
      </c>
      <c r="JFY1543" s="90"/>
      <c r="JFZ1543" s="91"/>
      <c r="JGA1543" s="91"/>
      <c r="JGB1543" s="92"/>
      <c r="JGC1543" s="90" t="s">
        <v>563</v>
      </c>
      <c r="JGD1543" s="91"/>
      <c r="JGE1543" s="91"/>
      <c r="JGF1543" s="91"/>
      <c r="JGG1543" s="91"/>
      <c r="JGH1543" s="91"/>
      <c r="JGI1543" s="91"/>
      <c r="JGJ1543" s="91"/>
      <c r="JGK1543" s="91"/>
      <c r="JGL1543" s="91"/>
      <c r="JGM1543" s="91"/>
      <c r="JGN1543" s="25">
        <f t="shared" ref="JGN1543" si="538">SUM(JGN1509:JGN1542)</f>
        <v>0</v>
      </c>
      <c r="JGO1543" s="90"/>
      <c r="JGP1543" s="91"/>
      <c r="JGQ1543" s="91"/>
      <c r="JGR1543" s="92"/>
      <c r="JGS1543" s="90" t="s">
        <v>563</v>
      </c>
      <c r="JGT1543" s="91"/>
      <c r="JGU1543" s="91"/>
      <c r="JGV1543" s="91"/>
      <c r="JGW1543" s="91"/>
      <c r="JGX1543" s="91"/>
      <c r="JGY1543" s="91"/>
      <c r="JGZ1543" s="91"/>
      <c r="JHA1543" s="91"/>
      <c r="JHB1543" s="91"/>
      <c r="JHC1543" s="91"/>
      <c r="JHD1543" s="25">
        <f t="shared" ref="JHD1543" si="539">SUM(JHD1509:JHD1542)</f>
        <v>0</v>
      </c>
      <c r="JHE1543" s="90"/>
      <c r="JHF1543" s="91"/>
      <c r="JHG1543" s="91"/>
      <c r="JHH1543" s="92"/>
      <c r="JHI1543" s="90" t="s">
        <v>563</v>
      </c>
      <c r="JHJ1543" s="91"/>
      <c r="JHK1543" s="91"/>
      <c r="JHL1543" s="91"/>
      <c r="JHM1543" s="91"/>
      <c r="JHN1543" s="91"/>
      <c r="JHO1543" s="91"/>
      <c r="JHP1543" s="91"/>
      <c r="JHQ1543" s="91"/>
      <c r="JHR1543" s="91"/>
      <c r="JHS1543" s="91"/>
      <c r="JHT1543" s="25">
        <f t="shared" ref="JHT1543" si="540">SUM(JHT1509:JHT1542)</f>
        <v>0</v>
      </c>
      <c r="JHU1543" s="90"/>
      <c r="JHV1543" s="91"/>
      <c r="JHW1543" s="91"/>
      <c r="JHX1543" s="92"/>
      <c r="JHY1543" s="90" t="s">
        <v>563</v>
      </c>
      <c r="JHZ1543" s="91"/>
      <c r="JIA1543" s="91"/>
      <c r="JIB1543" s="91"/>
      <c r="JIC1543" s="91"/>
      <c r="JID1543" s="91"/>
      <c r="JIE1543" s="91"/>
      <c r="JIF1543" s="91"/>
      <c r="JIG1543" s="91"/>
      <c r="JIH1543" s="91"/>
      <c r="JII1543" s="91"/>
      <c r="JIJ1543" s="25">
        <f t="shared" ref="JIJ1543" si="541">SUM(JIJ1509:JIJ1542)</f>
        <v>0</v>
      </c>
      <c r="JIK1543" s="90"/>
      <c r="JIL1543" s="91"/>
      <c r="JIM1543" s="91"/>
      <c r="JIN1543" s="92"/>
      <c r="JIO1543" s="90" t="s">
        <v>563</v>
      </c>
      <c r="JIP1543" s="91"/>
      <c r="JIQ1543" s="91"/>
      <c r="JIR1543" s="91"/>
      <c r="JIS1543" s="91"/>
      <c r="JIT1543" s="91"/>
      <c r="JIU1543" s="91"/>
      <c r="JIV1543" s="91"/>
      <c r="JIW1543" s="91"/>
      <c r="JIX1543" s="91"/>
      <c r="JIY1543" s="91"/>
      <c r="JIZ1543" s="25">
        <f t="shared" ref="JIZ1543" si="542">SUM(JIZ1509:JIZ1542)</f>
        <v>0</v>
      </c>
      <c r="JJA1543" s="90"/>
      <c r="JJB1543" s="91"/>
      <c r="JJC1543" s="91"/>
      <c r="JJD1543" s="92"/>
      <c r="JJE1543" s="90" t="s">
        <v>563</v>
      </c>
      <c r="JJF1543" s="91"/>
      <c r="JJG1543" s="91"/>
      <c r="JJH1543" s="91"/>
      <c r="JJI1543" s="91"/>
      <c r="JJJ1543" s="91"/>
      <c r="JJK1543" s="91"/>
      <c r="JJL1543" s="91"/>
      <c r="JJM1543" s="91"/>
      <c r="JJN1543" s="91"/>
      <c r="JJO1543" s="91"/>
      <c r="JJP1543" s="25">
        <f t="shared" ref="JJP1543" si="543">SUM(JJP1509:JJP1542)</f>
        <v>0</v>
      </c>
      <c r="JJQ1543" s="90"/>
      <c r="JJR1543" s="91"/>
      <c r="JJS1543" s="91"/>
      <c r="JJT1543" s="92"/>
      <c r="JJU1543" s="90" t="s">
        <v>563</v>
      </c>
      <c r="JJV1543" s="91"/>
      <c r="JJW1543" s="91"/>
      <c r="JJX1543" s="91"/>
      <c r="JJY1543" s="91"/>
      <c r="JJZ1543" s="91"/>
      <c r="JKA1543" s="91"/>
      <c r="JKB1543" s="91"/>
      <c r="JKC1543" s="91"/>
      <c r="JKD1543" s="91"/>
      <c r="JKE1543" s="91"/>
      <c r="JKF1543" s="25">
        <f t="shared" ref="JKF1543" si="544">SUM(JKF1509:JKF1542)</f>
        <v>0</v>
      </c>
      <c r="JKG1543" s="90"/>
      <c r="JKH1543" s="91"/>
      <c r="JKI1543" s="91"/>
      <c r="JKJ1543" s="92"/>
      <c r="JKK1543" s="90" t="s">
        <v>563</v>
      </c>
      <c r="JKL1543" s="91"/>
      <c r="JKM1543" s="91"/>
      <c r="JKN1543" s="91"/>
      <c r="JKO1543" s="91"/>
      <c r="JKP1543" s="91"/>
      <c r="JKQ1543" s="91"/>
      <c r="JKR1543" s="91"/>
      <c r="JKS1543" s="91"/>
      <c r="JKT1543" s="91"/>
      <c r="JKU1543" s="91"/>
      <c r="JKV1543" s="25">
        <f t="shared" ref="JKV1543" si="545">SUM(JKV1509:JKV1542)</f>
        <v>0</v>
      </c>
      <c r="JKW1543" s="90"/>
      <c r="JKX1543" s="91"/>
      <c r="JKY1543" s="91"/>
      <c r="JKZ1543" s="92"/>
      <c r="JLA1543" s="90" t="s">
        <v>563</v>
      </c>
      <c r="JLB1543" s="91"/>
      <c r="JLC1543" s="91"/>
      <c r="JLD1543" s="91"/>
      <c r="JLE1543" s="91"/>
      <c r="JLF1543" s="91"/>
      <c r="JLG1543" s="91"/>
      <c r="JLH1543" s="91"/>
      <c r="JLI1543" s="91"/>
      <c r="JLJ1543" s="91"/>
      <c r="JLK1543" s="91"/>
      <c r="JLL1543" s="25">
        <f t="shared" ref="JLL1543" si="546">SUM(JLL1509:JLL1542)</f>
        <v>0</v>
      </c>
      <c r="JLM1543" s="90"/>
      <c r="JLN1543" s="91"/>
      <c r="JLO1543" s="91"/>
      <c r="JLP1543" s="92"/>
      <c r="JLQ1543" s="90" t="s">
        <v>563</v>
      </c>
      <c r="JLR1543" s="91"/>
      <c r="JLS1543" s="91"/>
      <c r="JLT1543" s="91"/>
      <c r="JLU1543" s="91"/>
      <c r="JLV1543" s="91"/>
      <c r="JLW1543" s="91"/>
      <c r="JLX1543" s="91"/>
      <c r="JLY1543" s="91"/>
      <c r="JLZ1543" s="91"/>
      <c r="JMA1543" s="91"/>
      <c r="JMB1543" s="25">
        <f t="shared" ref="JMB1543" si="547">SUM(JMB1509:JMB1542)</f>
        <v>0</v>
      </c>
      <c r="JMC1543" s="90"/>
      <c r="JMD1543" s="91"/>
      <c r="JME1543" s="91"/>
      <c r="JMF1543" s="92"/>
      <c r="JMG1543" s="90" t="s">
        <v>563</v>
      </c>
      <c r="JMH1543" s="91"/>
      <c r="JMI1543" s="91"/>
      <c r="JMJ1543" s="91"/>
      <c r="JMK1543" s="91"/>
      <c r="JML1543" s="91"/>
      <c r="JMM1543" s="91"/>
      <c r="JMN1543" s="91"/>
      <c r="JMO1543" s="91"/>
      <c r="JMP1543" s="91"/>
      <c r="JMQ1543" s="91"/>
      <c r="JMR1543" s="25">
        <f t="shared" ref="JMR1543" si="548">SUM(JMR1509:JMR1542)</f>
        <v>0</v>
      </c>
      <c r="JMS1543" s="90"/>
      <c r="JMT1543" s="91"/>
      <c r="JMU1543" s="91"/>
      <c r="JMV1543" s="92"/>
      <c r="JMW1543" s="90" t="s">
        <v>563</v>
      </c>
      <c r="JMX1543" s="91"/>
      <c r="JMY1543" s="91"/>
      <c r="JMZ1543" s="91"/>
      <c r="JNA1543" s="91"/>
      <c r="JNB1543" s="91"/>
      <c r="JNC1543" s="91"/>
      <c r="JND1543" s="91"/>
      <c r="JNE1543" s="91"/>
      <c r="JNF1543" s="91"/>
      <c r="JNG1543" s="91"/>
      <c r="JNH1543" s="25">
        <f t="shared" ref="JNH1543" si="549">SUM(JNH1509:JNH1542)</f>
        <v>0</v>
      </c>
      <c r="JNI1543" s="90"/>
      <c r="JNJ1543" s="91"/>
      <c r="JNK1543" s="91"/>
      <c r="JNL1543" s="92"/>
      <c r="JNM1543" s="90" t="s">
        <v>563</v>
      </c>
      <c r="JNN1543" s="91"/>
      <c r="JNO1543" s="91"/>
      <c r="JNP1543" s="91"/>
      <c r="JNQ1543" s="91"/>
      <c r="JNR1543" s="91"/>
      <c r="JNS1543" s="91"/>
      <c r="JNT1543" s="91"/>
      <c r="JNU1543" s="91"/>
      <c r="JNV1543" s="91"/>
      <c r="JNW1543" s="91"/>
      <c r="JNX1543" s="25">
        <f t="shared" ref="JNX1543" si="550">SUM(JNX1509:JNX1542)</f>
        <v>0</v>
      </c>
      <c r="JNY1543" s="90"/>
      <c r="JNZ1543" s="91"/>
      <c r="JOA1543" s="91"/>
      <c r="JOB1543" s="92"/>
      <c r="JOC1543" s="90" t="s">
        <v>563</v>
      </c>
      <c r="JOD1543" s="91"/>
      <c r="JOE1543" s="91"/>
      <c r="JOF1543" s="91"/>
      <c r="JOG1543" s="91"/>
      <c r="JOH1543" s="91"/>
      <c r="JOI1543" s="91"/>
      <c r="JOJ1543" s="91"/>
      <c r="JOK1543" s="91"/>
      <c r="JOL1543" s="91"/>
      <c r="JOM1543" s="91"/>
      <c r="JON1543" s="25">
        <f t="shared" ref="JON1543" si="551">SUM(JON1509:JON1542)</f>
        <v>0</v>
      </c>
      <c r="JOO1543" s="90"/>
      <c r="JOP1543" s="91"/>
      <c r="JOQ1543" s="91"/>
      <c r="JOR1543" s="92"/>
      <c r="JOS1543" s="90" t="s">
        <v>563</v>
      </c>
      <c r="JOT1543" s="91"/>
      <c r="JOU1543" s="91"/>
      <c r="JOV1543" s="91"/>
      <c r="JOW1543" s="91"/>
      <c r="JOX1543" s="91"/>
      <c r="JOY1543" s="91"/>
      <c r="JOZ1543" s="91"/>
      <c r="JPA1543" s="91"/>
      <c r="JPB1543" s="91"/>
      <c r="JPC1543" s="91"/>
      <c r="JPD1543" s="25">
        <f t="shared" ref="JPD1543" si="552">SUM(JPD1509:JPD1542)</f>
        <v>0</v>
      </c>
      <c r="JPE1543" s="90"/>
      <c r="JPF1543" s="91"/>
      <c r="JPG1543" s="91"/>
      <c r="JPH1543" s="92"/>
      <c r="JPI1543" s="90" t="s">
        <v>563</v>
      </c>
      <c r="JPJ1543" s="91"/>
      <c r="JPK1543" s="91"/>
      <c r="JPL1543" s="91"/>
      <c r="JPM1543" s="91"/>
      <c r="JPN1543" s="91"/>
      <c r="JPO1543" s="91"/>
      <c r="JPP1543" s="91"/>
      <c r="JPQ1543" s="91"/>
      <c r="JPR1543" s="91"/>
      <c r="JPS1543" s="91"/>
      <c r="JPT1543" s="25">
        <f t="shared" ref="JPT1543" si="553">SUM(JPT1509:JPT1542)</f>
        <v>0</v>
      </c>
      <c r="JPU1543" s="90"/>
      <c r="JPV1543" s="91"/>
      <c r="JPW1543" s="91"/>
      <c r="JPX1543" s="92"/>
      <c r="JPY1543" s="90" t="s">
        <v>563</v>
      </c>
      <c r="JPZ1543" s="91"/>
      <c r="JQA1543" s="91"/>
      <c r="JQB1543" s="91"/>
      <c r="JQC1543" s="91"/>
      <c r="JQD1543" s="91"/>
      <c r="JQE1543" s="91"/>
      <c r="JQF1543" s="91"/>
      <c r="JQG1543" s="91"/>
      <c r="JQH1543" s="91"/>
      <c r="JQI1543" s="91"/>
      <c r="JQJ1543" s="25">
        <f t="shared" ref="JQJ1543" si="554">SUM(JQJ1509:JQJ1542)</f>
        <v>0</v>
      </c>
      <c r="JQK1543" s="90"/>
      <c r="JQL1543" s="91"/>
      <c r="JQM1543" s="91"/>
      <c r="JQN1543" s="92"/>
      <c r="JQO1543" s="90" t="s">
        <v>563</v>
      </c>
      <c r="JQP1543" s="91"/>
      <c r="JQQ1543" s="91"/>
      <c r="JQR1543" s="91"/>
      <c r="JQS1543" s="91"/>
      <c r="JQT1543" s="91"/>
      <c r="JQU1543" s="91"/>
      <c r="JQV1543" s="91"/>
      <c r="JQW1543" s="91"/>
      <c r="JQX1543" s="91"/>
      <c r="JQY1543" s="91"/>
      <c r="JQZ1543" s="25">
        <f t="shared" ref="JQZ1543" si="555">SUM(JQZ1509:JQZ1542)</f>
        <v>0</v>
      </c>
      <c r="JRA1543" s="90"/>
      <c r="JRB1543" s="91"/>
      <c r="JRC1543" s="91"/>
      <c r="JRD1543" s="92"/>
      <c r="JRE1543" s="90" t="s">
        <v>563</v>
      </c>
      <c r="JRF1543" s="91"/>
      <c r="JRG1543" s="91"/>
      <c r="JRH1543" s="91"/>
      <c r="JRI1543" s="91"/>
      <c r="JRJ1543" s="91"/>
      <c r="JRK1543" s="91"/>
      <c r="JRL1543" s="91"/>
      <c r="JRM1543" s="91"/>
      <c r="JRN1543" s="91"/>
      <c r="JRO1543" s="91"/>
      <c r="JRP1543" s="25">
        <f t="shared" ref="JRP1543" si="556">SUM(JRP1509:JRP1542)</f>
        <v>0</v>
      </c>
      <c r="JRQ1543" s="90"/>
      <c r="JRR1543" s="91"/>
      <c r="JRS1543" s="91"/>
      <c r="JRT1543" s="92"/>
      <c r="JRU1543" s="90" t="s">
        <v>563</v>
      </c>
      <c r="JRV1543" s="91"/>
      <c r="JRW1543" s="91"/>
      <c r="JRX1543" s="91"/>
      <c r="JRY1543" s="91"/>
      <c r="JRZ1543" s="91"/>
      <c r="JSA1543" s="91"/>
      <c r="JSB1543" s="91"/>
      <c r="JSC1543" s="91"/>
      <c r="JSD1543" s="91"/>
      <c r="JSE1543" s="91"/>
      <c r="JSF1543" s="25">
        <f t="shared" ref="JSF1543" si="557">SUM(JSF1509:JSF1542)</f>
        <v>0</v>
      </c>
      <c r="JSG1543" s="90"/>
      <c r="JSH1543" s="91"/>
      <c r="JSI1543" s="91"/>
      <c r="JSJ1543" s="92"/>
      <c r="JSK1543" s="90" t="s">
        <v>563</v>
      </c>
      <c r="JSL1543" s="91"/>
      <c r="JSM1543" s="91"/>
      <c r="JSN1543" s="91"/>
      <c r="JSO1543" s="91"/>
      <c r="JSP1543" s="91"/>
      <c r="JSQ1543" s="91"/>
      <c r="JSR1543" s="91"/>
      <c r="JSS1543" s="91"/>
      <c r="JST1543" s="91"/>
      <c r="JSU1543" s="91"/>
      <c r="JSV1543" s="25">
        <f t="shared" ref="JSV1543" si="558">SUM(JSV1509:JSV1542)</f>
        <v>0</v>
      </c>
      <c r="JSW1543" s="90"/>
      <c r="JSX1543" s="91"/>
      <c r="JSY1543" s="91"/>
      <c r="JSZ1543" s="92"/>
      <c r="JTA1543" s="90" t="s">
        <v>563</v>
      </c>
      <c r="JTB1543" s="91"/>
      <c r="JTC1543" s="91"/>
      <c r="JTD1543" s="91"/>
      <c r="JTE1543" s="91"/>
      <c r="JTF1543" s="91"/>
      <c r="JTG1543" s="91"/>
      <c r="JTH1543" s="91"/>
      <c r="JTI1543" s="91"/>
      <c r="JTJ1543" s="91"/>
      <c r="JTK1543" s="91"/>
      <c r="JTL1543" s="25">
        <f t="shared" ref="JTL1543" si="559">SUM(JTL1509:JTL1542)</f>
        <v>0</v>
      </c>
      <c r="JTM1543" s="90"/>
      <c r="JTN1543" s="91"/>
      <c r="JTO1543" s="91"/>
      <c r="JTP1543" s="92"/>
      <c r="JTQ1543" s="90" t="s">
        <v>563</v>
      </c>
      <c r="JTR1543" s="91"/>
      <c r="JTS1543" s="91"/>
      <c r="JTT1543" s="91"/>
      <c r="JTU1543" s="91"/>
      <c r="JTV1543" s="91"/>
      <c r="JTW1543" s="91"/>
      <c r="JTX1543" s="91"/>
      <c r="JTY1543" s="91"/>
      <c r="JTZ1543" s="91"/>
      <c r="JUA1543" s="91"/>
      <c r="JUB1543" s="25">
        <f t="shared" ref="JUB1543" si="560">SUM(JUB1509:JUB1542)</f>
        <v>0</v>
      </c>
      <c r="JUC1543" s="90"/>
      <c r="JUD1543" s="91"/>
      <c r="JUE1543" s="91"/>
      <c r="JUF1543" s="92"/>
      <c r="JUG1543" s="90" t="s">
        <v>563</v>
      </c>
      <c r="JUH1543" s="91"/>
      <c r="JUI1543" s="91"/>
      <c r="JUJ1543" s="91"/>
      <c r="JUK1543" s="91"/>
      <c r="JUL1543" s="91"/>
      <c r="JUM1543" s="91"/>
      <c r="JUN1543" s="91"/>
      <c r="JUO1543" s="91"/>
      <c r="JUP1543" s="91"/>
      <c r="JUQ1543" s="91"/>
      <c r="JUR1543" s="25">
        <f t="shared" ref="JUR1543" si="561">SUM(JUR1509:JUR1542)</f>
        <v>0</v>
      </c>
      <c r="JUS1543" s="90"/>
      <c r="JUT1543" s="91"/>
      <c r="JUU1543" s="91"/>
      <c r="JUV1543" s="92"/>
      <c r="JUW1543" s="90" t="s">
        <v>563</v>
      </c>
      <c r="JUX1543" s="91"/>
      <c r="JUY1543" s="91"/>
      <c r="JUZ1543" s="91"/>
      <c r="JVA1543" s="91"/>
      <c r="JVB1543" s="91"/>
      <c r="JVC1543" s="91"/>
      <c r="JVD1543" s="91"/>
      <c r="JVE1543" s="91"/>
      <c r="JVF1543" s="91"/>
      <c r="JVG1543" s="91"/>
      <c r="JVH1543" s="25">
        <f t="shared" ref="JVH1543" si="562">SUM(JVH1509:JVH1542)</f>
        <v>0</v>
      </c>
      <c r="JVI1543" s="90"/>
      <c r="JVJ1543" s="91"/>
      <c r="JVK1543" s="91"/>
      <c r="JVL1543" s="92"/>
      <c r="JVM1543" s="90" t="s">
        <v>563</v>
      </c>
      <c r="JVN1543" s="91"/>
      <c r="JVO1543" s="91"/>
      <c r="JVP1543" s="91"/>
      <c r="JVQ1543" s="91"/>
      <c r="JVR1543" s="91"/>
      <c r="JVS1543" s="91"/>
      <c r="JVT1543" s="91"/>
      <c r="JVU1543" s="91"/>
      <c r="JVV1543" s="91"/>
      <c r="JVW1543" s="91"/>
      <c r="JVX1543" s="25">
        <f t="shared" ref="JVX1543" si="563">SUM(JVX1509:JVX1542)</f>
        <v>0</v>
      </c>
      <c r="JVY1543" s="90"/>
      <c r="JVZ1543" s="91"/>
      <c r="JWA1543" s="91"/>
      <c r="JWB1543" s="92"/>
      <c r="JWC1543" s="90" t="s">
        <v>563</v>
      </c>
      <c r="JWD1543" s="91"/>
      <c r="JWE1543" s="91"/>
      <c r="JWF1543" s="91"/>
      <c r="JWG1543" s="91"/>
      <c r="JWH1543" s="91"/>
      <c r="JWI1543" s="91"/>
      <c r="JWJ1543" s="91"/>
      <c r="JWK1543" s="91"/>
      <c r="JWL1543" s="91"/>
      <c r="JWM1543" s="91"/>
      <c r="JWN1543" s="25">
        <f t="shared" ref="JWN1543" si="564">SUM(JWN1509:JWN1542)</f>
        <v>0</v>
      </c>
      <c r="JWO1543" s="90"/>
      <c r="JWP1543" s="91"/>
      <c r="JWQ1543" s="91"/>
      <c r="JWR1543" s="92"/>
      <c r="JWS1543" s="90" t="s">
        <v>563</v>
      </c>
      <c r="JWT1543" s="91"/>
      <c r="JWU1543" s="91"/>
      <c r="JWV1543" s="91"/>
      <c r="JWW1543" s="91"/>
      <c r="JWX1543" s="91"/>
      <c r="JWY1543" s="91"/>
      <c r="JWZ1543" s="91"/>
      <c r="JXA1543" s="91"/>
      <c r="JXB1543" s="91"/>
      <c r="JXC1543" s="91"/>
      <c r="JXD1543" s="25">
        <f t="shared" ref="JXD1543" si="565">SUM(JXD1509:JXD1542)</f>
        <v>0</v>
      </c>
      <c r="JXE1543" s="90"/>
      <c r="JXF1543" s="91"/>
      <c r="JXG1543" s="91"/>
      <c r="JXH1543" s="92"/>
      <c r="JXI1543" s="90" t="s">
        <v>563</v>
      </c>
      <c r="JXJ1543" s="91"/>
      <c r="JXK1543" s="91"/>
      <c r="JXL1543" s="91"/>
      <c r="JXM1543" s="91"/>
      <c r="JXN1543" s="91"/>
      <c r="JXO1543" s="91"/>
      <c r="JXP1543" s="91"/>
      <c r="JXQ1543" s="91"/>
      <c r="JXR1543" s="91"/>
      <c r="JXS1543" s="91"/>
      <c r="JXT1543" s="25">
        <f t="shared" ref="JXT1543" si="566">SUM(JXT1509:JXT1542)</f>
        <v>0</v>
      </c>
      <c r="JXU1543" s="90"/>
      <c r="JXV1543" s="91"/>
      <c r="JXW1543" s="91"/>
      <c r="JXX1543" s="92"/>
      <c r="JXY1543" s="90" t="s">
        <v>563</v>
      </c>
      <c r="JXZ1543" s="91"/>
      <c r="JYA1543" s="91"/>
      <c r="JYB1543" s="91"/>
      <c r="JYC1543" s="91"/>
      <c r="JYD1543" s="91"/>
      <c r="JYE1543" s="91"/>
      <c r="JYF1543" s="91"/>
      <c r="JYG1543" s="91"/>
      <c r="JYH1543" s="91"/>
      <c r="JYI1543" s="91"/>
      <c r="JYJ1543" s="25">
        <f t="shared" ref="JYJ1543" si="567">SUM(JYJ1509:JYJ1542)</f>
        <v>0</v>
      </c>
      <c r="JYK1543" s="90"/>
      <c r="JYL1543" s="91"/>
      <c r="JYM1543" s="91"/>
      <c r="JYN1543" s="92"/>
      <c r="JYO1543" s="90" t="s">
        <v>563</v>
      </c>
      <c r="JYP1543" s="91"/>
      <c r="JYQ1543" s="91"/>
      <c r="JYR1543" s="91"/>
      <c r="JYS1543" s="91"/>
      <c r="JYT1543" s="91"/>
      <c r="JYU1543" s="91"/>
      <c r="JYV1543" s="91"/>
      <c r="JYW1543" s="91"/>
      <c r="JYX1543" s="91"/>
      <c r="JYY1543" s="91"/>
      <c r="JYZ1543" s="25">
        <f t="shared" ref="JYZ1543" si="568">SUM(JYZ1509:JYZ1542)</f>
        <v>0</v>
      </c>
      <c r="JZA1543" s="90"/>
      <c r="JZB1543" s="91"/>
      <c r="JZC1543" s="91"/>
      <c r="JZD1543" s="92"/>
      <c r="JZE1543" s="90" t="s">
        <v>563</v>
      </c>
      <c r="JZF1543" s="91"/>
      <c r="JZG1543" s="91"/>
      <c r="JZH1543" s="91"/>
      <c r="JZI1543" s="91"/>
      <c r="JZJ1543" s="91"/>
      <c r="JZK1543" s="91"/>
      <c r="JZL1543" s="91"/>
      <c r="JZM1543" s="91"/>
      <c r="JZN1543" s="91"/>
      <c r="JZO1543" s="91"/>
      <c r="JZP1543" s="25">
        <f t="shared" ref="JZP1543" si="569">SUM(JZP1509:JZP1542)</f>
        <v>0</v>
      </c>
      <c r="JZQ1543" s="90"/>
      <c r="JZR1543" s="91"/>
      <c r="JZS1543" s="91"/>
      <c r="JZT1543" s="92"/>
      <c r="JZU1543" s="90" t="s">
        <v>563</v>
      </c>
      <c r="JZV1543" s="91"/>
      <c r="JZW1543" s="91"/>
      <c r="JZX1543" s="91"/>
      <c r="JZY1543" s="91"/>
      <c r="JZZ1543" s="91"/>
      <c r="KAA1543" s="91"/>
      <c r="KAB1543" s="91"/>
      <c r="KAC1543" s="91"/>
      <c r="KAD1543" s="91"/>
      <c r="KAE1543" s="91"/>
      <c r="KAF1543" s="25">
        <f t="shared" ref="KAF1543" si="570">SUM(KAF1509:KAF1542)</f>
        <v>0</v>
      </c>
      <c r="KAG1543" s="90"/>
      <c r="KAH1543" s="91"/>
      <c r="KAI1543" s="91"/>
      <c r="KAJ1543" s="92"/>
      <c r="KAK1543" s="90" t="s">
        <v>563</v>
      </c>
      <c r="KAL1543" s="91"/>
      <c r="KAM1543" s="91"/>
      <c r="KAN1543" s="91"/>
      <c r="KAO1543" s="91"/>
      <c r="KAP1543" s="91"/>
      <c r="KAQ1543" s="91"/>
      <c r="KAR1543" s="91"/>
      <c r="KAS1543" s="91"/>
      <c r="KAT1543" s="91"/>
      <c r="KAU1543" s="91"/>
      <c r="KAV1543" s="25">
        <f t="shared" ref="KAV1543" si="571">SUM(KAV1509:KAV1542)</f>
        <v>0</v>
      </c>
      <c r="KAW1543" s="90"/>
      <c r="KAX1543" s="91"/>
      <c r="KAY1543" s="91"/>
      <c r="KAZ1543" s="92"/>
      <c r="KBA1543" s="90" t="s">
        <v>563</v>
      </c>
      <c r="KBB1543" s="91"/>
      <c r="KBC1543" s="91"/>
      <c r="KBD1543" s="91"/>
      <c r="KBE1543" s="91"/>
      <c r="KBF1543" s="91"/>
      <c r="KBG1543" s="91"/>
      <c r="KBH1543" s="91"/>
      <c r="KBI1543" s="91"/>
      <c r="KBJ1543" s="91"/>
      <c r="KBK1543" s="91"/>
      <c r="KBL1543" s="25">
        <f t="shared" ref="KBL1543" si="572">SUM(KBL1509:KBL1542)</f>
        <v>0</v>
      </c>
      <c r="KBM1543" s="90"/>
      <c r="KBN1543" s="91"/>
      <c r="KBO1543" s="91"/>
      <c r="KBP1543" s="92"/>
      <c r="KBQ1543" s="90" t="s">
        <v>563</v>
      </c>
      <c r="KBR1543" s="91"/>
      <c r="KBS1543" s="91"/>
      <c r="KBT1543" s="91"/>
      <c r="KBU1543" s="91"/>
      <c r="KBV1543" s="91"/>
      <c r="KBW1543" s="91"/>
      <c r="KBX1543" s="91"/>
      <c r="KBY1543" s="91"/>
      <c r="KBZ1543" s="91"/>
      <c r="KCA1543" s="91"/>
      <c r="KCB1543" s="25">
        <f t="shared" ref="KCB1543" si="573">SUM(KCB1509:KCB1542)</f>
        <v>0</v>
      </c>
      <c r="KCC1543" s="90"/>
      <c r="KCD1543" s="91"/>
      <c r="KCE1543" s="91"/>
      <c r="KCF1543" s="92"/>
      <c r="KCG1543" s="90" t="s">
        <v>563</v>
      </c>
      <c r="KCH1543" s="91"/>
      <c r="KCI1543" s="91"/>
      <c r="KCJ1543" s="91"/>
      <c r="KCK1543" s="91"/>
      <c r="KCL1543" s="91"/>
      <c r="KCM1543" s="91"/>
      <c r="KCN1543" s="91"/>
      <c r="KCO1543" s="91"/>
      <c r="KCP1543" s="91"/>
      <c r="KCQ1543" s="91"/>
      <c r="KCR1543" s="25">
        <f t="shared" ref="KCR1543" si="574">SUM(KCR1509:KCR1542)</f>
        <v>0</v>
      </c>
      <c r="KCS1543" s="90"/>
      <c r="KCT1543" s="91"/>
      <c r="KCU1543" s="91"/>
      <c r="KCV1543" s="92"/>
      <c r="KCW1543" s="90" t="s">
        <v>563</v>
      </c>
      <c r="KCX1543" s="91"/>
      <c r="KCY1543" s="91"/>
      <c r="KCZ1543" s="91"/>
      <c r="KDA1543" s="91"/>
      <c r="KDB1543" s="91"/>
      <c r="KDC1543" s="91"/>
      <c r="KDD1543" s="91"/>
      <c r="KDE1543" s="91"/>
      <c r="KDF1543" s="91"/>
      <c r="KDG1543" s="91"/>
      <c r="KDH1543" s="25">
        <f t="shared" ref="KDH1543" si="575">SUM(KDH1509:KDH1542)</f>
        <v>0</v>
      </c>
      <c r="KDI1543" s="90"/>
      <c r="KDJ1543" s="91"/>
      <c r="KDK1543" s="91"/>
      <c r="KDL1543" s="92"/>
      <c r="KDM1543" s="90" t="s">
        <v>563</v>
      </c>
      <c r="KDN1543" s="91"/>
      <c r="KDO1543" s="91"/>
      <c r="KDP1543" s="91"/>
      <c r="KDQ1543" s="91"/>
      <c r="KDR1543" s="91"/>
      <c r="KDS1543" s="91"/>
      <c r="KDT1543" s="91"/>
      <c r="KDU1543" s="91"/>
      <c r="KDV1543" s="91"/>
      <c r="KDW1543" s="91"/>
      <c r="KDX1543" s="25">
        <f t="shared" ref="KDX1543" si="576">SUM(KDX1509:KDX1542)</f>
        <v>0</v>
      </c>
      <c r="KDY1543" s="90"/>
      <c r="KDZ1543" s="91"/>
      <c r="KEA1543" s="91"/>
      <c r="KEB1543" s="92"/>
      <c r="KEC1543" s="90" t="s">
        <v>563</v>
      </c>
      <c r="KED1543" s="91"/>
      <c r="KEE1543" s="91"/>
      <c r="KEF1543" s="91"/>
      <c r="KEG1543" s="91"/>
      <c r="KEH1543" s="91"/>
      <c r="KEI1543" s="91"/>
      <c r="KEJ1543" s="91"/>
      <c r="KEK1543" s="91"/>
      <c r="KEL1543" s="91"/>
      <c r="KEM1543" s="91"/>
      <c r="KEN1543" s="25">
        <f t="shared" ref="KEN1543" si="577">SUM(KEN1509:KEN1542)</f>
        <v>0</v>
      </c>
      <c r="KEO1543" s="90"/>
      <c r="KEP1543" s="91"/>
      <c r="KEQ1543" s="91"/>
      <c r="KER1543" s="92"/>
      <c r="KES1543" s="90" t="s">
        <v>563</v>
      </c>
      <c r="KET1543" s="91"/>
      <c r="KEU1543" s="91"/>
      <c r="KEV1543" s="91"/>
      <c r="KEW1543" s="91"/>
      <c r="KEX1543" s="91"/>
      <c r="KEY1543" s="91"/>
      <c r="KEZ1543" s="91"/>
      <c r="KFA1543" s="91"/>
      <c r="KFB1543" s="91"/>
      <c r="KFC1543" s="91"/>
      <c r="KFD1543" s="25">
        <f t="shared" ref="KFD1543" si="578">SUM(KFD1509:KFD1542)</f>
        <v>0</v>
      </c>
      <c r="KFE1543" s="90"/>
      <c r="KFF1543" s="91"/>
      <c r="KFG1543" s="91"/>
      <c r="KFH1543" s="92"/>
      <c r="KFI1543" s="90" t="s">
        <v>563</v>
      </c>
      <c r="KFJ1543" s="91"/>
      <c r="KFK1543" s="91"/>
      <c r="KFL1543" s="91"/>
      <c r="KFM1543" s="91"/>
      <c r="KFN1543" s="91"/>
      <c r="KFO1543" s="91"/>
      <c r="KFP1543" s="91"/>
      <c r="KFQ1543" s="91"/>
      <c r="KFR1543" s="91"/>
      <c r="KFS1543" s="91"/>
      <c r="KFT1543" s="25">
        <f t="shared" ref="KFT1543" si="579">SUM(KFT1509:KFT1542)</f>
        <v>0</v>
      </c>
      <c r="KFU1543" s="90"/>
      <c r="KFV1543" s="91"/>
      <c r="KFW1543" s="91"/>
      <c r="KFX1543" s="92"/>
      <c r="KFY1543" s="90" t="s">
        <v>563</v>
      </c>
      <c r="KFZ1543" s="91"/>
      <c r="KGA1543" s="91"/>
      <c r="KGB1543" s="91"/>
      <c r="KGC1543" s="91"/>
      <c r="KGD1543" s="91"/>
      <c r="KGE1543" s="91"/>
      <c r="KGF1543" s="91"/>
      <c r="KGG1543" s="91"/>
      <c r="KGH1543" s="91"/>
      <c r="KGI1543" s="91"/>
      <c r="KGJ1543" s="25">
        <f t="shared" ref="KGJ1543" si="580">SUM(KGJ1509:KGJ1542)</f>
        <v>0</v>
      </c>
      <c r="KGK1543" s="90"/>
      <c r="KGL1543" s="91"/>
      <c r="KGM1543" s="91"/>
      <c r="KGN1543" s="92"/>
      <c r="KGO1543" s="90" t="s">
        <v>563</v>
      </c>
      <c r="KGP1543" s="91"/>
      <c r="KGQ1543" s="91"/>
      <c r="KGR1543" s="91"/>
      <c r="KGS1543" s="91"/>
      <c r="KGT1543" s="91"/>
      <c r="KGU1543" s="91"/>
      <c r="KGV1543" s="91"/>
      <c r="KGW1543" s="91"/>
      <c r="KGX1543" s="91"/>
      <c r="KGY1543" s="91"/>
      <c r="KGZ1543" s="25">
        <f t="shared" ref="KGZ1543" si="581">SUM(KGZ1509:KGZ1542)</f>
        <v>0</v>
      </c>
      <c r="KHA1543" s="90"/>
      <c r="KHB1543" s="91"/>
      <c r="KHC1543" s="91"/>
      <c r="KHD1543" s="92"/>
      <c r="KHE1543" s="90" t="s">
        <v>563</v>
      </c>
      <c r="KHF1543" s="91"/>
      <c r="KHG1543" s="91"/>
      <c r="KHH1543" s="91"/>
      <c r="KHI1543" s="91"/>
      <c r="KHJ1543" s="91"/>
      <c r="KHK1543" s="91"/>
      <c r="KHL1543" s="91"/>
      <c r="KHM1543" s="91"/>
      <c r="KHN1543" s="91"/>
      <c r="KHO1543" s="91"/>
      <c r="KHP1543" s="25">
        <f t="shared" ref="KHP1543" si="582">SUM(KHP1509:KHP1542)</f>
        <v>0</v>
      </c>
      <c r="KHQ1543" s="90"/>
      <c r="KHR1543" s="91"/>
      <c r="KHS1543" s="91"/>
      <c r="KHT1543" s="92"/>
      <c r="KHU1543" s="90" t="s">
        <v>563</v>
      </c>
      <c r="KHV1543" s="91"/>
      <c r="KHW1543" s="91"/>
      <c r="KHX1543" s="91"/>
      <c r="KHY1543" s="91"/>
      <c r="KHZ1543" s="91"/>
      <c r="KIA1543" s="91"/>
      <c r="KIB1543" s="91"/>
      <c r="KIC1543" s="91"/>
      <c r="KID1543" s="91"/>
      <c r="KIE1543" s="91"/>
      <c r="KIF1543" s="25">
        <f t="shared" ref="KIF1543" si="583">SUM(KIF1509:KIF1542)</f>
        <v>0</v>
      </c>
      <c r="KIG1543" s="90"/>
      <c r="KIH1543" s="91"/>
      <c r="KII1543" s="91"/>
      <c r="KIJ1543" s="92"/>
      <c r="KIK1543" s="90" t="s">
        <v>563</v>
      </c>
      <c r="KIL1543" s="91"/>
      <c r="KIM1543" s="91"/>
      <c r="KIN1543" s="91"/>
      <c r="KIO1543" s="91"/>
      <c r="KIP1543" s="91"/>
      <c r="KIQ1543" s="91"/>
      <c r="KIR1543" s="91"/>
      <c r="KIS1543" s="91"/>
      <c r="KIT1543" s="91"/>
      <c r="KIU1543" s="91"/>
      <c r="KIV1543" s="25">
        <f t="shared" ref="KIV1543" si="584">SUM(KIV1509:KIV1542)</f>
        <v>0</v>
      </c>
      <c r="KIW1543" s="90"/>
      <c r="KIX1543" s="91"/>
      <c r="KIY1543" s="91"/>
      <c r="KIZ1543" s="92"/>
      <c r="KJA1543" s="90" t="s">
        <v>563</v>
      </c>
      <c r="KJB1543" s="91"/>
      <c r="KJC1543" s="91"/>
      <c r="KJD1543" s="91"/>
      <c r="KJE1543" s="91"/>
      <c r="KJF1543" s="91"/>
      <c r="KJG1543" s="91"/>
      <c r="KJH1543" s="91"/>
      <c r="KJI1543" s="91"/>
      <c r="KJJ1543" s="91"/>
      <c r="KJK1543" s="91"/>
      <c r="KJL1543" s="25">
        <f t="shared" ref="KJL1543" si="585">SUM(KJL1509:KJL1542)</f>
        <v>0</v>
      </c>
      <c r="KJM1543" s="90"/>
      <c r="KJN1543" s="91"/>
      <c r="KJO1543" s="91"/>
      <c r="KJP1543" s="92"/>
      <c r="KJQ1543" s="90" t="s">
        <v>563</v>
      </c>
      <c r="KJR1543" s="91"/>
      <c r="KJS1543" s="91"/>
      <c r="KJT1543" s="91"/>
      <c r="KJU1543" s="91"/>
      <c r="KJV1543" s="91"/>
      <c r="KJW1543" s="91"/>
      <c r="KJX1543" s="91"/>
      <c r="KJY1543" s="91"/>
      <c r="KJZ1543" s="91"/>
      <c r="KKA1543" s="91"/>
      <c r="KKB1543" s="25">
        <f t="shared" ref="KKB1543" si="586">SUM(KKB1509:KKB1542)</f>
        <v>0</v>
      </c>
      <c r="KKC1543" s="90"/>
      <c r="KKD1543" s="91"/>
      <c r="KKE1543" s="91"/>
      <c r="KKF1543" s="92"/>
      <c r="KKG1543" s="90" t="s">
        <v>563</v>
      </c>
      <c r="KKH1543" s="91"/>
      <c r="KKI1543" s="91"/>
      <c r="KKJ1543" s="91"/>
      <c r="KKK1543" s="91"/>
      <c r="KKL1543" s="91"/>
      <c r="KKM1543" s="91"/>
      <c r="KKN1543" s="91"/>
      <c r="KKO1543" s="91"/>
      <c r="KKP1543" s="91"/>
      <c r="KKQ1543" s="91"/>
      <c r="KKR1543" s="25">
        <f t="shared" ref="KKR1543" si="587">SUM(KKR1509:KKR1542)</f>
        <v>0</v>
      </c>
      <c r="KKS1543" s="90"/>
      <c r="KKT1543" s="91"/>
      <c r="KKU1543" s="91"/>
      <c r="KKV1543" s="92"/>
      <c r="KKW1543" s="90" t="s">
        <v>563</v>
      </c>
      <c r="KKX1543" s="91"/>
      <c r="KKY1543" s="91"/>
      <c r="KKZ1543" s="91"/>
      <c r="KLA1543" s="91"/>
      <c r="KLB1543" s="91"/>
      <c r="KLC1543" s="91"/>
      <c r="KLD1543" s="91"/>
      <c r="KLE1543" s="91"/>
      <c r="KLF1543" s="91"/>
      <c r="KLG1543" s="91"/>
      <c r="KLH1543" s="25">
        <f t="shared" ref="KLH1543" si="588">SUM(KLH1509:KLH1542)</f>
        <v>0</v>
      </c>
      <c r="KLI1543" s="90"/>
      <c r="KLJ1543" s="91"/>
      <c r="KLK1543" s="91"/>
      <c r="KLL1543" s="92"/>
      <c r="KLM1543" s="90" t="s">
        <v>563</v>
      </c>
      <c r="KLN1543" s="91"/>
      <c r="KLO1543" s="91"/>
      <c r="KLP1543" s="91"/>
      <c r="KLQ1543" s="91"/>
      <c r="KLR1543" s="91"/>
      <c r="KLS1543" s="91"/>
      <c r="KLT1543" s="91"/>
      <c r="KLU1543" s="91"/>
      <c r="KLV1543" s="91"/>
      <c r="KLW1543" s="91"/>
      <c r="KLX1543" s="25">
        <f t="shared" ref="KLX1543" si="589">SUM(KLX1509:KLX1542)</f>
        <v>0</v>
      </c>
      <c r="KLY1543" s="90"/>
      <c r="KLZ1543" s="91"/>
      <c r="KMA1543" s="91"/>
      <c r="KMB1543" s="92"/>
      <c r="KMC1543" s="90" t="s">
        <v>563</v>
      </c>
      <c r="KMD1543" s="91"/>
      <c r="KME1543" s="91"/>
      <c r="KMF1543" s="91"/>
      <c r="KMG1543" s="91"/>
      <c r="KMH1543" s="91"/>
      <c r="KMI1543" s="91"/>
      <c r="KMJ1543" s="91"/>
      <c r="KMK1543" s="91"/>
      <c r="KML1543" s="91"/>
      <c r="KMM1543" s="91"/>
      <c r="KMN1543" s="25">
        <f t="shared" ref="KMN1543" si="590">SUM(KMN1509:KMN1542)</f>
        <v>0</v>
      </c>
      <c r="KMO1543" s="90"/>
      <c r="KMP1543" s="91"/>
      <c r="KMQ1543" s="91"/>
      <c r="KMR1543" s="92"/>
      <c r="KMS1543" s="90" t="s">
        <v>563</v>
      </c>
      <c r="KMT1543" s="91"/>
      <c r="KMU1543" s="91"/>
      <c r="KMV1543" s="91"/>
      <c r="KMW1543" s="91"/>
      <c r="KMX1543" s="91"/>
      <c r="KMY1543" s="91"/>
      <c r="KMZ1543" s="91"/>
      <c r="KNA1543" s="91"/>
      <c r="KNB1543" s="91"/>
      <c r="KNC1543" s="91"/>
      <c r="KND1543" s="25">
        <f t="shared" ref="KND1543" si="591">SUM(KND1509:KND1542)</f>
        <v>0</v>
      </c>
      <c r="KNE1543" s="90"/>
      <c r="KNF1543" s="91"/>
      <c r="KNG1543" s="91"/>
      <c r="KNH1543" s="92"/>
      <c r="KNI1543" s="90" t="s">
        <v>563</v>
      </c>
      <c r="KNJ1543" s="91"/>
      <c r="KNK1543" s="91"/>
      <c r="KNL1543" s="91"/>
      <c r="KNM1543" s="91"/>
      <c r="KNN1543" s="91"/>
      <c r="KNO1543" s="91"/>
      <c r="KNP1543" s="91"/>
      <c r="KNQ1543" s="91"/>
      <c r="KNR1543" s="91"/>
      <c r="KNS1543" s="91"/>
      <c r="KNT1543" s="25">
        <f t="shared" ref="KNT1543" si="592">SUM(KNT1509:KNT1542)</f>
        <v>0</v>
      </c>
      <c r="KNU1543" s="90"/>
      <c r="KNV1543" s="91"/>
      <c r="KNW1543" s="91"/>
      <c r="KNX1543" s="92"/>
      <c r="KNY1543" s="90" t="s">
        <v>563</v>
      </c>
      <c r="KNZ1543" s="91"/>
      <c r="KOA1543" s="91"/>
      <c r="KOB1543" s="91"/>
      <c r="KOC1543" s="91"/>
      <c r="KOD1543" s="91"/>
      <c r="KOE1543" s="91"/>
      <c r="KOF1543" s="91"/>
      <c r="KOG1543" s="91"/>
      <c r="KOH1543" s="91"/>
      <c r="KOI1543" s="91"/>
      <c r="KOJ1543" s="25">
        <f t="shared" ref="KOJ1543" si="593">SUM(KOJ1509:KOJ1542)</f>
        <v>0</v>
      </c>
      <c r="KOK1543" s="90"/>
      <c r="KOL1543" s="91"/>
      <c r="KOM1543" s="91"/>
      <c r="KON1543" s="92"/>
      <c r="KOO1543" s="90" t="s">
        <v>563</v>
      </c>
      <c r="KOP1543" s="91"/>
      <c r="KOQ1543" s="91"/>
      <c r="KOR1543" s="91"/>
      <c r="KOS1543" s="91"/>
      <c r="KOT1543" s="91"/>
      <c r="KOU1543" s="91"/>
      <c r="KOV1543" s="91"/>
      <c r="KOW1543" s="91"/>
      <c r="KOX1543" s="91"/>
      <c r="KOY1543" s="91"/>
      <c r="KOZ1543" s="25">
        <f t="shared" ref="KOZ1543" si="594">SUM(KOZ1509:KOZ1542)</f>
        <v>0</v>
      </c>
      <c r="KPA1543" s="90"/>
      <c r="KPB1543" s="91"/>
      <c r="KPC1543" s="91"/>
      <c r="KPD1543" s="92"/>
      <c r="KPE1543" s="90" t="s">
        <v>563</v>
      </c>
      <c r="KPF1543" s="91"/>
      <c r="KPG1543" s="91"/>
      <c r="KPH1543" s="91"/>
      <c r="KPI1543" s="91"/>
      <c r="KPJ1543" s="91"/>
      <c r="KPK1543" s="91"/>
      <c r="KPL1543" s="91"/>
      <c r="KPM1543" s="91"/>
      <c r="KPN1543" s="91"/>
      <c r="KPO1543" s="91"/>
      <c r="KPP1543" s="25">
        <f t="shared" ref="KPP1543" si="595">SUM(KPP1509:KPP1542)</f>
        <v>0</v>
      </c>
      <c r="KPQ1543" s="90"/>
      <c r="KPR1543" s="91"/>
      <c r="KPS1543" s="91"/>
      <c r="KPT1543" s="92"/>
      <c r="KPU1543" s="90" t="s">
        <v>563</v>
      </c>
      <c r="KPV1543" s="91"/>
      <c r="KPW1543" s="91"/>
      <c r="KPX1543" s="91"/>
      <c r="KPY1543" s="91"/>
      <c r="KPZ1543" s="91"/>
      <c r="KQA1543" s="91"/>
      <c r="KQB1543" s="91"/>
      <c r="KQC1543" s="91"/>
      <c r="KQD1543" s="91"/>
      <c r="KQE1543" s="91"/>
      <c r="KQF1543" s="25">
        <f t="shared" ref="KQF1543" si="596">SUM(KQF1509:KQF1542)</f>
        <v>0</v>
      </c>
      <c r="KQG1543" s="90"/>
      <c r="KQH1543" s="91"/>
      <c r="KQI1543" s="91"/>
      <c r="KQJ1543" s="92"/>
      <c r="KQK1543" s="90" t="s">
        <v>563</v>
      </c>
      <c r="KQL1543" s="91"/>
      <c r="KQM1543" s="91"/>
      <c r="KQN1543" s="91"/>
      <c r="KQO1543" s="91"/>
      <c r="KQP1543" s="91"/>
      <c r="KQQ1543" s="91"/>
      <c r="KQR1543" s="91"/>
      <c r="KQS1543" s="91"/>
      <c r="KQT1543" s="91"/>
      <c r="KQU1543" s="91"/>
      <c r="KQV1543" s="25">
        <f t="shared" ref="KQV1543" si="597">SUM(KQV1509:KQV1542)</f>
        <v>0</v>
      </c>
      <c r="KQW1543" s="90"/>
      <c r="KQX1543" s="91"/>
      <c r="KQY1543" s="91"/>
      <c r="KQZ1543" s="92"/>
      <c r="KRA1543" s="90" t="s">
        <v>563</v>
      </c>
      <c r="KRB1543" s="91"/>
      <c r="KRC1543" s="91"/>
      <c r="KRD1543" s="91"/>
      <c r="KRE1543" s="91"/>
      <c r="KRF1543" s="91"/>
      <c r="KRG1543" s="91"/>
      <c r="KRH1543" s="91"/>
      <c r="KRI1543" s="91"/>
      <c r="KRJ1543" s="91"/>
      <c r="KRK1543" s="91"/>
      <c r="KRL1543" s="25">
        <f t="shared" ref="KRL1543" si="598">SUM(KRL1509:KRL1542)</f>
        <v>0</v>
      </c>
      <c r="KRM1543" s="90"/>
      <c r="KRN1543" s="91"/>
      <c r="KRO1543" s="91"/>
      <c r="KRP1543" s="92"/>
      <c r="KRQ1543" s="90" t="s">
        <v>563</v>
      </c>
      <c r="KRR1543" s="91"/>
      <c r="KRS1543" s="91"/>
      <c r="KRT1543" s="91"/>
      <c r="KRU1543" s="91"/>
      <c r="KRV1543" s="91"/>
      <c r="KRW1543" s="91"/>
      <c r="KRX1543" s="91"/>
      <c r="KRY1543" s="91"/>
      <c r="KRZ1543" s="91"/>
      <c r="KSA1543" s="91"/>
      <c r="KSB1543" s="25">
        <f t="shared" ref="KSB1543" si="599">SUM(KSB1509:KSB1542)</f>
        <v>0</v>
      </c>
      <c r="KSC1543" s="90"/>
      <c r="KSD1543" s="91"/>
      <c r="KSE1543" s="91"/>
      <c r="KSF1543" s="92"/>
      <c r="KSG1543" s="90" t="s">
        <v>563</v>
      </c>
      <c r="KSH1543" s="91"/>
      <c r="KSI1543" s="91"/>
      <c r="KSJ1543" s="91"/>
      <c r="KSK1543" s="91"/>
      <c r="KSL1543" s="91"/>
      <c r="KSM1543" s="91"/>
      <c r="KSN1543" s="91"/>
      <c r="KSO1543" s="91"/>
      <c r="KSP1543" s="91"/>
      <c r="KSQ1543" s="91"/>
      <c r="KSR1543" s="25">
        <f t="shared" ref="KSR1543" si="600">SUM(KSR1509:KSR1542)</f>
        <v>0</v>
      </c>
      <c r="KSS1543" s="90"/>
      <c r="KST1543" s="91"/>
      <c r="KSU1543" s="91"/>
      <c r="KSV1543" s="92"/>
      <c r="KSW1543" s="90" t="s">
        <v>563</v>
      </c>
      <c r="KSX1543" s="91"/>
      <c r="KSY1543" s="91"/>
      <c r="KSZ1543" s="91"/>
      <c r="KTA1543" s="91"/>
      <c r="KTB1543" s="91"/>
      <c r="KTC1543" s="91"/>
      <c r="KTD1543" s="91"/>
      <c r="KTE1543" s="91"/>
      <c r="KTF1543" s="91"/>
      <c r="KTG1543" s="91"/>
      <c r="KTH1543" s="25">
        <f t="shared" ref="KTH1543" si="601">SUM(KTH1509:KTH1542)</f>
        <v>0</v>
      </c>
      <c r="KTI1543" s="90"/>
      <c r="KTJ1543" s="91"/>
      <c r="KTK1543" s="91"/>
      <c r="KTL1543" s="92"/>
      <c r="KTM1543" s="90" t="s">
        <v>563</v>
      </c>
      <c r="KTN1543" s="91"/>
      <c r="KTO1543" s="91"/>
      <c r="KTP1543" s="91"/>
      <c r="KTQ1543" s="91"/>
      <c r="KTR1543" s="91"/>
      <c r="KTS1543" s="91"/>
      <c r="KTT1543" s="91"/>
      <c r="KTU1543" s="91"/>
      <c r="KTV1543" s="91"/>
      <c r="KTW1543" s="91"/>
      <c r="KTX1543" s="25">
        <f t="shared" ref="KTX1543" si="602">SUM(KTX1509:KTX1542)</f>
        <v>0</v>
      </c>
      <c r="KTY1543" s="90"/>
      <c r="KTZ1543" s="91"/>
      <c r="KUA1543" s="91"/>
      <c r="KUB1543" s="92"/>
      <c r="KUC1543" s="90" t="s">
        <v>563</v>
      </c>
      <c r="KUD1543" s="91"/>
      <c r="KUE1543" s="91"/>
      <c r="KUF1543" s="91"/>
      <c r="KUG1543" s="91"/>
      <c r="KUH1543" s="91"/>
      <c r="KUI1543" s="91"/>
      <c r="KUJ1543" s="91"/>
      <c r="KUK1543" s="91"/>
      <c r="KUL1543" s="91"/>
      <c r="KUM1543" s="91"/>
      <c r="KUN1543" s="25">
        <f t="shared" ref="KUN1543" si="603">SUM(KUN1509:KUN1542)</f>
        <v>0</v>
      </c>
      <c r="KUO1543" s="90"/>
      <c r="KUP1543" s="91"/>
      <c r="KUQ1543" s="91"/>
      <c r="KUR1543" s="92"/>
      <c r="KUS1543" s="90" t="s">
        <v>563</v>
      </c>
      <c r="KUT1543" s="91"/>
      <c r="KUU1543" s="91"/>
      <c r="KUV1543" s="91"/>
      <c r="KUW1543" s="91"/>
      <c r="KUX1543" s="91"/>
      <c r="KUY1543" s="91"/>
      <c r="KUZ1543" s="91"/>
      <c r="KVA1543" s="91"/>
      <c r="KVB1543" s="91"/>
      <c r="KVC1543" s="91"/>
      <c r="KVD1543" s="25">
        <f t="shared" ref="KVD1543" si="604">SUM(KVD1509:KVD1542)</f>
        <v>0</v>
      </c>
      <c r="KVE1543" s="90"/>
      <c r="KVF1543" s="91"/>
      <c r="KVG1543" s="91"/>
      <c r="KVH1543" s="92"/>
      <c r="KVI1543" s="90" t="s">
        <v>563</v>
      </c>
      <c r="KVJ1543" s="91"/>
      <c r="KVK1543" s="91"/>
      <c r="KVL1543" s="91"/>
      <c r="KVM1543" s="91"/>
      <c r="KVN1543" s="91"/>
      <c r="KVO1543" s="91"/>
      <c r="KVP1543" s="91"/>
      <c r="KVQ1543" s="91"/>
      <c r="KVR1543" s="91"/>
      <c r="KVS1543" s="91"/>
      <c r="KVT1543" s="25">
        <f t="shared" ref="KVT1543" si="605">SUM(KVT1509:KVT1542)</f>
        <v>0</v>
      </c>
      <c r="KVU1543" s="90"/>
      <c r="KVV1543" s="91"/>
      <c r="KVW1543" s="91"/>
      <c r="KVX1543" s="92"/>
      <c r="KVY1543" s="90" t="s">
        <v>563</v>
      </c>
      <c r="KVZ1543" s="91"/>
      <c r="KWA1543" s="91"/>
      <c r="KWB1543" s="91"/>
      <c r="KWC1543" s="91"/>
      <c r="KWD1543" s="91"/>
      <c r="KWE1543" s="91"/>
      <c r="KWF1543" s="91"/>
      <c r="KWG1543" s="91"/>
      <c r="KWH1543" s="91"/>
      <c r="KWI1543" s="91"/>
      <c r="KWJ1543" s="25">
        <f t="shared" ref="KWJ1543" si="606">SUM(KWJ1509:KWJ1542)</f>
        <v>0</v>
      </c>
      <c r="KWK1543" s="90"/>
      <c r="KWL1543" s="91"/>
      <c r="KWM1543" s="91"/>
      <c r="KWN1543" s="92"/>
      <c r="KWO1543" s="90" t="s">
        <v>563</v>
      </c>
      <c r="KWP1543" s="91"/>
      <c r="KWQ1543" s="91"/>
      <c r="KWR1543" s="91"/>
      <c r="KWS1543" s="91"/>
      <c r="KWT1543" s="91"/>
      <c r="KWU1543" s="91"/>
      <c r="KWV1543" s="91"/>
      <c r="KWW1543" s="91"/>
      <c r="KWX1543" s="91"/>
      <c r="KWY1543" s="91"/>
      <c r="KWZ1543" s="25">
        <f t="shared" ref="KWZ1543" si="607">SUM(KWZ1509:KWZ1542)</f>
        <v>0</v>
      </c>
      <c r="KXA1543" s="90"/>
      <c r="KXB1543" s="91"/>
      <c r="KXC1543" s="91"/>
      <c r="KXD1543" s="92"/>
      <c r="KXE1543" s="90" t="s">
        <v>563</v>
      </c>
      <c r="KXF1543" s="91"/>
      <c r="KXG1543" s="91"/>
      <c r="KXH1543" s="91"/>
      <c r="KXI1543" s="91"/>
      <c r="KXJ1543" s="91"/>
      <c r="KXK1543" s="91"/>
      <c r="KXL1543" s="91"/>
      <c r="KXM1543" s="91"/>
      <c r="KXN1543" s="91"/>
      <c r="KXO1543" s="91"/>
      <c r="KXP1543" s="25">
        <f t="shared" ref="KXP1543" si="608">SUM(KXP1509:KXP1542)</f>
        <v>0</v>
      </c>
      <c r="KXQ1543" s="90"/>
      <c r="KXR1543" s="91"/>
      <c r="KXS1543" s="91"/>
      <c r="KXT1543" s="92"/>
      <c r="KXU1543" s="90" t="s">
        <v>563</v>
      </c>
      <c r="KXV1543" s="91"/>
      <c r="KXW1543" s="91"/>
      <c r="KXX1543" s="91"/>
      <c r="KXY1543" s="91"/>
      <c r="KXZ1543" s="91"/>
      <c r="KYA1543" s="91"/>
      <c r="KYB1543" s="91"/>
      <c r="KYC1543" s="91"/>
      <c r="KYD1543" s="91"/>
      <c r="KYE1543" s="91"/>
      <c r="KYF1543" s="25">
        <f t="shared" ref="KYF1543" si="609">SUM(KYF1509:KYF1542)</f>
        <v>0</v>
      </c>
      <c r="KYG1543" s="90"/>
      <c r="KYH1543" s="91"/>
      <c r="KYI1543" s="91"/>
      <c r="KYJ1543" s="92"/>
      <c r="KYK1543" s="90" t="s">
        <v>563</v>
      </c>
      <c r="KYL1543" s="91"/>
      <c r="KYM1543" s="91"/>
      <c r="KYN1543" s="91"/>
      <c r="KYO1543" s="91"/>
      <c r="KYP1543" s="91"/>
      <c r="KYQ1543" s="91"/>
      <c r="KYR1543" s="91"/>
      <c r="KYS1543" s="91"/>
      <c r="KYT1543" s="91"/>
      <c r="KYU1543" s="91"/>
      <c r="KYV1543" s="25">
        <f t="shared" ref="KYV1543" si="610">SUM(KYV1509:KYV1542)</f>
        <v>0</v>
      </c>
      <c r="KYW1543" s="90"/>
      <c r="KYX1543" s="91"/>
      <c r="KYY1543" s="91"/>
      <c r="KYZ1543" s="92"/>
      <c r="KZA1543" s="90" t="s">
        <v>563</v>
      </c>
      <c r="KZB1543" s="91"/>
      <c r="KZC1543" s="91"/>
      <c r="KZD1543" s="91"/>
      <c r="KZE1543" s="91"/>
      <c r="KZF1543" s="91"/>
      <c r="KZG1543" s="91"/>
      <c r="KZH1543" s="91"/>
      <c r="KZI1543" s="91"/>
      <c r="KZJ1543" s="91"/>
      <c r="KZK1543" s="91"/>
      <c r="KZL1543" s="25">
        <f t="shared" ref="KZL1543" si="611">SUM(KZL1509:KZL1542)</f>
        <v>0</v>
      </c>
      <c r="KZM1543" s="90"/>
      <c r="KZN1543" s="91"/>
      <c r="KZO1543" s="91"/>
      <c r="KZP1543" s="92"/>
      <c r="KZQ1543" s="90" t="s">
        <v>563</v>
      </c>
      <c r="KZR1543" s="91"/>
      <c r="KZS1543" s="91"/>
      <c r="KZT1543" s="91"/>
      <c r="KZU1543" s="91"/>
      <c r="KZV1543" s="91"/>
      <c r="KZW1543" s="91"/>
      <c r="KZX1543" s="91"/>
      <c r="KZY1543" s="91"/>
      <c r="KZZ1543" s="91"/>
      <c r="LAA1543" s="91"/>
      <c r="LAB1543" s="25">
        <f t="shared" ref="LAB1543" si="612">SUM(LAB1509:LAB1542)</f>
        <v>0</v>
      </c>
      <c r="LAC1543" s="90"/>
      <c r="LAD1543" s="91"/>
      <c r="LAE1543" s="91"/>
      <c r="LAF1543" s="92"/>
      <c r="LAG1543" s="90" t="s">
        <v>563</v>
      </c>
      <c r="LAH1543" s="91"/>
      <c r="LAI1543" s="91"/>
      <c r="LAJ1543" s="91"/>
      <c r="LAK1543" s="91"/>
      <c r="LAL1543" s="91"/>
      <c r="LAM1543" s="91"/>
      <c r="LAN1543" s="91"/>
      <c r="LAO1543" s="91"/>
      <c r="LAP1543" s="91"/>
      <c r="LAQ1543" s="91"/>
      <c r="LAR1543" s="25">
        <f t="shared" ref="LAR1543" si="613">SUM(LAR1509:LAR1542)</f>
        <v>0</v>
      </c>
      <c r="LAS1543" s="90"/>
      <c r="LAT1543" s="91"/>
      <c r="LAU1543" s="91"/>
      <c r="LAV1543" s="92"/>
      <c r="LAW1543" s="90" t="s">
        <v>563</v>
      </c>
      <c r="LAX1543" s="91"/>
      <c r="LAY1543" s="91"/>
      <c r="LAZ1543" s="91"/>
      <c r="LBA1543" s="91"/>
      <c r="LBB1543" s="91"/>
      <c r="LBC1543" s="91"/>
      <c r="LBD1543" s="91"/>
      <c r="LBE1543" s="91"/>
      <c r="LBF1543" s="91"/>
      <c r="LBG1543" s="91"/>
      <c r="LBH1543" s="25">
        <f t="shared" ref="LBH1543" si="614">SUM(LBH1509:LBH1542)</f>
        <v>0</v>
      </c>
      <c r="LBI1543" s="90"/>
      <c r="LBJ1543" s="91"/>
      <c r="LBK1543" s="91"/>
      <c r="LBL1543" s="92"/>
      <c r="LBM1543" s="90" t="s">
        <v>563</v>
      </c>
      <c r="LBN1543" s="91"/>
      <c r="LBO1543" s="91"/>
      <c r="LBP1543" s="91"/>
      <c r="LBQ1543" s="91"/>
      <c r="LBR1543" s="91"/>
      <c r="LBS1543" s="91"/>
      <c r="LBT1543" s="91"/>
      <c r="LBU1543" s="91"/>
      <c r="LBV1543" s="91"/>
      <c r="LBW1543" s="91"/>
      <c r="LBX1543" s="25">
        <f t="shared" ref="LBX1543" si="615">SUM(LBX1509:LBX1542)</f>
        <v>0</v>
      </c>
      <c r="LBY1543" s="90"/>
      <c r="LBZ1543" s="91"/>
      <c r="LCA1543" s="91"/>
      <c r="LCB1543" s="92"/>
      <c r="LCC1543" s="90" t="s">
        <v>563</v>
      </c>
      <c r="LCD1543" s="91"/>
      <c r="LCE1543" s="91"/>
      <c r="LCF1543" s="91"/>
      <c r="LCG1543" s="91"/>
      <c r="LCH1543" s="91"/>
      <c r="LCI1543" s="91"/>
      <c r="LCJ1543" s="91"/>
      <c r="LCK1543" s="91"/>
      <c r="LCL1543" s="91"/>
      <c r="LCM1543" s="91"/>
      <c r="LCN1543" s="25">
        <f t="shared" ref="LCN1543" si="616">SUM(LCN1509:LCN1542)</f>
        <v>0</v>
      </c>
      <c r="LCO1543" s="90"/>
      <c r="LCP1543" s="91"/>
      <c r="LCQ1543" s="91"/>
      <c r="LCR1543" s="92"/>
      <c r="LCS1543" s="90" t="s">
        <v>563</v>
      </c>
      <c r="LCT1543" s="91"/>
      <c r="LCU1543" s="91"/>
      <c r="LCV1543" s="91"/>
      <c r="LCW1543" s="91"/>
      <c r="LCX1543" s="91"/>
      <c r="LCY1543" s="91"/>
      <c r="LCZ1543" s="91"/>
      <c r="LDA1543" s="91"/>
      <c r="LDB1543" s="91"/>
      <c r="LDC1543" s="91"/>
      <c r="LDD1543" s="25">
        <f t="shared" ref="LDD1543" si="617">SUM(LDD1509:LDD1542)</f>
        <v>0</v>
      </c>
      <c r="LDE1543" s="90"/>
      <c r="LDF1543" s="91"/>
      <c r="LDG1543" s="91"/>
      <c r="LDH1543" s="92"/>
      <c r="LDI1543" s="90" t="s">
        <v>563</v>
      </c>
      <c r="LDJ1543" s="91"/>
      <c r="LDK1543" s="91"/>
      <c r="LDL1543" s="91"/>
      <c r="LDM1543" s="91"/>
      <c r="LDN1543" s="91"/>
      <c r="LDO1543" s="91"/>
      <c r="LDP1543" s="91"/>
      <c r="LDQ1543" s="91"/>
      <c r="LDR1543" s="91"/>
      <c r="LDS1543" s="91"/>
      <c r="LDT1543" s="25">
        <f t="shared" ref="LDT1543" si="618">SUM(LDT1509:LDT1542)</f>
        <v>0</v>
      </c>
      <c r="LDU1543" s="90"/>
      <c r="LDV1543" s="91"/>
      <c r="LDW1543" s="91"/>
      <c r="LDX1543" s="92"/>
      <c r="LDY1543" s="90" t="s">
        <v>563</v>
      </c>
      <c r="LDZ1543" s="91"/>
      <c r="LEA1543" s="91"/>
      <c r="LEB1543" s="91"/>
      <c r="LEC1543" s="91"/>
      <c r="LED1543" s="91"/>
      <c r="LEE1543" s="91"/>
      <c r="LEF1543" s="91"/>
      <c r="LEG1543" s="91"/>
      <c r="LEH1543" s="91"/>
      <c r="LEI1543" s="91"/>
      <c r="LEJ1543" s="25">
        <f t="shared" ref="LEJ1543" si="619">SUM(LEJ1509:LEJ1542)</f>
        <v>0</v>
      </c>
      <c r="LEK1543" s="90"/>
      <c r="LEL1543" s="91"/>
      <c r="LEM1543" s="91"/>
      <c r="LEN1543" s="92"/>
      <c r="LEO1543" s="90" t="s">
        <v>563</v>
      </c>
      <c r="LEP1543" s="91"/>
      <c r="LEQ1543" s="91"/>
      <c r="LER1543" s="91"/>
      <c r="LES1543" s="91"/>
      <c r="LET1543" s="91"/>
      <c r="LEU1543" s="91"/>
      <c r="LEV1543" s="91"/>
      <c r="LEW1543" s="91"/>
      <c r="LEX1543" s="91"/>
      <c r="LEY1543" s="91"/>
      <c r="LEZ1543" s="25">
        <f t="shared" ref="LEZ1543" si="620">SUM(LEZ1509:LEZ1542)</f>
        <v>0</v>
      </c>
      <c r="LFA1543" s="90"/>
      <c r="LFB1543" s="91"/>
      <c r="LFC1543" s="91"/>
      <c r="LFD1543" s="92"/>
      <c r="LFE1543" s="90" t="s">
        <v>563</v>
      </c>
      <c r="LFF1543" s="91"/>
      <c r="LFG1543" s="91"/>
      <c r="LFH1543" s="91"/>
      <c r="LFI1543" s="91"/>
      <c r="LFJ1543" s="91"/>
      <c r="LFK1543" s="91"/>
      <c r="LFL1543" s="91"/>
      <c r="LFM1543" s="91"/>
      <c r="LFN1543" s="91"/>
      <c r="LFO1543" s="91"/>
      <c r="LFP1543" s="25">
        <f t="shared" ref="LFP1543" si="621">SUM(LFP1509:LFP1542)</f>
        <v>0</v>
      </c>
      <c r="LFQ1543" s="90"/>
      <c r="LFR1543" s="91"/>
      <c r="LFS1543" s="91"/>
      <c r="LFT1543" s="92"/>
      <c r="LFU1543" s="90" t="s">
        <v>563</v>
      </c>
      <c r="LFV1543" s="91"/>
      <c r="LFW1543" s="91"/>
      <c r="LFX1543" s="91"/>
      <c r="LFY1543" s="91"/>
      <c r="LFZ1543" s="91"/>
      <c r="LGA1543" s="91"/>
      <c r="LGB1543" s="91"/>
      <c r="LGC1543" s="91"/>
      <c r="LGD1543" s="91"/>
      <c r="LGE1543" s="91"/>
      <c r="LGF1543" s="25">
        <f t="shared" ref="LGF1543" si="622">SUM(LGF1509:LGF1542)</f>
        <v>0</v>
      </c>
      <c r="LGG1543" s="90"/>
      <c r="LGH1543" s="91"/>
      <c r="LGI1543" s="91"/>
      <c r="LGJ1543" s="92"/>
      <c r="LGK1543" s="90" t="s">
        <v>563</v>
      </c>
      <c r="LGL1543" s="91"/>
      <c r="LGM1543" s="91"/>
      <c r="LGN1543" s="91"/>
      <c r="LGO1543" s="91"/>
      <c r="LGP1543" s="91"/>
      <c r="LGQ1543" s="91"/>
      <c r="LGR1543" s="91"/>
      <c r="LGS1543" s="91"/>
      <c r="LGT1543" s="91"/>
      <c r="LGU1543" s="91"/>
      <c r="LGV1543" s="25">
        <f t="shared" ref="LGV1543" si="623">SUM(LGV1509:LGV1542)</f>
        <v>0</v>
      </c>
      <c r="LGW1543" s="90"/>
      <c r="LGX1543" s="91"/>
      <c r="LGY1543" s="91"/>
      <c r="LGZ1543" s="92"/>
      <c r="LHA1543" s="90" t="s">
        <v>563</v>
      </c>
      <c r="LHB1543" s="91"/>
      <c r="LHC1543" s="91"/>
      <c r="LHD1543" s="91"/>
      <c r="LHE1543" s="91"/>
      <c r="LHF1543" s="91"/>
      <c r="LHG1543" s="91"/>
      <c r="LHH1543" s="91"/>
      <c r="LHI1543" s="91"/>
      <c r="LHJ1543" s="91"/>
      <c r="LHK1543" s="91"/>
      <c r="LHL1543" s="25">
        <f t="shared" ref="LHL1543" si="624">SUM(LHL1509:LHL1542)</f>
        <v>0</v>
      </c>
      <c r="LHM1543" s="90"/>
      <c r="LHN1543" s="91"/>
      <c r="LHO1543" s="91"/>
      <c r="LHP1543" s="92"/>
      <c r="LHQ1543" s="90" t="s">
        <v>563</v>
      </c>
      <c r="LHR1543" s="91"/>
      <c r="LHS1543" s="91"/>
      <c r="LHT1543" s="91"/>
      <c r="LHU1543" s="91"/>
      <c r="LHV1543" s="91"/>
      <c r="LHW1543" s="91"/>
      <c r="LHX1543" s="91"/>
      <c r="LHY1543" s="91"/>
      <c r="LHZ1543" s="91"/>
      <c r="LIA1543" s="91"/>
      <c r="LIB1543" s="25">
        <f t="shared" ref="LIB1543" si="625">SUM(LIB1509:LIB1542)</f>
        <v>0</v>
      </c>
      <c r="LIC1543" s="90"/>
      <c r="LID1543" s="91"/>
      <c r="LIE1543" s="91"/>
      <c r="LIF1543" s="92"/>
      <c r="LIG1543" s="90" t="s">
        <v>563</v>
      </c>
      <c r="LIH1543" s="91"/>
      <c r="LII1543" s="91"/>
      <c r="LIJ1543" s="91"/>
      <c r="LIK1543" s="91"/>
      <c r="LIL1543" s="91"/>
      <c r="LIM1543" s="91"/>
      <c r="LIN1543" s="91"/>
      <c r="LIO1543" s="91"/>
      <c r="LIP1543" s="91"/>
      <c r="LIQ1543" s="91"/>
      <c r="LIR1543" s="25">
        <f t="shared" ref="LIR1543" si="626">SUM(LIR1509:LIR1542)</f>
        <v>0</v>
      </c>
      <c r="LIS1543" s="90"/>
      <c r="LIT1543" s="91"/>
      <c r="LIU1543" s="91"/>
      <c r="LIV1543" s="92"/>
      <c r="LIW1543" s="90" t="s">
        <v>563</v>
      </c>
      <c r="LIX1543" s="91"/>
      <c r="LIY1543" s="91"/>
      <c r="LIZ1543" s="91"/>
      <c r="LJA1543" s="91"/>
      <c r="LJB1543" s="91"/>
      <c r="LJC1543" s="91"/>
      <c r="LJD1543" s="91"/>
      <c r="LJE1543" s="91"/>
      <c r="LJF1543" s="91"/>
      <c r="LJG1543" s="91"/>
      <c r="LJH1543" s="25">
        <f t="shared" ref="LJH1543" si="627">SUM(LJH1509:LJH1542)</f>
        <v>0</v>
      </c>
      <c r="LJI1543" s="90"/>
      <c r="LJJ1543" s="91"/>
      <c r="LJK1543" s="91"/>
      <c r="LJL1543" s="92"/>
      <c r="LJM1543" s="90" t="s">
        <v>563</v>
      </c>
      <c r="LJN1543" s="91"/>
      <c r="LJO1543" s="91"/>
      <c r="LJP1543" s="91"/>
      <c r="LJQ1543" s="91"/>
      <c r="LJR1543" s="91"/>
      <c r="LJS1543" s="91"/>
      <c r="LJT1543" s="91"/>
      <c r="LJU1543" s="91"/>
      <c r="LJV1543" s="91"/>
      <c r="LJW1543" s="91"/>
      <c r="LJX1543" s="25">
        <f t="shared" ref="LJX1543" si="628">SUM(LJX1509:LJX1542)</f>
        <v>0</v>
      </c>
      <c r="LJY1543" s="90"/>
      <c r="LJZ1543" s="91"/>
      <c r="LKA1543" s="91"/>
      <c r="LKB1543" s="92"/>
      <c r="LKC1543" s="90" t="s">
        <v>563</v>
      </c>
      <c r="LKD1543" s="91"/>
      <c r="LKE1543" s="91"/>
      <c r="LKF1543" s="91"/>
      <c r="LKG1543" s="91"/>
      <c r="LKH1543" s="91"/>
      <c r="LKI1543" s="91"/>
      <c r="LKJ1543" s="91"/>
      <c r="LKK1543" s="91"/>
      <c r="LKL1543" s="91"/>
      <c r="LKM1543" s="91"/>
      <c r="LKN1543" s="25">
        <f t="shared" ref="LKN1543" si="629">SUM(LKN1509:LKN1542)</f>
        <v>0</v>
      </c>
      <c r="LKO1543" s="90"/>
      <c r="LKP1543" s="91"/>
      <c r="LKQ1543" s="91"/>
      <c r="LKR1543" s="92"/>
      <c r="LKS1543" s="90" t="s">
        <v>563</v>
      </c>
      <c r="LKT1543" s="91"/>
      <c r="LKU1543" s="91"/>
      <c r="LKV1543" s="91"/>
      <c r="LKW1543" s="91"/>
      <c r="LKX1543" s="91"/>
      <c r="LKY1543" s="91"/>
      <c r="LKZ1543" s="91"/>
      <c r="LLA1543" s="91"/>
      <c r="LLB1543" s="91"/>
      <c r="LLC1543" s="91"/>
      <c r="LLD1543" s="25">
        <f t="shared" ref="LLD1543" si="630">SUM(LLD1509:LLD1542)</f>
        <v>0</v>
      </c>
      <c r="LLE1543" s="90"/>
      <c r="LLF1543" s="91"/>
      <c r="LLG1543" s="91"/>
      <c r="LLH1543" s="92"/>
      <c r="LLI1543" s="90" t="s">
        <v>563</v>
      </c>
      <c r="LLJ1543" s="91"/>
      <c r="LLK1543" s="91"/>
      <c r="LLL1543" s="91"/>
      <c r="LLM1543" s="91"/>
      <c r="LLN1543" s="91"/>
      <c r="LLO1543" s="91"/>
      <c r="LLP1543" s="91"/>
      <c r="LLQ1543" s="91"/>
      <c r="LLR1543" s="91"/>
      <c r="LLS1543" s="91"/>
      <c r="LLT1543" s="25">
        <f t="shared" ref="LLT1543" si="631">SUM(LLT1509:LLT1542)</f>
        <v>0</v>
      </c>
      <c r="LLU1543" s="90"/>
      <c r="LLV1543" s="91"/>
      <c r="LLW1543" s="91"/>
      <c r="LLX1543" s="92"/>
      <c r="LLY1543" s="90" t="s">
        <v>563</v>
      </c>
      <c r="LLZ1543" s="91"/>
      <c r="LMA1543" s="91"/>
      <c r="LMB1543" s="91"/>
      <c r="LMC1543" s="91"/>
      <c r="LMD1543" s="91"/>
      <c r="LME1543" s="91"/>
      <c r="LMF1543" s="91"/>
      <c r="LMG1543" s="91"/>
      <c r="LMH1543" s="91"/>
      <c r="LMI1543" s="91"/>
      <c r="LMJ1543" s="25">
        <f t="shared" ref="LMJ1543" si="632">SUM(LMJ1509:LMJ1542)</f>
        <v>0</v>
      </c>
      <c r="LMK1543" s="90"/>
      <c r="LML1543" s="91"/>
      <c r="LMM1543" s="91"/>
      <c r="LMN1543" s="92"/>
      <c r="LMO1543" s="90" t="s">
        <v>563</v>
      </c>
      <c r="LMP1543" s="91"/>
      <c r="LMQ1543" s="91"/>
      <c r="LMR1543" s="91"/>
      <c r="LMS1543" s="91"/>
      <c r="LMT1543" s="91"/>
      <c r="LMU1543" s="91"/>
      <c r="LMV1543" s="91"/>
      <c r="LMW1543" s="91"/>
      <c r="LMX1543" s="91"/>
      <c r="LMY1543" s="91"/>
      <c r="LMZ1543" s="25">
        <f t="shared" ref="LMZ1543" si="633">SUM(LMZ1509:LMZ1542)</f>
        <v>0</v>
      </c>
      <c r="LNA1543" s="90"/>
      <c r="LNB1543" s="91"/>
      <c r="LNC1543" s="91"/>
      <c r="LND1543" s="92"/>
      <c r="LNE1543" s="90" t="s">
        <v>563</v>
      </c>
      <c r="LNF1543" s="91"/>
      <c r="LNG1543" s="91"/>
      <c r="LNH1543" s="91"/>
      <c r="LNI1543" s="91"/>
      <c r="LNJ1543" s="91"/>
      <c r="LNK1543" s="91"/>
      <c r="LNL1543" s="91"/>
      <c r="LNM1543" s="91"/>
      <c r="LNN1543" s="91"/>
      <c r="LNO1543" s="91"/>
      <c r="LNP1543" s="25">
        <f t="shared" ref="LNP1543" si="634">SUM(LNP1509:LNP1542)</f>
        <v>0</v>
      </c>
      <c r="LNQ1543" s="90"/>
      <c r="LNR1543" s="91"/>
      <c r="LNS1543" s="91"/>
      <c r="LNT1543" s="92"/>
      <c r="LNU1543" s="90" t="s">
        <v>563</v>
      </c>
      <c r="LNV1543" s="91"/>
      <c r="LNW1543" s="91"/>
      <c r="LNX1543" s="91"/>
      <c r="LNY1543" s="91"/>
      <c r="LNZ1543" s="91"/>
      <c r="LOA1543" s="91"/>
      <c r="LOB1543" s="91"/>
      <c r="LOC1543" s="91"/>
      <c r="LOD1543" s="91"/>
      <c r="LOE1543" s="91"/>
      <c r="LOF1543" s="25">
        <f t="shared" ref="LOF1543" si="635">SUM(LOF1509:LOF1542)</f>
        <v>0</v>
      </c>
      <c r="LOG1543" s="90"/>
      <c r="LOH1543" s="91"/>
      <c r="LOI1543" s="91"/>
      <c r="LOJ1543" s="92"/>
      <c r="LOK1543" s="90" t="s">
        <v>563</v>
      </c>
      <c r="LOL1543" s="91"/>
      <c r="LOM1543" s="91"/>
      <c r="LON1543" s="91"/>
      <c r="LOO1543" s="91"/>
      <c r="LOP1543" s="91"/>
      <c r="LOQ1543" s="91"/>
      <c r="LOR1543" s="91"/>
      <c r="LOS1543" s="91"/>
      <c r="LOT1543" s="91"/>
      <c r="LOU1543" s="91"/>
      <c r="LOV1543" s="25">
        <f t="shared" ref="LOV1543" si="636">SUM(LOV1509:LOV1542)</f>
        <v>0</v>
      </c>
      <c r="LOW1543" s="90"/>
      <c r="LOX1543" s="91"/>
      <c r="LOY1543" s="91"/>
      <c r="LOZ1543" s="92"/>
      <c r="LPA1543" s="90" t="s">
        <v>563</v>
      </c>
      <c r="LPB1543" s="91"/>
      <c r="LPC1543" s="91"/>
      <c r="LPD1543" s="91"/>
      <c r="LPE1543" s="91"/>
      <c r="LPF1543" s="91"/>
      <c r="LPG1543" s="91"/>
      <c r="LPH1543" s="91"/>
      <c r="LPI1543" s="91"/>
      <c r="LPJ1543" s="91"/>
      <c r="LPK1543" s="91"/>
      <c r="LPL1543" s="25">
        <f t="shared" ref="LPL1543" si="637">SUM(LPL1509:LPL1542)</f>
        <v>0</v>
      </c>
      <c r="LPM1543" s="90"/>
      <c r="LPN1543" s="91"/>
      <c r="LPO1543" s="91"/>
      <c r="LPP1543" s="92"/>
      <c r="LPQ1543" s="90" t="s">
        <v>563</v>
      </c>
      <c r="LPR1543" s="91"/>
      <c r="LPS1543" s="91"/>
      <c r="LPT1543" s="91"/>
      <c r="LPU1543" s="91"/>
      <c r="LPV1543" s="91"/>
      <c r="LPW1543" s="91"/>
      <c r="LPX1543" s="91"/>
      <c r="LPY1543" s="91"/>
      <c r="LPZ1543" s="91"/>
      <c r="LQA1543" s="91"/>
      <c r="LQB1543" s="25">
        <f t="shared" ref="LQB1543" si="638">SUM(LQB1509:LQB1542)</f>
        <v>0</v>
      </c>
      <c r="LQC1543" s="90"/>
      <c r="LQD1543" s="91"/>
      <c r="LQE1543" s="91"/>
      <c r="LQF1543" s="92"/>
      <c r="LQG1543" s="90" t="s">
        <v>563</v>
      </c>
      <c r="LQH1543" s="91"/>
      <c r="LQI1543" s="91"/>
      <c r="LQJ1543" s="91"/>
      <c r="LQK1543" s="91"/>
      <c r="LQL1543" s="91"/>
      <c r="LQM1543" s="91"/>
      <c r="LQN1543" s="91"/>
      <c r="LQO1543" s="91"/>
      <c r="LQP1543" s="91"/>
      <c r="LQQ1543" s="91"/>
      <c r="LQR1543" s="25">
        <f t="shared" ref="LQR1543" si="639">SUM(LQR1509:LQR1542)</f>
        <v>0</v>
      </c>
      <c r="LQS1543" s="90"/>
      <c r="LQT1543" s="91"/>
      <c r="LQU1543" s="91"/>
      <c r="LQV1543" s="92"/>
      <c r="LQW1543" s="90" t="s">
        <v>563</v>
      </c>
      <c r="LQX1543" s="91"/>
      <c r="LQY1543" s="91"/>
      <c r="LQZ1543" s="91"/>
      <c r="LRA1543" s="91"/>
      <c r="LRB1543" s="91"/>
      <c r="LRC1543" s="91"/>
      <c r="LRD1543" s="91"/>
      <c r="LRE1543" s="91"/>
      <c r="LRF1543" s="91"/>
      <c r="LRG1543" s="91"/>
      <c r="LRH1543" s="25">
        <f t="shared" ref="LRH1543" si="640">SUM(LRH1509:LRH1542)</f>
        <v>0</v>
      </c>
      <c r="LRI1543" s="90"/>
      <c r="LRJ1543" s="91"/>
      <c r="LRK1543" s="91"/>
      <c r="LRL1543" s="92"/>
      <c r="LRM1543" s="90" t="s">
        <v>563</v>
      </c>
      <c r="LRN1543" s="91"/>
      <c r="LRO1543" s="91"/>
      <c r="LRP1543" s="91"/>
      <c r="LRQ1543" s="91"/>
      <c r="LRR1543" s="91"/>
      <c r="LRS1543" s="91"/>
      <c r="LRT1543" s="91"/>
      <c r="LRU1543" s="91"/>
      <c r="LRV1543" s="91"/>
      <c r="LRW1543" s="91"/>
      <c r="LRX1543" s="25">
        <f t="shared" ref="LRX1543" si="641">SUM(LRX1509:LRX1542)</f>
        <v>0</v>
      </c>
      <c r="LRY1543" s="90"/>
      <c r="LRZ1543" s="91"/>
      <c r="LSA1543" s="91"/>
      <c r="LSB1543" s="92"/>
      <c r="LSC1543" s="90" t="s">
        <v>563</v>
      </c>
      <c r="LSD1543" s="91"/>
      <c r="LSE1543" s="91"/>
      <c r="LSF1543" s="91"/>
      <c r="LSG1543" s="91"/>
      <c r="LSH1543" s="91"/>
      <c r="LSI1543" s="91"/>
      <c r="LSJ1543" s="91"/>
      <c r="LSK1543" s="91"/>
      <c r="LSL1543" s="91"/>
      <c r="LSM1543" s="91"/>
      <c r="LSN1543" s="25">
        <f t="shared" ref="LSN1543" si="642">SUM(LSN1509:LSN1542)</f>
        <v>0</v>
      </c>
      <c r="LSO1543" s="90"/>
      <c r="LSP1543" s="91"/>
      <c r="LSQ1543" s="91"/>
      <c r="LSR1543" s="92"/>
      <c r="LSS1543" s="90" t="s">
        <v>563</v>
      </c>
      <c r="LST1543" s="91"/>
      <c r="LSU1543" s="91"/>
      <c r="LSV1543" s="91"/>
      <c r="LSW1543" s="91"/>
      <c r="LSX1543" s="91"/>
      <c r="LSY1543" s="91"/>
      <c r="LSZ1543" s="91"/>
      <c r="LTA1543" s="91"/>
      <c r="LTB1543" s="91"/>
      <c r="LTC1543" s="91"/>
      <c r="LTD1543" s="25">
        <f t="shared" ref="LTD1543" si="643">SUM(LTD1509:LTD1542)</f>
        <v>0</v>
      </c>
      <c r="LTE1543" s="90"/>
      <c r="LTF1543" s="91"/>
      <c r="LTG1543" s="91"/>
      <c r="LTH1543" s="92"/>
      <c r="LTI1543" s="90" t="s">
        <v>563</v>
      </c>
      <c r="LTJ1543" s="91"/>
      <c r="LTK1543" s="91"/>
      <c r="LTL1543" s="91"/>
      <c r="LTM1543" s="91"/>
      <c r="LTN1543" s="91"/>
      <c r="LTO1543" s="91"/>
      <c r="LTP1543" s="91"/>
      <c r="LTQ1543" s="91"/>
      <c r="LTR1543" s="91"/>
      <c r="LTS1543" s="91"/>
      <c r="LTT1543" s="25">
        <f t="shared" ref="LTT1543" si="644">SUM(LTT1509:LTT1542)</f>
        <v>0</v>
      </c>
      <c r="LTU1543" s="90"/>
      <c r="LTV1543" s="91"/>
      <c r="LTW1543" s="91"/>
      <c r="LTX1543" s="92"/>
      <c r="LTY1543" s="90" t="s">
        <v>563</v>
      </c>
      <c r="LTZ1543" s="91"/>
      <c r="LUA1543" s="91"/>
      <c r="LUB1543" s="91"/>
      <c r="LUC1543" s="91"/>
      <c r="LUD1543" s="91"/>
      <c r="LUE1543" s="91"/>
      <c r="LUF1543" s="91"/>
      <c r="LUG1543" s="91"/>
      <c r="LUH1543" s="91"/>
      <c r="LUI1543" s="91"/>
      <c r="LUJ1543" s="25">
        <f t="shared" ref="LUJ1543" si="645">SUM(LUJ1509:LUJ1542)</f>
        <v>0</v>
      </c>
      <c r="LUK1543" s="90"/>
      <c r="LUL1543" s="91"/>
      <c r="LUM1543" s="91"/>
      <c r="LUN1543" s="92"/>
      <c r="LUO1543" s="90" t="s">
        <v>563</v>
      </c>
      <c r="LUP1543" s="91"/>
      <c r="LUQ1543" s="91"/>
      <c r="LUR1543" s="91"/>
      <c r="LUS1543" s="91"/>
      <c r="LUT1543" s="91"/>
      <c r="LUU1543" s="91"/>
      <c r="LUV1543" s="91"/>
      <c r="LUW1543" s="91"/>
      <c r="LUX1543" s="91"/>
      <c r="LUY1543" s="91"/>
      <c r="LUZ1543" s="25">
        <f t="shared" ref="LUZ1543" si="646">SUM(LUZ1509:LUZ1542)</f>
        <v>0</v>
      </c>
      <c r="LVA1543" s="90"/>
      <c r="LVB1543" s="91"/>
      <c r="LVC1543" s="91"/>
      <c r="LVD1543" s="92"/>
      <c r="LVE1543" s="90" t="s">
        <v>563</v>
      </c>
      <c r="LVF1543" s="91"/>
      <c r="LVG1543" s="91"/>
      <c r="LVH1543" s="91"/>
      <c r="LVI1543" s="91"/>
      <c r="LVJ1543" s="91"/>
      <c r="LVK1543" s="91"/>
      <c r="LVL1543" s="91"/>
      <c r="LVM1543" s="91"/>
      <c r="LVN1543" s="91"/>
      <c r="LVO1543" s="91"/>
      <c r="LVP1543" s="25">
        <f t="shared" ref="LVP1543" si="647">SUM(LVP1509:LVP1542)</f>
        <v>0</v>
      </c>
      <c r="LVQ1543" s="90"/>
      <c r="LVR1543" s="91"/>
      <c r="LVS1543" s="91"/>
      <c r="LVT1543" s="92"/>
      <c r="LVU1543" s="90" t="s">
        <v>563</v>
      </c>
      <c r="LVV1543" s="91"/>
      <c r="LVW1543" s="91"/>
      <c r="LVX1543" s="91"/>
      <c r="LVY1543" s="91"/>
      <c r="LVZ1543" s="91"/>
      <c r="LWA1543" s="91"/>
      <c r="LWB1543" s="91"/>
      <c r="LWC1543" s="91"/>
      <c r="LWD1543" s="91"/>
      <c r="LWE1543" s="91"/>
      <c r="LWF1543" s="25">
        <f t="shared" ref="LWF1543" si="648">SUM(LWF1509:LWF1542)</f>
        <v>0</v>
      </c>
      <c r="LWG1543" s="90"/>
      <c r="LWH1543" s="91"/>
      <c r="LWI1543" s="91"/>
      <c r="LWJ1543" s="92"/>
      <c r="LWK1543" s="90" t="s">
        <v>563</v>
      </c>
      <c r="LWL1543" s="91"/>
      <c r="LWM1543" s="91"/>
      <c r="LWN1543" s="91"/>
      <c r="LWO1543" s="91"/>
      <c r="LWP1543" s="91"/>
      <c r="LWQ1543" s="91"/>
      <c r="LWR1543" s="91"/>
      <c r="LWS1543" s="91"/>
      <c r="LWT1543" s="91"/>
      <c r="LWU1543" s="91"/>
      <c r="LWV1543" s="25">
        <f t="shared" ref="LWV1543" si="649">SUM(LWV1509:LWV1542)</f>
        <v>0</v>
      </c>
      <c r="LWW1543" s="90"/>
      <c r="LWX1543" s="91"/>
      <c r="LWY1543" s="91"/>
      <c r="LWZ1543" s="92"/>
      <c r="LXA1543" s="90" t="s">
        <v>563</v>
      </c>
      <c r="LXB1543" s="91"/>
      <c r="LXC1543" s="91"/>
      <c r="LXD1543" s="91"/>
      <c r="LXE1543" s="91"/>
      <c r="LXF1543" s="91"/>
      <c r="LXG1543" s="91"/>
      <c r="LXH1543" s="91"/>
      <c r="LXI1543" s="91"/>
      <c r="LXJ1543" s="91"/>
      <c r="LXK1543" s="91"/>
      <c r="LXL1543" s="25">
        <f t="shared" ref="LXL1543" si="650">SUM(LXL1509:LXL1542)</f>
        <v>0</v>
      </c>
      <c r="LXM1543" s="90"/>
      <c r="LXN1543" s="91"/>
      <c r="LXO1543" s="91"/>
      <c r="LXP1543" s="92"/>
      <c r="LXQ1543" s="90" t="s">
        <v>563</v>
      </c>
      <c r="LXR1543" s="91"/>
      <c r="LXS1543" s="91"/>
      <c r="LXT1543" s="91"/>
      <c r="LXU1543" s="91"/>
      <c r="LXV1543" s="91"/>
      <c r="LXW1543" s="91"/>
      <c r="LXX1543" s="91"/>
      <c r="LXY1543" s="91"/>
      <c r="LXZ1543" s="91"/>
      <c r="LYA1543" s="91"/>
      <c r="LYB1543" s="25">
        <f t="shared" ref="LYB1543" si="651">SUM(LYB1509:LYB1542)</f>
        <v>0</v>
      </c>
      <c r="LYC1543" s="90"/>
      <c r="LYD1543" s="91"/>
      <c r="LYE1543" s="91"/>
      <c r="LYF1543" s="92"/>
      <c r="LYG1543" s="90" t="s">
        <v>563</v>
      </c>
      <c r="LYH1543" s="91"/>
      <c r="LYI1543" s="91"/>
      <c r="LYJ1543" s="91"/>
      <c r="LYK1543" s="91"/>
      <c r="LYL1543" s="91"/>
      <c r="LYM1543" s="91"/>
      <c r="LYN1543" s="91"/>
      <c r="LYO1543" s="91"/>
      <c r="LYP1543" s="91"/>
      <c r="LYQ1543" s="91"/>
      <c r="LYR1543" s="25">
        <f t="shared" ref="LYR1543" si="652">SUM(LYR1509:LYR1542)</f>
        <v>0</v>
      </c>
      <c r="LYS1543" s="90"/>
      <c r="LYT1543" s="91"/>
      <c r="LYU1543" s="91"/>
      <c r="LYV1543" s="92"/>
      <c r="LYW1543" s="90" t="s">
        <v>563</v>
      </c>
      <c r="LYX1543" s="91"/>
      <c r="LYY1543" s="91"/>
      <c r="LYZ1543" s="91"/>
      <c r="LZA1543" s="91"/>
      <c r="LZB1543" s="91"/>
      <c r="LZC1543" s="91"/>
      <c r="LZD1543" s="91"/>
      <c r="LZE1543" s="91"/>
      <c r="LZF1543" s="91"/>
      <c r="LZG1543" s="91"/>
      <c r="LZH1543" s="25">
        <f t="shared" ref="LZH1543" si="653">SUM(LZH1509:LZH1542)</f>
        <v>0</v>
      </c>
      <c r="LZI1543" s="90"/>
      <c r="LZJ1543" s="91"/>
      <c r="LZK1543" s="91"/>
      <c r="LZL1543" s="92"/>
      <c r="LZM1543" s="90" t="s">
        <v>563</v>
      </c>
      <c r="LZN1543" s="91"/>
      <c r="LZO1543" s="91"/>
      <c r="LZP1543" s="91"/>
      <c r="LZQ1543" s="91"/>
      <c r="LZR1543" s="91"/>
      <c r="LZS1543" s="91"/>
      <c r="LZT1543" s="91"/>
      <c r="LZU1543" s="91"/>
      <c r="LZV1543" s="91"/>
      <c r="LZW1543" s="91"/>
      <c r="LZX1543" s="25">
        <f t="shared" ref="LZX1543" si="654">SUM(LZX1509:LZX1542)</f>
        <v>0</v>
      </c>
      <c r="LZY1543" s="90"/>
      <c r="LZZ1543" s="91"/>
      <c r="MAA1543" s="91"/>
      <c r="MAB1543" s="92"/>
      <c r="MAC1543" s="90" t="s">
        <v>563</v>
      </c>
      <c r="MAD1543" s="91"/>
      <c r="MAE1543" s="91"/>
      <c r="MAF1543" s="91"/>
      <c r="MAG1543" s="91"/>
      <c r="MAH1543" s="91"/>
      <c r="MAI1543" s="91"/>
      <c r="MAJ1543" s="91"/>
      <c r="MAK1543" s="91"/>
      <c r="MAL1543" s="91"/>
      <c r="MAM1543" s="91"/>
      <c r="MAN1543" s="25">
        <f t="shared" ref="MAN1543" si="655">SUM(MAN1509:MAN1542)</f>
        <v>0</v>
      </c>
      <c r="MAO1543" s="90"/>
      <c r="MAP1543" s="91"/>
      <c r="MAQ1543" s="91"/>
      <c r="MAR1543" s="92"/>
      <c r="MAS1543" s="90" t="s">
        <v>563</v>
      </c>
      <c r="MAT1543" s="91"/>
      <c r="MAU1543" s="91"/>
      <c r="MAV1543" s="91"/>
      <c r="MAW1543" s="91"/>
      <c r="MAX1543" s="91"/>
      <c r="MAY1543" s="91"/>
      <c r="MAZ1543" s="91"/>
      <c r="MBA1543" s="91"/>
      <c r="MBB1543" s="91"/>
      <c r="MBC1543" s="91"/>
      <c r="MBD1543" s="25">
        <f t="shared" ref="MBD1543" si="656">SUM(MBD1509:MBD1542)</f>
        <v>0</v>
      </c>
      <c r="MBE1543" s="90"/>
      <c r="MBF1543" s="91"/>
      <c r="MBG1543" s="91"/>
      <c r="MBH1543" s="92"/>
      <c r="MBI1543" s="90" t="s">
        <v>563</v>
      </c>
      <c r="MBJ1543" s="91"/>
      <c r="MBK1543" s="91"/>
      <c r="MBL1543" s="91"/>
      <c r="MBM1543" s="91"/>
      <c r="MBN1543" s="91"/>
      <c r="MBO1543" s="91"/>
      <c r="MBP1543" s="91"/>
      <c r="MBQ1543" s="91"/>
      <c r="MBR1543" s="91"/>
      <c r="MBS1543" s="91"/>
      <c r="MBT1543" s="25">
        <f t="shared" ref="MBT1543" si="657">SUM(MBT1509:MBT1542)</f>
        <v>0</v>
      </c>
      <c r="MBU1543" s="90"/>
      <c r="MBV1543" s="91"/>
      <c r="MBW1543" s="91"/>
      <c r="MBX1543" s="92"/>
      <c r="MBY1543" s="90" t="s">
        <v>563</v>
      </c>
      <c r="MBZ1543" s="91"/>
      <c r="MCA1543" s="91"/>
      <c r="MCB1543" s="91"/>
      <c r="MCC1543" s="91"/>
      <c r="MCD1543" s="91"/>
      <c r="MCE1543" s="91"/>
      <c r="MCF1543" s="91"/>
      <c r="MCG1543" s="91"/>
      <c r="MCH1543" s="91"/>
      <c r="MCI1543" s="91"/>
      <c r="MCJ1543" s="25">
        <f t="shared" ref="MCJ1543" si="658">SUM(MCJ1509:MCJ1542)</f>
        <v>0</v>
      </c>
      <c r="MCK1543" s="90"/>
      <c r="MCL1543" s="91"/>
      <c r="MCM1543" s="91"/>
      <c r="MCN1543" s="92"/>
      <c r="MCO1543" s="90" t="s">
        <v>563</v>
      </c>
      <c r="MCP1543" s="91"/>
      <c r="MCQ1543" s="91"/>
      <c r="MCR1543" s="91"/>
      <c r="MCS1543" s="91"/>
      <c r="MCT1543" s="91"/>
      <c r="MCU1543" s="91"/>
      <c r="MCV1543" s="91"/>
      <c r="MCW1543" s="91"/>
      <c r="MCX1543" s="91"/>
      <c r="MCY1543" s="91"/>
      <c r="MCZ1543" s="25">
        <f t="shared" ref="MCZ1543" si="659">SUM(MCZ1509:MCZ1542)</f>
        <v>0</v>
      </c>
      <c r="MDA1543" s="90"/>
      <c r="MDB1543" s="91"/>
      <c r="MDC1543" s="91"/>
      <c r="MDD1543" s="92"/>
      <c r="MDE1543" s="90" t="s">
        <v>563</v>
      </c>
      <c r="MDF1543" s="91"/>
      <c r="MDG1543" s="91"/>
      <c r="MDH1543" s="91"/>
      <c r="MDI1543" s="91"/>
      <c r="MDJ1543" s="91"/>
      <c r="MDK1543" s="91"/>
      <c r="MDL1543" s="91"/>
      <c r="MDM1543" s="91"/>
      <c r="MDN1543" s="91"/>
      <c r="MDO1543" s="91"/>
      <c r="MDP1543" s="25">
        <f t="shared" ref="MDP1543" si="660">SUM(MDP1509:MDP1542)</f>
        <v>0</v>
      </c>
      <c r="MDQ1543" s="90"/>
      <c r="MDR1543" s="91"/>
      <c r="MDS1543" s="91"/>
      <c r="MDT1543" s="92"/>
      <c r="MDU1543" s="90" t="s">
        <v>563</v>
      </c>
      <c r="MDV1543" s="91"/>
      <c r="MDW1543" s="91"/>
      <c r="MDX1543" s="91"/>
      <c r="MDY1543" s="91"/>
      <c r="MDZ1543" s="91"/>
      <c r="MEA1543" s="91"/>
      <c r="MEB1543" s="91"/>
      <c r="MEC1543" s="91"/>
      <c r="MED1543" s="91"/>
      <c r="MEE1543" s="91"/>
      <c r="MEF1543" s="25">
        <f t="shared" ref="MEF1543" si="661">SUM(MEF1509:MEF1542)</f>
        <v>0</v>
      </c>
      <c r="MEG1543" s="90"/>
      <c r="MEH1543" s="91"/>
      <c r="MEI1543" s="91"/>
      <c r="MEJ1543" s="92"/>
      <c r="MEK1543" s="90" t="s">
        <v>563</v>
      </c>
      <c r="MEL1543" s="91"/>
      <c r="MEM1543" s="91"/>
      <c r="MEN1543" s="91"/>
      <c r="MEO1543" s="91"/>
      <c r="MEP1543" s="91"/>
      <c r="MEQ1543" s="91"/>
      <c r="MER1543" s="91"/>
      <c r="MES1543" s="91"/>
      <c r="MET1543" s="91"/>
      <c r="MEU1543" s="91"/>
      <c r="MEV1543" s="25">
        <f t="shared" ref="MEV1543" si="662">SUM(MEV1509:MEV1542)</f>
        <v>0</v>
      </c>
      <c r="MEW1543" s="90"/>
      <c r="MEX1543" s="91"/>
      <c r="MEY1543" s="91"/>
      <c r="MEZ1543" s="92"/>
      <c r="MFA1543" s="90" t="s">
        <v>563</v>
      </c>
      <c r="MFB1543" s="91"/>
      <c r="MFC1543" s="91"/>
      <c r="MFD1543" s="91"/>
      <c r="MFE1543" s="91"/>
      <c r="MFF1543" s="91"/>
      <c r="MFG1543" s="91"/>
      <c r="MFH1543" s="91"/>
      <c r="MFI1543" s="91"/>
      <c r="MFJ1543" s="91"/>
      <c r="MFK1543" s="91"/>
      <c r="MFL1543" s="25">
        <f t="shared" ref="MFL1543" si="663">SUM(MFL1509:MFL1542)</f>
        <v>0</v>
      </c>
      <c r="MFM1543" s="90"/>
      <c r="MFN1543" s="91"/>
      <c r="MFO1543" s="91"/>
      <c r="MFP1543" s="92"/>
      <c r="MFQ1543" s="90" t="s">
        <v>563</v>
      </c>
      <c r="MFR1543" s="91"/>
      <c r="MFS1543" s="91"/>
      <c r="MFT1543" s="91"/>
      <c r="MFU1543" s="91"/>
      <c r="MFV1543" s="91"/>
      <c r="MFW1543" s="91"/>
      <c r="MFX1543" s="91"/>
      <c r="MFY1543" s="91"/>
      <c r="MFZ1543" s="91"/>
      <c r="MGA1543" s="91"/>
      <c r="MGB1543" s="25">
        <f t="shared" ref="MGB1543" si="664">SUM(MGB1509:MGB1542)</f>
        <v>0</v>
      </c>
      <c r="MGC1543" s="90"/>
      <c r="MGD1543" s="91"/>
      <c r="MGE1543" s="91"/>
      <c r="MGF1543" s="92"/>
      <c r="MGG1543" s="90" t="s">
        <v>563</v>
      </c>
      <c r="MGH1543" s="91"/>
      <c r="MGI1543" s="91"/>
      <c r="MGJ1543" s="91"/>
      <c r="MGK1543" s="91"/>
      <c r="MGL1543" s="91"/>
      <c r="MGM1543" s="91"/>
      <c r="MGN1543" s="91"/>
      <c r="MGO1543" s="91"/>
      <c r="MGP1543" s="91"/>
      <c r="MGQ1543" s="91"/>
      <c r="MGR1543" s="25">
        <f t="shared" ref="MGR1543" si="665">SUM(MGR1509:MGR1542)</f>
        <v>0</v>
      </c>
      <c r="MGS1543" s="90"/>
      <c r="MGT1543" s="91"/>
      <c r="MGU1543" s="91"/>
      <c r="MGV1543" s="92"/>
      <c r="MGW1543" s="90" t="s">
        <v>563</v>
      </c>
      <c r="MGX1543" s="91"/>
      <c r="MGY1543" s="91"/>
      <c r="MGZ1543" s="91"/>
      <c r="MHA1543" s="91"/>
      <c r="MHB1543" s="91"/>
      <c r="MHC1543" s="91"/>
      <c r="MHD1543" s="91"/>
      <c r="MHE1543" s="91"/>
      <c r="MHF1543" s="91"/>
      <c r="MHG1543" s="91"/>
      <c r="MHH1543" s="25">
        <f t="shared" ref="MHH1543" si="666">SUM(MHH1509:MHH1542)</f>
        <v>0</v>
      </c>
      <c r="MHI1543" s="90"/>
      <c r="MHJ1543" s="91"/>
      <c r="MHK1543" s="91"/>
      <c r="MHL1543" s="92"/>
      <c r="MHM1543" s="90" t="s">
        <v>563</v>
      </c>
      <c r="MHN1543" s="91"/>
      <c r="MHO1543" s="91"/>
      <c r="MHP1543" s="91"/>
      <c r="MHQ1543" s="91"/>
      <c r="MHR1543" s="91"/>
      <c r="MHS1543" s="91"/>
      <c r="MHT1543" s="91"/>
      <c r="MHU1543" s="91"/>
      <c r="MHV1543" s="91"/>
      <c r="MHW1543" s="91"/>
      <c r="MHX1543" s="25">
        <f t="shared" ref="MHX1543" si="667">SUM(MHX1509:MHX1542)</f>
        <v>0</v>
      </c>
      <c r="MHY1543" s="90"/>
      <c r="MHZ1543" s="91"/>
      <c r="MIA1543" s="91"/>
      <c r="MIB1543" s="92"/>
      <c r="MIC1543" s="90" t="s">
        <v>563</v>
      </c>
      <c r="MID1543" s="91"/>
      <c r="MIE1543" s="91"/>
      <c r="MIF1543" s="91"/>
      <c r="MIG1543" s="91"/>
      <c r="MIH1543" s="91"/>
      <c r="MII1543" s="91"/>
      <c r="MIJ1543" s="91"/>
      <c r="MIK1543" s="91"/>
      <c r="MIL1543" s="91"/>
      <c r="MIM1543" s="91"/>
      <c r="MIN1543" s="25">
        <f t="shared" ref="MIN1543" si="668">SUM(MIN1509:MIN1542)</f>
        <v>0</v>
      </c>
      <c r="MIO1543" s="90"/>
      <c r="MIP1543" s="91"/>
      <c r="MIQ1543" s="91"/>
      <c r="MIR1543" s="92"/>
      <c r="MIS1543" s="90" t="s">
        <v>563</v>
      </c>
      <c r="MIT1543" s="91"/>
      <c r="MIU1543" s="91"/>
      <c r="MIV1543" s="91"/>
      <c r="MIW1543" s="91"/>
      <c r="MIX1543" s="91"/>
      <c r="MIY1543" s="91"/>
      <c r="MIZ1543" s="91"/>
      <c r="MJA1543" s="91"/>
      <c r="MJB1543" s="91"/>
      <c r="MJC1543" s="91"/>
      <c r="MJD1543" s="25">
        <f t="shared" ref="MJD1543" si="669">SUM(MJD1509:MJD1542)</f>
        <v>0</v>
      </c>
      <c r="MJE1543" s="90"/>
      <c r="MJF1543" s="91"/>
      <c r="MJG1543" s="91"/>
      <c r="MJH1543" s="92"/>
      <c r="MJI1543" s="90" t="s">
        <v>563</v>
      </c>
      <c r="MJJ1543" s="91"/>
      <c r="MJK1543" s="91"/>
      <c r="MJL1543" s="91"/>
      <c r="MJM1543" s="91"/>
      <c r="MJN1543" s="91"/>
      <c r="MJO1543" s="91"/>
      <c r="MJP1543" s="91"/>
      <c r="MJQ1543" s="91"/>
      <c r="MJR1543" s="91"/>
      <c r="MJS1543" s="91"/>
      <c r="MJT1543" s="25">
        <f t="shared" ref="MJT1543" si="670">SUM(MJT1509:MJT1542)</f>
        <v>0</v>
      </c>
      <c r="MJU1543" s="90"/>
      <c r="MJV1543" s="91"/>
      <c r="MJW1543" s="91"/>
      <c r="MJX1543" s="92"/>
      <c r="MJY1543" s="90" t="s">
        <v>563</v>
      </c>
      <c r="MJZ1543" s="91"/>
      <c r="MKA1543" s="91"/>
      <c r="MKB1543" s="91"/>
      <c r="MKC1543" s="91"/>
      <c r="MKD1543" s="91"/>
      <c r="MKE1543" s="91"/>
      <c r="MKF1543" s="91"/>
      <c r="MKG1543" s="91"/>
      <c r="MKH1543" s="91"/>
      <c r="MKI1543" s="91"/>
      <c r="MKJ1543" s="25">
        <f t="shared" ref="MKJ1543" si="671">SUM(MKJ1509:MKJ1542)</f>
        <v>0</v>
      </c>
      <c r="MKK1543" s="90"/>
      <c r="MKL1543" s="91"/>
      <c r="MKM1543" s="91"/>
      <c r="MKN1543" s="92"/>
      <c r="MKO1543" s="90" t="s">
        <v>563</v>
      </c>
      <c r="MKP1543" s="91"/>
      <c r="MKQ1543" s="91"/>
      <c r="MKR1543" s="91"/>
      <c r="MKS1543" s="91"/>
      <c r="MKT1543" s="91"/>
      <c r="MKU1543" s="91"/>
      <c r="MKV1543" s="91"/>
      <c r="MKW1543" s="91"/>
      <c r="MKX1543" s="91"/>
      <c r="MKY1543" s="91"/>
      <c r="MKZ1543" s="25">
        <f t="shared" ref="MKZ1543" si="672">SUM(MKZ1509:MKZ1542)</f>
        <v>0</v>
      </c>
      <c r="MLA1543" s="90"/>
      <c r="MLB1543" s="91"/>
      <c r="MLC1543" s="91"/>
      <c r="MLD1543" s="92"/>
      <c r="MLE1543" s="90" t="s">
        <v>563</v>
      </c>
      <c r="MLF1543" s="91"/>
      <c r="MLG1543" s="91"/>
      <c r="MLH1543" s="91"/>
      <c r="MLI1543" s="91"/>
      <c r="MLJ1543" s="91"/>
      <c r="MLK1543" s="91"/>
      <c r="MLL1543" s="91"/>
      <c r="MLM1543" s="91"/>
      <c r="MLN1543" s="91"/>
      <c r="MLO1543" s="91"/>
      <c r="MLP1543" s="25">
        <f t="shared" ref="MLP1543" si="673">SUM(MLP1509:MLP1542)</f>
        <v>0</v>
      </c>
      <c r="MLQ1543" s="90"/>
      <c r="MLR1543" s="91"/>
      <c r="MLS1543" s="91"/>
      <c r="MLT1543" s="92"/>
      <c r="MLU1543" s="90" t="s">
        <v>563</v>
      </c>
      <c r="MLV1543" s="91"/>
      <c r="MLW1543" s="91"/>
      <c r="MLX1543" s="91"/>
      <c r="MLY1543" s="91"/>
      <c r="MLZ1543" s="91"/>
      <c r="MMA1543" s="91"/>
      <c r="MMB1543" s="91"/>
      <c r="MMC1543" s="91"/>
      <c r="MMD1543" s="91"/>
      <c r="MME1543" s="91"/>
      <c r="MMF1543" s="25">
        <f t="shared" ref="MMF1543" si="674">SUM(MMF1509:MMF1542)</f>
        <v>0</v>
      </c>
      <c r="MMG1543" s="90"/>
      <c r="MMH1543" s="91"/>
      <c r="MMI1543" s="91"/>
      <c r="MMJ1543" s="92"/>
      <c r="MMK1543" s="90" t="s">
        <v>563</v>
      </c>
      <c r="MML1543" s="91"/>
      <c r="MMM1543" s="91"/>
      <c r="MMN1543" s="91"/>
      <c r="MMO1543" s="91"/>
      <c r="MMP1543" s="91"/>
      <c r="MMQ1543" s="91"/>
      <c r="MMR1543" s="91"/>
      <c r="MMS1543" s="91"/>
      <c r="MMT1543" s="91"/>
      <c r="MMU1543" s="91"/>
      <c r="MMV1543" s="25">
        <f t="shared" ref="MMV1543" si="675">SUM(MMV1509:MMV1542)</f>
        <v>0</v>
      </c>
      <c r="MMW1543" s="90"/>
      <c r="MMX1543" s="91"/>
      <c r="MMY1543" s="91"/>
      <c r="MMZ1543" s="92"/>
      <c r="MNA1543" s="90" t="s">
        <v>563</v>
      </c>
      <c r="MNB1543" s="91"/>
      <c r="MNC1543" s="91"/>
      <c r="MND1543" s="91"/>
      <c r="MNE1543" s="91"/>
      <c r="MNF1543" s="91"/>
      <c r="MNG1543" s="91"/>
      <c r="MNH1543" s="91"/>
      <c r="MNI1543" s="91"/>
      <c r="MNJ1543" s="91"/>
      <c r="MNK1543" s="91"/>
      <c r="MNL1543" s="25">
        <f t="shared" ref="MNL1543" si="676">SUM(MNL1509:MNL1542)</f>
        <v>0</v>
      </c>
      <c r="MNM1543" s="90"/>
      <c r="MNN1543" s="91"/>
      <c r="MNO1543" s="91"/>
      <c r="MNP1543" s="92"/>
      <c r="MNQ1543" s="90" t="s">
        <v>563</v>
      </c>
      <c r="MNR1543" s="91"/>
      <c r="MNS1543" s="91"/>
      <c r="MNT1543" s="91"/>
      <c r="MNU1543" s="91"/>
      <c r="MNV1543" s="91"/>
      <c r="MNW1543" s="91"/>
      <c r="MNX1543" s="91"/>
      <c r="MNY1543" s="91"/>
      <c r="MNZ1543" s="91"/>
      <c r="MOA1543" s="91"/>
      <c r="MOB1543" s="25">
        <f t="shared" ref="MOB1543" si="677">SUM(MOB1509:MOB1542)</f>
        <v>0</v>
      </c>
      <c r="MOC1543" s="90"/>
      <c r="MOD1543" s="91"/>
      <c r="MOE1543" s="91"/>
      <c r="MOF1543" s="92"/>
      <c r="MOG1543" s="90" t="s">
        <v>563</v>
      </c>
      <c r="MOH1543" s="91"/>
      <c r="MOI1543" s="91"/>
      <c r="MOJ1543" s="91"/>
      <c r="MOK1543" s="91"/>
      <c r="MOL1543" s="91"/>
      <c r="MOM1543" s="91"/>
      <c r="MON1543" s="91"/>
      <c r="MOO1543" s="91"/>
      <c r="MOP1543" s="91"/>
      <c r="MOQ1543" s="91"/>
      <c r="MOR1543" s="25">
        <f t="shared" ref="MOR1543" si="678">SUM(MOR1509:MOR1542)</f>
        <v>0</v>
      </c>
      <c r="MOS1543" s="90"/>
      <c r="MOT1543" s="91"/>
      <c r="MOU1543" s="91"/>
      <c r="MOV1543" s="92"/>
      <c r="MOW1543" s="90" t="s">
        <v>563</v>
      </c>
      <c r="MOX1543" s="91"/>
      <c r="MOY1543" s="91"/>
      <c r="MOZ1543" s="91"/>
      <c r="MPA1543" s="91"/>
      <c r="MPB1543" s="91"/>
      <c r="MPC1543" s="91"/>
      <c r="MPD1543" s="91"/>
      <c r="MPE1543" s="91"/>
      <c r="MPF1543" s="91"/>
      <c r="MPG1543" s="91"/>
      <c r="MPH1543" s="25">
        <f t="shared" ref="MPH1543" si="679">SUM(MPH1509:MPH1542)</f>
        <v>0</v>
      </c>
      <c r="MPI1543" s="90"/>
      <c r="MPJ1543" s="91"/>
      <c r="MPK1543" s="91"/>
      <c r="MPL1543" s="92"/>
      <c r="MPM1543" s="90" t="s">
        <v>563</v>
      </c>
      <c r="MPN1543" s="91"/>
      <c r="MPO1543" s="91"/>
      <c r="MPP1543" s="91"/>
      <c r="MPQ1543" s="91"/>
      <c r="MPR1543" s="91"/>
      <c r="MPS1543" s="91"/>
      <c r="MPT1543" s="91"/>
      <c r="MPU1543" s="91"/>
      <c r="MPV1543" s="91"/>
      <c r="MPW1543" s="91"/>
      <c r="MPX1543" s="25">
        <f t="shared" ref="MPX1543" si="680">SUM(MPX1509:MPX1542)</f>
        <v>0</v>
      </c>
      <c r="MPY1543" s="90"/>
      <c r="MPZ1543" s="91"/>
      <c r="MQA1543" s="91"/>
      <c r="MQB1543" s="92"/>
      <c r="MQC1543" s="90" t="s">
        <v>563</v>
      </c>
      <c r="MQD1543" s="91"/>
      <c r="MQE1543" s="91"/>
      <c r="MQF1543" s="91"/>
      <c r="MQG1543" s="91"/>
      <c r="MQH1543" s="91"/>
      <c r="MQI1543" s="91"/>
      <c r="MQJ1543" s="91"/>
      <c r="MQK1543" s="91"/>
      <c r="MQL1543" s="91"/>
      <c r="MQM1543" s="91"/>
      <c r="MQN1543" s="25">
        <f t="shared" ref="MQN1543" si="681">SUM(MQN1509:MQN1542)</f>
        <v>0</v>
      </c>
      <c r="MQO1543" s="90"/>
      <c r="MQP1543" s="91"/>
      <c r="MQQ1543" s="91"/>
      <c r="MQR1543" s="92"/>
      <c r="MQS1543" s="90" t="s">
        <v>563</v>
      </c>
      <c r="MQT1543" s="91"/>
      <c r="MQU1543" s="91"/>
      <c r="MQV1543" s="91"/>
      <c r="MQW1543" s="91"/>
      <c r="MQX1543" s="91"/>
      <c r="MQY1543" s="91"/>
      <c r="MQZ1543" s="91"/>
      <c r="MRA1543" s="91"/>
      <c r="MRB1543" s="91"/>
      <c r="MRC1543" s="91"/>
      <c r="MRD1543" s="25">
        <f t="shared" ref="MRD1543" si="682">SUM(MRD1509:MRD1542)</f>
        <v>0</v>
      </c>
      <c r="MRE1543" s="90"/>
      <c r="MRF1543" s="91"/>
      <c r="MRG1543" s="91"/>
      <c r="MRH1543" s="92"/>
      <c r="MRI1543" s="90" t="s">
        <v>563</v>
      </c>
      <c r="MRJ1543" s="91"/>
      <c r="MRK1543" s="91"/>
      <c r="MRL1543" s="91"/>
      <c r="MRM1543" s="91"/>
      <c r="MRN1543" s="91"/>
      <c r="MRO1543" s="91"/>
      <c r="MRP1543" s="91"/>
      <c r="MRQ1543" s="91"/>
      <c r="MRR1543" s="91"/>
      <c r="MRS1543" s="91"/>
      <c r="MRT1543" s="25">
        <f t="shared" ref="MRT1543" si="683">SUM(MRT1509:MRT1542)</f>
        <v>0</v>
      </c>
      <c r="MRU1543" s="90"/>
      <c r="MRV1543" s="91"/>
      <c r="MRW1543" s="91"/>
      <c r="MRX1543" s="92"/>
      <c r="MRY1543" s="90" t="s">
        <v>563</v>
      </c>
      <c r="MRZ1543" s="91"/>
      <c r="MSA1543" s="91"/>
      <c r="MSB1543" s="91"/>
      <c r="MSC1543" s="91"/>
      <c r="MSD1543" s="91"/>
      <c r="MSE1543" s="91"/>
      <c r="MSF1543" s="91"/>
      <c r="MSG1543" s="91"/>
      <c r="MSH1543" s="91"/>
      <c r="MSI1543" s="91"/>
      <c r="MSJ1543" s="25">
        <f t="shared" ref="MSJ1543" si="684">SUM(MSJ1509:MSJ1542)</f>
        <v>0</v>
      </c>
      <c r="MSK1543" s="90"/>
      <c r="MSL1543" s="91"/>
      <c r="MSM1543" s="91"/>
      <c r="MSN1543" s="92"/>
      <c r="MSO1543" s="90" t="s">
        <v>563</v>
      </c>
      <c r="MSP1543" s="91"/>
      <c r="MSQ1543" s="91"/>
      <c r="MSR1543" s="91"/>
      <c r="MSS1543" s="91"/>
      <c r="MST1543" s="91"/>
      <c r="MSU1543" s="91"/>
      <c r="MSV1543" s="91"/>
      <c r="MSW1543" s="91"/>
      <c r="MSX1543" s="91"/>
      <c r="MSY1543" s="91"/>
      <c r="MSZ1543" s="25">
        <f t="shared" ref="MSZ1543" si="685">SUM(MSZ1509:MSZ1542)</f>
        <v>0</v>
      </c>
      <c r="MTA1543" s="90"/>
      <c r="MTB1543" s="91"/>
      <c r="MTC1543" s="91"/>
      <c r="MTD1543" s="92"/>
      <c r="MTE1543" s="90" t="s">
        <v>563</v>
      </c>
      <c r="MTF1543" s="91"/>
      <c r="MTG1543" s="91"/>
      <c r="MTH1543" s="91"/>
      <c r="MTI1543" s="91"/>
      <c r="MTJ1543" s="91"/>
      <c r="MTK1543" s="91"/>
      <c r="MTL1543" s="91"/>
      <c r="MTM1543" s="91"/>
      <c r="MTN1543" s="91"/>
      <c r="MTO1543" s="91"/>
      <c r="MTP1543" s="25">
        <f t="shared" ref="MTP1543" si="686">SUM(MTP1509:MTP1542)</f>
        <v>0</v>
      </c>
      <c r="MTQ1543" s="90"/>
      <c r="MTR1543" s="91"/>
      <c r="MTS1543" s="91"/>
      <c r="MTT1543" s="92"/>
      <c r="MTU1543" s="90" t="s">
        <v>563</v>
      </c>
      <c r="MTV1543" s="91"/>
      <c r="MTW1543" s="91"/>
      <c r="MTX1543" s="91"/>
      <c r="MTY1543" s="91"/>
      <c r="MTZ1543" s="91"/>
      <c r="MUA1543" s="91"/>
      <c r="MUB1543" s="91"/>
      <c r="MUC1543" s="91"/>
      <c r="MUD1543" s="91"/>
      <c r="MUE1543" s="91"/>
      <c r="MUF1543" s="25">
        <f t="shared" ref="MUF1543" si="687">SUM(MUF1509:MUF1542)</f>
        <v>0</v>
      </c>
      <c r="MUG1543" s="90"/>
      <c r="MUH1543" s="91"/>
      <c r="MUI1543" s="91"/>
      <c r="MUJ1543" s="92"/>
      <c r="MUK1543" s="90" t="s">
        <v>563</v>
      </c>
      <c r="MUL1543" s="91"/>
      <c r="MUM1543" s="91"/>
      <c r="MUN1543" s="91"/>
      <c r="MUO1543" s="91"/>
      <c r="MUP1543" s="91"/>
      <c r="MUQ1543" s="91"/>
      <c r="MUR1543" s="91"/>
      <c r="MUS1543" s="91"/>
      <c r="MUT1543" s="91"/>
      <c r="MUU1543" s="91"/>
      <c r="MUV1543" s="25">
        <f t="shared" ref="MUV1543" si="688">SUM(MUV1509:MUV1542)</f>
        <v>0</v>
      </c>
      <c r="MUW1543" s="90"/>
      <c r="MUX1543" s="91"/>
      <c r="MUY1543" s="91"/>
      <c r="MUZ1543" s="92"/>
      <c r="MVA1543" s="90" t="s">
        <v>563</v>
      </c>
      <c r="MVB1543" s="91"/>
      <c r="MVC1543" s="91"/>
      <c r="MVD1543" s="91"/>
      <c r="MVE1543" s="91"/>
      <c r="MVF1543" s="91"/>
      <c r="MVG1543" s="91"/>
      <c r="MVH1543" s="91"/>
      <c r="MVI1543" s="91"/>
      <c r="MVJ1543" s="91"/>
      <c r="MVK1543" s="91"/>
      <c r="MVL1543" s="25">
        <f t="shared" ref="MVL1543" si="689">SUM(MVL1509:MVL1542)</f>
        <v>0</v>
      </c>
      <c r="MVM1543" s="90"/>
      <c r="MVN1543" s="91"/>
      <c r="MVO1543" s="91"/>
      <c r="MVP1543" s="92"/>
      <c r="MVQ1543" s="90" t="s">
        <v>563</v>
      </c>
      <c r="MVR1543" s="91"/>
      <c r="MVS1543" s="91"/>
      <c r="MVT1543" s="91"/>
      <c r="MVU1543" s="91"/>
      <c r="MVV1543" s="91"/>
      <c r="MVW1543" s="91"/>
      <c r="MVX1543" s="91"/>
      <c r="MVY1543" s="91"/>
      <c r="MVZ1543" s="91"/>
      <c r="MWA1543" s="91"/>
      <c r="MWB1543" s="25">
        <f t="shared" ref="MWB1543" si="690">SUM(MWB1509:MWB1542)</f>
        <v>0</v>
      </c>
      <c r="MWC1543" s="90"/>
      <c r="MWD1543" s="91"/>
      <c r="MWE1543" s="91"/>
      <c r="MWF1543" s="92"/>
      <c r="MWG1543" s="90" t="s">
        <v>563</v>
      </c>
      <c r="MWH1543" s="91"/>
      <c r="MWI1543" s="91"/>
      <c r="MWJ1543" s="91"/>
      <c r="MWK1543" s="91"/>
      <c r="MWL1543" s="91"/>
      <c r="MWM1543" s="91"/>
      <c r="MWN1543" s="91"/>
      <c r="MWO1543" s="91"/>
      <c r="MWP1543" s="91"/>
      <c r="MWQ1543" s="91"/>
      <c r="MWR1543" s="25">
        <f t="shared" ref="MWR1543" si="691">SUM(MWR1509:MWR1542)</f>
        <v>0</v>
      </c>
      <c r="MWS1543" s="90"/>
      <c r="MWT1543" s="91"/>
      <c r="MWU1543" s="91"/>
      <c r="MWV1543" s="92"/>
      <c r="MWW1543" s="90" t="s">
        <v>563</v>
      </c>
      <c r="MWX1543" s="91"/>
      <c r="MWY1543" s="91"/>
      <c r="MWZ1543" s="91"/>
      <c r="MXA1543" s="91"/>
      <c r="MXB1543" s="91"/>
      <c r="MXC1543" s="91"/>
      <c r="MXD1543" s="91"/>
      <c r="MXE1543" s="91"/>
      <c r="MXF1543" s="91"/>
      <c r="MXG1543" s="91"/>
      <c r="MXH1543" s="25">
        <f t="shared" ref="MXH1543" si="692">SUM(MXH1509:MXH1542)</f>
        <v>0</v>
      </c>
      <c r="MXI1543" s="90"/>
      <c r="MXJ1543" s="91"/>
      <c r="MXK1543" s="91"/>
      <c r="MXL1543" s="92"/>
      <c r="MXM1543" s="90" t="s">
        <v>563</v>
      </c>
      <c r="MXN1543" s="91"/>
      <c r="MXO1543" s="91"/>
      <c r="MXP1543" s="91"/>
      <c r="MXQ1543" s="91"/>
      <c r="MXR1543" s="91"/>
      <c r="MXS1543" s="91"/>
      <c r="MXT1543" s="91"/>
      <c r="MXU1543" s="91"/>
      <c r="MXV1543" s="91"/>
      <c r="MXW1543" s="91"/>
      <c r="MXX1543" s="25">
        <f t="shared" ref="MXX1543" si="693">SUM(MXX1509:MXX1542)</f>
        <v>0</v>
      </c>
      <c r="MXY1543" s="90"/>
      <c r="MXZ1543" s="91"/>
      <c r="MYA1543" s="91"/>
      <c r="MYB1543" s="92"/>
      <c r="MYC1543" s="90" t="s">
        <v>563</v>
      </c>
      <c r="MYD1543" s="91"/>
      <c r="MYE1543" s="91"/>
      <c r="MYF1543" s="91"/>
      <c r="MYG1543" s="91"/>
      <c r="MYH1543" s="91"/>
      <c r="MYI1543" s="91"/>
      <c r="MYJ1543" s="91"/>
      <c r="MYK1543" s="91"/>
      <c r="MYL1543" s="91"/>
      <c r="MYM1543" s="91"/>
      <c r="MYN1543" s="25">
        <f t="shared" ref="MYN1543" si="694">SUM(MYN1509:MYN1542)</f>
        <v>0</v>
      </c>
      <c r="MYO1543" s="90"/>
      <c r="MYP1543" s="91"/>
      <c r="MYQ1543" s="91"/>
      <c r="MYR1543" s="92"/>
      <c r="MYS1543" s="90" t="s">
        <v>563</v>
      </c>
      <c r="MYT1543" s="91"/>
      <c r="MYU1543" s="91"/>
      <c r="MYV1543" s="91"/>
      <c r="MYW1543" s="91"/>
      <c r="MYX1543" s="91"/>
      <c r="MYY1543" s="91"/>
      <c r="MYZ1543" s="91"/>
      <c r="MZA1543" s="91"/>
      <c r="MZB1543" s="91"/>
      <c r="MZC1543" s="91"/>
      <c r="MZD1543" s="25">
        <f t="shared" ref="MZD1543" si="695">SUM(MZD1509:MZD1542)</f>
        <v>0</v>
      </c>
      <c r="MZE1543" s="90"/>
      <c r="MZF1543" s="91"/>
      <c r="MZG1543" s="91"/>
      <c r="MZH1543" s="92"/>
      <c r="MZI1543" s="90" t="s">
        <v>563</v>
      </c>
      <c r="MZJ1543" s="91"/>
      <c r="MZK1543" s="91"/>
      <c r="MZL1543" s="91"/>
      <c r="MZM1543" s="91"/>
      <c r="MZN1543" s="91"/>
      <c r="MZO1543" s="91"/>
      <c r="MZP1543" s="91"/>
      <c r="MZQ1543" s="91"/>
      <c r="MZR1543" s="91"/>
      <c r="MZS1543" s="91"/>
      <c r="MZT1543" s="25">
        <f t="shared" ref="MZT1543" si="696">SUM(MZT1509:MZT1542)</f>
        <v>0</v>
      </c>
      <c r="MZU1543" s="90"/>
      <c r="MZV1543" s="91"/>
      <c r="MZW1543" s="91"/>
      <c r="MZX1543" s="92"/>
      <c r="MZY1543" s="90" t="s">
        <v>563</v>
      </c>
      <c r="MZZ1543" s="91"/>
      <c r="NAA1543" s="91"/>
      <c r="NAB1543" s="91"/>
      <c r="NAC1543" s="91"/>
      <c r="NAD1543" s="91"/>
      <c r="NAE1543" s="91"/>
      <c r="NAF1543" s="91"/>
      <c r="NAG1543" s="91"/>
      <c r="NAH1543" s="91"/>
      <c r="NAI1543" s="91"/>
      <c r="NAJ1543" s="25">
        <f t="shared" ref="NAJ1543" si="697">SUM(NAJ1509:NAJ1542)</f>
        <v>0</v>
      </c>
      <c r="NAK1543" s="90"/>
      <c r="NAL1543" s="91"/>
      <c r="NAM1543" s="91"/>
      <c r="NAN1543" s="92"/>
      <c r="NAO1543" s="90" t="s">
        <v>563</v>
      </c>
      <c r="NAP1543" s="91"/>
      <c r="NAQ1543" s="91"/>
      <c r="NAR1543" s="91"/>
      <c r="NAS1543" s="91"/>
      <c r="NAT1543" s="91"/>
      <c r="NAU1543" s="91"/>
      <c r="NAV1543" s="91"/>
      <c r="NAW1543" s="91"/>
      <c r="NAX1543" s="91"/>
      <c r="NAY1543" s="91"/>
      <c r="NAZ1543" s="25">
        <f t="shared" ref="NAZ1543" si="698">SUM(NAZ1509:NAZ1542)</f>
        <v>0</v>
      </c>
      <c r="NBA1543" s="90"/>
      <c r="NBB1543" s="91"/>
      <c r="NBC1543" s="91"/>
      <c r="NBD1543" s="92"/>
      <c r="NBE1543" s="90" t="s">
        <v>563</v>
      </c>
      <c r="NBF1543" s="91"/>
      <c r="NBG1543" s="91"/>
      <c r="NBH1543" s="91"/>
      <c r="NBI1543" s="91"/>
      <c r="NBJ1543" s="91"/>
      <c r="NBK1543" s="91"/>
      <c r="NBL1543" s="91"/>
      <c r="NBM1543" s="91"/>
      <c r="NBN1543" s="91"/>
      <c r="NBO1543" s="91"/>
      <c r="NBP1543" s="25">
        <f t="shared" ref="NBP1543" si="699">SUM(NBP1509:NBP1542)</f>
        <v>0</v>
      </c>
      <c r="NBQ1543" s="90"/>
      <c r="NBR1543" s="91"/>
      <c r="NBS1543" s="91"/>
      <c r="NBT1543" s="92"/>
      <c r="NBU1543" s="90" t="s">
        <v>563</v>
      </c>
      <c r="NBV1543" s="91"/>
      <c r="NBW1543" s="91"/>
      <c r="NBX1543" s="91"/>
      <c r="NBY1543" s="91"/>
      <c r="NBZ1543" s="91"/>
      <c r="NCA1543" s="91"/>
      <c r="NCB1543" s="91"/>
      <c r="NCC1543" s="91"/>
      <c r="NCD1543" s="91"/>
      <c r="NCE1543" s="91"/>
      <c r="NCF1543" s="25">
        <f t="shared" ref="NCF1543" si="700">SUM(NCF1509:NCF1542)</f>
        <v>0</v>
      </c>
      <c r="NCG1543" s="90"/>
      <c r="NCH1543" s="91"/>
      <c r="NCI1543" s="91"/>
      <c r="NCJ1543" s="92"/>
      <c r="NCK1543" s="90" t="s">
        <v>563</v>
      </c>
      <c r="NCL1543" s="91"/>
      <c r="NCM1543" s="91"/>
      <c r="NCN1543" s="91"/>
      <c r="NCO1543" s="91"/>
      <c r="NCP1543" s="91"/>
      <c r="NCQ1543" s="91"/>
      <c r="NCR1543" s="91"/>
      <c r="NCS1543" s="91"/>
      <c r="NCT1543" s="91"/>
      <c r="NCU1543" s="91"/>
      <c r="NCV1543" s="25">
        <f t="shared" ref="NCV1543" si="701">SUM(NCV1509:NCV1542)</f>
        <v>0</v>
      </c>
      <c r="NCW1543" s="90"/>
      <c r="NCX1543" s="91"/>
      <c r="NCY1543" s="91"/>
      <c r="NCZ1543" s="92"/>
      <c r="NDA1543" s="90" t="s">
        <v>563</v>
      </c>
      <c r="NDB1543" s="91"/>
      <c r="NDC1543" s="91"/>
      <c r="NDD1543" s="91"/>
      <c r="NDE1543" s="91"/>
      <c r="NDF1543" s="91"/>
      <c r="NDG1543" s="91"/>
      <c r="NDH1543" s="91"/>
      <c r="NDI1543" s="91"/>
      <c r="NDJ1543" s="91"/>
      <c r="NDK1543" s="91"/>
      <c r="NDL1543" s="25">
        <f t="shared" ref="NDL1543" si="702">SUM(NDL1509:NDL1542)</f>
        <v>0</v>
      </c>
      <c r="NDM1543" s="90"/>
      <c r="NDN1543" s="91"/>
      <c r="NDO1543" s="91"/>
      <c r="NDP1543" s="92"/>
      <c r="NDQ1543" s="90" t="s">
        <v>563</v>
      </c>
      <c r="NDR1543" s="91"/>
      <c r="NDS1543" s="91"/>
      <c r="NDT1543" s="91"/>
      <c r="NDU1543" s="91"/>
      <c r="NDV1543" s="91"/>
      <c r="NDW1543" s="91"/>
      <c r="NDX1543" s="91"/>
      <c r="NDY1543" s="91"/>
      <c r="NDZ1543" s="91"/>
      <c r="NEA1543" s="91"/>
      <c r="NEB1543" s="25">
        <f t="shared" ref="NEB1543" si="703">SUM(NEB1509:NEB1542)</f>
        <v>0</v>
      </c>
      <c r="NEC1543" s="90"/>
      <c r="NED1543" s="91"/>
      <c r="NEE1543" s="91"/>
      <c r="NEF1543" s="92"/>
      <c r="NEG1543" s="90" t="s">
        <v>563</v>
      </c>
      <c r="NEH1543" s="91"/>
      <c r="NEI1543" s="91"/>
      <c r="NEJ1543" s="91"/>
      <c r="NEK1543" s="91"/>
      <c r="NEL1543" s="91"/>
      <c r="NEM1543" s="91"/>
      <c r="NEN1543" s="91"/>
      <c r="NEO1543" s="91"/>
      <c r="NEP1543" s="91"/>
      <c r="NEQ1543" s="91"/>
      <c r="NER1543" s="25">
        <f t="shared" ref="NER1543" si="704">SUM(NER1509:NER1542)</f>
        <v>0</v>
      </c>
      <c r="NES1543" s="90"/>
      <c r="NET1543" s="91"/>
      <c r="NEU1543" s="91"/>
      <c r="NEV1543" s="92"/>
      <c r="NEW1543" s="90" t="s">
        <v>563</v>
      </c>
      <c r="NEX1543" s="91"/>
      <c r="NEY1543" s="91"/>
      <c r="NEZ1543" s="91"/>
      <c r="NFA1543" s="91"/>
      <c r="NFB1543" s="91"/>
      <c r="NFC1543" s="91"/>
      <c r="NFD1543" s="91"/>
      <c r="NFE1543" s="91"/>
      <c r="NFF1543" s="91"/>
      <c r="NFG1543" s="91"/>
      <c r="NFH1543" s="25">
        <f t="shared" ref="NFH1543" si="705">SUM(NFH1509:NFH1542)</f>
        <v>0</v>
      </c>
      <c r="NFI1543" s="90"/>
      <c r="NFJ1543" s="91"/>
      <c r="NFK1543" s="91"/>
      <c r="NFL1543" s="92"/>
      <c r="NFM1543" s="90" t="s">
        <v>563</v>
      </c>
      <c r="NFN1543" s="91"/>
      <c r="NFO1543" s="91"/>
      <c r="NFP1543" s="91"/>
      <c r="NFQ1543" s="91"/>
      <c r="NFR1543" s="91"/>
      <c r="NFS1543" s="91"/>
      <c r="NFT1543" s="91"/>
      <c r="NFU1543" s="91"/>
      <c r="NFV1543" s="91"/>
      <c r="NFW1543" s="91"/>
      <c r="NFX1543" s="25">
        <f t="shared" ref="NFX1543" si="706">SUM(NFX1509:NFX1542)</f>
        <v>0</v>
      </c>
      <c r="NFY1543" s="90"/>
      <c r="NFZ1543" s="91"/>
      <c r="NGA1543" s="91"/>
      <c r="NGB1543" s="92"/>
      <c r="NGC1543" s="90" t="s">
        <v>563</v>
      </c>
      <c r="NGD1543" s="91"/>
      <c r="NGE1543" s="91"/>
      <c r="NGF1543" s="91"/>
      <c r="NGG1543" s="91"/>
      <c r="NGH1543" s="91"/>
      <c r="NGI1543" s="91"/>
      <c r="NGJ1543" s="91"/>
      <c r="NGK1543" s="91"/>
      <c r="NGL1543" s="91"/>
      <c r="NGM1543" s="91"/>
      <c r="NGN1543" s="25">
        <f t="shared" ref="NGN1543" si="707">SUM(NGN1509:NGN1542)</f>
        <v>0</v>
      </c>
      <c r="NGO1543" s="90"/>
      <c r="NGP1543" s="91"/>
      <c r="NGQ1543" s="91"/>
      <c r="NGR1543" s="92"/>
      <c r="NGS1543" s="90" t="s">
        <v>563</v>
      </c>
      <c r="NGT1543" s="91"/>
      <c r="NGU1543" s="91"/>
      <c r="NGV1543" s="91"/>
      <c r="NGW1543" s="91"/>
      <c r="NGX1543" s="91"/>
      <c r="NGY1543" s="91"/>
      <c r="NGZ1543" s="91"/>
      <c r="NHA1543" s="91"/>
      <c r="NHB1543" s="91"/>
      <c r="NHC1543" s="91"/>
      <c r="NHD1543" s="25">
        <f t="shared" ref="NHD1543" si="708">SUM(NHD1509:NHD1542)</f>
        <v>0</v>
      </c>
      <c r="NHE1543" s="90"/>
      <c r="NHF1543" s="91"/>
      <c r="NHG1543" s="91"/>
      <c r="NHH1543" s="92"/>
      <c r="NHI1543" s="90" t="s">
        <v>563</v>
      </c>
      <c r="NHJ1543" s="91"/>
      <c r="NHK1543" s="91"/>
      <c r="NHL1543" s="91"/>
      <c r="NHM1543" s="91"/>
      <c r="NHN1543" s="91"/>
      <c r="NHO1543" s="91"/>
      <c r="NHP1543" s="91"/>
      <c r="NHQ1543" s="91"/>
      <c r="NHR1543" s="91"/>
      <c r="NHS1543" s="91"/>
      <c r="NHT1543" s="25">
        <f t="shared" ref="NHT1543" si="709">SUM(NHT1509:NHT1542)</f>
        <v>0</v>
      </c>
      <c r="NHU1543" s="90"/>
      <c r="NHV1543" s="91"/>
      <c r="NHW1543" s="91"/>
      <c r="NHX1543" s="92"/>
      <c r="NHY1543" s="90" t="s">
        <v>563</v>
      </c>
      <c r="NHZ1543" s="91"/>
      <c r="NIA1543" s="91"/>
      <c r="NIB1543" s="91"/>
      <c r="NIC1543" s="91"/>
      <c r="NID1543" s="91"/>
      <c r="NIE1543" s="91"/>
      <c r="NIF1543" s="91"/>
      <c r="NIG1543" s="91"/>
      <c r="NIH1543" s="91"/>
      <c r="NII1543" s="91"/>
      <c r="NIJ1543" s="25">
        <f t="shared" ref="NIJ1543" si="710">SUM(NIJ1509:NIJ1542)</f>
        <v>0</v>
      </c>
      <c r="NIK1543" s="90"/>
      <c r="NIL1543" s="91"/>
      <c r="NIM1543" s="91"/>
      <c r="NIN1543" s="92"/>
      <c r="NIO1543" s="90" t="s">
        <v>563</v>
      </c>
      <c r="NIP1543" s="91"/>
      <c r="NIQ1543" s="91"/>
      <c r="NIR1543" s="91"/>
      <c r="NIS1543" s="91"/>
      <c r="NIT1543" s="91"/>
      <c r="NIU1543" s="91"/>
      <c r="NIV1543" s="91"/>
      <c r="NIW1543" s="91"/>
      <c r="NIX1543" s="91"/>
      <c r="NIY1543" s="91"/>
      <c r="NIZ1543" s="25">
        <f t="shared" ref="NIZ1543" si="711">SUM(NIZ1509:NIZ1542)</f>
        <v>0</v>
      </c>
      <c r="NJA1543" s="90"/>
      <c r="NJB1543" s="91"/>
      <c r="NJC1543" s="91"/>
      <c r="NJD1543" s="92"/>
      <c r="NJE1543" s="90" t="s">
        <v>563</v>
      </c>
      <c r="NJF1543" s="91"/>
      <c r="NJG1543" s="91"/>
      <c r="NJH1543" s="91"/>
      <c r="NJI1543" s="91"/>
      <c r="NJJ1543" s="91"/>
      <c r="NJK1543" s="91"/>
      <c r="NJL1543" s="91"/>
      <c r="NJM1543" s="91"/>
      <c r="NJN1543" s="91"/>
      <c r="NJO1543" s="91"/>
      <c r="NJP1543" s="25">
        <f t="shared" ref="NJP1543" si="712">SUM(NJP1509:NJP1542)</f>
        <v>0</v>
      </c>
      <c r="NJQ1543" s="90"/>
      <c r="NJR1543" s="91"/>
      <c r="NJS1543" s="91"/>
      <c r="NJT1543" s="92"/>
      <c r="NJU1543" s="90" t="s">
        <v>563</v>
      </c>
      <c r="NJV1543" s="91"/>
      <c r="NJW1543" s="91"/>
      <c r="NJX1543" s="91"/>
      <c r="NJY1543" s="91"/>
      <c r="NJZ1543" s="91"/>
      <c r="NKA1543" s="91"/>
      <c r="NKB1543" s="91"/>
      <c r="NKC1543" s="91"/>
      <c r="NKD1543" s="91"/>
      <c r="NKE1543" s="91"/>
      <c r="NKF1543" s="25">
        <f t="shared" ref="NKF1543" si="713">SUM(NKF1509:NKF1542)</f>
        <v>0</v>
      </c>
      <c r="NKG1543" s="90"/>
      <c r="NKH1543" s="91"/>
      <c r="NKI1543" s="91"/>
      <c r="NKJ1543" s="92"/>
      <c r="NKK1543" s="90" t="s">
        <v>563</v>
      </c>
      <c r="NKL1543" s="91"/>
      <c r="NKM1543" s="91"/>
      <c r="NKN1543" s="91"/>
      <c r="NKO1543" s="91"/>
      <c r="NKP1543" s="91"/>
      <c r="NKQ1543" s="91"/>
      <c r="NKR1543" s="91"/>
      <c r="NKS1543" s="91"/>
      <c r="NKT1543" s="91"/>
      <c r="NKU1543" s="91"/>
      <c r="NKV1543" s="25">
        <f t="shared" ref="NKV1543" si="714">SUM(NKV1509:NKV1542)</f>
        <v>0</v>
      </c>
      <c r="NKW1543" s="90"/>
      <c r="NKX1543" s="91"/>
      <c r="NKY1543" s="91"/>
      <c r="NKZ1543" s="92"/>
      <c r="NLA1543" s="90" t="s">
        <v>563</v>
      </c>
      <c r="NLB1543" s="91"/>
      <c r="NLC1543" s="91"/>
      <c r="NLD1543" s="91"/>
      <c r="NLE1543" s="91"/>
      <c r="NLF1543" s="91"/>
      <c r="NLG1543" s="91"/>
      <c r="NLH1543" s="91"/>
      <c r="NLI1543" s="91"/>
      <c r="NLJ1543" s="91"/>
      <c r="NLK1543" s="91"/>
      <c r="NLL1543" s="25">
        <f t="shared" ref="NLL1543" si="715">SUM(NLL1509:NLL1542)</f>
        <v>0</v>
      </c>
      <c r="NLM1543" s="90"/>
      <c r="NLN1543" s="91"/>
      <c r="NLO1543" s="91"/>
      <c r="NLP1543" s="92"/>
      <c r="NLQ1543" s="90" t="s">
        <v>563</v>
      </c>
      <c r="NLR1543" s="91"/>
      <c r="NLS1543" s="91"/>
      <c r="NLT1543" s="91"/>
      <c r="NLU1543" s="91"/>
      <c r="NLV1543" s="91"/>
      <c r="NLW1543" s="91"/>
      <c r="NLX1543" s="91"/>
      <c r="NLY1543" s="91"/>
      <c r="NLZ1543" s="91"/>
      <c r="NMA1543" s="91"/>
      <c r="NMB1543" s="25">
        <f t="shared" ref="NMB1543" si="716">SUM(NMB1509:NMB1542)</f>
        <v>0</v>
      </c>
      <c r="NMC1543" s="90"/>
      <c r="NMD1543" s="91"/>
      <c r="NME1543" s="91"/>
      <c r="NMF1543" s="92"/>
      <c r="NMG1543" s="90" t="s">
        <v>563</v>
      </c>
      <c r="NMH1543" s="91"/>
      <c r="NMI1543" s="91"/>
      <c r="NMJ1543" s="91"/>
      <c r="NMK1543" s="91"/>
      <c r="NML1543" s="91"/>
      <c r="NMM1543" s="91"/>
      <c r="NMN1543" s="91"/>
      <c r="NMO1543" s="91"/>
      <c r="NMP1543" s="91"/>
      <c r="NMQ1543" s="91"/>
      <c r="NMR1543" s="25">
        <f t="shared" ref="NMR1543" si="717">SUM(NMR1509:NMR1542)</f>
        <v>0</v>
      </c>
      <c r="NMS1543" s="90"/>
      <c r="NMT1543" s="91"/>
      <c r="NMU1543" s="91"/>
      <c r="NMV1543" s="92"/>
      <c r="NMW1543" s="90" t="s">
        <v>563</v>
      </c>
      <c r="NMX1543" s="91"/>
      <c r="NMY1543" s="91"/>
      <c r="NMZ1543" s="91"/>
      <c r="NNA1543" s="91"/>
      <c r="NNB1543" s="91"/>
      <c r="NNC1543" s="91"/>
      <c r="NND1543" s="91"/>
      <c r="NNE1543" s="91"/>
      <c r="NNF1543" s="91"/>
      <c r="NNG1543" s="91"/>
      <c r="NNH1543" s="25">
        <f t="shared" ref="NNH1543" si="718">SUM(NNH1509:NNH1542)</f>
        <v>0</v>
      </c>
      <c r="NNI1543" s="90"/>
      <c r="NNJ1543" s="91"/>
      <c r="NNK1543" s="91"/>
      <c r="NNL1543" s="92"/>
      <c r="NNM1543" s="90" t="s">
        <v>563</v>
      </c>
      <c r="NNN1543" s="91"/>
      <c r="NNO1543" s="91"/>
      <c r="NNP1543" s="91"/>
      <c r="NNQ1543" s="91"/>
      <c r="NNR1543" s="91"/>
      <c r="NNS1543" s="91"/>
      <c r="NNT1543" s="91"/>
      <c r="NNU1543" s="91"/>
      <c r="NNV1543" s="91"/>
      <c r="NNW1543" s="91"/>
      <c r="NNX1543" s="25">
        <f t="shared" ref="NNX1543" si="719">SUM(NNX1509:NNX1542)</f>
        <v>0</v>
      </c>
      <c r="NNY1543" s="90"/>
      <c r="NNZ1543" s="91"/>
      <c r="NOA1543" s="91"/>
      <c r="NOB1543" s="92"/>
      <c r="NOC1543" s="90" t="s">
        <v>563</v>
      </c>
      <c r="NOD1543" s="91"/>
      <c r="NOE1543" s="91"/>
      <c r="NOF1543" s="91"/>
      <c r="NOG1543" s="91"/>
      <c r="NOH1543" s="91"/>
      <c r="NOI1543" s="91"/>
      <c r="NOJ1543" s="91"/>
      <c r="NOK1543" s="91"/>
      <c r="NOL1543" s="91"/>
      <c r="NOM1543" s="91"/>
      <c r="NON1543" s="25">
        <f t="shared" ref="NON1543" si="720">SUM(NON1509:NON1542)</f>
        <v>0</v>
      </c>
      <c r="NOO1543" s="90"/>
      <c r="NOP1543" s="91"/>
      <c r="NOQ1543" s="91"/>
      <c r="NOR1543" s="92"/>
      <c r="NOS1543" s="90" t="s">
        <v>563</v>
      </c>
      <c r="NOT1543" s="91"/>
      <c r="NOU1543" s="91"/>
      <c r="NOV1543" s="91"/>
      <c r="NOW1543" s="91"/>
      <c r="NOX1543" s="91"/>
      <c r="NOY1543" s="91"/>
      <c r="NOZ1543" s="91"/>
      <c r="NPA1543" s="91"/>
      <c r="NPB1543" s="91"/>
      <c r="NPC1543" s="91"/>
      <c r="NPD1543" s="25">
        <f t="shared" ref="NPD1543" si="721">SUM(NPD1509:NPD1542)</f>
        <v>0</v>
      </c>
      <c r="NPE1543" s="90"/>
      <c r="NPF1543" s="91"/>
      <c r="NPG1543" s="91"/>
      <c r="NPH1543" s="92"/>
      <c r="NPI1543" s="90" t="s">
        <v>563</v>
      </c>
      <c r="NPJ1543" s="91"/>
      <c r="NPK1543" s="91"/>
      <c r="NPL1543" s="91"/>
      <c r="NPM1543" s="91"/>
      <c r="NPN1543" s="91"/>
      <c r="NPO1543" s="91"/>
      <c r="NPP1543" s="91"/>
      <c r="NPQ1543" s="91"/>
      <c r="NPR1543" s="91"/>
      <c r="NPS1543" s="91"/>
      <c r="NPT1543" s="25">
        <f t="shared" ref="NPT1543" si="722">SUM(NPT1509:NPT1542)</f>
        <v>0</v>
      </c>
      <c r="NPU1543" s="90"/>
      <c r="NPV1543" s="91"/>
      <c r="NPW1543" s="91"/>
      <c r="NPX1543" s="92"/>
      <c r="NPY1543" s="90" t="s">
        <v>563</v>
      </c>
      <c r="NPZ1543" s="91"/>
      <c r="NQA1543" s="91"/>
      <c r="NQB1543" s="91"/>
      <c r="NQC1543" s="91"/>
      <c r="NQD1543" s="91"/>
      <c r="NQE1543" s="91"/>
      <c r="NQF1543" s="91"/>
      <c r="NQG1543" s="91"/>
      <c r="NQH1543" s="91"/>
      <c r="NQI1543" s="91"/>
      <c r="NQJ1543" s="25">
        <f t="shared" ref="NQJ1543" si="723">SUM(NQJ1509:NQJ1542)</f>
        <v>0</v>
      </c>
      <c r="NQK1543" s="90"/>
      <c r="NQL1543" s="91"/>
      <c r="NQM1543" s="91"/>
      <c r="NQN1543" s="92"/>
      <c r="NQO1543" s="90" t="s">
        <v>563</v>
      </c>
      <c r="NQP1543" s="91"/>
      <c r="NQQ1543" s="91"/>
      <c r="NQR1543" s="91"/>
      <c r="NQS1543" s="91"/>
      <c r="NQT1543" s="91"/>
      <c r="NQU1543" s="91"/>
      <c r="NQV1543" s="91"/>
      <c r="NQW1543" s="91"/>
      <c r="NQX1543" s="91"/>
      <c r="NQY1543" s="91"/>
      <c r="NQZ1543" s="25">
        <f t="shared" ref="NQZ1543" si="724">SUM(NQZ1509:NQZ1542)</f>
        <v>0</v>
      </c>
      <c r="NRA1543" s="90"/>
      <c r="NRB1543" s="91"/>
      <c r="NRC1543" s="91"/>
      <c r="NRD1543" s="92"/>
      <c r="NRE1543" s="90" t="s">
        <v>563</v>
      </c>
      <c r="NRF1543" s="91"/>
      <c r="NRG1543" s="91"/>
      <c r="NRH1543" s="91"/>
      <c r="NRI1543" s="91"/>
      <c r="NRJ1543" s="91"/>
      <c r="NRK1543" s="91"/>
      <c r="NRL1543" s="91"/>
      <c r="NRM1543" s="91"/>
      <c r="NRN1543" s="91"/>
      <c r="NRO1543" s="91"/>
      <c r="NRP1543" s="25">
        <f t="shared" ref="NRP1543" si="725">SUM(NRP1509:NRP1542)</f>
        <v>0</v>
      </c>
      <c r="NRQ1543" s="90"/>
      <c r="NRR1543" s="91"/>
      <c r="NRS1543" s="91"/>
      <c r="NRT1543" s="92"/>
      <c r="NRU1543" s="90" t="s">
        <v>563</v>
      </c>
      <c r="NRV1543" s="91"/>
      <c r="NRW1543" s="91"/>
      <c r="NRX1543" s="91"/>
      <c r="NRY1543" s="91"/>
      <c r="NRZ1543" s="91"/>
      <c r="NSA1543" s="91"/>
      <c r="NSB1543" s="91"/>
      <c r="NSC1543" s="91"/>
      <c r="NSD1543" s="91"/>
      <c r="NSE1543" s="91"/>
      <c r="NSF1543" s="25">
        <f t="shared" ref="NSF1543" si="726">SUM(NSF1509:NSF1542)</f>
        <v>0</v>
      </c>
      <c r="NSG1543" s="90"/>
      <c r="NSH1543" s="91"/>
      <c r="NSI1543" s="91"/>
      <c r="NSJ1543" s="92"/>
      <c r="NSK1543" s="90" t="s">
        <v>563</v>
      </c>
      <c r="NSL1543" s="91"/>
      <c r="NSM1543" s="91"/>
      <c r="NSN1543" s="91"/>
      <c r="NSO1543" s="91"/>
      <c r="NSP1543" s="91"/>
      <c r="NSQ1543" s="91"/>
      <c r="NSR1543" s="91"/>
      <c r="NSS1543" s="91"/>
      <c r="NST1543" s="91"/>
      <c r="NSU1543" s="91"/>
      <c r="NSV1543" s="25">
        <f t="shared" ref="NSV1543" si="727">SUM(NSV1509:NSV1542)</f>
        <v>0</v>
      </c>
      <c r="NSW1543" s="90"/>
      <c r="NSX1543" s="91"/>
      <c r="NSY1543" s="91"/>
      <c r="NSZ1543" s="92"/>
      <c r="NTA1543" s="90" t="s">
        <v>563</v>
      </c>
      <c r="NTB1543" s="91"/>
      <c r="NTC1543" s="91"/>
      <c r="NTD1543" s="91"/>
      <c r="NTE1543" s="91"/>
      <c r="NTF1543" s="91"/>
      <c r="NTG1543" s="91"/>
      <c r="NTH1543" s="91"/>
      <c r="NTI1543" s="91"/>
      <c r="NTJ1543" s="91"/>
      <c r="NTK1543" s="91"/>
      <c r="NTL1543" s="25">
        <f t="shared" ref="NTL1543" si="728">SUM(NTL1509:NTL1542)</f>
        <v>0</v>
      </c>
      <c r="NTM1543" s="90"/>
      <c r="NTN1543" s="91"/>
      <c r="NTO1543" s="91"/>
      <c r="NTP1543" s="92"/>
      <c r="NTQ1543" s="90" t="s">
        <v>563</v>
      </c>
      <c r="NTR1543" s="91"/>
      <c r="NTS1543" s="91"/>
      <c r="NTT1543" s="91"/>
      <c r="NTU1543" s="91"/>
      <c r="NTV1543" s="91"/>
      <c r="NTW1543" s="91"/>
      <c r="NTX1543" s="91"/>
      <c r="NTY1543" s="91"/>
      <c r="NTZ1543" s="91"/>
      <c r="NUA1543" s="91"/>
      <c r="NUB1543" s="25">
        <f t="shared" ref="NUB1543" si="729">SUM(NUB1509:NUB1542)</f>
        <v>0</v>
      </c>
      <c r="NUC1543" s="90"/>
      <c r="NUD1543" s="91"/>
      <c r="NUE1543" s="91"/>
      <c r="NUF1543" s="92"/>
      <c r="NUG1543" s="90" t="s">
        <v>563</v>
      </c>
      <c r="NUH1543" s="91"/>
      <c r="NUI1543" s="91"/>
      <c r="NUJ1543" s="91"/>
      <c r="NUK1543" s="91"/>
      <c r="NUL1543" s="91"/>
      <c r="NUM1543" s="91"/>
      <c r="NUN1543" s="91"/>
      <c r="NUO1543" s="91"/>
      <c r="NUP1543" s="91"/>
      <c r="NUQ1543" s="91"/>
      <c r="NUR1543" s="25">
        <f t="shared" ref="NUR1543" si="730">SUM(NUR1509:NUR1542)</f>
        <v>0</v>
      </c>
      <c r="NUS1543" s="90"/>
      <c r="NUT1543" s="91"/>
      <c r="NUU1543" s="91"/>
      <c r="NUV1543" s="92"/>
      <c r="NUW1543" s="90" t="s">
        <v>563</v>
      </c>
      <c r="NUX1543" s="91"/>
      <c r="NUY1543" s="91"/>
      <c r="NUZ1543" s="91"/>
      <c r="NVA1543" s="91"/>
      <c r="NVB1543" s="91"/>
      <c r="NVC1543" s="91"/>
      <c r="NVD1543" s="91"/>
      <c r="NVE1543" s="91"/>
      <c r="NVF1543" s="91"/>
      <c r="NVG1543" s="91"/>
      <c r="NVH1543" s="25">
        <f t="shared" ref="NVH1543" si="731">SUM(NVH1509:NVH1542)</f>
        <v>0</v>
      </c>
      <c r="NVI1543" s="90"/>
      <c r="NVJ1543" s="91"/>
      <c r="NVK1543" s="91"/>
      <c r="NVL1543" s="92"/>
      <c r="NVM1543" s="90" t="s">
        <v>563</v>
      </c>
      <c r="NVN1543" s="91"/>
      <c r="NVO1543" s="91"/>
      <c r="NVP1543" s="91"/>
      <c r="NVQ1543" s="91"/>
      <c r="NVR1543" s="91"/>
      <c r="NVS1543" s="91"/>
      <c r="NVT1543" s="91"/>
      <c r="NVU1543" s="91"/>
      <c r="NVV1543" s="91"/>
      <c r="NVW1543" s="91"/>
      <c r="NVX1543" s="25">
        <f t="shared" ref="NVX1543" si="732">SUM(NVX1509:NVX1542)</f>
        <v>0</v>
      </c>
      <c r="NVY1543" s="90"/>
      <c r="NVZ1543" s="91"/>
      <c r="NWA1543" s="91"/>
      <c r="NWB1543" s="92"/>
      <c r="NWC1543" s="90" t="s">
        <v>563</v>
      </c>
      <c r="NWD1543" s="91"/>
      <c r="NWE1543" s="91"/>
      <c r="NWF1543" s="91"/>
      <c r="NWG1543" s="91"/>
      <c r="NWH1543" s="91"/>
      <c r="NWI1543" s="91"/>
      <c r="NWJ1543" s="91"/>
      <c r="NWK1543" s="91"/>
      <c r="NWL1543" s="91"/>
      <c r="NWM1543" s="91"/>
      <c r="NWN1543" s="25">
        <f t="shared" ref="NWN1543" si="733">SUM(NWN1509:NWN1542)</f>
        <v>0</v>
      </c>
      <c r="NWO1543" s="90"/>
      <c r="NWP1543" s="91"/>
      <c r="NWQ1543" s="91"/>
      <c r="NWR1543" s="92"/>
      <c r="NWS1543" s="90" t="s">
        <v>563</v>
      </c>
      <c r="NWT1543" s="91"/>
      <c r="NWU1543" s="91"/>
      <c r="NWV1543" s="91"/>
      <c r="NWW1543" s="91"/>
      <c r="NWX1543" s="91"/>
      <c r="NWY1543" s="91"/>
      <c r="NWZ1543" s="91"/>
      <c r="NXA1543" s="91"/>
      <c r="NXB1543" s="91"/>
      <c r="NXC1543" s="91"/>
      <c r="NXD1543" s="25">
        <f t="shared" ref="NXD1543" si="734">SUM(NXD1509:NXD1542)</f>
        <v>0</v>
      </c>
      <c r="NXE1543" s="90"/>
      <c r="NXF1543" s="91"/>
      <c r="NXG1543" s="91"/>
      <c r="NXH1543" s="92"/>
      <c r="NXI1543" s="90" t="s">
        <v>563</v>
      </c>
      <c r="NXJ1543" s="91"/>
      <c r="NXK1543" s="91"/>
      <c r="NXL1543" s="91"/>
      <c r="NXM1543" s="91"/>
      <c r="NXN1543" s="91"/>
      <c r="NXO1543" s="91"/>
      <c r="NXP1543" s="91"/>
      <c r="NXQ1543" s="91"/>
      <c r="NXR1543" s="91"/>
      <c r="NXS1543" s="91"/>
      <c r="NXT1543" s="25">
        <f t="shared" ref="NXT1543" si="735">SUM(NXT1509:NXT1542)</f>
        <v>0</v>
      </c>
      <c r="NXU1543" s="90"/>
      <c r="NXV1543" s="91"/>
      <c r="NXW1543" s="91"/>
      <c r="NXX1543" s="92"/>
      <c r="NXY1543" s="90" t="s">
        <v>563</v>
      </c>
      <c r="NXZ1543" s="91"/>
      <c r="NYA1543" s="91"/>
      <c r="NYB1543" s="91"/>
      <c r="NYC1543" s="91"/>
      <c r="NYD1543" s="91"/>
      <c r="NYE1543" s="91"/>
      <c r="NYF1543" s="91"/>
      <c r="NYG1543" s="91"/>
      <c r="NYH1543" s="91"/>
      <c r="NYI1543" s="91"/>
      <c r="NYJ1543" s="25">
        <f t="shared" ref="NYJ1543" si="736">SUM(NYJ1509:NYJ1542)</f>
        <v>0</v>
      </c>
      <c r="NYK1543" s="90"/>
      <c r="NYL1543" s="91"/>
      <c r="NYM1543" s="91"/>
      <c r="NYN1543" s="92"/>
      <c r="NYO1543" s="90" t="s">
        <v>563</v>
      </c>
      <c r="NYP1543" s="91"/>
      <c r="NYQ1543" s="91"/>
      <c r="NYR1543" s="91"/>
      <c r="NYS1543" s="91"/>
      <c r="NYT1543" s="91"/>
      <c r="NYU1543" s="91"/>
      <c r="NYV1543" s="91"/>
      <c r="NYW1543" s="91"/>
      <c r="NYX1543" s="91"/>
      <c r="NYY1543" s="91"/>
      <c r="NYZ1543" s="25">
        <f t="shared" ref="NYZ1543" si="737">SUM(NYZ1509:NYZ1542)</f>
        <v>0</v>
      </c>
      <c r="NZA1543" s="90"/>
      <c r="NZB1543" s="91"/>
      <c r="NZC1543" s="91"/>
      <c r="NZD1543" s="92"/>
      <c r="NZE1543" s="90" t="s">
        <v>563</v>
      </c>
      <c r="NZF1543" s="91"/>
      <c r="NZG1543" s="91"/>
      <c r="NZH1543" s="91"/>
      <c r="NZI1543" s="91"/>
      <c r="NZJ1543" s="91"/>
      <c r="NZK1543" s="91"/>
      <c r="NZL1543" s="91"/>
      <c r="NZM1543" s="91"/>
      <c r="NZN1543" s="91"/>
      <c r="NZO1543" s="91"/>
      <c r="NZP1543" s="25">
        <f t="shared" ref="NZP1543" si="738">SUM(NZP1509:NZP1542)</f>
        <v>0</v>
      </c>
      <c r="NZQ1543" s="90"/>
      <c r="NZR1543" s="91"/>
      <c r="NZS1543" s="91"/>
      <c r="NZT1543" s="92"/>
      <c r="NZU1543" s="90" t="s">
        <v>563</v>
      </c>
      <c r="NZV1543" s="91"/>
      <c r="NZW1543" s="91"/>
      <c r="NZX1543" s="91"/>
      <c r="NZY1543" s="91"/>
      <c r="NZZ1543" s="91"/>
      <c r="OAA1543" s="91"/>
      <c r="OAB1543" s="91"/>
      <c r="OAC1543" s="91"/>
      <c r="OAD1543" s="91"/>
      <c r="OAE1543" s="91"/>
      <c r="OAF1543" s="25">
        <f t="shared" ref="OAF1543" si="739">SUM(OAF1509:OAF1542)</f>
        <v>0</v>
      </c>
      <c r="OAG1543" s="90"/>
      <c r="OAH1543" s="91"/>
      <c r="OAI1543" s="91"/>
      <c r="OAJ1543" s="92"/>
      <c r="OAK1543" s="90" t="s">
        <v>563</v>
      </c>
      <c r="OAL1543" s="91"/>
      <c r="OAM1543" s="91"/>
      <c r="OAN1543" s="91"/>
      <c r="OAO1543" s="91"/>
      <c r="OAP1543" s="91"/>
      <c r="OAQ1543" s="91"/>
      <c r="OAR1543" s="91"/>
      <c r="OAS1543" s="91"/>
      <c r="OAT1543" s="91"/>
      <c r="OAU1543" s="91"/>
      <c r="OAV1543" s="25">
        <f t="shared" ref="OAV1543" si="740">SUM(OAV1509:OAV1542)</f>
        <v>0</v>
      </c>
      <c r="OAW1543" s="90"/>
      <c r="OAX1543" s="91"/>
      <c r="OAY1543" s="91"/>
      <c r="OAZ1543" s="92"/>
      <c r="OBA1543" s="90" t="s">
        <v>563</v>
      </c>
      <c r="OBB1543" s="91"/>
      <c r="OBC1543" s="91"/>
      <c r="OBD1543" s="91"/>
      <c r="OBE1543" s="91"/>
      <c r="OBF1543" s="91"/>
      <c r="OBG1543" s="91"/>
      <c r="OBH1543" s="91"/>
      <c r="OBI1543" s="91"/>
      <c r="OBJ1543" s="91"/>
      <c r="OBK1543" s="91"/>
      <c r="OBL1543" s="25">
        <f t="shared" ref="OBL1543" si="741">SUM(OBL1509:OBL1542)</f>
        <v>0</v>
      </c>
      <c r="OBM1543" s="90"/>
      <c r="OBN1543" s="91"/>
      <c r="OBO1543" s="91"/>
      <c r="OBP1543" s="92"/>
      <c r="OBQ1543" s="90" t="s">
        <v>563</v>
      </c>
      <c r="OBR1543" s="91"/>
      <c r="OBS1543" s="91"/>
      <c r="OBT1543" s="91"/>
      <c r="OBU1543" s="91"/>
      <c r="OBV1543" s="91"/>
      <c r="OBW1543" s="91"/>
      <c r="OBX1543" s="91"/>
      <c r="OBY1543" s="91"/>
      <c r="OBZ1543" s="91"/>
      <c r="OCA1543" s="91"/>
      <c r="OCB1543" s="25">
        <f t="shared" ref="OCB1543" si="742">SUM(OCB1509:OCB1542)</f>
        <v>0</v>
      </c>
      <c r="OCC1543" s="90"/>
      <c r="OCD1543" s="91"/>
      <c r="OCE1543" s="91"/>
      <c r="OCF1543" s="92"/>
      <c r="OCG1543" s="90" t="s">
        <v>563</v>
      </c>
      <c r="OCH1543" s="91"/>
      <c r="OCI1543" s="91"/>
      <c r="OCJ1543" s="91"/>
      <c r="OCK1543" s="91"/>
      <c r="OCL1543" s="91"/>
      <c r="OCM1543" s="91"/>
      <c r="OCN1543" s="91"/>
      <c r="OCO1543" s="91"/>
      <c r="OCP1543" s="91"/>
      <c r="OCQ1543" s="91"/>
      <c r="OCR1543" s="25">
        <f t="shared" ref="OCR1543" si="743">SUM(OCR1509:OCR1542)</f>
        <v>0</v>
      </c>
      <c r="OCS1543" s="90"/>
      <c r="OCT1543" s="91"/>
      <c r="OCU1543" s="91"/>
      <c r="OCV1543" s="92"/>
      <c r="OCW1543" s="90" t="s">
        <v>563</v>
      </c>
      <c r="OCX1543" s="91"/>
      <c r="OCY1543" s="91"/>
      <c r="OCZ1543" s="91"/>
      <c r="ODA1543" s="91"/>
      <c r="ODB1543" s="91"/>
      <c r="ODC1543" s="91"/>
      <c r="ODD1543" s="91"/>
      <c r="ODE1543" s="91"/>
      <c r="ODF1543" s="91"/>
      <c r="ODG1543" s="91"/>
      <c r="ODH1543" s="25">
        <f t="shared" ref="ODH1543" si="744">SUM(ODH1509:ODH1542)</f>
        <v>0</v>
      </c>
      <c r="ODI1543" s="90"/>
      <c r="ODJ1543" s="91"/>
      <c r="ODK1543" s="91"/>
      <c r="ODL1543" s="92"/>
      <c r="ODM1543" s="90" t="s">
        <v>563</v>
      </c>
      <c r="ODN1543" s="91"/>
      <c r="ODO1543" s="91"/>
      <c r="ODP1543" s="91"/>
      <c r="ODQ1543" s="91"/>
      <c r="ODR1543" s="91"/>
      <c r="ODS1543" s="91"/>
      <c r="ODT1543" s="91"/>
      <c r="ODU1543" s="91"/>
      <c r="ODV1543" s="91"/>
      <c r="ODW1543" s="91"/>
      <c r="ODX1543" s="25">
        <f t="shared" ref="ODX1543" si="745">SUM(ODX1509:ODX1542)</f>
        <v>0</v>
      </c>
      <c r="ODY1543" s="90"/>
      <c r="ODZ1543" s="91"/>
      <c r="OEA1543" s="91"/>
      <c r="OEB1543" s="92"/>
      <c r="OEC1543" s="90" t="s">
        <v>563</v>
      </c>
      <c r="OED1543" s="91"/>
      <c r="OEE1543" s="91"/>
      <c r="OEF1543" s="91"/>
      <c r="OEG1543" s="91"/>
      <c r="OEH1543" s="91"/>
      <c r="OEI1543" s="91"/>
      <c r="OEJ1543" s="91"/>
      <c r="OEK1543" s="91"/>
      <c r="OEL1543" s="91"/>
      <c r="OEM1543" s="91"/>
      <c r="OEN1543" s="25">
        <f t="shared" ref="OEN1543" si="746">SUM(OEN1509:OEN1542)</f>
        <v>0</v>
      </c>
      <c r="OEO1543" s="90"/>
      <c r="OEP1543" s="91"/>
      <c r="OEQ1543" s="91"/>
      <c r="OER1543" s="92"/>
      <c r="OES1543" s="90" t="s">
        <v>563</v>
      </c>
      <c r="OET1543" s="91"/>
      <c r="OEU1543" s="91"/>
      <c r="OEV1543" s="91"/>
      <c r="OEW1543" s="91"/>
      <c r="OEX1543" s="91"/>
      <c r="OEY1543" s="91"/>
      <c r="OEZ1543" s="91"/>
      <c r="OFA1543" s="91"/>
      <c r="OFB1543" s="91"/>
      <c r="OFC1543" s="91"/>
      <c r="OFD1543" s="25">
        <f t="shared" ref="OFD1543" si="747">SUM(OFD1509:OFD1542)</f>
        <v>0</v>
      </c>
      <c r="OFE1543" s="90"/>
      <c r="OFF1543" s="91"/>
      <c r="OFG1543" s="91"/>
      <c r="OFH1543" s="92"/>
      <c r="OFI1543" s="90" t="s">
        <v>563</v>
      </c>
      <c r="OFJ1543" s="91"/>
      <c r="OFK1543" s="91"/>
      <c r="OFL1543" s="91"/>
      <c r="OFM1543" s="91"/>
      <c r="OFN1543" s="91"/>
      <c r="OFO1543" s="91"/>
      <c r="OFP1543" s="91"/>
      <c r="OFQ1543" s="91"/>
      <c r="OFR1543" s="91"/>
      <c r="OFS1543" s="91"/>
      <c r="OFT1543" s="25">
        <f t="shared" ref="OFT1543" si="748">SUM(OFT1509:OFT1542)</f>
        <v>0</v>
      </c>
      <c r="OFU1543" s="90"/>
      <c r="OFV1543" s="91"/>
      <c r="OFW1543" s="91"/>
      <c r="OFX1543" s="92"/>
      <c r="OFY1543" s="90" t="s">
        <v>563</v>
      </c>
      <c r="OFZ1543" s="91"/>
      <c r="OGA1543" s="91"/>
      <c r="OGB1543" s="91"/>
      <c r="OGC1543" s="91"/>
      <c r="OGD1543" s="91"/>
      <c r="OGE1543" s="91"/>
      <c r="OGF1543" s="91"/>
      <c r="OGG1543" s="91"/>
      <c r="OGH1543" s="91"/>
      <c r="OGI1543" s="91"/>
      <c r="OGJ1543" s="25">
        <f t="shared" ref="OGJ1543" si="749">SUM(OGJ1509:OGJ1542)</f>
        <v>0</v>
      </c>
      <c r="OGK1543" s="90"/>
      <c r="OGL1543" s="91"/>
      <c r="OGM1543" s="91"/>
      <c r="OGN1543" s="92"/>
      <c r="OGO1543" s="90" t="s">
        <v>563</v>
      </c>
      <c r="OGP1543" s="91"/>
      <c r="OGQ1543" s="91"/>
      <c r="OGR1543" s="91"/>
      <c r="OGS1543" s="91"/>
      <c r="OGT1543" s="91"/>
      <c r="OGU1543" s="91"/>
      <c r="OGV1543" s="91"/>
      <c r="OGW1543" s="91"/>
      <c r="OGX1543" s="91"/>
      <c r="OGY1543" s="91"/>
      <c r="OGZ1543" s="25">
        <f t="shared" ref="OGZ1543" si="750">SUM(OGZ1509:OGZ1542)</f>
        <v>0</v>
      </c>
      <c r="OHA1543" s="90"/>
      <c r="OHB1543" s="91"/>
      <c r="OHC1543" s="91"/>
      <c r="OHD1543" s="92"/>
      <c r="OHE1543" s="90" t="s">
        <v>563</v>
      </c>
      <c r="OHF1543" s="91"/>
      <c r="OHG1543" s="91"/>
      <c r="OHH1543" s="91"/>
      <c r="OHI1543" s="91"/>
      <c r="OHJ1543" s="91"/>
      <c r="OHK1543" s="91"/>
      <c r="OHL1543" s="91"/>
      <c r="OHM1543" s="91"/>
      <c r="OHN1543" s="91"/>
      <c r="OHO1543" s="91"/>
      <c r="OHP1543" s="25">
        <f t="shared" ref="OHP1543" si="751">SUM(OHP1509:OHP1542)</f>
        <v>0</v>
      </c>
      <c r="OHQ1543" s="90"/>
      <c r="OHR1543" s="91"/>
      <c r="OHS1543" s="91"/>
      <c r="OHT1543" s="92"/>
      <c r="OHU1543" s="90" t="s">
        <v>563</v>
      </c>
      <c r="OHV1543" s="91"/>
      <c r="OHW1543" s="91"/>
      <c r="OHX1543" s="91"/>
      <c r="OHY1543" s="91"/>
      <c r="OHZ1543" s="91"/>
      <c r="OIA1543" s="91"/>
      <c r="OIB1543" s="91"/>
      <c r="OIC1543" s="91"/>
      <c r="OID1543" s="91"/>
      <c r="OIE1543" s="91"/>
      <c r="OIF1543" s="25">
        <f t="shared" ref="OIF1543" si="752">SUM(OIF1509:OIF1542)</f>
        <v>0</v>
      </c>
      <c r="OIG1543" s="90"/>
      <c r="OIH1543" s="91"/>
      <c r="OII1543" s="91"/>
      <c r="OIJ1543" s="92"/>
      <c r="OIK1543" s="90" t="s">
        <v>563</v>
      </c>
      <c r="OIL1543" s="91"/>
      <c r="OIM1543" s="91"/>
      <c r="OIN1543" s="91"/>
      <c r="OIO1543" s="91"/>
      <c r="OIP1543" s="91"/>
      <c r="OIQ1543" s="91"/>
      <c r="OIR1543" s="91"/>
      <c r="OIS1543" s="91"/>
      <c r="OIT1543" s="91"/>
      <c r="OIU1543" s="91"/>
      <c r="OIV1543" s="25">
        <f t="shared" ref="OIV1543" si="753">SUM(OIV1509:OIV1542)</f>
        <v>0</v>
      </c>
      <c r="OIW1543" s="90"/>
      <c r="OIX1543" s="91"/>
      <c r="OIY1543" s="91"/>
      <c r="OIZ1543" s="92"/>
      <c r="OJA1543" s="90" t="s">
        <v>563</v>
      </c>
      <c r="OJB1543" s="91"/>
      <c r="OJC1543" s="91"/>
      <c r="OJD1543" s="91"/>
      <c r="OJE1543" s="91"/>
      <c r="OJF1543" s="91"/>
      <c r="OJG1543" s="91"/>
      <c r="OJH1543" s="91"/>
      <c r="OJI1543" s="91"/>
      <c r="OJJ1543" s="91"/>
      <c r="OJK1543" s="91"/>
      <c r="OJL1543" s="25">
        <f t="shared" ref="OJL1543" si="754">SUM(OJL1509:OJL1542)</f>
        <v>0</v>
      </c>
      <c r="OJM1543" s="90"/>
      <c r="OJN1543" s="91"/>
      <c r="OJO1543" s="91"/>
      <c r="OJP1543" s="92"/>
      <c r="OJQ1543" s="90" t="s">
        <v>563</v>
      </c>
      <c r="OJR1543" s="91"/>
      <c r="OJS1543" s="91"/>
      <c r="OJT1543" s="91"/>
      <c r="OJU1543" s="91"/>
      <c r="OJV1543" s="91"/>
      <c r="OJW1543" s="91"/>
      <c r="OJX1543" s="91"/>
      <c r="OJY1543" s="91"/>
      <c r="OJZ1543" s="91"/>
      <c r="OKA1543" s="91"/>
      <c r="OKB1543" s="25">
        <f t="shared" ref="OKB1543" si="755">SUM(OKB1509:OKB1542)</f>
        <v>0</v>
      </c>
      <c r="OKC1543" s="90"/>
      <c r="OKD1543" s="91"/>
      <c r="OKE1543" s="91"/>
      <c r="OKF1543" s="92"/>
      <c r="OKG1543" s="90" t="s">
        <v>563</v>
      </c>
      <c r="OKH1543" s="91"/>
      <c r="OKI1543" s="91"/>
      <c r="OKJ1543" s="91"/>
      <c r="OKK1543" s="91"/>
      <c r="OKL1543" s="91"/>
      <c r="OKM1543" s="91"/>
      <c r="OKN1543" s="91"/>
      <c r="OKO1543" s="91"/>
      <c r="OKP1543" s="91"/>
      <c r="OKQ1543" s="91"/>
      <c r="OKR1543" s="25">
        <f t="shared" ref="OKR1543" si="756">SUM(OKR1509:OKR1542)</f>
        <v>0</v>
      </c>
      <c r="OKS1543" s="90"/>
      <c r="OKT1543" s="91"/>
      <c r="OKU1543" s="91"/>
      <c r="OKV1543" s="92"/>
      <c r="OKW1543" s="90" t="s">
        <v>563</v>
      </c>
      <c r="OKX1543" s="91"/>
      <c r="OKY1543" s="91"/>
      <c r="OKZ1543" s="91"/>
      <c r="OLA1543" s="91"/>
      <c r="OLB1543" s="91"/>
      <c r="OLC1543" s="91"/>
      <c r="OLD1543" s="91"/>
      <c r="OLE1543" s="91"/>
      <c r="OLF1543" s="91"/>
      <c r="OLG1543" s="91"/>
      <c r="OLH1543" s="25">
        <f t="shared" ref="OLH1543" si="757">SUM(OLH1509:OLH1542)</f>
        <v>0</v>
      </c>
      <c r="OLI1543" s="90"/>
      <c r="OLJ1543" s="91"/>
      <c r="OLK1543" s="91"/>
      <c r="OLL1543" s="92"/>
      <c r="OLM1543" s="90" t="s">
        <v>563</v>
      </c>
      <c r="OLN1543" s="91"/>
      <c r="OLO1543" s="91"/>
      <c r="OLP1543" s="91"/>
      <c r="OLQ1543" s="91"/>
      <c r="OLR1543" s="91"/>
      <c r="OLS1543" s="91"/>
      <c r="OLT1543" s="91"/>
      <c r="OLU1543" s="91"/>
      <c r="OLV1543" s="91"/>
      <c r="OLW1543" s="91"/>
      <c r="OLX1543" s="25">
        <f t="shared" ref="OLX1543" si="758">SUM(OLX1509:OLX1542)</f>
        <v>0</v>
      </c>
      <c r="OLY1543" s="90"/>
      <c r="OLZ1543" s="91"/>
      <c r="OMA1543" s="91"/>
      <c r="OMB1543" s="92"/>
      <c r="OMC1543" s="90" t="s">
        <v>563</v>
      </c>
      <c r="OMD1543" s="91"/>
      <c r="OME1543" s="91"/>
      <c r="OMF1543" s="91"/>
      <c r="OMG1543" s="91"/>
      <c r="OMH1543" s="91"/>
      <c r="OMI1543" s="91"/>
      <c r="OMJ1543" s="91"/>
      <c r="OMK1543" s="91"/>
      <c r="OML1543" s="91"/>
      <c r="OMM1543" s="91"/>
      <c r="OMN1543" s="25">
        <f t="shared" ref="OMN1543" si="759">SUM(OMN1509:OMN1542)</f>
        <v>0</v>
      </c>
      <c r="OMO1543" s="90"/>
      <c r="OMP1543" s="91"/>
      <c r="OMQ1543" s="91"/>
      <c r="OMR1543" s="92"/>
      <c r="OMS1543" s="90" t="s">
        <v>563</v>
      </c>
      <c r="OMT1543" s="91"/>
      <c r="OMU1543" s="91"/>
      <c r="OMV1543" s="91"/>
      <c r="OMW1543" s="91"/>
      <c r="OMX1543" s="91"/>
      <c r="OMY1543" s="91"/>
      <c r="OMZ1543" s="91"/>
      <c r="ONA1543" s="91"/>
      <c r="ONB1543" s="91"/>
      <c r="ONC1543" s="91"/>
      <c r="OND1543" s="25">
        <f t="shared" ref="OND1543" si="760">SUM(OND1509:OND1542)</f>
        <v>0</v>
      </c>
      <c r="ONE1543" s="90"/>
      <c r="ONF1543" s="91"/>
      <c r="ONG1543" s="91"/>
      <c r="ONH1543" s="92"/>
      <c r="ONI1543" s="90" t="s">
        <v>563</v>
      </c>
      <c r="ONJ1543" s="91"/>
      <c r="ONK1543" s="91"/>
      <c r="ONL1543" s="91"/>
      <c r="ONM1543" s="91"/>
      <c r="ONN1543" s="91"/>
      <c r="ONO1543" s="91"/>
      <c r="ONP1543" s="91"/>
      <c r="ONQ1543" s="91"/>
      <c r="ONR1543" s="91"/>
      <c r="ONS1543" s="91"/>
      <c r="ONT1543" s="25">
        <f t="shared" ref="ONT1543" si="761">SUM(ONT1509:ONT1542)</f>
        <v>0</v>
      </c>
      <c r="ONU1543" s="90"/>
      <c r="ONV1543" s="91"/>
      <c r="ONW1543" s="91"/>
      <c r="ONX1543" s="92"/>
      <c r="ONY1543" s="90" t="s">
        <v>563</v>
      </c>
      <c r="ONZ1543" s="91"/>
      <c r="OOA1543" s="91"/>
      <c r="OOB1543" s="91"/>
      <c r="OOC1543" s="91"/>
      <c r="OOD1543" s="91"/>
      <c r="OOE1543" s="91"/>
      <c r="OOF1543" s="91"/>
      <c r="OOG1543" s="91"/>
      <c r="OOH1543" s="91"/>
      <c r="OOI1543" s="91"/>
      <c r="OOJ1543" s="25">
        <f t="shared" ref="OOJ1543" si="762">SUM(OOJ1509:OOJ1542)</f>
        <v>0</v>
      </c>
      <c r="OOK1543" s="90"/>
      <c r="OOL1543" s="91"/>
      <c r="OOM1543" s="91"/>
      <c r="OON1543" s="92"/>
      <c r="OOO1543" s="90" t="s">
        <v>563</v>
      </c>
      <c r="OOP1543" s="91"/>
      <c r="OOQ1543" s="91"/>
      <c r="OOR1543" s="91"/>
      <c r="OOS1543" s="91"/>
      <c r="OOT1543" s="91"/>
      <c r="OOU1543" s="91"/>
      <c r="OOV1543" s="91"/>
      <c r="OOW1543" s="91"/>
      <c r="OOX1543" s="91"/>
      <c r="OOY1543" s="91"/>
      <c r="OOZ1543" s="25">
        <f t="shared" ref="OOZ1543" si="763">SUM(OOZ1509:OOZ1542)</f>
        <v>0</v>
      </c>
      <c r="OPA1543" s="90"/>
      <c r="OPB1543" s="91"/>
      <c r="OPC1543" s="91"/>
      <c r="OPD1543" s="92"/>
      <c r="OPE1543" s="90" t="s">
        <v>563</v>
      </c>
      <c r="OPF1543" s="91"/>
      <c r="OPG1543" s="91"/>
      <c r="OPH1543" s="91"/>
      <c r="OPI1543" s="91"/>
      <c r="OPJ1543" s="91"/>
      <c r="OPK1543" s="91"/>
      <c r="OPL1543" s="91"/>
      <c r="OPM1543" s="91"/>
      <c r="OPN1543" s="91"/>
      <c r="OPO1543" s="91"/>
      <c r="OPP1543" s="25">
        <f t="shared" ref="OPP1543" si="764">SUM(OPP1509:OPP1542)</f>
        <v>0</v>
      </c>
      <c r="OPQ1543" s="90"/>
      <c r="OPR1543" s="91"/>
      <c r="OPS1543" s="91"/>
      <c r="OPT1543" s="92"/>
      <c r="OPU1543" s="90" t="s">
        <v>563</v>
      </c>
      <c r="OPV1543" s="91"/>
      <c r="OPW1543" s="91"/>
      <c r="OPX1543" s="91"/>
      <c r="OPY1543" s="91"/>
      <c r="OPZ1543" s="91"/>
      <c r="OQA1543" s="91"/>
      <c r="OQB1543" s="91"/>
      <c r="OQC1543" s="91"/>
      <c r="OQD1543" s="91"/>
      <c r="OQE1543" s="91"/>
      <c r="OQF1543" s="25">
        <f t="shared" ref="OQF1543" si="765">SUM(OQF1509:OQF1542)</f>
        <v>0</v>
      </c>
      <c r="OQG1543" s="90"/>
      <c r="OQH1543" s="91"/>
      <c r="OQI1543" s="91"/>
      <c r="OQJ1543" s="92"/>
      <c r="OQK1543" s="90" t="s">
        <v>563</v>
      </c>
      <c r="OQL1543" s="91"/>
      <c r="OQM1543" s="91"/>
      <c r="OQN1543" s="91"/>
      <c r="OQO1543" s="91"/>
      <c r="OQP1543" s="91"/>
      <c r="OQQ1543" s="91"/>
      <c r="OQR1543" s="91"/>
      <c r="OQS1543" s="91"/>
      <c r="OQT1543" s="91"/>
      <c r="OQU1543" s="91"/>
      <c r="OQV1543" s="25">
        <f t="shared" ref="OQV1543" si="766">SUM(OQV1509:OQV1542)</f>
        <v>0</v>
      </c>
      <c r="OQW1543" s="90"/>
      <c r="OQX1543" s="91"/>
      <c r="OQY1543" s="91"/>
      <c r="OQZ1543" s="92"/>
      <c r="ORA1543" s="90" t="s">
        <v>563</v>
      </c>
      <c r="ORB1543" s="91"/>
      <c r="ORC1543" s="91"/>
      <c r="ORD1543" s="91"/>
      <c r="ORE1543" s="91"/>
      <c r="ORF1543" s="91"/>
      <c r="ORG1543" s="91"/>
      <c r="ORH1543" s="91"/>
      <c r="ORI1543" s="91"/>
      <c r="ORJ1543" s="91"/>
      <c r="ORK1543" s="91"/>
      <c r="ORL1543" s="25">
        <f t="shared" ref="ORL1543" si="767">SUM(ORL1509:ORL1542)</f>
        <v>0</v>
      </c>
      <c r="ORM1543" s="90"/>
      <c r="ORN1543" s="91"/>
      <c r="ORO1543" s="91"/>
      <c r="ORP1543" s="92"/>
      <c r="ORQ1543" s="90" t="s">
        <v>563</v>
      </c>
      <c r="ORR1543" s="91"/>
      <c r="ORS1543" s="91"/>
      <c r="ORT1543" s="91"/>
      <c r="ORU1543" s="91"/>
      <c r="ORV1543" s="91"/>
      <c r="ORW1543" s="91"/>
      <c r="ORX1543" s="91"/>
      <c r="ORY1543" s="91"/>
      <c r="ORZ1543" s="91"/>
      <c r="OSA1543" s="91"/>
      <c r="OSB1543" s="25">
        <f t="shared" ref="OSB1543" si="768">SUM(OSB1509:OSB1542)</f>
        <v>0</v>
      </c>
      <c r="OSC1543" s="90"/>
      <c r="OSD1543" s="91"/>
      <c r="OSE1543" s="91"/>
      <c r="OSF1543" s="92"/>
      <c r="OSG1543" s="90" t="s">
        <v>563</v>
      </c>
      <c r="OSH1543" s="91"/>
      <c r="OSI1543" s="91"/>
      <c r="OSJ1543" s="91"/>
      <c r="OSK1543" s="91"/>
      <c r="OSL1543" s="91"/>
      <c r="OSM1543" s="91"/>
      <c r="OSN1543" s="91"/>
      <c r="OSO1543" s="91"/>
      <c r="OSP1543" s="91"/>
      <c r="OSQ1543" s="91"/>
      <c r="OSR1543" s="25">
        <f t="shared" ref="OSR1543" si="769">SUM(OSR1509:OSR1542)</f>
        <v>0</v>
      </c>
      <c r="OSS1543" s="90"/>
      <c r="OST1543" s="91"/>
      <c r="OSU1543" s="91"/>
      <c r="OSV1543" s="92"/>
      <c r="OSW1543" s="90" t="s">
        <v>563</v>
      </c>
      <c r="OSX1543" s="91"/>
      <c r="OSY1543" s="91"/>
      <c r="OSZ1543" s="91"/>
      <c r="OTA1543" s="91"/>
      <c r="OTB1543" s="91"/>
      <c r="OTC1543" s="91"/>
      <c r="OTD1543" s="91"/>
      <c r="OTE1543" s="91"/>
      <c r="OTF1543" s="91"/>
      <c r="OTG1543" s="91"/>
      <c r="OTH1543" s="25">
        <f t="shared" ref="OTH1543" si="770">SUM(OTH1509:OTH1542)</f>
        <v>0</v>
      </c>
      <c r="OTI1543" s="90"/>
      <c r="OTJ1543" s="91"/>
      <c r="OTK1543" s="91"/>
      <c r="OTL1543" s="92"/>
      <c r="OTM1543" s="90" t="s">
        <v>563</v>
      </c>
      <c r="OTN1543" s="91"/>
      <c r="OTO1543" s="91"/>
      <c r="OTP1543" s="91"/>
      <c r="OTQ1543" s="91"/>
      <c r="OTR1543" s="91"/>
      <c r="OTS1543" s="91"/>
      <c r="OTT1543" s="91"/>
      <c r="OTU1543" s="91"/>
      <c r="OTV1543" s="91"/>
      <c r="OTW1543" s="91"/>
      <c r="OTX1543" s="25">
        <f t="shared" ref="OTX1543" si="771">SUM(OTX1509:OTX1542)</f>
        <v>0</v>
      </c>
      <c r="OTY1543" s="90"/>
      <c r="OTZ1543" s="91"/>
      <c r="OUA1543" s="91"/>
      <c r="OUB1543" s="92"/>
      <c r="OUC1543" s="90" t="s">
        <v>563</v>
      </c>
      <c r="OUD1543" s="91"/>
      <c r="OUE1543" s="91"/>
      <c r="OUF1543" s="91"/>
      <c r="OUG1543" s="91"/>
      <c r="OUH1543" s="91"/>
      <c r="OUI1543" s="91"/>
      <c r="OUJ1543" s="91"/>
      <c r="OUK1543" s="91"/>
      <c r="OUL1543" s="91"/>
      <c r="OUM1543" s="91"/>
      <c r="OUN1543" s="25">
        <f t="shared" ref="OUN1543" si="772">SUM(OUN1509:OUN1542)</f>
        <v>0</v>
      </c>
      <c r="OUO1543" s="90"/>
      <c r="OUP1543" s="91"/>
      <c r="OUQ1543" s="91"/>
      <c r="OUR1543" s="92"/>
      <c r="OUS1543" s="90" t="s">
        <v>563</v>
      </c>
      <c r="OUT1543" s="91"/>
      <c r="OUU1543" s="91"/>
      <c r="OUV1543" s="91"/>
      <c r="OUW1543" s="91"/>
      <c r="OUX1543" s="91"/>
      <c r="OUY1543" s="91"/>
      <c r="OUZ1543" s="91"/>
      <c r="OVA1543" s="91"/>
      <c r="OVB1543" s="91"/>
      <c r="OVC1543" s="91"/>
      <c r="OVD1543" s="25">
        <f t="shared" ref="OVD1543" si="773">SUM(OVD1509:OVD1542)</f>
        <v>0</v>
      </c>
      <c r="OVE1543" s="90"/>
      <c r="OVF1543" s="91"/>
      <c r="OVG1543" s="91"/>
      <c r="OVH1543" s="92"/>
      <c r="OVI1543" s="90" t="s">
        <v>563</v>
      </c>
      <c r="OVJ1543" s="91"/>
      <c r="OVK1543" s="91"/>
      <c r="OVL1543" s="91"/>
      <c r="OVM1543" s="91"/>
      <c r="OVN1543" s="91"/>
      <c r="OVO1543" s="91"/>
      <c r="OVP1543" s="91"/>
      <c r="OVQ1543" s="91"/>
      <c r="OVR1543" s="91"/>
      <c r="OVS1543" s="91"/>
      <c r="OVT1543" s="25">
        <f t="shared" ref="OVT1543" si="774">SUM(OVT1509:OVT1542)</f>
        <v>0</v>
      </c>
      <c r="OVU1543" s="90"/>
      <c r="OVV1543" s="91"/>
      <c r="OVW1543" s="91"/>
      <c r="OVX1543" s="92"/>
      <c r="OVY1543" s="90" t="s">
        <v>563</v>
      </c>
      <c r="OVZ1543" s="91"/>
      <c r="OWA1543" s="91"/>
      <c r="OWB1543" s="91"/>
      <c r="OWC1543" s="91"/>
      <c r="OWD1543" s="91"/>
      <c r="OWE1543" s="91"/>
      <c r="OWF1543" s="91"/>
      <c r="OWG1543" s="91"/>
      <c r="OWH1543" s="91"/>
      <c r="OWI1543" s="91"/>
      <c r="OWJ1543" s="25">
        <f t="shared" ref="OWJ1543" si="775">SUM(OWJ1509:OWJ1542)</f>
        <v>0</v>
      </c>
      <c r="OWK1543" s="90"/>
      <c r="OWL1543" s="91"/>
      <c r="OWM1543" s="91"/>
      <c r="OWN1543" s="92"/>
      <c r="OWO1543" s="90" t="s">
        <v>563</v>
      </c>
      <c r="OWP1543" s="91"/>
      <c r="OWQ1543" s="91"/>
      <c r="OWR1543" s="91"/>
      <c r="OWS1543" s="91"/>
      <c r="OWT1543" s="91"/>
      <c r="OWU1543" s="91"/>
      <c r="OWV1543" s="91"/>
      <c r="OWW1543" s="91"/>
      <c r="OWX1543" s="91"/>
      <c r="OWY1543" s="91"/>
      <c r="OWZ1543" s="25">
        <f t="shared" ref="OWZ1543" si="776">SUM(OWZ1509:OWZ1542)</f>
        <v>0</v>
      </c>
      <c r="OXA1543" s="90"/>
      <c r="OXB1543" s="91"/>
      <c r="OXC1543" s="91"/>
      <c r="OXD1543" s="92"/>
      <c r="OXE1543" s="90" t="s">
        <v>563</v>
      </c>
      <c r="OXF1543" s="91"/>
      <c r="OXG1543" s="91"/>
      <c r="OXH1543" s="91"/>
      <c r="OXI1543" s="91"/>
      <c r="OXJ1543" s="91"/>
      <c r="OXK1543" s="91"/>
      <c r="OXL1543" s="91"/>
      <c r="OXM1543" s="91"/>
      <c r="OXN1543" s="91"/>
      <c r="OXO1543" s="91"/>
      <c r="OXP1543" s="25">
        <f t="shared" ref="OXP1543" si="777">SUM(OXP1509:OXP1542)</f>
        <v>0</v>
      </c>
      <c r="OXQ1543" s="90"/>
      <c r="OXR1543" s="91"/>
      <c r="OXS1543" s="91"/>
      <c r="OXT1543" s="92"/>
      <c r="OXU1543" s="90" t="s">
        <v>563</v>
      </c>
      <c r="OXV1543" s="91"/>
      <c r="OXW1543" s="91"/>
      <c r="OXX1543" s="91"/>
      <c r="OXY1543" s="91"/>
      <c r="OXZ1543" s="91"/>
      <c r="OYA1543" s="91"/>
      <c r="OYB1543" s="91"/>
      <c r="OYC1543" s="91"/>
      <c r="OYD1543" s="91"/>
      <c r="OYE1543" s="91"/>
      <c r="OYF1543" s="25">
        <f t="shared" ref="OYF1543" si="778">SUM(OYF1509:OYF1542)</f>
        <v>0</v>
      </c>
      <c r="OYG1543" s="90"/>
      <c r="OYH1543" s="91"/>
      <c r="OYI1543" s="91"/>
      <c r="OYJ1543" s="92"/>
      <c r="OYK1543" s="90" t="s">
        <v>563</v>
      </c>
      <c r="OYL1543" s="91"/>
      <c r="OYM1543" s="91"/>
      <c r="OYN1543" s="91"/>
      <c r="OYO1543" s="91"/>
      <c r="OYP1543" s="91"/>
      <c r="OYQ1543" s="91"/>
      <c r="OYR1543" s="91"/>
      <c r="OYS1543" s="91"/>
      <c r="OYT1543" s="91"/>
      <c r="OYU1543" s="91"/>
      <c r="OYV1543" s="25">
        <f t="shared" ref="OYV1543" si="779">SUM(OYV1509:OYV1542)</f>
        <v>0</v>
      </c>
      <c r="OYW1543" s="90"/>
      <c r="OYX1543" s="91"/>
      <c r="OYY1543" s="91"/>
      <c r="OYZ1543" s="92"/>
      <c r="OZA1543" s="90" t="s">
        <v>563</v>
      </c>
      <c r="OZB1543" s="91"/>
      <c r="OZC1543" s="91"/>
      <c r="OZD1543" s="91"/>
      <c r="OZE1543" s="91"/>
      <c r="OZF1543" s="91"/>
      <c r="OZG1543" s="91"/>
      <c r="OZH1543" s="91"/>
      <c r="OZI1543" s="91"/>
      <c r="OZJ1543" s="91"/>
      <c r="OZK1543" s="91"/>
      <c r="OZL1543" s="25">
        <f t="shared" ref="OZL1543" si="780">SUM(OZL1509:OZL1542)</f>
        <v>0</v>
      </c>
      <c r="OZM1543" s="90"/>
      <c r="OZN1543" s="91"/>
      <c r="OZO1543" s="91"/>
      <c r="OZP1543" s="92"/>
      <c r="OZQ1543" s="90" t="s">
        <v>563</v>
      </c>
      <c r="OZR1543" s="91"/>
      <c r="OZS1543" s="91"/>
      <c r="OZT1543" s="91"/>
      <c r="OZU1543" s="91"/>
      <c r="OZV1543" s="91"/>
      <c r="OZW1543" s="91"/>
      <c r="OZX1543" s="91"/>
      <c r="OZY1543" s="91"/>
      <c r="OZZ1543" s="91"/>
      <c r="PAA1543" s="91"/>
      <c r="PAB1543" s="25">
        <f t="shared" ref="PAB1543" si="781">SUM(PAB1509:PAB1542)</f>
        <v>0</v>
      </c>
      <c r="PAC1543" s="90"/>
      <c r="PAD1543" s="91"/>
      <c r="PAE1543" s="91"/>
      <c r="PAF1543" s="92"/>
      <c r="PAG1543" s="90" t="s">
        <v>563</v>
      </c>
      <c r="PAH1543" s="91"/>
      <c r="PAI1543" s="91"/>
      <c r="PAJ1543" s="91"/>
      <c r="PAK1543" s="91"/>
      <c r="PAL1543" s="91"/>
      <c r="PAM1543" s="91"/>
      <c r="PAN1543" s="91"/>
      <c r="PAO1543" s="91"/>
      <c r="PAP1543" s="91"/>
      <c r="PAQ1543" s="91"/>
      <c r="PAR1543" s="25">
        <f t="shared" ref="PAR1543" si="782">SUM(PAR1509:PAR1542)</f>
        <v>0</v>
      </c>
      <c r="PAS1543" s="90"/>
      <c r="PAT1543" s="91"/>
      <c r="PAU1543" s="91"/>
      <c r="PAV1543" s="92"/>
      <c r="PAW1543" s="90" t="s">
        <v>563</v>
      </c>
      <c r="PAX1543" s="91"/>
      <c r="PAY1543" s="91"/>
      <c r="PAZ1543" s="91"/>
      <c r="PBA1543" s="91"/>
      <c r="PBB1543" s="91"/>
      <c r="PBC1543" s="91"/>
      <c r="PBD1543" s="91"/>
      <c r="PBE1543" s="91"/>
      <c r="PBF1543" s="91"/>
      <c r="PBG1543" s="91"/>
      <c r="PBH1543" s="25">
        <f t="shared" ref="PBH1543" si="783">SUM(PBH1509:PBH1542)</f>
        <v>0</v>
      </c>
      <c r="PBI1543" s="90"/>
      <c r="PBJ1543" s="91"/>
      <c r="PBK1543" s="91"/>
      <c r="PBL1543" s="92"/>
      <c r="PBM1543" s="90" t="s">
        <v>563</v>
      </c>
      <c r="PBN1543" s="91"/>
      <c r="PBO1543" s="91"/>
      <c r="PBP1543" s="91"/>
      <c r="PBQ1543" s="91"/>
      <c r="PBR1543" s="91"/>
      <c r="PBS1543" s="91"/>
      <c r="PBT1543" s="91"/>
      <c r="PBU1543" s="91"/>
      <c r="PBV1543" s="91"/>
      <c r="PBW1543" s="91"/>
      <c r="PBX1543" s="25">
        <f t="shared" ref="PBX1543" si="784">SUM(PBX1509:PBX1542)</f>
        <v>0</v>
      </c>
      <c r="PBY1543" s="90"/>
      <c r="PBZ1543" s="91"/>
      <c r="PCA1543" s="91"/>
      <c r="PCB1543" s="92"/>
      <c r="PCC1543" s="90" t="s">
        <v>563</v>
      </c>
      <c r="PCD1543" s="91"/>
      <c r="PCE1543" s="91"/>
      <c r="PCF1543" s="91"/>
      <c r="PCG1543" s="91"/>
      <c r="PCH1543" s="91"/>
      <c r="PCI1543" s="91"/>
      <c r="PCJ1543" s="91"/>
      <c r="PCK1543" s="91"/>
      <c r="PCL1543" s="91"/>
      <c r="PCM1543" s="91"/>
      <c r="PCN1543" s="25">
        <f t="shared" ref="PCN1543" si="785">SUM(PCN1509:PCN1542)</f>
        <v>0</v>
      </c>
      <c r="PCO1543" s="90"/>
      <c r="PCP1543" s="91"/>
      <c r="PCQ1543" s="91"/>
      <c r="PCR1543" s="92"/>
      <c r="PCS1543" s="90" t="s">
        <v>563</v>
      </c>
      <c r="PCT1543" s="91"/>
      <c r="PCU1543" s="91"/>
      <c r="PCV1543" s="91"/>
      <c r="PCW1543" s="91"/>
      <c r="PCX1543" s="91"/>
      <c r="PCY1543" s="91"/>
      <c r="PCZ1543" s="91"/>
      <c r="PDA1543" s="91"/>
      <c r="PDB1543" s="91"/>
      <c r="PDC1543" s="91"/>
      <c r="PDD1543" s="25">
        <f t="shared" ref="PDD1543" si="786">SUM(PDD1509:PDD1542)</f>
        <v>0</v>
      </c>
      <c r="PDE1543" s="90"/>
      <c r="PDF1543" s="91"/>
      <c r="PDG1543" s="91"/>
      <c r="PDH1543" s="92"/>
      <c r="PDI1543" s="90" t="s">
        <v>563</v>
      </c>
      <c r="PDJ1543" s="91"/>
      <c r="PDK1543" s="91"/>
      <c r="PDL1543" s="91"/>
      <c r="PDM1543" s="91"/>
      <c r="PDN1543" s="91"/>
      <c r="PDO1543" s="91"/>
      <c r="PDP1543" s="91"/>
      <c r="PDQ1543" s="91"/>
      <c r="PDR1543" s="91"/>
      <c r="PDS1543" s="91"/>
      <c r="PDT1543" s="25">
        <f t="shared" ref="PDT1543" si="787">SUM(PDT1509:PDT1542)</f>
        <v>0</v>
      </c>
      <c r="PDU1543" s="90"/>
      <c r="PDV1543" s="91"/>
      <c r="PDW1543" s="91"/>
      <c r="PDX1543" s="92"/>
      <c r="PDY1543" s="90" t="s">
        <v>563</v>
      </c>
      <c r="PDZ1543" s="91"/>
      <c r="PEA1543" s="91"/>
      <c r="PEB1543" s="91"/>
      <c r="PEC1543" s="91"/>
      <c r="PED1543" s="91"/>
      <c r="PEE1543" s="91"/>
      <c r="PEF1543" s="91"/>
      <c r="PEG1543" s="91"/>
      <c r="PEH1543" s="91"/>
      <c r="PEI1543" s="91"/>
      <c r="PEJ1543" s="25">
        <f t="shared" ref="PEJ1543" si="788">SUM(PEJ1509:PEJ1542)</f>
        <v>0</v>
      </c>
      <c r="PEK1543" s="90"/>
      <c r="PEL1543" s="91"/>
      <c r="PEM1543" s="91"/>
      <c r="PEN1543" s="92"/>
      <c r="PEO1543" s="90" t="s">
        <v>563</v>
      </c>
      <c r="PEP1543" s="91"/>
      <c r="PEQ1543" s="91"/>
      <c r="PER1543" s="91"/>
      <c r="PES1543" s="91"/>
      <c r="PET1543" s="91"/>
      <c r="PEU1543" s="91"/>
      <c r="PEV1543" s="91"/>
      <c r="PEW1543" s="91"/>
      <c r="PEX1543" s="91"/>
      <c r="PEY1543" s="91"/>
      <c r="PEZ1543" s="25">
        <f t="shared" ref="PEZ1543" si="789">SUM(PEZ1509:PEZ1542)</f>
        <v>0</v>
      </c>
      <c r="PFA1543" s="90"/>
      <c r="PFB1543" s="91"/>
      <c r="PFC1543" s="91"/>
      <c r="PFD1543" s="92"/>
      <c r="PFE1543" s="90" t="s">
        <v>563</v>
      </c>
      <c r="PFF1543" s="91"/>
      <c r="PFG1543" s="91"/>
      <c r="PFH1543" s="91"/>
      <c r="PFI1543" s="91"/>
      <c r="PFJ1543" s="91"/>
      <c r="PFK1543" s="91"/>
      <c r="PFL1543" s="91"/>
      <c r="PFM1543" s="91"/>
      <c r="PFN1543" s="91"/>
      <c r="PFO1543" s="91"/>
      <c r="PFP1543" s="25">
        <f t="shared" ref="PFP1543" si="790">SUM(PFP1509:PFP1542)</f>
        <v>0</v>
      </c>
      <c r="PFQ1543" s="90"/>
      <c r="PFR1543" s="91"/>
      <c r="PFS1543" s="91"/>
      <c r="PFT1543" s="92"/>
      <c r="PFU1543" s="90" t="s">
        <v>563</v>
      </c>
      <c r="PFV1543" s="91"/>
      <c r="PFW1543" s="91"/>
      <c r="PFX1543" s="91"/>
      <c r="PFY1543" s="91"/>
      <c r="PFZ1543" s="91"/>
      <c r="PGA1543" s="91"/>
      <c r="PGB1543" s="91"/>
      <c r="PGC1543" s="91"/>
      <c r="PGD1543" s="91"/>
      <c r="PGE1543" s="91"/>
      <c r="PGF1543" s="25">
        <f t="shared" ref="PGF1543" si="791">SUM(PGF1509:PGF1542)</f>
        <v>0</v>
      </c>
      <c r="PGG1543" s="90"/>
      <c r="PGH1543" s="91"/>
      <c r="PGI1543" s="91"/>
      <c r="PGJ1543" s="92"/>
      <c r="PGK1543" s="90" t="s">
        <v>563</v>
      </c>
      <c r="PGL1543" s="91"/>
      <c r="PGM1543" s="91"/>
      <c r="PGN1543" s="91"/>
      <c r="PGO1543" s="91"/>
      <c r="PGP1543" s="91"/>
      <c r="PGQ1543" s="91"/>
      <c r="PGR1543" s="91"/>
      <c r="PGS1543" s="91"/>
      <c r="PGT1543" s="91"/>
      <c r="PGU1543" s="91"/>
      <c r="PGV1543" s="25">
        <f t="shared" ref="PGV1543" si="792">SUM(PGV1509:PGV1542)</f>
        <v>0</v>
      </c>
      <c r="PGW1543" s="90"/>
      <c r="PGX1543" s="91"/>
      <c r="PGY1543" s="91"/>
      <c r="PGZ1543" s="92"/>
      <c r="PHA1543" s="90" t="s">
        <v>563</v>
      </c>
      <c r="PHB1543" s="91"/>
      <c r="PHC1543" s="91"/>
      <c r="PHD1543" s="91"/>
      <c r="PHE1543" s="91"/>
      <c r="PHF1543" s="91"/>
      <c r="PHG1543" s="91"/>
      <c r="PHH1543" s="91"/>
      <c r="PHI1543" s="91"/>
      <c r="PHJ1543" s="91"/>
      <c r="PHK1543" s="91"/>
      <c r="PHL1543" s="25">
        <f t="shared" ref="PHL1543" si="793">SUM(PHL1509:PHL1542)</f>
        <v>0</v>
      </c>
      <c r="PHM1543" s="90"/>
      <c r="PHN1543" s="91"/>
      <c r="PHO1543" s="91"/>
      <c r="PHP1543" s="92"/>
      <c r="PHQ1543" s="90" t="s">
        <v>563</v>
      </c>
      <c r="PHR1543" s="91"/>
      <c r="PHS1543" s="91"/>
      <c r="PHT1543" s="91"/>
      <c r="PHU1543" s="91"/>
      <c r="PHV1543" s="91"/>
      <c r="PHW1543" s="91"/>
      <c r="PHX1543" s="91"/>
      <c r="PHY1543" s="91"/>
      <c r="PHZ1543" s="91"/>
      <c r="PIA1543" s="91"/>
      <c r="PIB1543" s="25">
        <f t="shared" ref="PIB1543" si="794">SUM(PIB1509:PIB1542)</f>
        <v>0</v>
      </c>
      <c r="PIC1543" s="90"/>
      <c r="PID1543" s="91"/>
      <c r="PIE1543" s="91"/>
      <c r="PIF1543" s="92"/>
      <c r="PIG1543" s="90" t="s">
        <v>563</v>
      </c>
      <c r="PIH1543" s="91"/>
      <c r="PII1543" s="91"/>
      <c r="PIJ1543" s="91"/>
      <c r="PIK1543" s="91"/>
      <c r="PIL1543" s="91"/>
      <c r="PIM1543" s="91"/>
      <c r="PIN1543" s="91"/>
      <c r="PIO1543" s="91"/>
      <c r="PIP1543" s="91"/>
      <c r="PIQ1543" s="91"/>
      <c r="PIR1543" s="25">
        <f t="shared" ref="PIR1543" si="795">SUM(PIR1509:PIR1542)</f>
        <v>0</v>
      </c>
      <c r="PIS1543" s="90"/>
      <c r="PIT1543" s="91"/>
      <c r="PIU1543" s="91"/>
      <c r="PIV1543" s="92"/>
      <c r="PIW1543" s="90" t="s">
        <v>563</v>
      </c>
      <c r="PIX1543" s="91"/>
      <c r="PIY1543" s="91"/>
      <c r="PIZ1543" s="91"/>
      <c r="PJA1543" s="91"/>
      <c r="PJB1543" s="91"/>
      <c r="PJC1543" s="91"/>
      <c r="PJD1543" s="91"/>
      <c r="PJE1543" s="91"/>
      <c r="PJF1543" s="91"/>
      <c r="PJG1543" s="91"/>
      <c r="PJH1543" s="25">
        <f t="shared" ref="PJH1543" si="796">SUM(PJH1509:PJH1542)</f>
        <v>0</v>
      </c>
      <c r="PJI1543" s="90"/>
      <c r="PJJ1543" s="91"/>
      <c r="PJK1543" s="91"/>
      <c r="PJL1543" s="92"/>
      <c r="PJM1543" s="90" t="s">
        <v>563</v>
      </c>
      <c r="PJN1543" s="91"/>
      <c r="PJO1543" s="91"/>
      <c r="PJP1543" s="91"/>
      <c r="PJQ1543" s="91"/>
      <c r="PJR1543" s="91"/>
      <c r="PJS1543" s="91"/>
      <c r="PJT1543" s="91"/>
      <c r="PJU1543" s="91"/>
      <c r="PJV1543" s="91"/>
      <c r="PJW1543" s="91"/>
      <c r="PJX1543" s="25">
        <f t="shared" ref="PJX1543" si="797">SUM(PJX1509:PJX1542)</f>
        <v>0</v>
      </c>
      <c r="PJY1543" s="90"/>
      <c r="PJZ1543" s="91"/>
      <c r="PKA1543" s="91"/>
      <c r="PKB1543" s="92"/>
      <c r="PKC1543" s="90" t="s">
        <v>563</v>
      </c>
      <c r="PKD1543" s="91"/>
      <c r="PKE1543" s="91"/>
      <c r="PKF1543" s="91"/>
      <c r="PKG1543" s="91"/>
      <c r="PKH1543" s="91"/>
      <c r="PKI1543" s="91"/>
      <c r="PKJ1543" s="91"/>
      <c r="PKK1543" s="91"/>
      <c r="PKL1543" s="91"/>
      <c r="PKM1543" s="91"/>
      <c r="PKN1543" s="25">
        <f t="shared" ref="PKN1543" si="798">SUM(PKN1509:PKN1542)</f>
        <v>0</v>
      </c>
      <c r="PKO1543" s="90"/>
      <c r="PKP1543" s="91"/>
      <c r="PKQ1543" s="91"/>
      <c r="PKR1543" s="92"/>
      <c r="PKS1543" s="90" t="s">
        <v>563</v>
      </c>
      <c r="PKT1543" s="91"/>
      <c r="PKU1543" s="91"/>
      <c r="PKV1543" s="91"/>
      <c r="PKW1543" s="91"/>
      <c r="PKX1543" s="91"/>
      <c r="PKY1543" s="91"/>
      <c r="PKZ1543" s="91"/>
      <c r="PLA1543" s="91"/>
      <c r="PLB1543" s="91"/>
      <c r="PLC1543" s="91"/>
      <c r="PLD1543" s="25">
        <f t="shared" ref="PLD1543" si="799">SUM(PLD1509:PLD1542)</f>
        <v>0</v>
      </c>
      <c r="PLE1543" s="90"/>
      <c r="PLF1543" s="91"/>
      <c r="PLG1543" s="91"/>
      <c r="PLH1543" s="92"/>
      <c r="PLI1543" s="90" t="s">
        <v>563</v>
      </c>
      <c r="PLJ1543" s="91"/>
      <c r="PLK1543" s="91"/>
      <c r="PLL1543" s="91"/>
      <c r="PLM1543" s="91"/>
      <c r="PLN1543" s="91"/>
      <c r="PLO1543" s="91"/>
      <c r="PLP1543" s="91"/>
      <c r="PLQ1543" s="91"/>
      <c r="PLR1543" s="91"/>
      <c r="PLS1543" s="91"/>
      <c r="PLT1543" s="25">
        <f t="shared" ref="PLT1543" si="800">SUM(PLT1509:PLT1542)</f>
        <v>0</v>
      </c>
      <c r="PLU1543" s="90"/>
      <c r="PLV1543" s="91"/>
      <c r="PLW1543" s="91"/>
      <c r="PLX1543" s="92"/>
      <c r="PLY1543" s="90" t="s">
        <v>563</v>
      </c>
      <c r="PLZ1543" s="91"/>
      <c r="PMA1543" s="91"/>
      <c r="PMB1543" s="91"/>
      <c r="PMC1543" s="91"/>
      <c r="PMD1543" s="91"/>
      <c r="PME1543" s="91"/>
      <c r="PMF1543" s="91"/>
      <c r="PMG1543" s="91"/>
      <c r="PMH1543" s="91"/>
      <c r="PMI1543" s="91"/>
      <c r="PMJ1543" s="25">
        <f t="shared" ref="PMJ1543" si="801">SUM(PMJ1509:PMJ1542)</f>
        <v>0</v>
      </c>
      <c r="PMK1543" s="90"/>
      <c r="PML1543" s="91"/>
      <c r="PMM1543" s="91"/>
      <c r="PMN1543" s="92"/>
      <c r="PMO1543" s="90" t="s">
        <v>563</v>
      </c>
      <c r="PMP1543" s="91"/>
      <c r="PMQ1543" s="91"/>
      <c r="PMR1543" s="91"/>
      <c r="PMS1543" s="91"/>
      <c r="PMT1543" s="91"/>
      <c r="PMU1543" s="91"/>
      <c r="PMV1543" s="91"/>
      <c r="PMW1543" s="91"/>
      <c r="PMX1543" s="91"/>
      <c r="PMY1543" s="91"/>
      <c r="PMZ1543" s="25">
        <f t="shared" ref="PMZ1543" si="802">SUM(PMZ1509:PMZ1542)</f>
        <v>0</v>
      </c>
      <c r="PNA1543" s="90"/>
      <c r="PNB1543" s="91"/>
      <c r="PNC1543" s="91"/>
      <c r="PND1543" s="92"/>
      <c r="PNE1543" s="90" t="s">
        <v>563</v>
      </c>
      <c r="PNF1543" s="91"/>
      <c r="PNG1543" s="91"/>
      <c r="PNH1543" s="91"/>
      <c r="PNI1543" s="91"/>
      <c r="PNJ1543" s="91"/>
      <c r="PNK1543" s="91"/>
      <c r="PNL1543" s="91"/>
      <c r="PNM1543" s="91"/>
      <c r="PNN1543" s="91"/>
      <c r="PNO1543" s="91"/>
      <c r="PNP1543" s="25">
        <f t="shared" ref="PNP1543" si="803">SUM(PNP1509:PNP1542)</f>
        <v>0</v>
      </c>
      <c r="PNQ1543" s="90"/>
      <c r="PNR1543" s="91"/>
      <c r="PNS1543" s="91"/>
      <c r="PNT1543" s="92"/>
      <c r="PNU1543" s="90" t="s">
        <v>563</v>
      </c>
      <c r="PNV1543" s="91"/>
      <c r="PNW1543" s="91"/>
      <c r="PNX1543" s="91"/>
      <c r="PNY1543" s="91"/>
      <c r="PNZ1543" s="91"/>
      <c r="POA1543" s="91"/>
      <c r="POB1543" s="91"/>
      <c r="POC1543" s="91"/>
      <c r="POD1543" s="91"/>
      <c r="POE1543" s="91"/>
      <c r="POF1543" s="25">
        <f t="shared" ref="POF1543" si="804">SUM(POF1509:POF1542)</f>
        <v>0</v>
      </c>
      <c r="POG1543" s="90"/>
      <c r="POH1543" s="91"/>
      <c r="POI1543" s="91"/>
      <c r="POJ1543" s="92"/>
      <c r="POK1543" s="90" t="s">
        <v>563</v>
      </c>
      <c r="POL1543" s="91"/>
      <c r="POM1543" s="91"/>
      <c r="PON1543" s="91"/>
      <c r="POO1543" s="91"/>
      <c r="POP1543" s="91"/>
      <c r="POQ1543" s="91"/>
      <c r="POR1543" s="91"/>
      <c r="POS1543" s="91"/>
      <c r="POT1543" s="91"/>
      <c r="POU1543" s="91"/>
      <c r="POV1543" s="25">
        <f t="shared" ref="POV1543" si="805">SUM(POV1509:POV1542)</f>
        <v>0</v>
      </c>
      <c r="POW1543" s="90"/>
      <c r="POX1543" s="91"/>
      <c r="POY1543" s="91"/>
      <c r="POZ1543" s="92"/>
      <c r="PPA1543" s="90" t="s">
        <v>563</v>
      </c>
      <c r="PPB1543" s="91"/>
      <c r="PPC1543" s="91"/>
      <c r="PPD1543" s="91"/>
      <c r="PPE1543" s="91"/>
      <c r="PPF1543" s="91"/>
      <c r="PPG1543" s="91"/>
      <c r="PPH1543" s="91"/>
      <c r="PPI1543" s="91"/>
      <c r="PPJ1543" s="91"/>
      <c r="PPK1543" s="91"/>
      <c r="PPL1543" s="25">
        <f t="shared" ref="PPL1543" si="806">SUM(PPL1509:PPL1542)</f>
        <v>0</v>
      </c>
      <c r="PPM1543" s="90"/>
      <c r="PPN1543" s="91"/>
      <c r="PPO1543" s="91"/>
      <c r="PPP1543" s="92"/>
      <c r="PPQ1543" s="90" t="s">
        <v>563</v>
      </c>
      <c r="PPR1543" s="91"/>
      <c r="PPS1543" s="91"/>
      <c r="PPT1543" s="91"/>
      <c r="PPU1543" s="91"/>
      <c r="PPV1543" s="91"/>
      <c r="PPW1543" s="91"/>
      <c r="PPX1543" s="91"/>
      <c r="PPY1543" s="91"/>
      <c r="PPZ1543" s="91"/>
      <c r="PQA1543" s="91"/>
      <c r="PQB1543" s="25">
        <f t="shared" ref="PQB1543" si="807">SUM(PQB1509:PQB1542)</f>
        <v>0</v>
      </c>
      <c r="PQC1543" s="90"/>
      <c r="PQD1543" s="91"/>
      <c r="PQE1543" s="91"/>
      <c r="PQF1543" s="92"/>
      <c r="PQG1543" s="90" t="s">
        <v>563</v>
      </c>
      <c r="PQH1543" s="91"/>
      <c r="PQI1543" s="91"/>
      <c r="PQJ1543" s="91"/>
      <c r="PQK1543" s="91"/>
      <c r="PQL1543" s="91"/>
      <c r="PQM1543" s="91"/>
      <c r="PQN1543" s="91"/>
      <c r="PQO1543" s="91"/>
      <c r="PQP1543" s="91"/>
      <c r="PQQ1543" s="91"/>
      <c r="PQR1543" s="25">
        <f t="shared" ref="PQR1543" si="808">SUM(PQR1509:PQR1542)</f>
        <v>0</v>
      </c>
      <c r="PQS1543" s="90"/>
      <c r="PQT1543" s="91"/>
      <c r="PQU1543" s="91"/>
      <c r="PQV1543" s="92"/>
      <c r="PQW1543" s="90" t="s">
        <v>563</v>
      </c>
      <c r="PQX1543" s="91"/>
      <c r="PQY1543" s="91"/>
      <c r="PQZ1543" s="91"/>
      <c r="PRA1543" s="91"/>
      <c r="PRB1543" s="91"/>
      <c r="PRC1543" s="91"/>
      <c r="PRD1543" s="91"/>
      <c r="PRE1543" s="91"/>
      <c r="PRF1543" s="91"/>
      <c r="PRG1543" s="91"/>
      <c r="PRH1543" s="25">
        <f t="shared" ref="PRH1543" si="809">SUM(PRH1509:PRH1542)</f>
        <v>0</v>
      </c>
      <c r="PRI1543" s="90"/>
      <c r="PRJ1543" s="91"/>
      <c r="PRK1543" s="91"/>
      <c r="PRL1543" s="92"/>
      <c r="PRM1543" s="90" t="s">
        <v>563</v>
      </c>
      <c r="PRN1543" s="91"/>
      <c r="PRO1543" s="91"/>
      <c r="PRP1543" s="91"/>
      <c r="PRQ1543" s="91"/>
      <c r="PRR1543" s="91"/>
      <c r="PRS1543" s="91"/>
      <c r="PRT1543" s="91"/>
      <c r="PRU1543" s="91"/>
      <c r="PRV1543" s="91"/>
      <c r="PRW1543" s="91"/>
      <c r="PRX1543" s="25">
        <f t="shared" ref="PRX1543" si="810">SUM(PRX1509:PRX1542)</f>
        <v>0</v>
      </c>
      <c r="PRY1543" s="90"/>
      <c r="PRZ1543" s="91"/>
      <c r="PSA1543" s="91"/>
      <c r="PSB1543" s="92"/>
      <c r="PSC1543" s="90" t="s">
        <v>563</v>
      </c>
      <c r="PSD1543" s="91"/>
      <c r="PSE1543" s="91"/>
      <c r="PSF1543" s="91"/>
      <c r="PSG1543" s="91"/>
      <c r="PSH1543" s="91"/>
      <c r="PSI1543" s="91"/>
      <c r="PSJ1543" s="91"/>
      <c r="PSK1543" s="91"/>
      <c r="PSL1543" s="91"/>
      <c r="PSM1543" s="91"/>
      <c r="PSN1543" s="25">
        <f t="shared" ref="PSN1543" si="811">SUM(PSN1509:PSN1542)</f>
        <v>0</v>
      </c>
      <c r="PSO1543" s="90"/>
      <c r="PSP1543" s="91"/>
      <c r="PSQ1543" s="91"/>
      <c r="PSR1543" s="92"/>
      <c r="PSS1543" s="90" t="s">
        <v>563</v>
      </c>
      <c r="PST1543" s="91"/>
      <c r="PSU1543" s="91"/>
      <c r="PSV1543" s="91"/>
      <c r="PSW1543" s="91"/>
      <c r="PSX1543" s="91"/>
      <c r="PSY1543" s="91"/>
      <c r="PSZ1543" s="91"/>
      <c r="PTA1543" s="91"/>
      <c r="PTB1543" s="91"/>
      <c r="PTC1543" s="91"/>
      <c r="PTD1543" s="25">
        <f t="shared" ref="PTD1543" si="812">SUM(PTD1509:PTD1542)</f>
        <v>0</v>
      </c>
      <c r="PTE1543" s="90"/>
      <c r="PTF1543" s="91"/>
      <c r="PTG1543" s="91"/>
      <c r="PTH1543" s="92"/>
      <c r="PTI1543" s="90" t="s">
        <v>563</v>
      </c>
      <c r="PTJ1543" s="91"/>
      <c r="PTK1543" s="91"/>
      <c r="PTL1543" s="91"/>
      <c r="PTM1543" s="91"/>
      <c r="PTN1543" s="91"/>
      <c r="PTO1543" s="91"/>
      <c r="PTP1543" s="91"/>
      <c r="PTQ1543" s="91"/>
      <c r="PTR1543" s="91"/>
      <c r="PTS1543" s="91"/>
      <c r="PTT1543" s="25">
        <f t="shared" ref="PTT1543" si="813">SUM(PTT1509:PTT1542)</f>
        <v>0</v>
      </c>
      <c r="PTU1543" s="90"/>
      <c r="PTV1543" s="91"/>
      <c r="PTW1543" s="91"/>
      <c r="PTX1543" s="92"/>
      <c r="PTY1543" s="90" t="s">
        <v>563</v>
      </c>
      <c r="PTZ1543" s="91"/>
      <c r="PUA1543" s="91"/>
      <c r="PUB1543" s="91"/>
      <c r="PUC1543" s="91"/>
      <c r="PUD1543" s="91"/>
      <c r="PUE1543" s="91"/>
      <c r="PUF1543" s="91"/>
      <c r="PUG1543" s="91"/>
      <c r="PUH1543" s="91"/>
      <c r="PUI1543" s="91"/>
      <c r="PUJ1543" s="25">
        <f t="shared" ref="PUJ1543" si="814">SUM(PUJ1509:PUJ1542)</f>
        <v>0</v>
      </c>
      <c r="PUK1543" s="90"/>
      <c r="PUL1543" s="91"/>
      <c r="PUM1543" s="91"/>
      <c r="PUN1543" s="92"/>
      <c r="PUO1543" s="90" t="s">
        <v>563</v>
      </c>
      <c r="PUP1543" s="91"/>
      <c r="PUQ1543" s="91"/>
      <c r="PUR1543" s="91"/>
      <c r="PUS1543" s="91"/>
      <c r="PUT1543" s="91"/>
      <c r="PUU1543" s="91"/>
      <c r="PUV1543" s="91"/>
      <c r="PUW1543" s="91"/>
      <c r="PUX1543" s="91"/>
      <c r="PUY1543" s="91"/>
      <c r="PUZ1543" s="25">
        <f t="shared" ref="PUZ1543" si="815">SUM(PUZ1509:PUZ1542)</f>
        <v>0</v>
      </c>
      <c r="PVA1543" s="90"/>
      <c r="PVB1543" s="91"/>
      <c r="PVC1543" s="91"/>
      <c r="PVD1543" s="92"/>
      <c r="PVE1543" s="90" t="s">
        <v>563</v>
      </c>
      <c r="PVF1543" s="91"/>
      <c r="PVG1543" s="91"/>
      <c r="PVH1543" s="91"/>
      <c r="PVI1543" s="91"/>
      <c r="PVJ1543" s="91"/>
      <c r="PVK1543" s="91"/>
      <c r="PVL1543" s="91"/>
      <c r="PVM1543" s="91"/>
      <c r="PVN1543" s="91"/>
      <c r="PVO1543" s="91"/>
      <c r="PVP1543" s="25">
        <f t="shared" ref="PVP1543" si="816">SUM(PVP1509:PVP1542)</f>
        <v>0</v>
      </c>
      <c r="PVQ1543" s="90"/>
      <c r="PVR1543" s="91"/>
      <c r="PVS1543" s="91"/>
      <c r="PVT1543" s="92"/>
      <c r="PVU1543" s="90" t="s">
        <v>563</v>
      </c>
      <c r="PVV1543" s="91"/>
      <c r="PVW1543" s="91"/>
      <c r="PVX1543" s="91"/>
      <c r="PVY1543" s="91"/>
      <c r="PVZ1543" s="91"/>
      <c r="PWA1543" s="91"/>
      <c r="PWB1543" s="91"/>
      <c r="PWC1543" s="91"/>
      <c r="PWD1543" s="91"/>
      <c r="PWE1543" s="91"/>
      <c r="PWF1543" s="25">
        <f t="shared" ref="PWF1543" si="817">SUM(PWF1509:PWF1542)</f>
        <v>0</v>
      </c>
      <c r="PWG1543" s="90"/>
      <c r="PWH1543" s="91"/>
      <c r="PWI1543" s="91"/>
      <c r="PWJ1543" s="92"/>
      <c r="PWK1543" s="90" t="s">
        <v>563</v>
      </c>
      <c r="PWL1543" s="91"/>
      <c r="PWM1543" s="91"/>
      <c r="PWN1543" s="91"/>
      <c r="PWO1543" s="91"/>
      <c r="PWP1543" s="91"/>
      <c r="PWQ1543" s="91"/>
      <c r="PWR1543" s="91"/>
      <c r="PWS1543" s="91"/>
      <c r="PWT1543" s="91"/>
      <c r="PWU1543" s="91"/>
      <c r="PWV1543" s="25">
        <f t="shared" ref="PWV1543" si="818">SUM(PWV1509:PWV1542)</f>
        <v>0</v>
      </c>
      <c r="PWW1543" s="90"/>
      <c r="PWX1543" s="91"/>
      <c r="PWY1543" s="91"/>
      <c r="PWZ1543" s="92"/>
      <c r="PXA1543" s="90" t="s">
        <v>563</v>
      </c>
      <c r="PXB1543" s="91"/>
      <c r="PXC1543" s="91"/>
      <c r="PXD1543" s="91"/>
      <c r="PXE1543" s="91"/>
      <c r="PXF1543" s="91"/>
      <c r="PXG1543" s="91"/>
      <c r="PXH1543" s="91"/>
      <c r="PXI1543" s="91"/>
      <c r="PXJ1543" s="91"/>
      <c r="PXK1543" s="91"/>
      <c r="PXL1543" s="25">
        <f t="shared" ref="PXL1543" si="819">SUM(PXL1509:PXL1542)</f>
        <v>0</v>
      </c>
      <c r="PXM1543" s="90"/>
      <c r="PXN1543" s="91"/>
      <c r="PXO1543" s="91"/>
      <c r="PXP1543" s="92"/>
      <c r="PXQ1543" s="90" t="s">
        <v>563</v>
      </c>
      <c r="PXR1543" s="91"/>
      <c r="PXS1543" s="91"/>
      <c r="PXT1543" s="91"/>
      <c r="PXU1543" s="91"/>
      <c r="PXV1543" s="91"/>
      <c r="PXW1543" s="91"/>
      <c r="PXX1543" s="91"/>
      <c r="PXY1543" s="91"/>
      <c r="PXZ1543" s="91"/>
      <c r="PYA1543" s="91"/>
      <c r="PYB1543" s="25">
        <f t="shared" ref="PYB1543" si="820">SUM(PYB1509:PYB1542)</f>
        <v>0</v>
      </c>
      <c r="PYC1543" s="90"/>
      <c r="PYD1543" s="91"/>
      <c r="PYE1543" s="91"/>
      <c r="PYF1543" s="92"/>
      <c r="PYG1543" s="90" t="s">
        <v>563</v>
      </c>
      <c r="PYH1543" s="91"/>
      <c r="PYI1543" s="91"/>
      <c r="PYJ1543" s="91"/>
      <c r="PYK1543" s="91"/>
      <c r="PYL1543" s="91"/>
      <c r="PYM1543" s="91"/>
      <c r="PYN1543" s="91"/>
      <c r="PYO1543" s="91"/>
      <c r="PYP1543" s="91"/>
      <c r="PYQ1543" s="91"/>
      <c r="PYR1543" s="25">
        <f t="shared" ref="PYR1543" si="821">SUM(PYR1509:PYR1542)</f>
        <v>0</v>
      </c>
      <c r="PYS1543" s="90"/>
      <c r="PYT1543" s="91"/>
      <c r="PYU1543" s="91"/>
      <c r="PYV1543" s="92"/>
      <c r="PYW1543" s="90" t="s">
        <v>563</v>
      </c>
      <c r="PYX1543" s="91"/>
      <c r="PYY1543" s="91"/>
      <c r="PYZ1543" s="91"/>
      <c r="PZA1543" s="91"/>
      <c r="PZB1543" s="91"/>
      <c r="PZC1543" s="91"/>
      <c r="PZD1543" s="91"/>
      <c r="PZE1543" s="91"/>
      <c r="PZF1543" s="91"/>
      <c r="PZG1543" s="91"/>
      <c r="PZH1543" s="25">
        <f t="shared" ref="PZH1543" si="822">SUM(PZH1509:PZH1542)</f>
        <v>0</v>
      </c>
      <c r="PZI1543" s="90"/>
      <c r="PZJ1543" s="91"/>
      <c r="PZK1543" s="91"/>
      <c r="PZL1543" s="92"/>
      <c r="PZM1543" s="90" t="s">
        <v>563</v>
      </c>
      <c r="PZN1543" s="91"/>
      <c r="PZO1543" s="91"/>
      <c r="PZP1543" s="91"/>
      <c r="PZQ1543" s="91"/>
      <c r="PZR1543" s="91"/>
      <c r="PZS1543" s="91"/>
      <c r="PZT1543" s="91"/>
      <c r="PZU1543" s="91"/>
      <c r="PZV1543" s="91"/>
      <c r="PZW1543" s="91"/>
      <c r="PZX1543" s="25">
        <f t="shared" ref="PZX1543" si="823">SUM(PZX1509:PZX1542)</f>
        <v>0</v>
      </c>
      <c r="PZY1543" s="90"/>
      <c r="PZZ1543" s="91"/>
      <c r="QAA1543" s="91"/>
      <c r="QAB1543" s="92"/>
      <c r="QAC1543" s="90" t="s">
        <v>563</v>
      </c>
      <c r="QAD1543" s="91"/>
      <c r="QAE1543" s="91"/>
      <c r="QAF1543" s="91"/>
      <c r="QAG1543" s="91"/>
      <c r="QAH1543" s="91"/>
      <c r="QAI1543" s="91"/>
      <c r="QAJ1543" s="91"/>
      <c r="QAK1543" s="91"/>
      <c r="QAL1543" s="91"/>
      <c r="QAM1543" s="91"/>
      <c r="QAN1543" s="25">
        <f t="shared" ref="QAN1543" si="824">SUM(QAN1509:QAN1542)</f>
        <v>0</v>
      </c>
      <c r="QAO1543" s="90"/>
      <c r="QAP1543" s="91"/>
      <c r="QAQ1543" s="91"/>
      <c r="QAR1543" s="92"/>
      <c r="QAS1543" s="90" t="s">
        <v>563</v>
      </c>
      <c r="QAT1543" s="91"/>
      <c r="QAU1543" s="91"/>
      <c r="QAV1543" s="91"/>
      <c r="QAW1543" s="91"/>
      <c r="QAX1543" s="91"/>
      <c r="QAY1543" s="91"/>
      <c r="QAZ1543" s="91"/>
      <c r="QBA1543" s="91"/>
      <c r="QBB1543" s="91"/>
      <c r="QBC1543" s="91"/>
      <c r="QBD1543" s="25">
        <f t="shared" ref="QBD1543" si="825">SUM(QBD1509:QBD1542)</f>
        <v>0</v>
      </c>
      <c r="QBE1543" s="90"/>
      <c r="QBF1543" s="91"/>
      <c r="QBG1543" s="91"/>
      <c r="QBH1543" s="92"/>
      <c r="QBI1543" s="90" t="s">
        <v>563</v>
      </c>
      <c r="QBJ1543" s="91"/>
      <c r="QBK1543" s="91"/>
      <c r="QBL1543" s="91"/>
      <c r="QBM1543" s="91"/>
      <c r="QBN1543" s="91"/>
      <c r="QBO1543" s="91"/>
      <c r="QBP1543" s="91"/>
      <c r="QBQ1543" s="91"/>
      <c r="QBR1543" s="91"/>
      <c r="QBS1543" s="91"/>
      <c r="QBT1543" s="25">
        <f t="shared" ref="QBT1543" si="826">SUM(QBT1509:QBT1542)</f>
        <v>0</v>
      </c>
      <c r="QBU1543" s="90"/>
      <c r="QBV1543" s="91"/>
      <c r="QBW1543" s="91"/>
      <c r="QBX1543" s="92"/>
      <c r="QBY1543" s="90" t="s">
        <v>563</v>
      </c>
      <c r="QBZ1543" s="91"/>
      <c r="QCA1543" s="91"/>
      <c r="QCB1543" s="91"/>
      <c r="QCC1543" s="91"/>
      <c r="QCD1543" s="91"/>
      <c r="QCE1543" s="91"/>
      <c r="QCF1543" s="91"/>
      <c r="QCG1543" s="91"/>
      <c r="QCH1543" s="91"/>
      <c r="QCI1543" s="91"/>
      <c r="QCJ1543" s="25">
        <f t="shared" ref="QCJ1543" si="827">SUM(QCJ1509:QCJ1542)</f>
        <v>0</v>
      </c>
      <c r="QCK1543" s="90"/>
      <c r="QCL1543" s="91"/>
      <c r="QCM1543" s="91"/>
      <c r="QCN1543" s="92"/>
      <c r="QCO1543" s="90" t="s">
        <v>563</v>
      </c>
      <c r="QCP1543" s="91"/>
      <c r="QCQ1543" s="91"/>
      <c r="QCR1543" s="91"/>
      <c r="QCS1543" s="91"/>
      <c r="QCT1543" s="91"/>
      <c r="QCU1543" s="91"/>
      <c r="QCV1543" s="91"/>
      <c r="QCW1543" s="91"/>
      <c r="QCX1543" s="91"/>
      <c r="QCY1543" s="91"/>
      <c r="QCZ1543" s="25">
        <f t="shared" ref="QCZ1543" si="828">SUM(QCZ1509:QCZ1542)</f>
        <v>0</v>
      </c>
      <c r="QDA1543" s="90"/>
      <c r="QDB1543" s="91"/>
      <c r="QDC1543" s="91"/>
      <c r="QDD1543" s="92"/>
      <c r="QDE1543" s="90" t="s">
        <v>563</v>
      </c>
      <c r="QDF1543" s="91"/>
      <c r="QDG1543" s="91"/>
      <c r="QDH1543" s="91"/>
      <c r="QDI1543" s="91"/>
      <c r="QDJ1543" s="91"/>
      <c r="QDK1543" s="91"/>
      <c r="QDL1543" s="91"/>
      <c r="QDM1543" s="91"/>
      <c r="QDN1543" s="91"/>
      <c r="QDO1543" s="91"/>
      <c r="QDP1543" s="25">
        <f t="shared" ref="QDP1543" si="829">SUM(QDP1509:QDP1542)</f>
        <v>0</v>
      </c>
      <c r="QDQ1543" s="90"/>
      <c r="QDR1543" s="91"/>
      <c r="QDS1543" s="91"/>
      <c r="QDT1543" s="92"/>
      <c r="QDU1543" s="90" t="s">
        <v>563</v>
      </c>
      <c r="QDV1543" s="91"/>
      <c r="QDW1543" s="91"/>
      <c r="QDX1543" s="91"/>
      <c r="QDY1543" s="91"/>
      <c r="QDZ1543" s="91"/>
      <c r="QEA1543" s="91"/>
      <c r="QEB1543" s="91"/>
      <c r="QEC1543" s="91"/>
      <c r="QED1543" s="91"/>
      <c r="QEE1543" s="91"/>
      <c r="QEF1543" s="25">
        <f t="shared" ref="QEF1543" si="830">SUM(QEF1509:QEF1542)</f>
        <v>0</v>
      </c>
      <c r="QEG1543" s="90"/>
      <c r="QEH1543" s="91"/>
      <c r="QEI1543" s="91"/>
      <c r="QEJ1543" s="92"/>
      <c r="QEK1543" s="90" t="s">
        <v>563</v>
      </c>
      <c r="QEL1543" s="91"/>
      <c r="QEM1543" s="91"/>
      <c r="QEN1543" s="91"/>
      <c r="QEO1543" s="91"/>
      <c r="QEP1543" s="91"/>
      <c r="QEQ1543" s="91"/>
      <c r="QER1543" s="91"/>
      <c r="QES1543" s="91"/>
      <c r="QET1543" s="91"/>
      <c r="QEU1543" s="91"/>
      <c r="QEV1543" s="25">
        <f t="shared" ref="QEV1543" si="831">SUM(QEV1509:QEV1542)</f>
        <v>0</v>
      </c>
      <c r="QEW1543" s="90"/>
      <c r="QEX1543" s="91"/>
      <c r="QEY1543" s="91"/>
      <c r="QEZ1543" s="92"/>
      <c r="QFA1543" s="90" t="s">
        <v>563</v>
      </c>
      <c r="QFB1543" s="91"/>
      <c r="QFC1543" s="91"/>
      <c r="QFD1543" s="91"/>
      <c r="QFE1543" s="91"/>
      <c r="QFF1543" s="91"/>
      <c r="QFG1543" s="91"/>
      <c r="QFH1543" s="91"/>
      <c r="QFI1543" s="91"/>
      <c r="QFJ1543" s="91"/>
      <c r="QFK1543" s="91"/>
      <c r="QFL1543" s="25">
        <f t="shared" ref="QFL1543" si="832">SUM(QFL1509:QFL1542)</f>
        <v>0</v>
      </c>
      <c r="QFM1543" s="90"/>
      <c r="QFN1543" s="91"/>
      <c r="QFO1543" s="91"/>
      <c r="QFP1543" s="92"/>
      <c r="QFQ1543" s="90" t="s">
        <v>563</v>
      </c>
      <c r="QFR1543" s="91"/>
      <c r="QFS1543" s="91"/>
      <c r="QFT1543" s="91"/>
      <c r="QFU1543" s="91"/>
      <c r="QFV1543" s="91"/>
      <c r="QFW1543" s="91"/>
      <c r="QFX1543" s="91"/>
      <c r="QFY1543" s="91"/>
      <c r="QFZ1543" s="91"/>
      <c r="QGA1543" s="91"/>
      <c r="QGB1543" s="25">
        <f t="shared" ref="QGB1543" si="833">SUM(QGB1509:QGB1542)</f>
        <v>0</v>
      </c>
      <c r="QGC1543" s="90"/>
      <c r="QGD1543" s="91"/>
      <c r="QGE1543" s="91"/>
      <c r="QGF1543" s="92"/>
      <c r="QGG1543" s="90" t="s">
        <v>563</v>
      </c>
      <c r="QGH1543" s="91"/>
      <c r="QGI1543" s="91"/>
      <c r="QGJ1543" s="91"/>
      <c r="QGK1543" s="91"/>
      <c r="QGL1543" s="91"/>
      <c r="QGM1543" s="91"/>
      <c r="QGN1543" s="91"/>
      <c r="QGO1543" s="91"/>
      <c r="QGP1543" s="91"/>
      <c r="QGQ1543" s="91"/>
      <c r="QGR1543" s="25">
        <f t="shared" ref="QGR1543" si="834">SUM(QGR1509:QGR1542)</f>
        <v>0</v>
      </c>
      <c r="QGS1543" s="90"/>
      <c r="QGT1543" s="91"/>
      <c r="QGU1543" s="91"/>
      <c r="QGV1543" s="92"/>
      <c r="QGW1543" s="90" t="s">
        <v>563</v>
      </c>
      <c r="QGX1543" s="91"/>
      <c r="QGY1543" s="91"/>
      <c r="QGZ1543" s="91"/>
      <c r="QHA1543" s="91"/>
      <c r="QHB1543" s="91"/>
      <c r="QHC1543" s="91"/>
      <c r="QHD1543" s="91"/>
      <c r="QHE1543" s="91"/>
      <c r="QHF1543" s="91"/>
      <c r="QHG1543" s="91"/>
      <c r="QHH1543" s="25">
        <f t="shared" ref="QHH1543" si="835">SUM(QHH1509:QHH1542)</f>
        <v>0</v>
      </c>
      <c r="QHI1543" s="90"/>
      <c r="QHJ1543" s="91"/>
      <c r="QHK1543" s="91"/>
      <c r="QHL1543" s="92"/>
      <c r="QHM1543" s="90" t="s">
        <v>563</v>
      </c>
      <c r="QHN1543" s="91"/>
      <c r="QHO1543" s="91"/>
      <c r="QHP1543" s="91"/>
      <c r="QHQ1543" s="91"/>
      <c r="QHR1543" s="91"/>
      <c r="QHS1543" s="91"/>
      <c r="QHT1543" s="91"/>
      <c r="QHU1543" s="91"/>
      <c r="QHV1543" s="91"/>
      <c r="QHW1543" s="91"/>
      <c r="QHX1543" s="25">
        <f t="shared" ref="QHX1543" si="836">SUM(QHX1509:QHX1542)</f>
        <v>0</v>
      </c>
      <c r="QHY1543" s="90"/>
      <c r="QHZ1543" s="91"/>
      <c r="QIA1543" s="91"/>
      <c r="QIB1543" s="92"/>
      <c r="QIC1543" s="90" t="s">
        <v>563</v>
      </c>
      <c r="QID1543" s="91"/>
      <c r="QIE1543" s="91"/>
      <c r="QIF1543" s="91"/>
      <c r="QIG1543" s="91"/>
      <c r="QIH1543" s="91"/>
      <c r="QII1543" s="91"/>
      <c r="QIJ1543" s="91"/>
      <c r="QIK1543" s="91"/>
      <c r="QIL1543" s="91"/>
      <c r="QIM1543" s="91"/>
      <c r="QIN1543" s="25">
        <f t="shared" ref="QIN1543" si="837">SUM(QIN1509:QIN1542)</f>
        <v>0</v>
      </c>
      <c r="QIO1543" s="90"/>
      <c r="QIP1543" s="91"/>
      <c r="QIQ1543" s="91"/>
      <c r="QIR1543" s="92"/>
      <c r="QIS1543" s="90" t="s">
        <v>563</v>
      </c>
      <c r="QIT1543" s="91"/>
      <c r="QIU1543" s="91"/>
      <c r="QIV1543" s="91"/>
      <c r="QIW1543" s="91"/>
      <c r="QIX1543" s="91"/>
      <c r="QIY1543" s="91"/>
      <c r="QIZ1543" s="91"/>
      <c r="QJA1543" s="91"/>
      <c r="QJB1543" s="91"/>
      <c r="QJC1543" s="91"/>
      <c r="QJD1543" s="25">
        <f t="shared" ref="QJD1543" si="838">SUM(QJD1509:QJD1542)</f>
        <v>0</v>
      </c>
      <c r="QJE1543" s="90"/>
      <c r="QJF1543" s="91"/>
      <c r="QJG1543" s="91"/>
      <c r="QJH1543" s="92"/>
      <c r="QJI1543" s="90" t="s">
        <v>563</v>
      </c>
      <c r="QJJ1543" s="91"/>
      <c r="QJK1543" s="91"/>
      <c r="QJL1543" s="91"/>
      <c r="QJM1543" s="91"/>
      <c r="QJN1543" s="91"/>
      <c r="QJO1543" s="91"/>
      <c r="QJP1543" s="91"/>
      <c r="QJQ1543" s="91"/>
      <c r="QJR1543" s="91"/>
      <c r="QJS1543" s="91"/>
      <c r="QJT1543" s="25">
        <f t="shared" ref="QJT1543" si="839">SUM(QJT1509:QJT1542)</f>
        <v>0</v>
      </c>
      <c r="QJU1543" s="90"/>
      <c r="QJV1543" s="91"/>
      <c r="QJW1543" s="91"/>
      <c r="QJX1543" s="92"/>
      <c r="QJY1543" s="90" t="s">
        <v>563</v>
      </c>
      <c r="QJZ1543" s="91"/>
      <c r="QKA1543" s="91"/>
      <c r="QKB1543" s="91"/>
      <c r="QKC1543" s="91"/>
      <c r="QKD1543" s="91"/>
      <c r="QKE1543" s="91"/>
      <c r="QKF1543" s="91"/>
      <c r="QKG1543" s="91"/>
      <c r="QKH1543" s="91"/>
      <c r="QKI1543" s="91"/>
      <c r="QKJ1543" s="25">
        <f t="shared" ref="QKJ1543" si="840">SUM(QKJ1509:QKJ1542)</f>
        <v>0</v>
      </c>
      <c r="QKK1543" s="90"/>
      <c r="QKL1543" s="91"/>
      <c r="QKM1543" s="91"/>
      <c r="QKN1543" s="92"/>
      <c r="QKO1543" s="90" t="s">
        <v>563</v>
      </c>
      <c r="QKP1543" s="91"/>
      <c r="QKQ1543" s="91"/>
      <c r="QKR1543" s="91"/>
      <c r="QKS1543" s="91"/>
      <c r="QKT1543" s="91"/>
      <c r="QKU1543" s="91"/>
      <c r="QKV1543" s="91"/>
      <c r="QKW1543" s="91"/>
      <c r="QKX1543" s="91"/>
      <c r="QKY1543" s="91"/>
      <c r="QKZ1543" s="25">
        <f t="shared" ref="QKZ1543" si="841">SUM(QKZ1509:QKZ1542)</f>
        <v>0</v>
      </c>
      <c r="QLA1543" s="90"/>
      <c r="QLB1543" s="91"/>
      <c r="QLC1543" s="91"/>
      <c r="QLD1543" s="92"/>
      <c r="QLE1543" s="90" t="s">
        <v>563</v>
      </c>
      <c r="QLF1543" s="91"/>
      <c r="QLG1543" s="91"/>
      <c r="QLH1543" s="91"/>
      <c r="QLI1543" s="91"/>
      <c r="QLJ1543" s="91"/>
      <c r="QLK1543" s="91"/>
      <c r="QLL1543" s="91"/>
      <c r="QLM1543" s="91"/>
      <c r="QLN1543" s="91"/>
      <c r="QLO1543" s="91"/>
      <c r="QLP1543" s="25">
        <f t="shared" ref="QLP1543" si="842">SUM(QLP1509:QLP1542)</f>
        <v>0</v>
      </c>
      <c r="QLQ1543" s="90"/>
      <c r="QLR1543" s="91"/>
      <c r="QLS1543" s="91"/>
      <c r="QLT1543" s="92"/>
      <c r="QLU1543" s="90" t="s">
        <v>563</v>
      </c>
      <c r="QLV1543" s="91"/>
      <c r="QLW1543" s="91"/>
      <c r="QLX1543" s="91"/>
      <c r="QLY1543" s="91"/>
      <c r="QLZ1543" s="91"/>
      <c r="QMA1543" s="91"/>
      <c r="QMB1543" s="91"/>
      <c r="QMC1543" s="91"/>
      <c r="QMD1543" s="91"/>
      <c r="QME1543" s="91"/>
      <c r="QMF1543" s="25">
        <f t="shared" ref="QMF1543" si="843">SUM(QMF1509:QMF1542)</f>
        <v>0</v>
      </c>
      <c r="QMG1543" s="90"/>
      <c r="QMH1543" s="91"/>
      <c r="QMI1543" s="91"/>
      <c r="QMJ1543" s="92"/>
      <c r="QMK1543" s="90" t="s">
        <v>563</v>
      </c>
      <c r="QML1543" s="91"/>
      <c r="QMM1543" s="91"/>
      <c r="QMN1543" s="91"/>
      <c r="QMO1543" s="91"/>
      <c r="QMP1543" s="91"/>
      <c r="QMQ1543" s="91"/>
      <c r="QMR1543" s="91"/>
      <c r="QMS1543" s="91"/>
      <c r="QMT1543" s="91"/>
      <c r="QMU1543" s="91"/>
      <c r="QMV1543" s="25">
        <f t="shared" ref="QMV1543" si="844">SUM(QMV1509:QMV1542)</f>
        <v>0</v>
      </c>
      <c r="QMW1543" s="90"/>
      <c r="QMX1543" s="91"/>
      <c r="QMY1543" s="91"/>
      <c r="QMZ1543" s="92"/>
      <c r="QNA1543" s="90" t="s">
        <v>563</v>
      </c>
      <c r="QNB1543" s="91"/>
      <c r="QNC1543" s="91"/>
      <c r="QND1543" s="91"/>
      <c r="QNE1543" s="91"/>
      <c r="QNF1543" s="91"/>
      <c r="QNG1543" s="91"/>
      <c r="QNH1543" s="91"/>
      <c r="QNI1543" s="91"/>
      <c r="QNJ1543" s="91"/>
      <c r="QNK1543" s="91"/>
      <c r="QNL1543" s="25">
        <f t="shared" ref="QNL1543" si="845">SUM(QNL1509:QNL1542)</f>
        <v>0</v>
      </c>
      <c r="QNM1543" s="90"/>
      <c r="QNN1543" s="91"/>
      <c r="QNO1543" s="91"/>
      <c r="QNP1543" s="92"/>
      <c r="QNQ1543" s="90" t="s">
        <v>563</v>
      </c>
      <c r="QNR1543" s="91"/>
      <c r="QNS1543" s="91"/>
      <c r="QNT1543" s="91"/>
      <c r="QNU1543" s="91"/>
      <c r="QNV1543" s="91"/>
      <c r="QNW1543" s="91"/>
      <c r="QNX1543" s="91"/>
      <c r="QNY1543" s="91"/>
      <c r="QNZ1543" s="91"/>
      <c r="QOA1543" s="91"/>
      <c r="QOB1543" s="25">
        <f t="shared" ref="QOB1543" si="846">SUM(QOB1509:QOB1542)</f>
        <v>0</v>
      </c>
      <c r="QOC1543" s="90"/>
      <c r="QOD1543" s="91"/>
      <c r="QOE1543" s="91"/>
      <c r="QOF1543" s="92"/>
      <c r="QOG1543" s="90" t="s">
        <v>563</v>
      </c>
      <c r="QOH1543" s="91"/>
      <c r="QOI1543" s="91"/>
      <c r="QOJ1543" s="91"/>
      <c r="QOK1543" s="91"/>
      <c r="QOL1543" s="91"/>
      <c r="QOM1543" s="91"/>
      <c r="QON1543" s="91"/>
      <c r="QOO1543" s="91"/>
      <c r="QOP1543" s="91"/>
      <c r="QOQ1543" s="91"/>
      <c r="QOR1543" s="25">
        <f t="shared" ref="QOR1543" si="847">SUM(QOR1509:QOR1542)</f>
        <v>0</v>
      </c>
      <c r="QOS1543" s="90"/>
      <c r="QOT1543" s="91"/>
      <c r="QOU1543" s="91"/>
      <c r="QOV1543" s="92"/>
      <c r="QOW1543" s="90" t="s">
        <v>563</v>
      </c>
      <c r="QOX1543" s="91"/>
      <c r="QOY1543" s="91"/>
      <c r="QOZ1543" s="91"/>
      <c r="QPA1543" s="91"/>
      <c r="QPB1543" s="91"/>
      <c r="QPC1543" s="91"/>
      <c r="QPD1543" s="91"/>
      <c r="QPE1543" s="91"/>
      <c r="QPF1543" s="91"/>
      <c r="QPG1543" s="91"/>
      <c r="QPH1543" s="25">
        <f t="shared" ref="QPH1543" si="848">SUM(QPH1509:QPH1542)</f>
        <v>0</v>
      </c>
      <c r="QPI1543" s="90"/>
      <c r="QPJ1543" s="91"/>
      <c r="QPK1543" s="91"/>
      <c r="QPL1543" s="92"/>
      <c r="QPM1543" s="90" t="s">
        <v>563</v>
      </c>
      <c r="QPN1543" s="91"/>
      <c r="QPO1543" s="91"/>
      <c r="QPP1543" s="91"/>
      <c r="QPQ1543" s="91"/>
      <c r="QPR1543" s="91"/>
      <c r="QPS1543" s="91"/>
      <c r="QPT1543" s="91"/>
      <c r="QPU1543" s="91"/>
      <c r="QPV1543" s="91"/>
      <c r="QPW1543" s="91"/>
      <c r="QPX1543" s="25">
        <f t="shared" ref="QPX1543" si="849">SUM(QPX1509:QPX1542)</f>
        <v>0</v>
      </c>
      <c r="QPY1543" s="90"/>
      <c r="QPZ1543" s="91"/>
      <c r="QQA1543" s="91"/>
      <c r="QQB1543" s="92"/>
      <c r="QQC1543" s="90" t="s">
        <v>563</v>
      </c>
      <c r="QQD1543" s="91"/>
      <c r="QQE1543" s="91"/>
      <c r="QQF1543" s="91"/>
      <c r="QQG1543" s="91"/>
      <c r="QQH1543" s="91"/>
      <c r="QQI1543" s="91"/>
      <c r="QQJ1543" s="91"/>
      <c r="QQK1543" s="91"/>
      <c r="QQL1543" s="91"/>
      <c r="QQM1543" s="91"/>
      <c r="QQN1543" s="25">
        <f t="shared" ref="QQN1543" si="850">SUM(QQN1509:QQN1542)</f>
        <v>0</v>
      </c>
      <c r="QQO1543" s="90"/>
      <c r="QQP1543" s="91"/>
      <c r="QQQ1543" s="91"/>
      <c r="QQR1543" s="92"/>
      <c r="QQS1543" s="90" t="s">
        <v>563</v>
      </c>
      <c r="QQT1543" s="91"/>
      <c r="QQU1543" s="91"/>
      <c r="QQV1543" s="91"/>
      <c r="QQW1543" s="91"/>
      <c r="QQX1543" s="91"/>
      <c r="QQY1543" s="91"/>
      <c r="QQZ1543" s="91"/>
      <c r="QRA1543" s="91"/>
      <c r="QRB1543" s="91"/>
      <c r="QRC1543" s="91"/>
      <c r="QRD1543" s="25">
        <f t="shared" ref="QRD1543" si="851">SUM(QRD1509:QRD1542)</f>
        <v>0</v>
      </c>
      <c r="QRE1543" s="90"/>
      <c r="QRF1543" s="91"/>
      <c r="QRG1543" s="91"/>
      <c r="QRH1543" s="92"/>
      <c r="QRI1543" s="90" t="s">
        <v>563</v>
      </c>
      <c r="QRJ1543" s="91"/>
      <c r="QRK1543" s="91"/>
      <c r="QRL1543" s="91"/>
      <c r="QRM1543" s="91"/>
      <c r="QRN1543" s="91"/>
      <c r="QRO1543" s="91"/>
      <c r="QRP1543" s="91"/>
      <c r="QRQ1543" s="91"/>
      <c r="QRR1543" s="91"/>
      <c r="QRS1543" s="91"/>
      <c r="QRT1543" s="25">
        <f t="shared" ref="QRT1543" si="852">SUM(QRT1509:QRT1542)</f>
        <v>0</v>
      </c>
      <c r="QRU1543" s="90"/>
      <c r="QRV1543" s="91"/>
      <c r="QRW1543" s="91"/>
      <c r="QRX1543" s="92"/>
      <c r="QRY1543" s="90" t="s">
        <v>563</v>
      </c>
      <c r="QRZ1543" s="91"/>
      <c r="QSA1543" s="91"/>
      <c r="QSB1543" s="91"/>
      <c r="QSC1543" s="91"/>
      <c r="QSD1543" s="91"/>
      <c r="QSE1543" s="91"/>
      <c r="QSF1543" s="91"/>
      <c r="QSG1543" s="91"/>
      <c r="QSH1543" s="91"/>
      <c r="QSI1543" s="91"/>
      <c r="QSJ1543" s="25">
        <f t="shared" ref="QSJ1543" si="853">SUM(QSJ1509:QSJ1542)</f>
        <v>0</v>
      </c>
      <c r="QSK1543" s="90"/>
      <c r="QSL1543" s="91"/>
      <c r="QSM1543" s="91"/>
      <c r="QSN1543" s="92"/>
      <c r="QSO1543" s="90" t="s">
        <v>563</v>
      </c>
      <c r="QSP1543" s="91"/>
      <c r="QSQ1543" s="91"/>
      <c r="QSR1543" s="91"/>
      <c r="QSS1543" s="91"/>
      <c r="QST1543" s="91"/>
      <c r="QSU1543" s="91"/>
      <c r="QSV1543" s="91"/>
      <c r="QSW1543" s="91"/>
      <c r="QSX1543" s="91"/>
      <c r="QSY1543" s="91"/>
      <c r="QSZ1543" s="25">
        <f t="shared" ref="QSZ1543" si="854">SUM(QSZ1509:QSZ1542)</f>
        <v>0</v>
      </c>
      <c r="QTA1543" s="90"/>
      <c r="QTB1543" s="91"/>
      <c r="QTC1543" s="91"/>
      <c r="QTD1543" s="92"/>
      <c r="QTE1543" s="90" t="s">
        <v>563</v>
      </c>
      <c r="QTF1543" s="91"/>
      <c r="QTG1543" s="91"/>
      <c r="QTH1543" s="91"/>
      <c r="QTI1543" s="91"/>
      <c r="QTJ1543" s="91"/>
      <c r="QTK1543" s="91"/>
      <c r="QTL1543" s="91"/>
      <c r="QTM1543" s="91"/>
      <c r="QTN1543" s="91"/>
      <c r="QTO1543" s="91"/>
      <c r="QTP1543" s="25">
        <f t="shared" ref="QTP1543" si="855">SUM(QTP1509:QTP1542)</f>
        <v>0</v>
      </c>
      <c r="QTQ1543" s="90"/>
      <c r="QTR1543" s="91"/>
      <c r="QTS1543" s="91"/>
      <c r="QTT1543" s="92"/>
      <c r="QTU1543" s="90" t="s">
        <v>563</v>
      </c>
      <c r="QTV1543" s="91"/>
      <c r="QTW1543" s="91"/>
      <c r="QTX1543" s="91"/>
      <c r="QTY1543" s="91"/>
      <c r="QTZ1543" s="91"/>
      <c r="QUA1543" s="91"/>
      <c r="QUB1543" s="91"/>
      <c r="QUC1543" s="91"/>
      <c r="QUD1543" s="91"/>
      <c r="QUE1543" s="91"/>
      <c r="QUF1543" s="25">
        <f t="shared" ref="QUF1543" si="856">SUM(QUF1509:QUF1542)</f>
        <v>0</v>
      </c>
      <c r="QUG1543" s="90"/>
      <c r="QUH1543" s="91"/>
      <c r="QUI1543" s="91"/>
      <c r="QUJ1543" s="92"/>
      <c r="QUK1543" s="90" t="s">
        <v>563</v>
      </c>
      <c r="QUL1543" s="91"/>
      <c r="QUM1543" s="91"/>
      <c r="QUN1543" s="91"/>
      <c r="QUO1543" s="91"/>
      <c r="QUP1543" s="91"/>
      <c r="QUQ1543" s="91"/>
      <c r="QUR1543" s="91"/>
      <c r="QUS1543" s="91"/>
      <c r="QUT1543" s="91"/>
      <c r="QUU1543" s="91"/>
      <c r="QUV1543" s="25">
        <f t="shared" ref="QUV1543" si="857">SUM(QUV1509:QUV1542)</f>
        <v>0</v>
      </c>
      <c r="QUW1543" s="90"/>
      <c r="QUX1543" s="91"/>
      <c r="QUY1543" s="91"/>
      <c r="QUZ1543" s="92"/>
      <c r="QVA1543" s="90" t="s">
        <v>563</v>
      </c>
      <c r="QVB1543" s="91"/>
      <c r="QVC1543" s="91"/>
      <c r="QVD1543" s="91"/>
      <c r="QVE1543" s="91"/>
      <c r="QVF1543" s="91"/>
      <c r="QVG1543" s="91"/>
      <c r="QVH1543" s="91"/>
      <c r="QVI1543" s="91"/>
      <c r="QVJ1543" s="91"/>
      <c r="QVK1543" s="91"/>
      <c r="QVL1543" s="25">
        <f t="shared" ref="QVL1543" si="858">SUM(QVL1509:QVL1542)</f>
        <v>0</v>
      </c>
      <c r="QVM1543" s="90"/>
      <c r="QVN1543" s="91"/>
      <c r="QVO1543" s="91"/>
      <c r="QVP1543" s="92"/>
      <c r="QVQ1543" s="90" t="s">
        <v>563</v>
      </c>
      <c r="QVR1543" s="91"/>
      <c r="QVS1543" s="91"/>
      <c r="QVT1543" s="91"/>
      <c r="QVU1543" s="91"/>
      <c r="QVV1543" s="91"/>
      <c r="QVW1543" s="91"/>
      <c r="QVX1543" s="91"/>
      <c r="QVY1543" s="91"/>
      <c r="QVZ1543" s="91"/>
      <c r="QWA1543" s="91"/>
      <c r="QWB1543" s="25">
        <f t="shared" ref="QWB1543" si="859">SUM(QWB1509:QWB1542)</f>
        <v>0</v>
      </c>
      <c r="QWC1543" s="90"/>
      <c r="QWD1543" s="91"/>
      <c r="QWE1543" s="91"/>
      <c r="QWF1543" s="92"/>
      <c r="QWG1543" s="90" t="s">
        <v>563</v>
      </c>
      <c r="QWH1543" s="91"/>
      <c r="QWI1543" s="91"/>
      <c r="QWJ1543" s="91"/>
      <c r="QWK1543" s="91"/>
      <c r="QWL1543" s="91"/>
      <c r="QWM1543" s="91"/>
      <c r="QWN1543" s="91"/>
      <c r="QWO1543" s="91"/>
      <c r="QWP1543" s="91"/>
      <c r="QWQ1543" s="91"/>
      <c r="QWR1543" s="25">
        <f t="shared" ref="QWR1543" si="860">SUM(QWR1509:QWR1542)</f>
        <v>0</v>
      </c>
      <c r="QWS1543" s="90"/>
      <c r="QWT1543" s="91"/>
      <c r="QWU1543" s="91"/>
      <c r="QWV1543" s="92"/>
      <c r="QWW1543" s="90" t="s">
        <v>563</v>
      </c>
      <c r="QWX1543" s="91"/>
      <c r="QWY1543" s="91"/>
      <c r="QWZ1543" s="91"/>
      <c r="QXA1543" s="91"/>
      <c r="QXB1543" s="91"/>
      <c r="QXC1543" s="91"/>
      <c r="QXD1543" s="91"/>
      <c r="QXE1543" s="91"/>
      <c r="QXF1543" s="91"/>
      <c r="QXG1543" s="91"/>
      <c r="QXH1543" s="25">
        <f t="shared" ref="QXH1543" si="861">SUM(QXH1509:QXH1542)</f>
        <v>0</v>
      </c>
      <c r="QXI1543" s="90"/>
      <c r="QXJ1543" s="91"/>
      <c r="QXK1543" s="91"/>
      <c r="QXL1543" s="92"/>
      <c r="QXM1543" s="90" t="s">
        <v>563</v>
      </c>
      <c r="QXN1543" s="91"/>
      <c r="QXO1543" s="91"/>
      <c r="QXP1543" s="91"/>
      <c r="QXQ1543" s="91"/>
      <c r="QXR1543" s="91"/>
      <c r="QXS1543" s="91"/>
      <c r="QXT1543" s="91"/>
      <c r="QXU1543" s="91"/>
      <c r="QXV1543" s="91"/>
      <c r="QXW1543" s="91"/>
      <c r="QXX1543" s="25">
        <f t="shared" ref="QXX1543" si="862">SUM(QXX1509:QXX1542)</f>
        <v>0</v>
      </c>
      <c r="QXY1543" s="90"/>
      <c r="QXZ1543" s="91"/>
      <c r="QYA1543" s="91"/>
      <c r="QYB1543" s="92"/>
      <c r="QYC1543" s="90" t="s">
        <v>563</v>
      </c>
      <c r="QYD1543" s="91"/>
      <c r="QYE1543" s="91"/>
      <c r="QYF1543" s="91"/>
      <c r="QYG1543" s="91"/>
      <c r="QYH1543" s="91"/>
      <c r="QYI1543" s="91"/>
      <c r="QYJ1543" s="91"/>
      <c r="QYK1543" s="91"/>
      <c r="QYL1543" s="91"/>
      <c r="QYM1543" s="91"/>
      <c r="QYN1543" s="25">
        <f t="shared" ref="QYN1543" si="863">SUM(QYN1509:QYN1542)</f>
        <v>0</v>
      </c>
      <c r="QYO1543" s="90"/>
      <c r="QYP1543" s="91"/>
      <c r="QYQ1543" s="91"/>
      <c r="QYR1543" s="92"/>
      <c r="QYS1543" s="90" t="s">
        <v>563</v>
      </c>
      <c r="QYT1543" s="91"/>
      <c r="QYU1543" s="91"/>
      <c r="QYV1543" s="91"/>
      <c r="QYW1543" s="91"/>
      <c r="QYX1543" s="91"/>
      <c r="QYY1543" s="91"/>
      <c r="QYZ1543" s="91"/>
      <c r="QZA1543" s="91"/>
      <c r="QZB1543" s="91"/>
      <c r="QZC1543" s="91"/>
      <c r="QZD1543" s="25">
        <f t="shared" ref="QZD1543" si="864">SUM(QZD1509:QZD1542)</f>
        <v>0</v>
      </c>
      <c r="QZE1543" s="90"/>
      <c r="QZF1543" s="91"/>
      <c r="QZG1543" s="91"/>
      <c r="QZH1543" s="92"/>
      <c r="QZI1543" s="90" t="s">
        <v>563</v>
      </c>
      <c r="QZJ1543" s="91"/>
      <c r="QZK1543" s="91"/>
      <c r="QZL1543" s="91"/>
      <c r="QZM1543" s="91"/>
      <c r="QZN1543" s="91"/>
      <c r="QZO1543" s="91"/>
      <c r="QZP1543" s="91"/>
      <c r="QZQ1543" s="91"/>
      <c r="QZR1543" s="91"/>
      <c r="QZS1543" s="91"/>
      <c r="QZT1543" s="25">
        <f t="shared" ref="QZT1543" si="865">SUM(QZT1509:QZT1542)</f>
        <v>0</v>
      </c>
      <c r="QZU1543" s="90"/>
      <c r="QZV1543" s="91"/>
      <c r="QZW1543" s="91"/>
      <c r="QZX1543" s="92"/>
      <c r="QZY1543" s="90" t="s">
        <v>563</v>
      </c>
      <c r="QZZ1543" s="91"/>
      <c r="RAA1543" s="91"/>
      <c r="RAB1543" s="91"/>
      <c r="RAC1543" s="91"/>
      <c r="RAD1543" s="91"/>
      <c r="RAE1543" s="91"/>
      <c r="RAF1543" s="91"/>
      <c r="RAG1543" s="91"/>
      <c r="RAH1543" s="91"/>
      <c r="RAI1543" s="91"/>
      <c r="RAJ1543" s="25">
        <f t="shared" ref="RAJ1543" si="866">SUM(RAJ1509:RAJ1542)</f>
        <v>0</v>
      </c>
      <c r="RAK1543" s="90"/>
      <c r="RAL1543" s="91"/>
      <c r="RAM1543" s="91"/>
      <c r="RAN1543" s="92"/>
      <c r="RAO1543" s="90" t="s">
        <v>563</v>
      </c>
      <c r="RAP1543" s="91"/>
      <c r="RAQ1543" s="91"/>
      <c r="RAR1543" s="91"/>
      <c r="RAS1543" s="91"/>
      <c r="RAT1543" s="91"/>
      <c r="RAU1543" s="91"/>
      <c r="RAV1543" s="91"/>
      <c r="RAW1543" s="91"/>
      <c r="RAX1543" s="91"/>
      <c r="RAY1543" s="91"/>
      <c r="RAZ1543" s="25">
        <f t="shared" ref="RAZ1543" si="867">SUM(RAZ1509:RAZ1542)</f>
        <v>0</v>
      </c>
      <c r="RBA1543" s="90"/>
      <c r="RBB1543" s="91"/>
      <c r="RBC1543" s="91"/>
      <c r="RBD1543" s="92"/>
      <c r="RBE1543" s="90" t="s">
        <v>563</v>
      </c>
      <c r="RBF1543" s="91"/>
      <c r="RBG1543" s="91"/>
      <c r="RBH1543" s="91"/>
      <c r="RBI1543" s="91"/>
      <c r="RBJ1543" s="91"/>
      <c r="RBK1543" s="91"/>
      <c r="RBL1543" s="91"/>
      <c r="RBM1543" s="91"/>
      <c r="RBN1543" s="91"/>
      <c r="RBO1543" s="91"/>
      <c r="RBP1543" s="25">
        <f t="shared" ref="RBP1543" si="868">SUM(RBP1509:RBP1542)</f>
        <v>0</v>
      </c>
      <c r="RBQ1543" s="90"/>
      <c r="RBR1543" s="91"/>
      <c r="RBS1543" s="91"/>
      <c r="RBT1543" s="92"/>
      <c r="RBU1543" s="90" t="s">
        <v>563</v>
      </c>
      <c r="RBV1543" s="91"/>
      <c r="RBW1543" s="91"/>
      <c r="RBX1543" s="91"/>
      <c r="RBY1543" s="91"/>
      <c r="RBZ1543" s="91"/>
      <c r="RCA1543" s="91"/>
      <c r="RCB1543" s="91"/>
      <c r="RCC1543" s="91"/>
      <c r="RCD1543" s="91"/>
      <c r="RCE1543" s="91"/>
      <c r="RCF1543" s="25">
        <f t="shared" ref="RCF1543" si="869">SUM(RCF1509:RCF1542)</f>
        <v>0</v>
      </c>
      <c r="RCG1543" s="90"/>
      <c r="RCH1543" s="91"/>
      <c r="RCI1543" s="91"/>
      <c r="RCJ1543" s="92"/>
      <c r="RCK1543" s="90" t="s">
        <v>563</v>
      </c>
      <c r="RCL1543" s="91"/>
      <c r="RCM1543" s="91"/>
      <c r="RCN1543" s="91"/>
      <c r="RCO1543" s="91"/>
      <c r="RCP1543" s="91"/>
      <c r="RCQ1543" s="91"/>
      <c r="RCR1543" s="91"/>
      <c r="RCS1543" s="91"/>
      <c r="RCT1543" s="91"/>
      <c r="RCU1543" s="91"/>
      <c r="RCV1543" s="25">
        <f t="shared" ref="RCV1543" si="870">SUM(RCV1509:RCV1542)</f>
        <v>0</v>
      </c>
      <c r="RCW1543" s="90"/>
      <c r="RCX1543" s="91"/>
      <c r="RCY1543" s="91"/>
      <c r="RCZ1543" s="92"/>
      <c r="RDA1543" s="90" t="s">
        <v>563</v>
      </c>
      <c r="RDB1543" s="91"/>
      <c r="RDC1543" s="91"/>
      <c r="RDD1543" s="91"/>
      <c r="RDE1543" s="91"/>
      <c r="RDF1543" s="91"/>
      <c r="RDG1543" s="91"/>
      <c r="RDH1543" s="91"/>
      <c r="RDI1543" s="91"/>
      <c r="RDJ1543" s="91"/>
      <c r="RDK1543" s="91"/>
      <c r="RDL1543" s="25">
        <f t="shared" ref="RDL1543" si="871">SUM(RDL1509:RDL1542)</f>
        <v>0</v>
      </c>
      <c r="RDM1543" s="90"/>
      <c r="RDN1543" s="91"/>
      <c r="RDO1543" s="91"/>
      <c r="RDP1543" s="92"/>
      <c r="RDQ1543" s="90" t="s">
        <v>563</v>
      </c>
      <c r="RDR1543" s="91"/>
      <c r="RDS1543" s="91"/>
      <c r="RDT1543" s="91"/>
      <c r="RDU1543" s="91"/>
      <c r="RDV1543" s="91"/>
      <c r="RDW1543" s="91"/>
      <c r="RDX1543" s="91"/>
      <c r="RDY1543" s="91"/>
      <c r="RDZ1543" s="91"/>
      <c r="REA1543" s="91"/>
      <c r="REB1543" s="25">
        <f t="shared" ref="REB1543" si="872">SUM(REB1509:REB1542)</f>
        <v>0</v>
      </c>
      <c r="REC1543" s="90"/>
      <c r="RED1543" s="91"/>
      <c r="REE1543" s="91"/>
      <c r="REF1543" s="92"/>
      <c r="REG1543" s="90" t="s">
        <v>563</v>
      </c>
      <c r="REH1543" s="91"/>
      <c r="REI1543" s="91"/>
      <c r="REJ1543" s="91"/>
      <c r="REK1543" s="91"/>
      <c r="REL1543" s="91"/>
      <c r="REM1543" s="91"/>
      <c r="REN1543" s="91"/>
      <c r="REO1543" s="91"/>
      <c r="REP1543" s="91"/>
      <c r="REQ1543" s="91"/>
      <c r="RER1543" s="25">
        <f t="shared" ref="RER1543" si="873">SUM(RER1509:RER1542)</f>
        <v>0</v>
      </c>
      <c r="RES1543" s="90"/>
      <c r="RET1543" s="91"/>
      <c r="REU1543" s="91"/>
      <c r="REV1543" s="92"/>
      <c r="REW1543" s="90" t="s">
        <v>563</v>
      </c>
      <c r="REX1543" s="91"/>
      <c r="REY1543" s="91"/>
      <c r="REZ1543" s="91"/>
      <c r="RFA1543" s="91"/>
      <c r="RFB1543" s="91"/>
      <c r="RFC1543" s="91"/>
      <c r="RFD1543" s="91"/>
      <c r="RFE1543" s="91"/>
      <c r="RFF1543" s="91"/>
      <c r="RFG1543" s="91"/>
      <c r="RFH1543" s="25">
        <f t="shared" ref="RFH1543" si="874">SUM(RFH1509:RFH1542)</f>
        <v>0</v>
      </c>
      <c r="RFI1543" s="90"/>
      <c r="RFJ1543" s="91"/>
      <c r="RFK1543" s="91"/>
      <c r="RFL1543" s="92"/>
      <c r="RFM1543" s="90" t="s">
        <v>563</v>
      </c>
      <c r="RFN1543" s="91"/>
      <c r="RFO1543" s="91"/>
      <c r="RFP1543" s="91"/>
      <c r="RFQ1543" s="91"/>
      <c r="RFR1543" s="91"/>
      <c r="RFS1543" s="91"/>
      <c r="RFT1543" s="91"/>
      <c r="RFU1543" s="91"/>
      <c r="RFV1543" s="91"/>
      <c r="RFW1543" s="91"/>
      <c r="RFX1543" s="25">
        <f t="shared" ref="RFX1543" si="875">SUM(RFX1509:RFX1542)</f>
        <v>0</v>
      </c>
      <c r="RFY1543" s="90"/>
      <c r="RFZ1543" s="91"/>
      <c r="RGA1543" s="91"/>
      <c r="RGB1543" s="92"/>
      <c r="RGC1543" s="90" t="s">
        <v>563</v>
      </c>
      <c r="RGD1543" s="91"/>
      <c r="RGE1543" s="91"/>
      <c r="RGF1543" s="91"/>
      <c r="RGG1543" s="91"/>
      <c r="RGH1543" s="91"/>
      <c r="RGI1543" s="91"/>
      <c r="RGJ1543" s="91"/>
      <c r="RGK1543" s="91"/>
      <c r="RGL1543" s="91"/>
      <c r="RGM1543" s="91"/>
      <c r="RGN1543" s="25">
        <f t="shared" ref="RGN1543" si="876">SUM(RGN1509:RGN1542)</f>
        <v>0</v>
      </c>
      <c r="RGO1543" s="90"/>
      <c r="RGP1543" s="91"/>
      <c r="RGQ1543" s="91"/>
      <c r="RGR1543" s="92"/>
      <c r="RGS1543" s="90" t="s">
        <v>563</v>
      </c>
      <c r="RGT1543" s="91"/>
      <c r="RGU1543" s="91"/>
      <c r="RGV1543" s="91"/>
      <c r="RGW1543" s="91"/>
      <c r="RGX1543" s="91"/>
      <c r="RGY1543" s="91"/>
      <c r="RGZ1543" s="91"/>
      <c r="RHA1543" s="91"/>
      <c r="RHB1543" s="91"/>
      <c r="RHC1543" s="91"/>
      <c r="RHD1543" s="25">
        <f t="shared" ref="RHD1543" si="877">SUM(RHD1509:RHD1542)</f>
        <v>0</v>
      </c>
      <c r="RHE1543" s="90"/>
      <c r="RHF1543" s="91"/>
      <c r="RHG1543" s="91"/>
      <c r="RHH1543" s="92"/>
      <c r="RHI1543" s="90" t="s">
        <v>563</v>
      </c>
      <c r="RHJ1543" s="91"/>
      <c r="RHK1543" s="91"/>
      <c r="RHL1543" s="91"/>
      <c r="RHM1543" s="91"/>
      <c r="RHN1543" s="91"/>
      <c r="RHO1543" s="91"/>
      <c r="RHP1543" s="91"/>
      <c r="RHQ1543" s="91"/>
      <c r="RHR1543" s="91"/>
      <c r="RHS1543" s="91"/>
      <c r="RHT1543" s="25">
        <f t="shared" ref="RHT1543" si="878">SUM(RHT1509:RHT1542)</f>
        <v>0</v>
      </c>
      <c r="RHU1543" s="90"/>
      <c r="RHV1543" s="91"/>
      <c r="RHW1543" s="91"/>
      <c r="RHX1543" s="92"/>
      <c r="RHY1543" s="90" t="s">
        <v>563</v>
      </c>
      <c r="RHZ1543" s="91"/>
      <c r="RIA1543" s="91"/>
      <c r="RIB1543" s="91"/>
      <c r="RIC1543" s="91"/>
      <c r="RID1543" s="91"/>
      <c r="RIE1543" s="91"/>
      <c r="RIF1543" s="91"/>
      <c r="RIG1543" s="91"/>
      <c r="RIH1543" s="91"/>
      <c r="RII1543" s="91"/>
      <c r="RIJ1543" s="25">
        <f t="shared" ref="RIJ1543" si="879">SUM(RIJ1509:RIJ1542)</f>
        <v>0</v>
      </c>
      <c r="RIK1543" s="90"/>
      <c r="RIL1543" s="91"/>
      <c r="RIM1543" s="91"/>
      <c r="RIN1543" s="92"/>
      <c r="RIO1543" s="90" t="s">
        <v>563</v>
      </c>
      <c r="RIP1543" s="91"/>
      <c r="RIQ1543" s="91"/>
      <c r="RIR1543" s="91"/>
      <c r="RIS1543" s="91"/>
      <c r="RIT1543" s="91"/>
      <c r="RIU1543" s="91"/>
      <c r="RIV1543" s="91"/>
      <c r="RIW1543" s="91"/>
      <c r="RIX1543" s="91"/>
      <c r="RIY1543" s="91"/>
      <c r="RIZ1543" s="25">
        <f t="shared" ref="RIZ1543" si="880">SUM(RIZ1509:RIZ1542)</f>
        <v>0</v>
      </c>
      <c r="RJA1543" s="90"/>
      <c r="RJB1543" s="91"/>
      <c r="RJC1543" s="91"/>
      <c r="RJD1543" s="92"/>
      <c r="RJE1543" s="90" t="s">
        <v>563</v>
      </c>
      <c r="RJF1543" s="91"/>
      <c r="RJG1543" s="91"/>
      <c r="RJH1543" s="91"/>
      <c r="RJI1543" s="91"/>
      <c r="RJJ1543" s="91"/>
      <c r="RJK1543" s="91"/>
      <c r="RJL1543" s="91"/>
      <c r="RJM1543" s="91"/>
      <c r="RJN1543" s="91"/>
      <c r="RJO1543" s="91"/>
      <c r="RJP1543" s="25">
        <f t="shared" ref="RJP1543" si="881">SUM(RJP1509:RJP1542)</f>
        <v>0</v>
      </c>
      <c r="RJQ1543" s="90"/>
      <c r="RJR1543" s="91"/>
      <c r="RJS1543" s="91"/>
      <c r="RJT1543" s="92"/>
      <c r="RJU1543" s="90" t="s">
        <v>563</v>
      </c>
      <c r="RJV1543" s="91"/>
      <c r="RJW1543" s="91"/>
      <c r="RJX1543" s="91"/>
      <c r="RJY1543" s="91"/>
      <c r="RJZ1543" s="91"/>
      <c r="RKA1543" s="91"/>
      <c r="RKB1543" s="91"/>
      <c r="RKC1543" s="91"/>
      <c r="RKD1543" s="91"/>
      <c r="RKE1543" s="91"/>
      <c r="RKF1543" s="25">
        <f t="shared" ref="RKF1543" si="882">SUM(RKF1509:RKF1542)</f>
        <v>0</v>
      </c>
      <c r="RKG1543" s="90"/>
      <c r="RKH1543" s="91"/>
      <c r="RKI1543" s="91"/>
      <c r="RKJ1543" s="92"/>
      <c r="RKK1543" s="90" t="s">
        <v>563</v>
      </c>
      <c r="RKL1543" s="91"/>
      <c r="RKM1543" s="91"/>
      <c r="RKN1543" s="91"/>
      <c r="RKO1543" s="91"/>
      <c r="RKP1543" s="91"/>
      <c r="RKQ1543" s="91"/>
      <c r="RKR1543" s="91"/>
      <c r="RKS1543" s="91"/>
      <c r="RKT1543" s="91"/>
      <c r="RKU1543" s="91"/>
      <c r="RKV1543" s="25">
        <f t="shared" ref="RKV1543" si="883">SUM(RKV1509:RKV1542)</f>
        <v>0</v>
      </c>
      <c r="RKW1543" s="90"/>
      <c r="RKX1543" s="91"/>
      <c r="RKY1543" s="91"/>
      <c r="RKZ1543" s="92"/>
      <c r="RLA1543" s="90" t="s">
        <v>563</v>
      </c>
      <c r="RLB1543" s="91"/>
      <c r="RLC1543" s="91"/>
      <c r="RLD1543" s="91"/>
      <c r="RLE1543" s="91"/>
      <c r="RLF1543" s="91"/>
      <c r="RLG1543" s="91"/>
      <c r="RLH1543" s="91"/>
      <c r="RLI1543" s="91"/>
      <c r="RLJ1543" s="91"/>
      <c r="RLK1543" s="91"/>
      <c r="RLL1543" s="25">
        <f t="shared" ref="RLL1543" si="884">SUM(RLL1509:RLL1542)</f>
        <v>0</v>
      </c>
      <c r="RLM1543" s="90"/>
      <c r="RLN1543" s="91"/>
      <c r="RLO1543" s="91"/>
      <c r="RLP1543" s="92"/>
      <c r="RLQ1543" s="90" t="s">
        <v>563</v>
      </c>
      <c r="RLR1543" s="91"/>
      <c r="RLS1543" s="91"/>
      <c r="RLT1543" s="91"/>
      <c r="RLU1543" s="91"/>
      <c r="RLV1543" s="91"/>
      <c r="RLW1543" s="91"/>
      <c r="RLX1543" s="91"/>
      <c r="RLY1543" s="91"/>
      <c r="RLZ1543" s="91"/>
      <c r="RMA1543" s="91"/>
      <c r="RMB1543" s="25">
        <f t="shared" ref="RMB1543" si="885">SUM(RMB1509:RMB1542)</f>
        <v>0</v>
      </c>
      <c r="RMC1543" s="90"/>
      <c r="RMD1543" s="91"/>
      <c r="RME1543" s="91"/>
      <c r="RMF1543" s="92"/>
      <c r="RMG1543" s="90" t="s">
        <v>563</v>
      </c>
      <c r="RMH1543" s="91"/>
      <c r="RMI1543" s="91"/>
      <c r="RMJ1543" s="91"/>
      <c r="RMK1543" s="91"/>
      <c r="RML1543" s="91"/>
      <c r="RMM1543" s="91"/>
      <c r="RMN1543" s="91"/>
      <c r="RMO1543" s="91"/>
      <c r="RMP1543" s="91"/>
      <c r="RMQ1543" s="91"/>
      <c r="RMR1543" s="25">
        <f t="shared" ref="RMR1543" si="886">SUM(RMR1509:RMR1542)</f>
        <v>0</v>
      </c>
      <c r="RMS1543" s="90"/>
      <c r="RMT1543" s="91"/>
      <c r="RMU1543" s="91"/>
      <c r="RMV1543" s="92"/>
      <c r="RMW1543" s="90" t="s">
        <v>563</v>
      </c>
      <c r="RMX1543" s="91"/>
      <c r="RMY1543" s="91"/>
      <c r="RMZ1543" s="91"/>
      <c r="RNA1543" s="91"/>
      <c r="RNB1543" s="91"/>
      <c r="RNC1543" s="91"/>
      <c r="RND1543" s="91"/>
      <c r="RNE1543" s="91"/>
      <c r="RNF1543" s="91"/>
      <c r="RNG1543" s="91"/>
      <c r="RNH1543" s="25">
        <f t="shared" ref="RNH1543" si="887">SUM(RNH1509:RNH1542)</f>
        <v>0</v>
      </c>
      <c r="RNI1543" s="90"/>
      <c r="RNJ1543" s="91"/>
      <c r="RNK1543" s="91"/>
      <c r="RNL1543" s="92"/>
      <c r="RNM1543" s="90" t="s">
        <v>563</v>
      </c>
      <c r="RNN1543" s="91"/>
      <c r="RNO1543" s="91"/>
      <c r="RNP1543" s="91"/>
      <c r="RNQ1543" s="91"/>
      <c r="RNR1543" s="91"/>
      <c r="RNS1543" s="91"/>
      <c r="RNT1543" s="91"/>
      <c r="RNU1543" s="91"/>
      <c r="RNV1543" s="91"/>
      <c r="RNW1543" s="91"/>
      <c r="RNX1543" s="25">
        <f t="shared" ref="RNX1543" si="888">SUM(RNX1509:RNX1542)</f>
        <v>0</v>
      </c>
      <c r="RNY1543" s="90"/>
      <c r="RNZ1543" s="91"/>
      <c r="ROA1543" s="91"/>
      <c r="ROB1543" s="92"/>
      <c r="ROC1543" s="90" t="s">
        <v>563</v>
      </c>
      <c r="ROD1543" s="91"/>
      <c r="ROE1543" s="91"/>
      <c r="ROF1543" s="91"/>
      <c r="ROG1543" s="91"/>
      <c r="ROH1543" s="91"/>
      <c r="ROI1543" s="91"/>
      <c r="ROJ1543" s="91"/>
      <c r="ROK1543" s="91"/>
      <c r="ROL1543" s="91"/>
      <c r="ROM1543" s="91"/>
      <c r="RON1543" s="25">
        <f t="shared" ref="RON1543" si="889">SUM(RON1509:RON1542)</f>
        <v>0</v>
      </c>
      <c r="ROO1543" s="90"/>
      <c r="ROP1543" s="91"/>
      <c r="ROQ1543" s="91"/>
      <c r="ROR1543" s="92"/>
      <c r="ROS1543" s="90" t="s">
        <v>563</v>
      </c>
      <c r="ROT1543" s="91"/>
      <c r="ROU1543" s="91"/>
      <c r="ROV1543" s="91"/>
      <c r="ROW1543" s="91"/>
      <c r="ROX1543" s="91"/>
      <c r="ROY1543" s="91"/>
      <c r="ROZ1543" s="91"/>
      <c r="RPA1543" s="91"/>
      <c r="RPB1543" s="91"/>
      <c r="RPC1543" s="91"/>
      <c r="RPD1543" s="25">
        <f t="shared" ref="RPD1543" si="890">SUM(RPD1509:RPD1542)</f>
        <v>0</v>
      </c>
      <c r="RPE1543" s="90"/>
      <c r="RPF1543" s="91"/>
      <c r="RPG1543" s="91"/>
      <c r="RPH1543" s="92"/>
      <c r="RPI1543" s="90" t="s">
        <v>563</v>
      </c>
      <c r="RPJ1543" s="91"/>
      <c r="RPK1543" s="91"/>
      <c r="RPL1543" s="91"/>
      <c r="RPM1543" s="91"/>
      <c r="RPN1543" s="91"/>
      <c r="RPO1543" s="91"/>
      <c r="RPP1543" s="91"/>
      <c r="RPQ1543" s="91"/>
      <c r="RPR1543" s="91"/>
      <c r="RPS1543" s="91"/>
      <c r="RPT1543" s="25">
        <f t="shared" ref="RPT1543" si="891">SUM(RPT1509:RPT1542)</f>
        <v>0</v>
      </c>
      <c r="RPU1543" s="90"/>
      <c r="RPV1543" s="91"/>
      <c r="RPW1543" s="91"/>
      <c r="RPX1543" s="92"/>
      <c r="RPY1543" s="90" t="s">
        <v>563</v>
      </c>
      <c r="RPZ1543" s="91"/>
      <c r="RQA1543" s="91"/>
      <c r="RQB1543" s="91"/>
      <c r="RQC1543" s="91"/>
      <c r="RQD1543" s="91"/>
      <c r="RQE1543" s="91"/>
      <c r="RQF1543" s="91"/>
      <c r="RQG1543" s="91"/>
      <c r="RQH1543" s="91"/>
      <c r="RQI1543" s="91"/>
      <c r="RQJ1543" s="25">
        <f t="shared" ref="RQJ1543" si="892">SUM(RQJ1509:RQJ1542)</f>
        <v>0</v>
      </c>
      <c r="RQK1543" s="90"/>
      <c r="RQL1543" s="91"/>
      <c r="RQM1543" s="91"/>
      <c r="RQN1543" s="92"/>
      <c r="RQO1543" s="90" t="s">
        <v>563</v>
      </c>
      <c r="RQP1543" s="91"/>
      <c r="RQQ1543" s="91"/>
      <c r="RQR1543" s="91"/>
      <c r="RQS1543" s="91"/>
      <c r="RQT1543" s="91"/>
      <c r="RQU1543" s="91"/>
      <c r="RQV1543" s="91"/>
      <c r="RQW1543" s="91"/>
      <c r="RQX1543" s="91"/>
      <c r="RQY1543" s="91"/>
      <c r="RQZ1543" s="25">
        <f t="shared" ref="RQZ1543" si="893">SUM(RQZ1509:RQZ1542)</f>
        <v>0</v>
      </c>
      <c r="RRA1543" s="90"/>
      <c r="RRB1543" s="91"/>
      <c r="RRC1543" s="91"/>
      <c r="RRD1543" s="92"/>
      <c r="RRE1543" s="90" t="s">
        <v>563</v>
      </c>
      <c r="RRF1543" s="91"/>
      <c r="RRG1543" s="91"/>
      <c r="RRH1543" s="91"/>
      <c r="RRI1543" s="91"/>
      <c r="RRJ1543" s="91"/>
      <c r="RRK1543" s="91"/>
      <c r="RRL1543" s="91"/>
      <c r="RRM1543" s="91"/>
      <c r="RRN1543" s="91"/>
      <c r="RRO1543" s="91"/>
      <c r="RRP1543" s="25">
        <f t="shared" ref="RRP1543" si="894">SUM(RRP1509:RRP1542)</f>
        <v>0</v>
      </c>
      <c r="RRQ1543" s="90"/>
      <c r="RRR1543" s="91"/>
      <c r="RRS1543" s="91"/>
      <c r="RRT1543" s="92"/>
      <c r="RRU1543" s="90" t="s">
        <v>563</v>
      </c>
      <c r="RRV1543" s="91"/>
      <c r="RRW1543" s="91"/>
      <c r="RRX1543" s="91"/>
      <c r="RRY1543" s="91"/>
      <c r="RRZ1543" s="91"/>
      <c r="RSA1543" s="91"/>
      <c r="RSB1543" s="91"/>
      <c r="RSC1543" s="91"/>
      <c r="RSD1543" s="91"/>
      <c r="RSE1543" s="91"/>
      <c r="RSF1543" s="25">
        <f t="shared" ref="RSF1543" si="895">SUM(RSF1509:RSF1542)</f>
        <v>0</v>
      </c>
      <c r="RSG1543" s="90"/>
      <c r="RSH1543" s="91"/>
      <c r="RSI1543" s="91"/>
      <c r="RSJ1543" s="92"/>
      <c r="RSK1543" s="90" t="s">
        <v>563</v>
      </c>
      <c r="RSL1543" s="91"/>
      <c r="RSM1543" s="91"/>
      <c r="RSN1543" s="91"/>
      <c r="RSO1543" s="91"/>
      <c r="RSP1543" s="91"/>
      <c r="RSQ1543" s="91"/>
      <c r="RSR1543" s="91"/>
      <c r="RSS1543" s="91"/>
      <c r="RST1543" s="91"/>
      <c r="RSU1543" s="91"/>
      <c r="RSV1543" s="25">
        <f t="shared" ref="RSV1543" si="896">SUM(RSV1509:RSV1542)</f>
        <v>0</v>
      </c>
      <c r="RSW1543" s="90"/>
      <c r="RSX1543" s="91"/>
      <c r="RSY1543" s="91"/>
      <c r="RSZ1543" s="92"/>
      <c r="RTA1543" s="90" t="s">
        <v>563</v>
      </c>
      <c r="RTB1543" s="91"/>
      <c r="RTC1543" s="91"/>
      <c r="RTD1543" s="91"/>
      <c r="RTE1543" s="91"/>
      <c r="RTF1543" s="91"/>
      <c r="RTG1543" s="91"/>
      <c r="RTH1543" s="91"/>
      <c r="RTI1543" s="91"/>
      <c r="RTJ1543" s="91"/>
      <c r="RTK1543" s="91"/>
      <c r="RTL1543" s="25">
        <f t="shared" ref="RTL1543" si="897">SUM(RTL1509:RTL1542)</f>
        <v>0</v>
      </c>
      <c r="RTM1543" s="90"/>
      <c r="RTN1543" s="91"/>
      <c r="RTO1543" s="91"/>
      <c r="RTP1543" s="92"/>
      <c r="RTQ1543" s="90" t="s">
        <v>563</v>
      </c>
      <c r="RTR1543" s="91"/>
      <c r="RTS1543" s="91"/>
      <c r="RTT1543" s="91"/>
      <c r="RTU1543" s="91"/>
      <c r="RTV1543" s="91"/>
      <c r="RTW1543" s="91"/>
      <c r="RTX1543" s="91"/>
      <c r="RTY1543" s="91"/>
      <c r="RTZ1543" s="91"/>
      <c r="RUA1543" s="91"/>
      <c r="RUB1543" s="25">
        <f t="shared" ref="RUB1543" si="898">SUM(RUB1509:RUB1542)</f>
        <v>0</v>
      </c>
      <c r="RUC1543" s="90"/>
      <c r="RUD1543" s="91"/>
      <c r="RUE1543" s="91"/>
      <c r="RUF1543" s="92"/>
      <c r="RUG1543" s="90" t="s">
        <v>563</v>
      </c>
      <c r="RUH1543" s="91"/>
      <c r="RUI1543" s="91"/>
      <c r="RUJ1543" s="91"/>
      <c r="RUK1543" s="91"/>
      <c r="RUL1543" s="91"/>
      <c r="RUM1543" s="91"/>
      <c r="RUN1543" s="91"/>
      <c r="RUO1543" s="91"/>
      <c r="RUP1543" s="91"/>
      <c r="RUQ1543" s="91"/>
      <c r="RUR1543" s="25">
        <f t="shared" ref="RUR1543" si="899">SUM(RUR1509:RUR1542)</f>
        <v>0</v>
      </c>
      <c r="RUS1543" s="90"/>
      <c r="RUT1543" s="91"/>
      <c r="RUU1543" s="91"/>
      <c r="RUV1543" s="92"/>
      <c r="RUW1543" s="90" t="s">
        <v>563</v>
      </c>
      <c r="RUX1543" s="91"/>
      <c r="RUY1543" s="91"/>
      <c r="RUZ1543" s="91"/>
      <c r="RVA1543" s="91"/>
      <c r="RVB1543" s="91"/>
      <c r="RVC1543" s="91"/>
      <c r="RVD1543" s="91"/>
      <c r="RVE1543" s="91"/>
      <c r="RVF1543" s="91"/>
      <c r="RVG1543" s="91"/>
      <c r="RVH1543" s="25">
        <f t="shared" ref="RVH1543" si="900">SUM(RVH1509:RVH1542)</f>
        <v>0</v>
      </c>
      <c r="RVI1543" s="90"/>
      <c r="RVJ1543" s="91"/>
      <c r="RVK1543" s="91"/>
      <c r="RVL1543" s="92"/>
      <c r="RVM1543" s="90" t="s">
        <v>563</v>
      </c>
      <c r="RVN1543" s="91"/>
      <c r="RVO1543" s="91"/>
      <c r="RVP1543" s="91"/>
      <c r="RVQ1543" s="91"/>
      <c r="RVR1543" s="91"/>
      <c r="RVS1543" s="91"/>
      <c r="RVT1543" s="91"/>
      <c r="RVU1543" s="91"/>
      <c r="RVV1543" s="91"/>
      <c r="RVW1543" s="91"/>
      <c r="RVX1543" s="25">
        <f t="shared" ref="RVX1543" si="901">SUM(RVX1509:RVX1542)</f>
        <v>0</v>
      </c>
      <c r="RVY1543" s="90"/>
      <c r="RVZ1543" s="91"/>
      <c r="RWA1543" s="91"/>
      <c r="RWB1543" s="92"/>
      <c r="RWC1543" s="90" t="s">
        <v>563</v>
      </c>
      <c r="RWD1543" s="91"/>
      <c r="RWE1543" s="91"/>
      <c r="RWF1543" s="91"/>
      <c r="RWG1543" s="91"/>
      <c r="RWH1543" s="91"/>
      <c r="RWI1543" s="91"/>
      <c r="RWJ1543" s="91"/>
      <c r="RWK1543" s="91"/>
      <c r="RWL1543" s="91"/>
      <c r="RWM1543" s="91"/>
      <c r="RWN1543" s="25">
        <f t="shared" ref="RWN1543" si="902">SUM(RWN1509:RWN1542)</f>
        <v>0</v>
      </c>
      <c r="RWO1543" s="90"/>
      <c r="RWP1543" s="91"/>
      <c r="RWQ1543" s="91"/>
      <c r="RWR1543" s="92"/>
      <c r="RWS1543" s="90" t="s">
        <v>563</v>
      </c>
      <c r="RWT1543" s="91"/>
      <c r="RWU1543" s="91"/>
      <c r="RWV1543" s="91"/>
      <c r="RWW1543" s="91"/>
      <c r="RWX1543" s="91"/>
      <c r="RWY1543" s="91"/>
      <c r="RWZ1543" s="91"/>
      <c r="RXA1543" s="91"/>
      <c r="RXB1543" s="91"/>
      <c r="RXC1543" s="91"/>
      <c r="RXD1543" s="25">
        <f t="shared" ref="RXD1543" si="903">SUM(RXD1509:RXD1542)</f>
        <v>0</v>
      </c>
      <c r="RXE1543" s="90"/>
      <c r="RXF1543" s="91"/>
      <c r="RXG1543" s="91"/>
      <c r="RXH1543" s="92"/>
      <c r="RXI1543" s="90" t="s">
        <v>563</v>
      </c>
      <c r="RXJ1543" s="91"/>
      <c r="RXK1543" s="91"/>
      <c r="RXL1543" s="91"/>
      <c r="RXM1543" s="91"/>
      <c r="RXN1543" s="91"/>
      <c r="RXO1543" s="91"/>
      <c r="RXP1543" s="91"/>
      <c r="RXQ1543" s="91"/>
      <c r="RXR1543" s="91"/>
      <c r="RXS1543" s="91"/>
      <c r="RXT1543" s="25">
        <f t="shared" ref="RXT1543" si="904">SUM(RXT1509:RXT1542)</f>
        <v>0</v>
      </c>
      <c r="RXU1543" s="90"/>
      <c r="RXV1543" s="91"/>
      <c r="RXW1543" s="91"/>
      <c r="RXX1543" s="92"/>
      <c r="RXY1543" s="90" t="s">
        <v>563</v>
      </c>
      <c r="RXZ1543" s="91"/>
      <c r="RYA1543" s="91"/>
      <c r="RYB1543" s="91"/>
      <c r="RYC1543" s="91"/>
      <c r="RYD1543" s="91"/>
      <c r="RYE1543" s="91"/>
      <c r="RYF1543" s="91"/>
      <c r="RYG1543" s="91"/>
      <c r="RYH1543" s="91"/>
      <c r="RYI1543" s="91"/>
      <c r="RYJ1543" s="25">
        <f t="shared" ref="RYJ1543" si="905">SUM(RYJ1509:RYJ1542)</f>
        <v>0</v>
      </c>
      <c r="RYK1543" s="90"/>
      <c r="RYL1543" s="91"/>
      <c r="RYM1543" s="91"/>
      <c r="RYN1543" s="92"/>
      <c r="RYO1543" s="90" t="s">
        <v>563</v>
      </c>
      <c r="RYP1543" s="91"/>
      <c r="RYQ1543" s="91"/>
      <c r="RYR1543" s="91"/>
      <c r="RYS1543" s="91"/>
      <c r="RYT1543" s="91"/>
      <c r="RYU1543" s="91"/>
      <c r="RYV1543" s="91"/>
      <c r="RYW1543" s="91"/>
      <c r="RYX1543" s="91"/>
      <c r="RYY1543" s="91"/>
      <c r="RYZ1543" s="25">
        <f t="shared" ref="RYZ1543" si="906">SUM(RYZ1509:RYZ1542)</f>
        <v>0</v>
      </c>
      <c r="RZA1543" s="90"/>
      <c r="RZB1543" s="91"/>
      <c r="RZC1543" s="91"/>
      <c r="RZD1543" s="92"/>
      <c r="RZE1543" s="90" t="s">
        <v>563</v>
      </c>
      <c r="RZF1543" s="91"/>
      <c r="RZG1543" s="91"/>
      <c r="RZH1543" s="91"/>
      <c r="RZI1543" s="91"/>
      <c r="RZJ1543" s="91"/>
      <c r="RZK1543" s="91"/>
      <c r="RZL1543" s="91"/>
      <c r="RZM1543" s="91"/>
      <c r="RZN1543" s="91"/>
      <c r="RZO1543" s="91"/>
      <c r="RZP1543" s="25">
        <f t="shared" ref="RZP1543" si="907">SUM(RZP1509:RZP1542)</f>
        <v>0</v>
      </c>
      <c r="RZQ1543" s="90"/>
      <c r="RZR1543" s="91"/>
      <c r="RZS1543" s="91"/>
      <c r="RZT1543" s="92"/>
      <c r="RZU1543" s="90" t="s">
        <v>563</v>
      </c>
      <c r="RZV1543" s="91"/>
      <c r="RZW1543" s="91"/>
      <c r="RZX1543" s="91"/>
      <c r="RZY1543" s="91"/>
      <c r="RZZ1543" s="91"/>
      <c r="SAA1543" s="91"/>
      <c r="SAB1543" s="91"/>
      <c r="SAC1543" s="91"/>
      <c r="SAD1543" s="91"/>
      <c r="SAE1543" s="91"/>
      <c r="SAF1543" s="25">
        <f t="shared" ref="SAF1543" si="908">SUM(SAF1509:SAF1542)</f>
        <v>0</v>
      </c>
      <c r="SAG1543" s="90"/>
      <c r="SAH1543" s="91"/>
      <c r="SAI1543" s="91"/>
      <c r="SAJ1543" s="92"/>
      <c r="SAK1543" s="90" t="s">
        <v>563</v>
      </c>
      <c r="SAL1543" s="91"/>
      <c r="SAM1543" s="91"/>
      <c r="SAN1543" s="91"/>
      <c r="SAO1543" s="91"/>
      <c r="SAP1543" s="91"/>
      <c r="SAQ1543" s="91"/>
      <c r="SAR1543" s="91"/>
      <c r="SAS1543" s="91"/>
      <c r="SAT1543" s="91"/>
      <c r="SAU1543" s="91"/>
      <c r="SAV1543" s="25">
        <f t="shared" ref="SAV1543" si="909">SUM(SAV1509:SAV1542)</f>
        <v>0</v>
      </c>
      <c r="SAW1543" s="90"/>
      <c r="SAX1543" s="91"/>
      <c r="SAY1543" s="91"/>
      <c r="SAZ1543" s="92"/>
      <c r="SBA1543" s="90" t="s">
        <v>563</v>
      </c>
      <c r="SBB1543" s="91"/>
      <c r="SBC1543" s="91"/>
      <c r="SBD1543" s="91"/>
      <c r="SBE1543" s="91"/>
      <c r="SBF1543" s="91"/>
      <c r="SBG1543" s="91"/>
      <c r="SBH1543" s="91"/>
      <c r="SBI1543" s="91"/>
      <c r="SBJ1543" s="91"/>
      <c r="SBK1543" s="91"/>
      <c r="SBL1543" s="25">
        <f t="shared" ref="SBL1543" si="910">SUM(SBL1509:SBL1542)</f>
        <v>0</v>
      </c>
      <c r="SBM1543" s="90"/>
      <c r="SBN1543" s="91"/>
      <c r="SBO1543" s="91"/>
      <c r="SBP1543" s="92"/>
      <c r="SBQ1543" s="90" t="s">
        <v>563</v>
      </c>
      <c r="SBR1543" s="91"/>
      <c r="SBS1543" s="91"/>
      <c r="SBT1543" s="91"/>
      <c r="SBU1543" s="91"/>
      <c r="SBV1543" s="91"/>
      <c r="SBW1543" s="91"/>
      <c r="SBX1543" s="91"/>
      <c r="SBY1543" s="91"/>
      <c r="SBZ1543" s="91"/>
      <c r="SCA1543" s="91"/>
      <c r="SCB1543" s="25">
        <f t="shared" ref="SCB1543" si="911">SUM(SCB1509:SCB1542)</f>
        <v>0</v>
      </c>
      <c r="SCC1543" s="90"/>
      <c r="SCD1543" s="91"/>
      <c r="SCE1543" s="91"/>
      <c r="SCF1543" s="92"/>
      <c r="SCG1543" s="90" t="s">
        <v>563</v>
      </c>
      <c r="SCH1543" s="91"/>
      <c r="SCI1543" s="91"/>
      <c r="SCJ1543" s="91"/>
      <c r="SCK1543" s="91"/>
      <c r="SCL1543" s="91"/>
      <c r="SCM1543" s="91"/>
      <c r="SCN1543" s="91"/>
      <c r="SCO1543" s="91"/>
      <c r="SCP1543" s="91"/>
      <c r="SCQ1543" s="91"/>
      <c r="SCR1543" s="25">
        <f t="shared" ref="SCR1543" si="912">SUM(SCR1509:SCR1542)</f>
        <v>0</v>
      </c>
      <c r="SCS1543" s="90"/>
      <c r="SCT1543" s="91"/>
      <c r="SCU1543" s="91"/>
      <c r="SCV1543" s="92"/>
      <c r="SCW1543" s="90" t="s">
        <v>563</v>
      </c>
      <c r="SCX1543" s="91"/>
      <c r="SCY1543" s="91"/>
      <c r="SCZ1543" s="91"/>
      <c r="SDA1543" s="91"/>
      <c r="SDB1543" s="91"/>
      <c r="SDC1543" s="91"/>
      <c r="SDD1543" s="91"/>
      <c r="SDE1543" s="91"/>
      <c r="SDF1543" s="91"/>
      <c r="SDG1543" s="91"/>
      <c r="SDH1543" s="25">
        <f t="shared" ref="SDH1543" si="913">SUM(SDH1509:SDH1542)</f>
        <v>0</v>
      </c>
      <c r="SDI1543" s="90"/>
      <c r="SDJ1543" s="91"/>
      <c r="SDK1543" s="91"/>
      <c r="SDL1543" s="92"/>
      <c r="SDM1543" s="90" t="s">
        <v>563</v>
      </c>
      <c r="SDN1543" s="91"/>
      <c r="SDO1543" s="91"/>
      <c r="SDP1543" s="91"/>
      <c r="SDQ1543" s="91"/>
      <c r="SDR1543" s="91"/>
      <c r="SDS1543" s="91"/>
      <c r="SDT1543" s="91"/>
      <c r="SDU1543" s="91"/>
      <c r="SDV1543" s="91"/>
      <c r="SDW1543" s="91"/>
      <c r="SDX1543" s="25">
        <f t="shared" ref="SDX1543" si="914">SUM(SDX1509:SDX1542)</f>
        <v>0</v>
      </c>
      <c r="SDY1543" s="90"/>
      <c r="SDZ1543" s="91"/>
      <c r="SEA1543" s="91"/>
      <c r="SEB1543" s="92"/>
      <c r="SEC1543" s="90" t="s">
        <v>563</v>
      </c>
      <c r="SED1543" s="91"/>
      <c r="SEE1543" s="91"/>
      <c r="SEF1543" s="91"/>
      <c r="SEG1543" s="91"/>
      <c r="SEH1543" s="91"/>
      <c r="SEI1543" s="91"/>
      <c r="SEJ1543" s="91"/>
      <c r="SEK1543" s="91"/>
      <c r="SEL1543" s="91"/>
      <c r="SEM1543" s="91"/>
      <c r="SEN1543" s="25">
        <f t="shared" ref="SEN1543" si="915">SUM(SEN1509:SEN1542)</f>
        <v>0</v>
      </c>
      <c r="SEO1543" s="90"/>
      <c r="SEP1543" s="91"/>
      <c r="SEQ1543" s="91"/>
      <c r="SER1543" s="92"/>
      <c r="SES1543" s="90" t="s">
        <v>563</v>
      </c>
      <c r="SET1543" s="91"/>
      <c r="SEU1543" s="91"/>
      <c r="SEV1543" s="91"/>
      <c r="SEW1543" s="91"/>
      <c r="SEX1543" s="91"/>
      <c r="SEY1543" s="91"/>
      <c r="SEZ1543" s="91"/>
      <c r="SFA1543" s="91"/>
      <c r="SFB1543" s="91"/>
      <c r="SFC1543" s="91"/>
      <c r="SFD1543" s="25">
        <f t="shared" ref="SFD1543" si="916">SUM(SFD1509:SFD1542)</f>
        <v>0</v>
      </c>
      <c r="SFE1543" s="90"/>
      <c r="SFF1543" s="91"/>
      <c r="SFG1543" s="91"/>
      <c r="SFH1543" s="92"/>
      <c r="SFI1543" s="90" t="s">
        <v>563</v>
      </c>
      <c r="SFJ1543" s="91"/>
      <c r="SFK1543" s="91"/>
      <c r="SFL1543" s="91"/>
      <c r="SFM1543" s="91"/>
      <c r="SFN1543" s="91"/>
      <c r="SFO1543" s="91"/>
      <c r="SFP1543" s="91"/>
      <c r="SFQ1543" s="91"/>
      <c r="SFR1543" s="91"/>
      <c r="SFS1543" s="91"/>
      <c r="SFT1543" s="25">
        <f t="shared" ref="SFT1543" si="917">SUM(SFT1509:SFT1542)</f>
        <v>0</v>
      </c>
      <c r="SFU1543" s="90"/>
      <c r="SFV1543" s="91"/>
      <c r="SFW1543" s="91"/>
      <c r="SFX1543" s="92"/>
      <c r="SFY1543" s="90" t="s">
        <v>563</v>
      </c>
      <c r="SFZ1543" s="91"/>
      <c r="SGA1543" s="91"/>
      <c r="SGB1543" s="91"/>
      <c r="SGC1543" s="91"/>
      <c r="SGD1543" s="91"/>
      <c r="SGE1543" s="91"/>
      <c r="SGF1543" s="91"/>
      <c r="SGG1543" s="91"/>
      <c r="SGH1543" s="91"/>
      <c r="SGI1543" s="91"/>
      <c r="SGJ1543" s="25">
        <f t="shared" ref="SGJ1543" si="918">SUM(SGJ1509:SGJ1542)</f>
        <v>0</v>
      </c>
      <c r="SGK1543" s="90"/>
      <c r="SGL1543" s="91"/>
      <c r="SGM1543" s="91"/>
      <c r="SGN1543" s="92"/>
      <c r="SGO1543" s="90" t="s">
        <v>563</v>
      </c>
      <c r="SGP1543" s="91"/>
      <c r="SGQ1543" s="91"/>
      <c r="SGR1543" s="91"/>
      <c r="SGS1543" s="91"/>
      <c r="SGT1543" s="91"/>
      <c r="SGU1543" s="91"/>
      <c r="SGV1543" s="91"/>
      <c r="SGW1543" s="91"/>
      <c r="SGX1543" s="91"/>
      <c r="SGY1543" s="91"/>
      <c r="SGZ1543" s="25">
        <f t="shared" ref="SGZ1543" si="919">SUM(SGZ1509:SGZ1542)</f>
        <v>0</v>
      </c>
      <c r="SHA1543" s="90"/>
      <c r="SHB1543" s="91"/>
      <c r="SHC1543" s="91"/>
      <c r="SHD1543" s="92"/>
      <c r="SHE1543" s="90" t="s">
        <v>563</v>
      </c>
      <c r="SHF1543" s="91"/>
      <c r="SHG1543" s="91"/>
      <c r="SHH1543" s="91"/>
      <c r="SHI1543" s="91"/>
      <c r="SHJ1543" s="91"/>
      <c r="SHK1543" s="91"/>
      <c r="SHL1543" s="91"/>
      <c r="SHM1543" s="91"/>
      <c r="SHN1543" s="91"/>
      <c r="SHO1543" s="91"/>
      <c r="SHP1543" s="25">
        <f t="shared" ref="SHP1543" si="920">SUM(SHP1509:SHP1542)</f>
        <v>0</v>
      </c>
      <c r="SHQ1543" s="90"/>
      <c r="SHR1543" s="91"/>
      <c r="SHS1543" s="91"/>
      <c r="SHT1543" s="92"/>
      <c r="SHU1543" s="90" t="s">
        <v>563</v>
      </c>
      <c r="SHV1543" s="91"/>
      <c r="SHW1543" s="91"/>
      <c r="SHX1543" s="91"/>
      <c r="SHY1543" s="91"/>
      <c r="SHZ1543" s="91"/>
      <c r="SIA1543" s="91"/>
      <c r="SIB1543" s="91"/>
      <c r="SIC1543" s="91"/>
      <c r="SID1543" s="91"/>
      <c r="SIE1543" s="91"/>
      <c r="SIF1543" s="25">
        <f t="shared" ref="SIF1543" si="921">SUM(SIF1509:SIF1542)</f>
        <v>0</v>
      </c>
      <c r="SIG1543" s="90"/>
      <c r="SIH1543" s="91"/>
      <c r="SII1543" s="91"/>
      <c r="SIJ1543" s="92"/>
      <c r="SIK1543" s="90" t="s">
        <v>563</v>
      </c>
      <c r="SIL1543" s="91"/>
      <c r="SIM1543" s="91"/>
      <c r="SIN1543" s="91"/>
      <c r="SIO1543" s="91"/>
      <c r="SIP1543" s="91"/>
      <c r="SIQ1543" s="91"/>
      <c r="SIR1543" s="91"/>
      <c r="SIS1543" s="91"/>
      <c r="SIT1543" s="91"/>
      <c r="SIU1543" s="91"/>
      <c r="SIV1543" s="25">
        <f t="shared" ref="SIV1543" si="922">SUM(SIV1509:SIV1542)</f>
        <v>0</v>
      </c>
      <c r="SIW1543" s="90"/>
      <c r="SIX1543" s="91"/>
      <c r="SIY1543" s="91"/>
      <c r="SIZ1543" s="92"/>
      <c r="SJA1543" s="90" t="s">
        <v>563</v>
      </c>
      <c r="SJB1543" s="91"/>
      <c r="SJC1543" s="91"/>
      <c r="SJD1543" s="91"/>
      <c r="SJE1543" s="91"/>
      <c r="SJF1543" s="91"/>
      <c r="SJG1543" s="91"/>
      <c r="SJH1543" s="91"/>
      <c r="SJI1543" s="91"/>
      <c r="SJJ1543" s="91"/>
      <c r="SJK1543" s="91"/>
      <c r="SJL1543" s="25">
        <f t="shared" ref="SJL1543" si="923">SUM(SJL1509:SJL1542)</f>
        <v>0</v>
      </c>
      <c r="SJM1543" s="90"/>
      <c r="SJN1543" s="91"/>
      <c r="SJO1543" s="91"/>
      <c r="SJP1543" s="92"/>
      <c r="SJQ1543" s="90" t="s">
        <v>563</v>
      </c>
      <c r="SJR1543" s="91"/>
      <c r="SJS1543" s="91"/>
      <c r="SJT1543" s="91"/>
      <c r="SJU1543" s="91"/>
      <c r="SJV1543" s="91"/>
      <c r="SJW1543" s="91"/>
      <c r="SJX1543" s="91"/>
      <c r="SJY1543" s="91"/>
      <c r="SJZ1543" s="91"/>
      <c r="SKA1543" s="91"/>
      <c r="SKB1543" s="25">
        <f t="shared" ref="SKB1543" si="924">SUM(SKB1509:SKB1542)</f>
        <v>0</v>
      </c>
      <c r="SKC1543" s="90"/>
      <c r="SKD1543" s="91"/>
      <c r="SKE1543" s="91"/>
      <c r="SKF1543" s="92"/>
      <c r="SKG1543" s="90" t="s">
        <v>563</v>
      </c>
      <c r="SKH1543" s="91"/>
      <c r="SKI1543" s="91"/>
      <c r="SKJ1543" s="91"/>
      <c r="SKK1543" s="91"/>
      <c r="SKL1543" s="91"/>
      <c r="SKM1543" s="91"/>
      <c r="SKN1543" s="91"/>
      <c r="SKO1543" s="91"/>
      <c r="SKP1543" s="91"/>
      <c r="SKQ1543" s="91"/>
      <c r="SKR1543" s="25">
        <f t="shared" ref="SKR1543" si="925">SUM(SKR1509:SKR1542)</f>
        <v>0</v>
      </c>
      <c r="SKS1543" s="90"/>
      <c r="SKT1543" s="91"/>
      <c r="SKU1543" s="91"/>
      <c r="SKV1543" s="92"/>
      <c r="SKW1543" s="90" t="s">
        <v>563</v>
      </c>
      <c r="SKX1543" s="91"/>
      <c r="SKY1543" s="91"/>
      <c r="SKZ1543" s="91"/>
      <c r="SLA1543" s="91"/>
      <c r="SLB1543" s="91"/>
      <c r="SLC1543" s="91"/>
      <c r="SLD1543" s="91"/>
      <c r="SLE1543" s="91"/>
      <c r="SLF1543" s="91"/>
      <c r="SLG1543" s="91"/>
      <c r="SLH1543" s="25">
        <f t="shared" ref="SLH1543" si="926">SUM(SLH1509:SLH1542)</f>
        <v>0</v>
      </c>
      <c r="SLI1543" s="90"/>
      <c r="SLJ1543" s="91"/>
      <c r="SLK1543" s="91"/>
      <c r="SLL1543" s="92"/>
      <c r="SLM1543" s="90" t="s">
        <v>563</v>
      </c>
      <c r="SLN1543" s="91"/>
      <c r="SLO1543" s="91"/>
      <c r="SLP1543" s="91"/>
      <c r="SLQ1543" s="91"/>
      <c r="SLR1543" s="91"/>
      <c r="SLS1543" s="91"/>
      <c r="SLT1543" s="91"/>
      <c r="SLU1543" s="91"/>
      <c r="SLV1543" s="91"/>
      <c r="SLW1543" s="91"/>
      <c r="SLX1543" s="25">
        <f t="shared" ref="SLX1543" si="927">SUM(SLX1509:SLX1542)</f>
        <v>0</v>
      </c>
      <c r="SLY1543" s="90"/>
      <c r="SLZ1543" s="91"/>
      <c r="SMA1543" s="91"/>
      <c r="SMB1543" s="92"/>
      <c r="SMC1543" s="90" t="s">
        <v>563</v>
      </c>
      <c r="SMD1543" s="91"/>
      <c r="SME1543" s="91"/>
      <c r="SMF1543" s="91"/>
      <c r="SMG1543" s="91"/>
      <c r="SMH1543" s="91"/>
      <c r="SMI1543" s="91"/>
      <c r="SMJ1543" s="91"/>
      <c r="SMK1543" s="91"/>
      <c r="SML1543" s="91"/>
      <c r="SMM1543" s="91"/>
      <c r="SMN1543" s="25">
        <f t="shared" ref="SMN1543" si="928">SUM(SMN1509:SMN1542)</f>
        <v>0</v>
      </c>
      <c r="SMO1543" s="90"/>
      <c r="SMP1543" s="91"/>
      <c r="SMQ1543" s="91"/>
      <c r="SMR1543" s="92"/>
      <c r="SMS1543" s="90" t="s">
        <v>563</v>
      </c>
      <c r="SMT1543" s="91"/>
      <c r="SMU1543" s="91"/>
      <c r="SMV1543" s="91"/>
      <c r="SMW1543" s="91"/>
      <c r="SMX1543" s="91"/>
      <c r="SMY1543" s="91"/>
      <c r="SMZ1543" s="91"/>
      <c r="SNA1543" s="91"/>
      <c r="SNB1543" s="91"/>
      <c r="SNC1543" s="91"/>
      <c r="SND1543" s="25">
        <f t="shared" ref="SND1543" si="929">SUM(SND1509:SND1542)</f>
        <v>0</v>
      </c>
      <c r="SNE1543" s="90"/>
      <c r="SNF1543" s="91"/>
      <c r="SNG1543" s="91"/>
      <c r="SNH1543" s="92"/>
      <c r="SNI1543" s="90" t="s">
        <v>563</v>
      </c>
      <c r="SNJ1543" s="91"/>
      <c r="SNK1543" s="91"/>
      <c r="SNL1543" s="91"/>
      <c r="SNM1543" s="91"/>
      <c r="SNN1543" s="91"/>
      <c r="SNO1543" s="91"/>
      <c r="SNP1543" s="91"/>
      <c r="SNQ1543" s="91"/>
      <c r="SNR1543" s="91"/>
      <c r="SNS1543" s="91"/>
      <c r="SNT1543" s="25">
        <f t="shared" ref="SNT1543" si="930">SUM(SNT1509:SNT1542)</f>
        <v>0</v>
      </c>
      <c r="SNU1543" s="90"/>
      <c r="SNV1543" s="91"/>
      <c r="SNW1543" s="91"/>
      <c r="SNX1543" s="92"/>
      <c r="SNY1543" s="90" t="s">
        <v>563</v>
      </c>
      <c r="SNZ1543" s="91"/>
      <c r="SOA1543" s="91"/>
      <c r="SOB1543" s="91"/>
      <c r="SOC1543" s="91"/>
      <c r="SOD1543" s="91"/>
      <c r="SOE1543" s="91"/>
      <c r="SOF1543" s="91"/>
      <c r="SOG1543" s="91"/>
      <c r="SOH1543" s="91"/>
      <c r="SOI1543" s="91"/>
      <c r="SOJ1543" s="25">
        <f t="shared" ref="SOJ1543" si="931">SUM(SOJ1509:SOJ1542)</f>
        <v>0</v>
      </c>
      <c r="SOK1543" s="90"/>
      <c r="SOL1543" s="91"/>
      <c r="SOM1543" s="91"/>
      <c r="SON1543" s="92"/>
      <c r="SOO1543" s="90" t="s">
        <v>563</v>
      </c>
      <c r="SOP1543" s="91"/>
      <c r="SOQ1543" s="91"/>
      <c r="SOR1543" s="91"/>
      <c r="SOS1543" s="91"/>
      <c r="SOT1543" s="91"/>
      <c r="SOU1543" s="91"/>
      <c r="SOV1543" s="91"/>
      <c r="SOW1543" s="91"/>
      <c r="SOX1543" s="91"/>
      <c r="SOY1543" s="91"/>
      <c r="SOZ1543" s="25">
        <f t="shared" ref="SOZ1543" si="932">SUM(SOZ1509:SOZ1542)</f>
        <v>0</v>
      </c>
      <c r="SPA1543" s="90"/>
      <c r="SPB1543" s="91"/>
      <c r="SPC1543" s="91"/>
      <c r="SPD1543" s="92"/>
      <c r="SPE1543" s="90" t="s">
        <v>563</v>
      </c>
      <c r="SPF1543" s="91"/>
      <c r="SPG1543" s="91"/>
      <c r="SPH1543" s="91"/>
      <c r="SPI1543" s="91"/>
      <c r="SPJ1543" s="91"/>
      <c r="SPK1543" s="91"/>
      <c r="SPL1543" s="91"/>
      <c r="SPM1543" s="91"/>
      <c r="SPN1543" s="91"/>
      <c r="SPO1543" s="91"/>
      <c r="SPP1543" s="25">
        <f t="shared" ref="SPP1543" si="933">SUM(SPP1509:SPP1542)</f>
        <v>0</v>
      </c>
      <c r="SPQ1543" s="90"/>
      <c r="SPR1543" s="91"/>
      <c r="SPS1543" s="91"/>
      <c r="SPT1543" s="92"/>
      <c r="SPU1543" s="90" t="s">
        <v>563</v>
      </c>
      <c r="SPV1543" s="91"/>
      <c r="SPW1543" s="91"/>
      <c r="SPX1543" s="91"/>
      <c r="SPY1543" s="91"/>
      <c r="SPZ1543" s="91"/>
      <c r="SQA1543" s="91"/>
      <c r="SQB1543" s="91"/>
      <c r="SQC1543" s="91"/>
      <c r="SQD1543" s="91"/>
      <c r="SQE1543" s="91"/>
      <c r="SQF1543" s="25">
        <f t="shared" ref="SQF1543" si="934">SUM(SQF1509:SQF1542)</f>
        <v>0</v>
      </c>
      <c r="SQG1543" s="90"/>
      <c r="SQH1543" s="91"/>
      <c r="SQI1543" s="91"/>
      <c r="SQJ1543" s="92"/>
      <c r="SQK1543" s="90" t="s">
        <v>563</v>
      </c>
      <c r="SQL1543" s="91"/>
      <c r="SQM1543" s="91"/>
      <c r="SQN1543" s="91"/>
      <c r="SQO1543" s="91"/>
      <c r="SQP1543" s="91"/>
      <c r="SQQ1543" s="91"/>
      <c r="SQR1543" s="91"/>
      <c r="SQS1543" s="91"/>
      <c r="SQT1543" s="91"/>
      <c r="SQU1543" s="91"/>
      <c r="SQV1543" s="25">
        <f t="shared" ref="SQV1543" si="935">SUM(SQV1509:SQV1542)</f>
        <v>0</v>
      </c>
      <c r="SQW1543" s="90"/>
      <c r="SQX1543" s="91"/>
      <c r="SQY1543" s="91"/>
      <c r="SQZ1543" s="92"/>
      <c r="SRA1543" s="90" t="s">
        <v>563</v>
      </c>
      <c r="SRB1543" s="91"/>
      <c r="SRC1543" s="91"/>
      <c r="SRD1543" s="91"/>
      <c r="SRE1543" s="91"/>
      <c r="SRF1543" s="91"/>
      <c r="SRG1543" s="91"/>
      <c r="SRH1543" s="91"/>
      <c r="SRI1543" s="91"/>
      <c r="SRJ1543" s="91"/>
      <c r="SRK1543" s="91"/>
      <c r="SRL1543" s="25">
        <f t="shared" ref="SRL1543" si="936">SUM(SRL1509:SRL1542)</f>
        <v>0</v>
      </c>
      <c r="SRM1543" s="90"/>
      <c r="SRN1543" s="91"/>
      <c r="SRO1543" s="91"/>
      <c r="SRP1543" s="92"/>
      <c r="SRQ1543" s="90" t="s">
        <v>563</v>
      </c>
      <c r="SRR1543" s="91"/>
      <c r="SRS1543" s="91"/>
      <c r="SRT1543" s="91"/>
      <c r="SRU1543" s="91"/>
      <c r="SRV1543" s="91"/>
      <c r="SRW1543" s="91"/>
      <c r="SRX1543" s="91"/>
      <c r="SRY1543" s="91"/>
      <c r="SRZ1543" s="91"/>
      <c r="SSA1543" s="91"/>
      <c r="SSB1543" s="25">
        <f t="shared" ref="SSB1543" si="937">SUM(SSB1509:SSB1542)</f>
        <v>0</v>
      </c>
      <c r="SSC1543" s="90"/>
      <c r="SSD1543" s="91"/>
      <c r="SSE1543" s="91"/>
      <c r="SSF1543" s="92"/>
      <c r="SSG1543" s="90" t="s">
        <v>563</v>
      </c>
      <c r="SSH1543" s="91"/>
      <c r="SSI1543" s="91"/>
      <c r="SSJ1543" s="91"/>
      <c r="SSK1543" s="91"/>
      <c r="SSL1543" s="91"/>
      <c r="SSM1543" s="91"/>
      <c r="SSN1543" s="91"/>
      <c r="SSO1543" s="91"/>
      <c r="SSP1543" s="91"/>
      <c r="SSQ1543" s="91"/>
      <c r="SSR1543" s="25">
        <f t="shared" ref="SSR1543" si="938">SUM(SSR1509:SSR1542)</f>
        <v>0</v>
      </c>
      <c r="SSS1543" s="90"/>
      <c r="SST1543" s="91"/>
      <c r="SSU1543" s="91"/>
      <c r="SSV1543" s="92"/>
      <c r="SSW1543" s="90" t="s">
        <v>563</v>
      </c>
      <c r="SSX1543" s="91"/>
      <c r="SSY1543" s="91"/>
      <c r="SSZ1543" s="91"/>
      <c r="STA1543" s="91"/>
      <c r="STB1543" s="91"/>
      <c r="STC1543" s="91"/>
      <c r="STD1543" s="91"/>
      <c r="STE1543" s="91"/>
      <c r="STF1543" s="91"/>
      <c r="STG1543" s="91"/>
      <c r="STH1543" s="25">
        <f t="shared" ref="STH1543" si="939">SUM(STH1509:STH1542)</f>
        <v>0</v>
      </c>
      <c r="STI1543" s="90"/>
      <c r="STJ1543" s="91"/>
      <c r="STK1543" s="91"/>
      <c r="STL1543" s="92"/>
      <c r="STM1543" s="90" t="s">
        <v>563</v>
      </c>
      <c r="STN1543" s="91"/>
      <c r="STO1543" s="91"/>
      <c r="STP1543" s="91"/>
      <c r="STQ1543" s="91"/>
      <c r="STR1543" s="91"/>
      <c r="STS1543" s="91"/>
      <c r="STT1543" s="91"/>
      <c r="STU1543" s="91"/>
      <c r="STV1543" s="91"/>
      <c r="STW1543" s="91"/>
      <c r="STX1543" s="25">
        <f t="shared" ref="STX1543" si="940">SUM(STX1509:STX1542)</f>
        <v>0</v>
      </c>
      <c r="STY1543" s="90"/>
      <c r="STZ1543" s="91"/>
      <c r="SUA1543" s="91"/>
      <c r="SUB1543" s="92"/>
      <c r="SUC1543" s="90" t="s">
        <v>563</v>
      </c>
      <c r="SUD1543" s="91"/>
      <c r="SUE1543" s="91"/>
      <c r="SUF1543" s="91"/>
      <c r="SUG1543" s="91"/>
      <c r="SUH1543" s="91"/>
      <c r="SUI1543" s="91"/>
      <c r="SUJ1543" s="91"/>
      <c r="SUK1543" s="91"/>
      <c r="SUL1543" s="91"/>
      <c r="SUM1543" s="91"/>
      <c r="SUN1543" s="25">
        <f t="shared" ref="SUN1543" si="941">SUM(SUN1509:SUN1542)</f>
        <v>0</v>
      </c>
      <c r="SUO1543" s="90"/>
      <c r="SUP1543" s="91"/>
      <c r="SUQ1543" s="91"/>
      <c r="SUR1543" s="92"/>
      <c r="SUS1543" s="90" t="s">
        <v>563</v>
      </c>
      <c r="SUT1543" s="91"/>
      <c r="SUU1543" s="91"/>
      <c r="SUV1543" s="91"/>
      <c r="SUW1543" s="91"/>
      <c r="SUX1543" s="91"/>
      <c r="SUY1543" s="91"/>
      <c r="SUZ1543" s="91"/>
      <c r="SVA1543" s="91"/>
      <c r="SVB1543" s="91"/>
      <c r="SVC1543" s="91"/>
      <c r="SVD1543" s="25">
        <f t="shared" ref="SVD1543" si="942">SUM(SVD1509:SVD1542)</f>
        <v>0</v>
      </c>
      <c r="SVE1543" s="90"/>
      <c r="SVF1543" s="91"/>
      <c r="SVG1543" s="91"/>
      <c r="SVH1543" s="92"/>
      <c r="SVI1543" s="90" t="s">
        <v>563</v>
      </c>
      <c r="SVJ1543" s="91"/>
      <c r="SVK1543" s="91"/>
      <c r="SVL1543" s="91"/>
      <c r="SVM1543" s="91"/>
      <c r="SVN1543" s="91"/>
      <c r="SVO1543" s="91"/>
      <c r="SVP1543" s="91"/>
      <c r="SVQ1543" s="91"/>
      <c r="SVR1543" s="91"/>
      <c r="SVS1543" s="91"/>
      <c r="SVT1543" s="25">
        <f t="shared" ref="SVT1543" si="943">SUM(SVT1509:SVT1542)</f>
        <v>0</v>
      </c>
      <c r="SVU1543" s="90"/>
      <c r="SVV1543" s="91"/>
      <c r="SVW1543" s="91"/>
      <c r="SVX1543" s="92"/>
      <c r="SVY1543" s="90" t="s">
        <v>563</v>
      </c>
      <c r="SVZ1543" s="91"/>
      <c r="SWA1543" s="91"/>
      <c r="SWB1543" s="91"/>
      <c r="SWC1543" s="91"/>
      <c r="SWD1543" s="91"/>
      <c r="SWE1543" s="91"/>
      <c r="SWF1543" s="91"/>
      <c r="SWG1543" s="91"/>
      <c r="SWH1543" s="91"/>
      <c r="SWI1543" s="91"/>
      <c r="SWJ1543" s="25">
        <f t="shared" ref="SWJ1543" si="944">SUM(SWJ1509:SWJ1542)</f>
        <v>0</v>
      </c>
      <c r="SWK1543" s="90"/>
      <c r="SWL1543" s="91"/>
      <c r="SWM1543" s="91"/>
      <c r="SWN1543" s="92"/>
      <c r="SWO1543" s="90" t="s">
        <v>563</v>
      </c>
      <c r="SWP1543" s="91"/>
      <c r="SWQ1543" s="91"/>
      <c r="SWR1543" s="91"/>
      <c r="SWS1543" s="91"/>
      <c r="SWT1543" s="91"/>
      <c r="SWU1543" s="91"/>
      <c r="SWV1543" s="91"/>
      <c r="SWW1543" s="91"/>
      <c r="SWX1543" s="91"/>
      <c r="SWY1543" s="91"/>
      <c r="SWZ1543" s="25">
        <f t="shared" ref="SWZ1543" si="945">SUM(SWZ1509:SWZ1542)</f>
        <v>0</v>
      </c>
      <c r="SXA1543" s="90"/>
      <c r="SXB1543" s="91"/>
      <c r="SXC1543" s="91"/>
      <c r="SXD1543" s="92"/>
      <c r="SXE1543" s="90" t="s">
        <v>563</v>
      </c>
      <c r="SXF1543" s="91"/>
      <c r="SXG1543" s="91"/>
      <c r="SXH1543" s="91"/>
      <c r="SXI1543" s="91"/>
      <c r="SXJ1543" s="91"/>
      <c r="SXK1543" s="91"/>
      <c r="SXL1543" s="91"/>
      <c r="SXM1543" s="91"/>
      <c r="SXN1543" s="91"/>
      <c r="SXO1543" s="91"/>
      <c r="SXP1543" s="25">
        <f t="shared" ref="SXP1543" si="946">SUM(SXP1509:SXP1542)</f>
        <v>0</v>
      </c>
      <c r="SXQ1543" s="90"/>
      <c r="SXR1543" s="91"/>
      <c r="SXS1543" s="91"/>
      <c r="SXT1543" s="92"/>
      <c r="SXU1543" s="90" t="s">
        <v>563</v>
      </c>
      <c r="SXV1543" s="91"/>
      <c r="SXW1543" s="91"/>
      <c r="SXX1543" s="91"/>
      <c r="SXY1543" s="91"/>
      <c r="SXZ1543" s="91"/>
      <c r="SYA1543" s="91"/>
      <c r="SYB1543" s="91"/>
      <c r="SYC1543" s="91"/>
      <c r="SYD1543" s="91"/>
      <c r="SYE1543" s="91"/>
      <c r="SYF1543" s="25">
        <f t="shared" ref="SYF1543" si="947">SUM(SYF1509:SYF1542)</f>
        <v>0</v>
      </c>
      <c r="SYG1543" s="90"/>
      <c r="SYH1543" s="91"/>
      <c r="SYI1543" s="91"/>
      <c r="SYJ1543" s="92"/>
      <c r="SYK1543" s="90" t="s">
        <v>563</v>
      </c>
      <c r="SYL1543" s="91"/>
      <c r="SYM1543" s="91"/>
      <c r="SYN1543" s="91"/>
      <c r="SYO1543" s="91"/>
      <c r="SYP1543" s="91"/>
      <c r="SYQ1543" s="91"/>
      <c r="SYR1543" s="91"/>
      <c r="SYS1543" s="91"/>
      <c r="SYT1543" s="91"/>
      <c r="SYU1543" s="91"/>
      <c r="SYV1543" s="25">
        <f t="shared" ref="SYV1543" si="948">SUM(SYV1509:SYV1542)</f>
        <v>0</v>
      </c>
      <c r="SYW1543" s="90"/>
      <c r="SYX1543" s="91"/>
      <c r="SYY1543" s="91"/>
      <c r="SYZ1543" s="92"/>
      <c r="SZA1543" s="90" t="s">
        <v>563</v>
      </c>
      <c r="SZB1543" s="91"/>
      <c r="SZC1543" s="91"/>
      <c r="SZD1543" s="91"/>
      <c r="SZE1543" s="91"/>
      <c r="SZF1543" s="91"/>
      <c r="SZG1543" s="91"/>
      <c r="SZH1543" s="91"/>
      <c r="SZI1543" s="91"/>
      <c r="SZJ1543" s="91"/>
      <c r="SZK1543" s="91"/>
      <c r="SZL1543" s="25">
        <f t="shared" ref="SZL1543" si="949">SUM(SZL1509:SZL1542)</f>
        <v>0</v>
      </c>
      <c r="SZM1543" s="90"/>
      <c r="SZN1543" s="91"/>
      <c r="SZO1543" s="91"/>
      <c r="SZP1543" s="92"/>
      <c r="SZQ1543" s="90" t="s">
        <v>563</v>
      </c>
      <c r="SZR1543" s="91"/>
      <c r="SZS1543" s="91"/>
      <c r="SZT1543" s="91"/>
      <c r="SZU1543" s="91"/>
      <c r="SZV1543" s="91"/>
      <c r="SZW1543" s="91"/>
      <c r="SZX1543" s="91"/>
      <c r="SZY1543" s="91"/>
      <c r="SZZ1543" s="91"/>
      <c r="TAA1543" s="91"/>
      <c r="TAB1543" s="25">
        <f t="shared" ref="TAB1543" si="950">SUM(TAB1509:TAB1542)</f>
        <v>0</v>
      </c>
      <c r="TAC1543" s="90"/>
      <c r="TAD1543" s="91"/>
      <c r="TAE1543" s="91"/>
      <c r="TAF1543" s="92"/>
      <c r="TAG1543" s="90" t="s">
        <v>563</v>
      </c>
      <c r="TAH1543" s="91"/>
      <c r="TAI1543" s="91"/>
      <c r="TAJ1543" s="91"/>
      <c r="TAK1543" s="91"/>
      <c r="TAL1543" s="91"/>
      <c r="TAM1543" s="91"/>
      <c r="TAN1543" s="91"/>
      <c r="TAO1543" s="91"/>
      <c r="TAP1543" s="91"/>
      <c r="TAQ1543" s="91"/>
      <c r="TAR1543" s="25">
        <f t="shared" ref="TAR1543" si="951">SUM(TAR1509:TAR1542)</f>
        <v>0</v>
      </c>
      <c r="TAS1543" s="90"/>
      <c r="TAT1543" s="91"/>
      <c r="TAU1543" s="91"/>
      <c r="TAV1543" s="92"/>
      <c r="TAW1543" s="90" t="s">
        <v>563</v>
      </c>
      <c r="TAX1543" s="91"/>
      <c r="TAY1543" s="91"/>
      <c r="TAZ1543" s="91"/>
      <c r="TBA1543" s="91"/>
      <c r="TBB1543" s="91"/>
      <c r="TBC1543" s="91"/>
      <c r="TBD1543" s="91"/>
      <c r="TBE1543" s="91"/>
      <c r="TBF1543" s="91"/>
      <c r="TBG1543" s="91"/>
      <c r="TBH1543" s="25">
        <f t="shared" ref="TBH1543" si="952">SUM(TBH1509:TBH1542)</f>
        <v>0</v>
      </c>
      <c r="TBI1543" s="90"/>
      <c r="TBJ1543" s="91"/>
      <c r="TBK1543" s="91"/>
      <c r="TBL1543" s="92"/>
      <c r="TBM1543" s="90" t="s">
        <v>563</v>
      </c>
      <c r="TBN1543" s="91"/>
      <c r="TBO1543" s="91"/>
      <c r="TBP1543" s="91"/>
      <c r="TBQ1543" s="91"/>
      <c r="TBR1543" s="91"/>
      <c r="TBS1543" s="91"/>
      <c r="TBT1543" s="91"/>
      <c r="TBU1543" s="91"/>
      <c r="TBV1543" s="91"/>
      <c r="TBW1543" s="91"/>
      <c r="TBX1543" s="25">
        <f t="shared" ref="TBX1543" si="953">SUM(TBX1509:TBX1542)</f>
        <v>0</v>
      </c>
      <c r="TBY1543" s="90"/>
      <c r="TBZ1543" s="91"/>
      <c r="TCA1543" s="91"/>
      <c r="TCB1543" s="92"/>
      <c r="TCC1543" s="90" t="s">
        <v>563</v>
      </c>
      <c r="TCD1543" s="91"/>
      <c r="TCE1543" s="91"/>
      <c r="TCF1543" s="91"/>
      <c r="TCG1543" s="91"/>
      <c r="TCH1543" s="91"/>
      <c r="TCI1543" s="91"/>
      <c r="TCJ1543" s="91"/>
      <c r="TCK1543" s="91"/>
      <c r="TCL1543" s="91"/>
      <c r="TCM1543" s="91"/>
      <c r="TCN1543" s="25">
        <f t="shared" ref="TCN1543" si="954">SUM(TCN1509:TCN1542)</f>
        <v>0</v>
      </c>
      <c r="TCO1543" s="90"/>
      <c r="TCP1543" s="91"/>
      <c r="TCQ1543" s="91"/>
      <c r="TCR1543" s="92"/>
      <c r="TCS1543" s="90" t="s">
        <v>563</v>
      </c>
      <c r="TCT1543" s="91"/>
      <c r="TCU1543" s="91"/>
      <c r="TCV1543" s="91"/>
      <c r="TCW1543" s="91"/>
      <c r="TCX1543" s="91"/>
      <c r="TCY1543" s="91"/>
      <c r="TCZ1543" s="91"/>
      <c r="TDA1543" s="91"/>
      <c r="TDB1543" s="91"/>
      <c r="TDC1543" s="91"/>
      <c r="TDD1543" s="25">
        <f t="shared" ref="TDD1543" si="955">SUM(TDD1509:TDD1542)</f>
        <v>0</v>
      </c>
      <c r="TDE1543" s="90"/>
      <c r="TDF1543" s="91"/>
      <c r="TDG1543" s="91"/>
      <c r="TDH1543" s="92"/>
      <c r="TDI1543" s="90" t="s">
        <v>563</v>
      </c>
      <c r="TDJ1543" s="91"/>
      <c r="TDK1543" s="91"/>
      <c r="TDL1543" s="91"/>
      <c r="TDM1543" s="91"/>
      <c r="TDN1543" s="91"/>
      <c r="TDO1543" s="91"/>
      <c r="TDP1543" s="91"/>
      <c r="TDQ1543" s="91"/>
      <c r="TDR1543" s="91"/>
      <c r="TDS1543" s="91"/>
      <c r="TDT1543" s="25">
        <f t="shared" ref="TDT1543" si="956">SUM(TDT1509:TDT1542)</f>
        <v>0</v>
      </c>
      <c r="TDU1543" s="90"/>
      <c r="TDV1543" s="91"/>
      <c r="TDW1543" s="91"/>
      <c r="TDX1543" s="92"/>
      <c r="TDY1543" s="90" t="s">
        <v>563</v>
      </c>
      <c r="TDZ1543" s="91"/>
      <c r="TEA1543" s="91"/>
      <c r="TEB1543" s="91"/>
      <c r="TEC1543" s="91"/>
      <c r="TED1543" s="91"/>
      <c r="TEE1543" s="91"/>
      <c r="TEF1543" s="91"/>
      <c r="TEG1543" s="91"/>
      <c r="TEH1543" s="91"/>
      <c r="TEI1543" s="91"/>
      <c r="TEJ1543" s="25">
        <f t="shared" ref="TEJ1543" si="957">SUM(TEJ1509:TEJ1542)</f>
        <v>0</v>
      </c>
      <c r="TEK1543" s="90"/>
      <c r="TEL1543" s="91"/>
      <c r="TEM1543" s="91"/>
      <c r="TEN1543" s="92"/>
      <c r="TEO1543" s="90" t="s">
        <v>563</v>
      </c>
      <c r="TEP1543" s="91"/>
      <c r="TEQ1543" s="91"/>
      <c r="TER1543" s="91"/>
      <c r="TES1543" s="91"/>
      <c r="TET1543" s="91"/>
      <c r="TEU1543" s="91"/>
      <c r="TEV1543" s="91"/>
      <c r="TEW1543" s="91"/>
      <c r="TEX1543" s="91"/>
      <c r="TEY1543" s="91"/>
      <c r="TEZ1543" s="25">
        <f t="shared" ref="TEZ1543" si="958">SUM(TEZ1509:TEZ1542)</f>
        <v>0</v>
      </c>
      <c r="TFA1543" s="90"/>
      <c r="TFB1543" s="91"/>
      <c r="TFC1543" s="91"/>
      <c r="TFD1543" s="92"/>
      <c r="TFE1543" s="90" t="s">
        <v>563</v>
      </c>
      <c r="TFF1543" s="91"/>
      <c r="TFG1543" s="91"/>
      <c r="TFH1543" s="91"/>
      <c r="TFI1543" s="91"/>
      <c r="TFJ1543" s="91"/>
      <c r="TFK1543" s="91"/>
      <c r="TFL1543" s="91"/>
      <c r="TFM1543" s="91"/>
      <c r="TFN1543" s="91"/>
      <c r="TFO1543" s="91"/>
      <c r="TFP1543" s="25">
        <f t="shared" ref="TFP1543" si="959">SUM(TFP1509:TFP1542)</f>
        <v>0</v>
      </c>
      <c r="TFQ1543" s="90"/>
      <c r="TFR1543" s="91"/>
      <c r="TFS1543" s="91"/>
      <c r="TFT1543" s="92"/>
      <c r="TFU1543" s="90" t="s">
        <v>563</v>
      </c>
      <c r="TFV1543" s="91"/>
      <c r="TFW1543" s="91"/>
      <c r="TFX1543" s="91"/>
      <c r="TFY1543" s="91"/>
      <c r="TFZ1543" s="91"/>
      <c r="TGA1543" s="91"/>
      <c r="TGB1543" s="91"/>
      <c r="TGC1543" s="91"/>
      <c r="TGD1543" s="91"/>
      <c r="TGE1543" s="91"/>
      <c r="TGF1543" s="25">
        <f t="shared" ref="TGF1543" si="960">SUM(TGF1509:TGF1542)</f>
        <v>0</v>
      </c>
      <c r="TGG1543" s="90"/>
      <c r="TGH1543" s="91"/>
      <c r="TGI1543" s="91"/>
      <c r="TGJ1543" s="92"/>
      <c r="TGK1543" s="90" t="s">
        <v>563</v>
      </c>
      <c r="TGL1543" s="91"/>
      <c r="TGM1543" s="91"/>
      <c r="TGN1543" s="91"/>
      <c r="TGO1543" s="91"/>
      <c r="TGP1543" s="91"/>
      <c r="TGQ1543" s="91"/>
      <c r="TGR1543" s="91"/>
      <c r="TGS1543" s="91"/>
      <c r="TGT1543" s="91"/>
      <c r="TGU1543" s="91"/>
      <c r="TGV1543" s="25">
        <f t="shared" ref="TGV1543" si="961">SUM(TGV1509:TGV1542)</f>
        <v>0</v>
      </c>
      <c r="TGW1543" s="90"/>
      <c r="TGX1543" s="91"/>
      <c r="TGY1543" s="91"/>
      <c r="TGZ1543" s="92"/>
      <c r="THA1543" s="90" t="s">
        <v>563</v>
      </c>
      <c r="THB1543" s="91"/>
      <c r="THC1543" s="91"/>
      <c r="THD1543" s="91"/>
      <c r="THE1543" s="91"/>
      <c r="THF1543" s="91"/>
      <c r="THG1543" s="91"/>
      <c r="THH1543" s="91"/>
      <c r="THI1543" s="91"/>
      <c r="THJ1543" s="91"/>
      <c r="THK1543" s="91"/>
      <c r="THL1543" s="25">
        <f t="shared" ref="THL1543" si="962">SUM(THL1509:THL1542)</f>
        <v>0</v>
      </c>
      <c r="THM1543" s="90"/>
      <c r="THN1543" s="91"/>
      <c r="THO1543" s="91"/>
      <c r="THP1543" s="92"/>
      <c r="THQ1543" s="90" t="s">
        <v>563</v>
      </c>
      <c r="THR1543" s="91"/>
      <c r="THS1543" s="91"/>
      <c r="THT1543" s="91"/>
      <c r="THU1543" s="91"/>
      <c r="THV1543" s="91"/>
      <c r="THW1543" s="91"/>
      <c r="THX1543" s="91"/>
      <c r="THY1543" s="91"/>
      <c r="THZ1543" s="91"/>
      <c r="TIA1543" s="91"/>
      <c r="TIB1543" s="25">
        <f t="shared" ref="TIB1543" si="963">SUM(TIB1509:TIB1542)</f>
        <v>0</v>
      </c>
      <c r="TIC1543" s="90"/>
      <c r="TID1543" s="91"/>
      <c r="TIE1543" s="91"/>
      <c r="TIF1543" s="92"/>
      <c r="TIG1543" s="90" t="s">
        <v>563</v>
      </c>
      <c r="TIH1543" s="91"/>
      <c r="TII1543" s="91"/>
      <c r="TIJ1543" s="91"/>
      <c r="TIK1543" s="91"/>
      <c r="TIL1543" s="91"/>
      <c r="TIM1543" s="91"/>
      <c r="TIN1543" s="91"/>
      <c r="TIO1543" s="91"/>
      <c r="TIP1543" s="91"/>
      <c r="TIQ1543" s="91"/>
      <c r="TIR1543" s="25">
        <f t="shared" ref="TIR1543" si="964">SUM(TIR1509:TIR1542)</f>
        <v>0</v>
      </c>
      <c r="TIS1543" s="90"/>
      <c r="TIT1543" s="91"/>
      <c r="TIU1543" s="91"/>
      <c r="TIV1543" s="92"/>
      <c r="TIW1543" s="90" t="s">
        <v>563</v>
      </c>
      <c r="TIX1543" s="91"/>
      <c r="TIY1543" s="91"/>
      <c r="TIZ1543" s="91"/>
      <c r="TJA1543" s="91"/>
      <c r="TJB1543" s="91"/>
      <c r="TJC1543" s="91"/>
      <c r="TJD1543" s="91"/>
      <c r="TJE1543" s="91"/>
      <c r="TJF1543" s="91"/>
      <c r="TJG1543" s="91"/>
      <c r="TJH1543" s="25">
        <f t="shared" ref="TJH1543" si="965">SUM(TJH1509:TJH1542)</f>
        <v>0</v>
      </c>
      <c r="TJI1543" s="90"/>
      <c r="TJJ1543" s="91"/>
      <c r="TJK1543" s="91"/>
      <c r="TJL1543" s="92"/>
      <c r="TJM1543" s="90" t="s">
        <v>563</v>
      </c>
      <c r="TJN1543" s="91"/>
      <c r="TJO1543" s="91"/>
      <c r="TJP1543" s="91"/>
      <c r="TJQ1543" s="91"/>
      <c r="TJR1543" s="91"/>
      <c r="TJS1543" s="91"/>
      <c r="TJT1543" s="91"/>
      <c r="TJU1543" s="91"/>
      <c r="TJV1543" s="91"/>
      <c r="TJW1543" s="91"/>
      <c r="TJX1543" s="25">
        <f t="shared" ref="TJX1543" si="966">SUM(TJX1509:TJX1542)</f>
        <v>0</v>
      </c>
      <c r="TJY1543" s="90"/>
      <c r="TJZ1543" s="91"/>
      <c r="TKA1543" s="91"/>
      <c r="TKB1543" s="92"/>
      <c r="TKC1543" s="90" t="s">
        <v>563</v>
      </c>
      <c r="TKD1543" s="91"/>
      <c r="TKE1543" s="91"/>
      <c r="TKF1543" s="91"/>
      <c r="TKG1543" s="91"/>
      <c r="TKH1543" s="91"/>
      <c r="TKI1543" s="91"/>
      <c r="TKJ1543" s="91"/>
      <c r="TKK1543" s="91"/>
      <c r="TKL1543" s="91"/>
      <c r="TKM1543" s="91"/>
      <c r="TKN1543" s="25">
        <f t="shared" ref="TKN1543" si="967">SUM(TKN1509:TKN1542)</f>
        <v>0</v>
      </c>
      <c r="TKO1543" s="90"/>
      <c r="TKP1543" s="91"/>
      <c r="TKQ1543" s="91"/>
      <c r="TKR1543" s="92"/>
      <c r="TKS1543" s="90" t="s">
        <v>563</v>
      </c>
      <c r="TKT1543" s="91"/>
      <c r="TKU1543" s="91"/>
      <c r="TKV1543" s="91"/>
      <c r="TKW1543" s="91"/>
      <c r="TKX1543" s="91"/>
      <c r="TKY1543" s="91"/>
      <c r="TKZ1543" s="91"/>
      <c r="TLA1543" s="91"/>
      <c r="TLB1543" s="91"/>
      <c r="TLC1543" s="91"/>
      <c r="TLD1543" s="25">
        <f t="shared" ref="TLD1543" si="968">SUM(TLD1509:TLD1542)</f>
        <v>0</v>
      </c>
      <c r="TLE1543" s="90"/>
      <c r="TLF1543" s="91"/>
      <c r="TLG1543" s="91"/>
      <c r="TLH1543" s="92"/>
      <c r="TLI1543" s="90" t="s">
        <v>563</v>
      </c>
      <c r="TLJ1543" s="91"/>
      <c r="TLK1543" s="91"/>
      <c r="TLL1543" s="91"/>
      <c r="TLM1543" s="91"/>
      <c r="TLN1543" s="91"/>
      <c r="TLO1543" s="91"/>
      <c r="TLP1543" s="91"/>
      <c r="TLQ1543" s="91"/>
      <c r="TLR1543" s="91"/>
      <c r="TLS1543" s="91"/>
      <c r="TLT1543" s="25">
        <f t="shared" ref="TLT1543" si="969">SUM(TLT1509:TLT1542)</f>
        <v>0</v>
      </c>
      <c r="TLU1543" s="90"/>
      <c r="TLV1543" s="91"/>
      <c r="TLW1543" s="91"/>
      <c r="TLX1543" s="92"/>
      <c r="TLY1543" s="90" t="s">
        <v>563</v>
      </c>
      <c r="TLZ1543" s="91"/>
      <c r="TMA1543" s="91"/>
      <c r="TMB1543" s="91"/>
      <c r="TMC1543" s="91"/>
      <c r="TMD1543" s="91"/>
      <c r="TME1543" s="91"/>
      <c r="TMF1543" s="91"/>
      <c r="TMG1543" s="91"/>
      <c r="TMH1543" s="91"/>
      <c r="TMI1543" s="91"/>
      <c r="TMJ1543" s="25">
        <f t="shared" ref="TMJ1543" si="970">SUM(TMJ1509:TMJ1542)</f>
        <v>0</v>
      </c>
      <c r="TMK1543" s="90"/>
      <c r="TML1543" s="91"/>
      <c r="TMM1543" s="91"/>
      <c r="TMN1543" s="92"/>
      <c r="TMO1543" s="90" t="s">
        <v>563</v>
      </c>
      <c r="TMP1543" s="91"/>
      <c r="TMQ1543" s="91"/>
      <c r="TMR1543" s="91"/>
      <c r="TMS1543" s="91"/>
      <c r="TMT1543" s="91"/>
      <c r="TMU1543" s="91"/>
      <c r="TMV1543" s="91"/>
      <c r="TMW1543" s="91"/>
      <c r="TMX1543" s="91"/>
      <c r="TMY1543" s="91"/>
      <c r="TMZ1543" s="25">
        <f t="shared" ref="TMZ1543" si="971">SUM(TMZ1509:TMZ1542)</f>
        <v>0</v>
      </c>
      <c r="TNA1543" s="90"/>
      <c r="TNB1543" s="91"/>
      <c r="TNC1543" s="91"/>
      <c r="TND1543" s="92"/>
      <c r="TNE1543" s="90" t="s">
        <v>563</v>
      </c>
      <c r="TNF1543" s="91"/>
      <c r="TNG1543" s="91"/>
      <c r="TNH1543" s="91"/>
      <c r="TNI1543" s="91"/>
      <c r="TNJ1543" s="91"/>
      <c r="TNK1543" s="91"/>
      <c r="TNL1543" s="91"/>
      <c r="TNM1543" s="91"/>
      <c r="TNN1543" s="91"/>
      <c r="TNO1543" s="91"/>
      <c r="TNP1543" s="25">
        <f t="shared" ref="TNP1543" si="972">SUM(TNP1509:TNP1542)</f>
        <v>0</v>
      </c>
      <c r="TNQ1543" s="90"/>
      <c r="TNR1543" s="91"/>
      <c r="TNS1543" s="91"/>
      <c r="TNT1543" s="92"/>
      <c r="TNU1543" s="90" t="s">
        <v>563</v>
      </c>
      <c r="TNV1543" s="91"/>
      <c r="TNW1543" s="91"/>
      <c r="TNX1543" s="91"/>
      <c r="TNY1543" s="91"/>
      <c r="TNZ1543" s="91"/>
      <c r="TOA1543" s="91"/>
      <c r="TOB1543" s="91"/>
      <c r="TOC1543" s="91"/>
      <c r="TOD1543" s="91"/>
      <c r="TOE1543" s="91"/>
      <c r="TOF1543" s="25">
        <f t="shared" ref="TOF1543" si="973">SUM(TOF1509:TOF1542)</f>
        <v>0</v>
      </c>
      <c r="TOG1543" s="90"/>
      <c r="TOH1543" s="91"/>
      <c r="TOI1543" s="91"/>
      <c r="TOJ1543" s="92"/>
      <c r="TOK1543" s="90" t="s">
        <v>563</v>
      </c>
      <c r="TOL1543" s="91"/>
      <c r="TOM1543" s="91"/>
      <c r="TON1543" s="91"/>
      <c r="TOO1543" s="91"/>
      <c r="TOP1543" s="91"/>
      <c r="TOQ1543" s="91"/>
      <c r="TOR1543" s="91"/>
      <c r="TOS1543" s="91"/>
      <c r="TOT1543" s="91"/>
      <c r="TOU1543" s="91"/>
      <c r="TOV1543" s="25">
        <f t="shared" ref="TOV1543" si="974">SUM(TOV1509:TOV1542)</f>
        <v>0</v>
      </c>
      <c r="TOW1543" s="90"/>
      <c r="TOX1543" s="91"/>
      <c r="TOY1543" s="91"/>
      <c r="TOZ1543" s="92"/>
      <c r="TPA1543" s="90" t="s">
        <v>563</v>
      </c>
      <c r="TPB1543" s="91"/>
      <c r="TPC1543" s="91"/>
      <c r="TPD1543" s="91"/>
      <c r="TPE1543" s="91"/>
      <c r="TPF1543" s="91"/>
      <c r="TPG1543" s="91"/>
      <c r="TPH1543" s="91"/>
      <c r="TPI1543" s="91"/>
      <c r="TPJ1543" s="91"/>
      <c r="TPK1543" s="91"/>
      <c r="TPL1543" s="25">
        <f t="shared" ref="TPL1543" si="975">SUM(TPL1509:TPL1542)</f>
        <v>0</v>
      </c>
      <c r="TPM1543" s="90"/>
      <c r="TPN1543" s="91"/>
      <c r="TPO1543" s="91"/>
      <c r="TPP1543" s="92"/>
      <c r="TPQ1543" s="90" t="s">
        <v>563</v>
      </c>
      <c r="TPR1543" s="91"/>
      <c r="TPS1543" s="91"/>
      <c r="TPT1543" s="91"/>
      <c r="TPU1543" s="91"/>
      <c r="TPV1543" s="91"/>
      <c r="TPW1543" s="91"/>
      <c r="TPX1543" s="91"/>
      <c r="TPY1543" s="91"/>
      <c r="TPZ1543" s="91"/>
      <c r="TQA1543" s="91"/>
      <c r="TQB1543" s="25">
        <f t="shared" ref="TQB1543" si="976">SUM(TQB1509:TQB1542)</f>
        <v>0</v>
      </c>
      <c r="TQC1543" s="90"/>
      <c r="TQD1543" s="91"/>
      <c r="TQE1543" s="91"/>
      <c r="TQF1543" s="92"/>
      <c r="TQG1543" s="90" t="s">
        <v>563</v>
      </c>
      <c r="TQH1543" s="91"/>
      <c r="TQI1543" s="91"/>
      <c r="TQJ1543" s="91"/>
      <c r="TQK1543" s="91"/>
      <c r="TQL1543" s="91"/>
      <c r="TQM1543" s="91"/>
      <c r="TQN1543" s="91"/>
      <c r="TQO1543" s="91"/>
      <c r="TQP1543" s="91"/>
      <c r="TQQ1543" s="91"/>
      <c r="TQR1543" s="25">
        <f t="shared" ref="TQR1543" si="977">SUM(TQR1509:TQR1542)</f>
        <v>0</v>
      </c>
      <c r="TQS1543" s="90"/>
      <c r="TQT1543" s="91"/>
      <c r="TQU1543" s="91"/>
      <c r="TQV1543" s="92"/>
      <c r="TQW1543" s="90" t="s">
        <v>563</v>
      </c>
      <c r="TQX1543" s="91"/>
      <c r="TQY1543" s="91"/>
      <c r="TQZ1543" s="91"/>
      <c r="TRA1543" s="91"/>
      <c r="TRB1543" s="91"/>
      <c r="TRC1543" s="91"/>
      <c r="TRD1543" s="91"/>
      <c r="TRE1543" s="91"/>
      <c r="TRF1543" s="91"/>
      <c r="TRG1543" s="91"/>
      <c r="TRH1543" s="25">
        <f t="shared" ref="TRH1543" si="978">SUM(TRH1509:TRH1542)</f>
        <v>0</v>
      </c>
      <c r="TRI1543" s="90"/>
      <c r="TRJ1543" s="91"/>
      <c r="TRK1543" s="91"/>
      <c r="TRL1543" s="92"/>
      <c r="TRM1543" s="90" t="s">
        <v>563</v>
      </c>
      <c r="TRN1543" s="91"/>
      <c r="TRO1543" s="91"/>
      <c r="TRP1543" s="91"/>
      <c r="TRQ1543" s="91"/>
      <c r="TRR1543" s="91"/>
      <c r="TRS1543" s="91"/>
      <c r="TRT1543" s="91"/>
      <c r="TRU1543" s="91"/>
      <c r="TRV1543" s="91"/>
      <c r="TRW1543" s="91"/>
      <c r="TRX1543" s="25">
        <f t="shared" ref="TRX1543" si="979">SUM(TRX1509:TRX1542)</f>
        <v>0</v>
      </c>
      <c r="TRY1543" s="90"/>
      <c r="TRZ1543" s="91"/>
      <c r="TSA1543" s="91"/>
      <c r="TSB1543" s="92"/>
      <c r="TSC1543" s="90" t="s">
        <v>563</v>
      </c>
      <c r="TSD1543" s="91"/>
      <c r="TSE1543" s="91"/>
      <c r="TSF1543" s="91"/>
      <c r="TSG1543" s="91"/>
      <c r="TSH1543" s="91"/>
      <c r="TSI1543" s="91"/>
      <c r="TSJ1543" s="91"/>
      <c r="TSK1543" s="91"/>
      <c r="TSL1543" s="91"/>
      <c r="TSM1543" s="91"/>
      <c r="TSN1543" s="25">
        <f t="shared" ref="TSN1543" si="980">SUM(TSN1509:TSN1542)</f>
        <v>0</v>
      </c>
      <c r="TSO1543" s="90"/>
      <c r="TSP1543" s="91"/>
      <c r="TSQ1543" s="91"/>
      <c r="TSR1543" s="92"/>
      <c r="TSS1543" s="90" t="s">
        <v>563</v>
      </c>
      <c r="TST1543" s="91"/>
      <c r="TSU1543" s="91"/>
      <c r="TSV1543" s="91"/>
      <c r="TSW1543" s="91"/>
      <c r="TSX1543" s="91"/>
      <c r="TSY1543" s="91"/>
      <c r="TSZ1543" s="91"/>
      <c r="TTA1543" s="91"/>
      <c r="TTB1543" s="91"/>
      <c r="TTC1543" s="91"/>
      <c r="TTD1543" s="25">
        <f t="shared" ref="TTD1543" si="981">SUM(TTD1509:TTD1542)</f>
        <v>0</v>
      </c>
      <c r="TTE1543" s="90"/>
      <c r="TTF1543" s="91"/>
      <c r="TTG1543" s="91"/>
      <c r="TTH1543" s="92"/>
      <c r="TTI1543" s="90" t="s">
        <v>563</v>
      </c>
      <c r="TTJ1543" s="91"/>
      <c r="TTK1543" s="91"/>
      <c r="TTL1543" s="91"/>
      <c r="TTM1543" s="91"/>
      <c r="TTN1543" s="91"/>
      <c r="TTO1543" s="91"/>
      <c r="TTP1543" s="91"/>
      <c r="TTQ1543" s="91"/>
      <c r="TTR1543" s="91"/>
      <c r="TTS1543" s="91"/>
      <c r="TTT1543" s="25">
        <f t="shared" ref="TTT1543" si="982">SUM(TTT1509:TTT1542)</f>
        <v>0</v>
      </c>
      <c r="TTU1543" s="90"/>
      <c r="TTV1543" s="91"/>
      <c r="TTW1543" s="91"/>
      <c r="TTX1543" s="92"/>
      <c r="TTY1543" s="90" t="s">
        <v>563</v>
      </c>
      <c r="TTZ1543" s="91"/>
      <c r="TUA1543" s="91"/>
      <c r="TUB1543" s="91"/>
      <c r="TUC1543" s="91"/>
      <c r="TUD1543" s="91"/>
      <c r="TUE1543" s="91"/>
      <c r="TUF1543" s="91"/>
      <c r="TUG1543" s="91"/>
      <c r="TUH1543" s="91"/>
      <c r="TUI1543" s="91"/>
      <c r="TUJ1543" s="25">
        <f t="shared" ref="TUJ1543" si="983">SUM(TUJ1509:TUJ1542)</f>
        <v>0</v>
      </c>
      <c r="TUK1543" s="90"/>
      <c r="TUL1543" s="91"/>
      <c r="TUM1543" s="91"/>
      <c r="TUN1543" s="92"/>
      <c r="TUO1543" s="90" t="s">
        <v>563</v>
      </c>
      <c r="TUP1543" s="91"/>
      <c r="TUQ1543" s="91"/>
      <c r="TUR1543" s="91"/>
      <c r="TUS1543" s="91"/>
      <c r="TUT1543" s="91"/>
      <c r="TUU1543" s="91"/>
      <c r="TUV1543" s="91"/>
      <c r="TUW1543" s="91"/>
      <c r="TUX1543" s="91"/>
      <c r="TUY1543" s="91"/>
      <c r="TUZ1543" s="25">
        <f t="shared" ref="TUZ1543" si="984">SUM(TUZ1509:TUZ1542)</f>
        <v>0</v>
      </c>
      <c r="TVA1543" s="90"/>
      <c r="TVB1543" s="91"/>
      <c r="TVC1543" s="91"/>
      <c r="TVD1543" s="92"/>
      <c r="TVE1543" s="90" t="s">
        <v>563</v>
      </c>
      <c r="TVF1543" s="91"/>
      <c r="TVG1543" s="91"/>
      <c r="TVH1543" s="91"/>
      <c r="TVI1543" s="91"/>
      <c r="TVJ1543" s="91"/>
      <c r="TVK1543" s="91"/>
      <c r="TVL1543" s="91"/>
      <c r="TVM1543" s="91"/>
      <c r="TVN1543" s="91"/>
      <c r="TVO1543" s="91"/>
      <c r="TVP1543" s="25">
        <f t="shared" ref="TVP1543" si="985">SUM(TVP1509:TVP1542)</f>
        <v>0</v>
      </c>
      <c r="TVQ1543" s="90"/>
      <c r="TVR1543" s="91"/>
      <c r="TVS1543" s="91"/>
      <c r="TVT1543" s="92"/>
      <c r="TVU1543" s="90" t="s">
        <v>563</v>
      </c>
      <c r="TVV1543" s="91"/>
      <c r="TVW1543" s="91"/>
      <c r="TVX1543" s="91"/>
      <c r="TVY1543" s="91"/>
      <c r="TVZ1543" s="91"/>
      <c r="TWA1543" s="91"/>
      <c r="TWB1543" s="91"/>
      <c r="TWC1543" s="91"/>
      <c r="TWD1543" s="91"/>
      <c r="TWE1543" s="91"/>
      <c r="TWF1543" s="25">
        <f t="shared" ref="TWF1543" si="986">SUM(TWF1509:TWF1542)</f>
        <v>0</v>
      </c>
      <c r="TWG1543" s="90"/>
      <c r="TWH1543" s="91"/>
      <c r="TWI1543" s="91"/>
      <c r="TWJ1543" s="92"/>
      <c r="TWK1543" s="90" t="s">
        <v>563</v>
      </c>
      <c r="TWL1543" s="91"/>
      <c r="TWM1543" s="91"/>
      <c r="TWN1543" s="91"/>
      <c r="TWO1543" s="91"/>
      <c r="TWP1543" s="91"/>
      <c r="TWQ1543" s="91"/>
      <c r="TWR1543" s="91"/>
      <c r="TWS1543" s="91"/>
      <c r="TWT1543" s="91"/>
      <c r="TWU1543" s="91"/>
      <c r="TWV1543" s="25">
        <f t="shared" ref="TWV1543" si="987">SUM(TWV1509:TWV1542)</f>
        <v>0</v>
      </c>
      <c r="TWW1543" s="90"/>
      <c r="TWX1543" s="91"/>
      <c r="TWY1543" s="91"/>
      <c r="TWZ1543" s="92"/>
      <c r="TXA1543" s="90" t="s">
        <v>563</v>
      </c>
      <c r="TXB1543" s="91"/>
      <c r="TXC1543" s="91"/>
      <c r="TXD1543" s="91"/>
      <c r="TXE1543" s="91"/>
      <c r="TXF1543" s="91"/>
      <c r="TXG1543" s="91"/>
      <c r="TXH1543" s="91"/>
      <c r="TXI1543" s="91"/>
      <c r="TXJ1543" s="91"/>
      <c r="TXK1543" s="91"/>
      <c r="TXL1543" s="25">
        <f t="shared" ref="TXL1543" si="988">SUM(TXL1509:TXL1542)</f>
        <v>0</v>
      </c>
      <c r="TXM1543" s="90"/>
      <c r="TXN1543" s="91"/>
      <c r="TXO1543" s="91"/>
      <c r="TXP1543" s="92"/>
      <c r="TXQ1543" s="90" t="s">
        <v>563</v>
      </c>
      <c r="TXR1543" s="91"/>
      <c r="TXS1543" s="91"/>
      <c r="TXT1543" s="91"/>
      <c r="TXU1543" s="91"/>
      <c r="TXV1543" s="91"/>
      <c r="TXW1543" s="91"/>
      <c r="TXX1543" s="91"/>
      <c r="TXY1543" s="91"/>
      <c r="TXZ1543" s="91"/>
      <c r="TYA1543" s="91"/>
      <c r="TYB1543" s="25">
        <f t="shared" ref="TYB1543" si="989">SUM(TYB1509:TYB1542)</f>
        <v>0</v>
      </c>
      <c r="TYC1543" s="90"/>
      <c r="TYD1543" s="91"/>
      <c r="TYE1543" s="91"/>
      <c r="TYF1543" s="92"/>
      <c r="TYG1543" s="90" t="s">
        <v>563</v>
      </c>
      <c r="TYH1543" s="91"/>
      <c r="TYI1543" s="91"/>
      <c r="TYJ1543" s="91"/>
      <c r="TYK1543" s="91"/>
      <c r="TYL1543" s="91"/>
      <c r="TYM1543" s="91"/>
      <c r="TYN1543" s="91"/>
      <c r="TYO1543" s="91"/>
      <c r="TYP1543" s="91"/>
      <c r="TYQ1543" s="91"/>
      <c r="TYR1543" s="25">
        <f t="shared" ref="TYR1543" si="990">SUM(TYR1509:TYR1542)</f>
        <v>0</v>
      </c>
      <c r="TYS1543" s="90"/>
      <c r="TYT1543" s="91"/>
      <c r="TYU1543" s="91"/>
      <c r="TYV1543" s="92"/>
      <c r="TYW1543" s="90" t="s">
        <v>563</v>
      </c>
      <c r="TYX1543" s="91"/>
      <c r="TYY1543" s="91"/>
      <c r="TYZ1543" s="91"/>
      <c r="TZA1543" s="91"/>
      <c r="TZB1543" s="91"/>
      <c r="TZC1543" s="91"/>
      <c r="TZD1543" s="91"/>
      <c r="TZE1543" s="91"/>
      <c r="TZF1543" s="91"/>
      <c r="TZG1543" s="91"/>
      <c r="TZH1543" s="25">
        <f t="shared" ref="TZH1543" si="991">SUM(TZH1509:TZH1542)</f>
        <v>0</v>
      </c>
      <c r="TZI1543" s="90"/>
      <c r="TZJ1543" s="91"/>
      <c r="TZK1543" s="91"/>
      <c r="TZL1543" s="92"/>
      <c r="TZM1543" s="90" t="s">
        <v>563</v>
      </c>
      <c r="TZN1543" s="91"/>
      <c r="TZO1543" s="91"/>
      <c r="TZP1543" s="91"/>
      <c r="TZQ1543" s="91"/>
      <c r="TZR1543" s="91"/>
      <c r="TZS1543" s="91"/>
      <c r="TZT1543" s="91"/>
      <c r="TZU1543" s="91"/>
      <c r="TZV1543" s="91"/>
      <c r="TZW1543" s="91"/>
      <c r="TZX1543" s="25">
        <f t="shared" ref="TZX1543" si="992">SUM(TZX1509:TZX1542)</f>
        <v>0</v>
      </c>
      <c r="TZY1543" s="90"/>
      <c r="TZZ1543" s="91"/>
      <c r="UAA1543" s="91"/>
      <c r="UAB1543" s="92"/>
      <c r="UAC1543" s="90" t="s">
        <v>563</v>
      </c>
      <c r="UAD1543" s="91"/>
      <c r="UAE1543" s="91"/>
      <c r="UAF1543" s="91"/>
      <c r="UAG1543" s="91"/>
      <c r="UAH1543" s="91"/>
      <c r="UAI1543" s="91"/>
      <c r="UAJ1543" s="91"/>
      <c r="UAK1543" s="91"/>
      <c r="UAL1543" s="91"/>
      <c r="UAM1543" s="91"/>
      <c r="UAN1543" s="25">
        <f t="shared" ref="UAN1543" si="993">SUM(UAN1509:UAN1542)</f>
        <v>0</v>
      </c>
      <c r="UAO1543" s="90"/>
      <c r="UAP1543" s="91"/>
      <c r="UAQ1543" s="91"/>
      <c r="UAR1543" s="92"/>
      <c r="UAS1543" s="90" t="s">
        <v>563</v>
      </c>
      <c r="UAT1543" s="91"/>
      <c r="UAU1543" s="91"/>
      <c r="UAV1543" s="91"/>
      <c r="UAW1543" s="91"/>
      <c r="UAX1543" s="91"/>
      <c r="UAY1543" s="91"/>
      <c r="UAZ1543" s="91"/>
      <c r="UBA1543" s="91"/>
      <c r="UBB1543" s="91"/>
      <c r="UBC1543" s="91"/>
      <c r="UBD1543" s="25">
        <f t="shared" ref="UBD1543" si="994">SUM(UBD1509:UBD1542)</f>
        <v>0</v>
      </c>
      <c r="UBE1543" s="90"/>
      <c r="UBF1543" s="91"/>
      <c r="UBG1543" s="91"/>
      <c r="UBH1543" s="92"/>
      <c r="UBI1543" s="90" t="s">
        <v>563</v>
      </c>
      <c r="UBJ1543" s="91"/>
      <c r="UBK1543" s="91"/>
      <c r="UBL1543" s="91"/>
      <c r="UBM1543" s="91"/>
      <c r="UBN1543" s="91"/>
      <c r="UBO1543" s="91"/>
      <c r="UBP1543" s="91"/>
      <c r="UBQ1543" s="91"/>
      <c r="UBR1543" s="91"/>
      <c r="UBS1543" s="91"/>
      <c r="UBT1543" s="25">
        <f t="shared" ref="UBT1543" si="995">SUM(UBT1509:UBT1542)</f>
        <v>0</v>
      </c>
      <c r="UBU1543" s="90"/>
      <c r="UBV1543" s="91"/>
      <c r="UBW1543" s="91"/>
      <c r="UBX1543" s="92"/>
      <c r="UBY1543" s="90" t="s">
        <v>563</v>
      </c>
      <c r="UBZ1543" s="91"/>
      <c r="UCA1543" s="91"/>
      <c r="UCB1543" s="91"/>
      <c r="UCC1543" s="91"/>
      <c r="UCD1543" s="91"/>
      <c r="UCE1543" s="91"/>
      <c r="UCF1543" s="91"/>
      <c r="UCG1543" s="91"/>
      <c r="UCH1543" s="91"/>
      <c r="UCI1543" s="91"/>
      <c r="UCJ1543" s="25">
        <f t="shared" ref="UCJ1543" si="996">SUM(UCJ1509:UCJ1542)</f>
        <v>0</v>
      </c>
      <c r="UCK1543" s="90"/>
      <c r="UCL1543" s="91"/>
      <c r="UCM1543" s="91"/>
      <c r="UCN1543" s="92"/>
      <c r="UCO1543" s="90" t="s">
        <v>563</v>
      </c>
      <c r="UCP1543" s="91"/>
      <c r="UCQ1543" s="91"/>
      <c r="UCR1543" s="91"/>
      <c r="UCS1543" s="91"/>
      <c r="UCT1543" s="91"/>
      <c r="UCU1543" s="91"/>
      <c r="UCV1543" s="91"/>
      <c r="UCW1543" s="91"/>
      <c r="UCX1543" s="91"/>
      <c r="UCY1543" s="91"/>
      <c r="UCZ1543" s="25">
        <f t="shared" ref="UCZ1543" si="997">SUM(UCZ1509:UCZ1542)</f>
        <v>0</v>
      </c>
      <c r="UDA1543" s="90"/>
      <c r="UDB1543" s="91"/>
      <c r="UDC1543" s="91"/>
      <c r="UDD1543" s="92"/>
      <c r="UDE1543" s="90" t="s">
        <v>563</v>
      </c>
      <c r="UDF1543" s="91"/>
      <c r="UDG1543" s="91"/>
      <c r="UDH1543" s="91"/>
      <c r="UDI1543" s="91"/>
      <c r="UDJ1543" s="91"/>
      <c r="UDK1543" s="91"/>
      <c r="UDL1543" s="91"/>
      <c r="UDM1543" s="91"/>
      <c r="UDN1543" s="91"/>
      <c r="UDO1543" s="91"/>
      <c r="UDP1543" s="25">
        <f t="shared" ref="UDP1543" si="998">SUM(UDP1509:UDP1542)</f>
        <v>0</v>
      </c>
      <c r="UDQ1543" s="90"/>
      <c r="UDR1543" s="91"/>
      <c r="UDS1543" s="91"/>
      <c r="UDT1543" s="92"/>
      <c r="UDU1543" s="90" t="s">
        <v>563</v>
      </c>
      <c r="UDV1543" s="91"/>
      <c r="UDW1543" s="91"/>
      <c r="UDX1543" s="91"/>
      <c r="UDY1543" s="91"/>
      <c r="UDZ1543" s="91"/>
      <c r="UEA1543" s="91"/>
      <c r="UEB1543" s="91"/>
      <c r="UEC1543" s="91"/>
      <c r="UED1543" s="91"/>
      <c r="UEE1543" s="91"/>
      <c r="UEF1543" s="25">
        <f t="shared" ref="UEF1543" si="999">SUM(UEF1509:UEF1542)</f>
        <v>0</v>
      </c>
      <c r="UEG1543" s="90"/>
      <c r="UEH1543" s="91"/>
      <c r="UEI1543" s="91"/>
      <c r="UEJ1543" s="92"/>
      <c r="UEK1543" s="90" t="s">
        <v>563</v>
      </c>
      <c r="UEL1543" s="91"/>
      <c r="UEM1543" s="91"/>
      <c r="UEN1543" s="91"/>
      <c r="UEO1543" s="91"/>
      <c r="UEP1543" s="91"/>
      <c r="UEQ1543" s="91"/>
      <c r="UER1543" s="91"/>
      <c r="UES1543" s="91"/>
      <c r="UET1543" s="91"/>
      <c r="UEU1543" s="91"/>
      <c r="UEV1543" s="25">
        <f t="shared" ref="UEV1543" si="1000">SUM(UEV1509:UEV1542)</f>
        <v>0</v>
      </c>
      <c r="UEW1543" s="90"/>
      <c r="UEX1543" s="91"/>
      <c r="UEY1543" s="91"/>
      <c r="UEZ1543" s="92"/>
      <c r="UFA1543" s="90" t="s">
        <v>563</v>
      </c>
      <c r="UFB1543" s="91"/>
      <c r="UFC1543" s="91"/>
      <c r="UFD1543" s="91"/>
      <c r="UFE1543" s="91"/>
      <c r="UFF1543" s="91"/>
      <c r="UFG1543" s="91"/>
      <c r="UFH1543" s="91"/>
      <c r="UFI1543" s="91"/>
      <c r="UFJ1543" s="91"/>
      <c r="UFK1543" s="91"/>
      <c r="UFL1543" s="25">
        <f t="shared" ref="UFL1543" si="1001">SUM(UFL1509:UFL1542)</f>
        <v>0</v>
      </c>
      <c r="UFM1543" s="90"/>
      <c r="UFN1543" s="91"/>
      <c r="UFO1543" s="91"/>
      <c r="UFP1543" s="92"/>
      <c r="UFQ1543" s="90" t="s">
        <v>563</v>
      </c>
      <c r="UFR1543" s="91"/>
      <c r="UFS1543" s="91"/>
      <c r="UFT1543" s="91"/>
      <c r="UFU1543" s="91"/>
      <c r="UFV1543" s="91"/>
      <c r="UFW1543" s="91"/>
      <c r="UFX1543" s="91"/>
      <c r="UFY1543" s="91"/>
      <c r="UFZ1543" s="91"/>
      <c r="UGA1543" s="91"/>
      <c r="UGB1543" s="25">
        <f t="shared" ref="UGB1543" si="1002">SUM(UGB1509:UGB1542)</f>
        <v>0</v>
      </c>
      <c r="UGC1543" s="90"/>
      <c r="UGD1543" s="91"/>
      <c r="UGE1543" s="91"/>
      <c r="UGF1543" s="92"/>
      <c r="UGG1543" s="90" t="s">
        <v>563</v>
      </c>
      <c r="UGH1543" s="91"/>
      <c r="UGI1543" s="91"/>
      <c r="UGJ1543" s="91"/>
      <c r="UGK1543" s="91"/>
      <c r="UGL1543" s="91"/>
      <c r="UGM1543" s="91"/>
      <c r="UGN1543" s="91"/>
      <c r="UGO1543" s="91"/>
      <c r="UGP1543" s="91"/>
      <c r="UGQ1543" s="91"/>
      <c r="UGR1543" s="25">
        <f t="shared" ref="UGR1543" si="1003">SUM(UGR1509:UGR1542)</f>
        <v>0</v>
      </c>
      <c r="UGS1543" s="90"/>
      <c r="UGT1543" s="91"/>
      <c r="UGU1543" s="91"/>
      <c r="UGV1543" s="92"/>
      <c r="UGW1543" s="90" t="s">
        <v>563</v>
      </c>
      <c r="UGX1543" s="91"/>
      <c r="UGY1543" s="91"/>
      <c r="UGZ1543" s="91"/>
      <c r="UHA1543" s="91"/>
      <c r="UHB1543" s="91"/>
      <c r="UHC1543" s="91"/>
      <c r="UHD1543" s="91"/>
      <c r="UHE1543" s="91"/>
      <c r="UHF1543" s="91"/>
      <c r="UHG1543" s="91"/>
      <c r="UHH1543" s="25">
        <f t="shared" ref="UHH1543" si="1004">SUM(UHH1509:UHH1542)</f>
        <v>0</v>
      </c>
      <c r="UHI1543" s="90"/>
      <c r="UHJ1543" s="91"/>
      <c r="UHK1543" s="91"/>
      <c r="UHL1543" s="92"/>
      <c r="UHM1543" s="90" t="s">
        <v>563</v>
      </c>
      <c r="UHN1543" s="91"/>
      <c r="UHO1543" s="91"/>
      <c r="UHP1543" s="91"/>
      <c r="UHQ1543" s="91"/>
      <c r="UHR1543" s="91"/>
      <c r="UHS1543" s="91"/>
      <c r="UHT1543" s="91"/>
      <c r="UHU1543" s="91"/>
      <c r="UHV1543" s="91"/>
      <c r="UHW1543" s="91"/>
      <c r="UHX1543" s="25">
        <f t="shared" ref="UHX1543" si="1005">SUM(UHX1509:UHX1542)</f>
        <v>0</v>
      </c>
      <c r="UHY1543" s="90"/>
      <c r="UHZ1543" s="91"/>
      <c r="UIA1543" s="91"/>
      <c r="UIB1543" s="92"/>
      <c r="UIC1543" s="90" t="s">
        <v>563</v>
      </c>
      <c r="UID1543" s="91"/>
      <c r="UIE1543" s="91"/>
      <c r="UIF1543" s="91"/>
      <c r="UIG1543" s="91"/>
      <c r="UIH1543" s="91"/>
      <c r="UII1543" s="91"/>
      <c r="UIJ1543" s="91"/>
      <c r="UIK1543" s="91"/>
      <c r="UIL1543" s="91"/>
      <c r="UIM1543" s="91"/>
      <c r="UIN1543" s="25">
        <f t="shared" ref="UIN1543" si="1006">SUM(UIN1509:UIN1542)</f>
        <v>0</v>
      </c>
      <c r="UIO1543" s="90"/>
      <c r="UIP1543" s="91"/>
      <c r="UIQ1543" s="91"/>
      <c r="UIR1543" s="92"/>
      <c r="UIS1543" s="90" t="s">
        <v>563</v>
      </c>
      <c r="UIT1543" s="91"/>
      <c r="UIU1543" s="91"/>
      <c r="UIV1543" s="91"/>
      <c r="UIW1543" s="91"/>
      <c r="UIX1543" s="91"/>
      <c r="UIY1543" s="91"/>
      <c r="UIZ1543" s="91"/>
      <c r="UJA1543" s="91"/>
      <c r="UJB1543" s="91"/>
      <c r="UJC1543" s="91"/>
      <c r="UJD1543" s="25">
        <f t="shared" ref="UJD1543" si="1007">SUM(UJD1509:UJD1542)</f>
        <v>0</v>
      </c>
      <c r="UJE1543" s="90"/>
      <c r="UJF1543" s="91"/>
      <c r="UJG1543" s="91"/>
      <c r="UJH1543" s="92"/>
      <c r="UJI1543" s="90" t="s">
        <v>563</v>
      </c>
      <c r="UJJ1543" s="91"/>
      <c r="UJK1543" s="91"/>
      <c r="UJL1543" s="91"/>
      <c r="UJM1543" s="91"/>
      <c r="UJN1543" s="91"/>
      <c r="UJO1543" s="91"/>
      <c r="UJP1543" s="91"/>
      <c r="UJQ1543" s="91"/>
      <c r="UJR1543" s="91"/>
      <c r="UJS1543" s="91"/>
      <c r="UJT1543" s="25">
        <f t="shared" ref="UJT1543" si="1008">SUM(UJT1509:UJT1542)</f>
        <v>0</v>
      </c>
      <c r="UJU1543" s="90"/>
      <c r="UJV1543" s="91"/>
      <c r="UJW1543" s="91"/>
      <c r="UJX1543" s="92"/>
      <c r="UJY1543" s="90" t="s">
        <v>563</v>
      </c>
      <c r="UJZ1543" s="91"/>
      <c r="UKA1543" s="91"/>
      <c r="UKB1543" s="91"/>
      <c r="UKC1543" s="91"/>
      <c r="UKD1543" s="91"/>
      <c r="UKE1543" s="91"/>
      <c r="UKF1543" s="91"/>
      <c r="UKG1543" s="91"/>
      <c r="UKH1543" s="91"/>
      <c r="UKI1543" s="91"/>
      <c r="UKJ1543" s="25">
        <f t="shared" ref="UKJ1543" si="1009">SUM(UKJ1509:UKJ1542)</f>
        <v>0</v>
      </c>
      <c r="UKK1543" s="90"/>
      <c r="UKL1543" s="91"/>
      <c r="UKM1543" s="91"/>
      <c r="UKN1543" s="92"/>
      <c r="UKO1543" s="90" t="s">
        <v>563</v>
      </c>
      <c r="UKP1543" s="91"/>
      <c r="UKQ1543" s="91"/>
      <c r="UKR1543" s="91"/>
      <c r="UKS1543" s="91"/>
      <c r="UKT1543" s="91"/>
      <c r="UKU1543" s="91"/>
      <c r="UKV1543" s="91"/>
      <c r="UKW1543" s="91"/>
      <c r="UKX1543" s="91"/>
      <c r="UKY1543" s="91"/>
      <c r="UKZ1543" s="25">
        <f t="shared" ref="UKZ1543" si="1010">SUM(UKZ1509:UKZ1542)</f>
        <v>0</v>
      </c>
      <c r="ULA1543" s="90"/>
      <c r="ULB1543" s="91"/>
      <c r="ULC1543" s="91"/>
      <c r="ULD1543" s="92"/>
      <c r="ULE1543" s="90" t="s">
        <v>563</v>
      </c>
      <c r="ULF1543" s="91"/>
      <c r="ULG1543" s="91"/>
      <c r="ULH1543" s="91"/>
      <c r="ULI1543" s="91"/>
      <c r="ULJ1543" s="91"/>
      <c r="ULK1543" s="91"/>
      <c r="ULL1543" s="91"/>
      <c r="ULM1543" s="91"/>
      <c r="ULN1543" s="91"/>
      <c r="ULO1543" s="91"/>
      <c r="ULP1543" s="25">
        <f t="shared" ref="ULP1543" si="1011">SUM(ULP1509:ULP1542)</f>
        <v>0</v>
      </c>
      <c r="ULQ1543" s="90"/>
      <c r="ULR1543" s="91"/>
      <c r="ULS1543" s="91"/>
      <c r="ULT1543" s="92"/>
      <c r="ULU1543" s="90" t="s">
        <v>563</v>
      </c>
      <c r="ULV1543" s="91"/>
      <c r="ULW1543" s="91"/>
      <c r="ULX1543" s="91"/>
      <c r="ULY1543" s="91"/>
      <c r="ULZ1543" s="91"/>
      <c r="UMA1543" s="91"/>
      <c r="UMB1543" s="91"/>
      <c r="UMC1543" s="91"/>
      <c r="UMD1543" s="91"/>
      <c r="UME1543" s="91"/>
      <c r="UMF1543" s="25">
        <f t="shared" ref="UMF1543" si="1012">SUM(UMF1509:UMF1542)</f>
        <v>0</v>
      </c>
      <c r="UMG1543" s="90"/>
      <c r="UMH1543" s="91"/>
      <c r="UMI1543" s="91"/>
      <c r="UMJ1543" s="92"/>
      <c r="UMK1543" s="90" t="s">
        <v>563</v>
      </c>
      <c r="UML1543" s="91"/>
      <c r="UMM1543" s="91"/>
      <c r="UMN1543" s="91"/>
      <c r="UMO1543" s="91"/>
      <c r="UMP1543" s="91"/>
      <c r="UMQ1543" s="91"/>
      <c r="UMR1543" s="91"/>
      <c r="UMS1543" s="91"/>
      <c r="UMT1543" s="91"/>
      <c r="UMU1543" s="91"/>
      <c r="UMV1543" s="25">
        <f t="shared" ref="UMV1543" si="1013">SUM(UMV1509:UMV1542)</f>
        <v>0</v>
      </c>
      <c r="UMW1543" s="90"/>
      <c r="UMX1543" s="91"/>
      <c r="UMY1543" s="91"/>
      <c r="UMZ1543" s="92"/>
      <c r="UNA1543" s="90" t="s">
        <v>563</v>
      </c>
      <c r="UNB1543" s="91"/>
      <c r="UNC1543" s="91"/>
      <c r="UND1543" s="91"/>
      <c r="UNE1543" s="91"/>
      <c r="UNF1543" s="91"/>
      <c r="UNG1543" s="91"/>
      <c r="UNH1543" s="91"/>
      <c r="UNI1543" s="91"/>
      <c r="UNJ1543" s="91"/>
      <c r="UNK1543" s="91"/>
      <c r="UNL1543" s="25">
        <f t="shared" ref="UNL1543" si="1014">SUM(UNL1509:UNL1542)</f>
        <v>0</v>
      </c>
      <c r="UNM1543" s="90"/>
      <c r="UNN1543" s="91"/>
      <c r="UNO1543" s="91"/>
      <c r="UNP1543" s="92"/>
      <c r="UNQ1543" s="90" t="s">
        <v>563</v>
      </c>
      <c r="UNR1543" s="91"/>
      <c r="UNS1543" s="91"/>
      <c r="UNT1543" s="91"/>
      <c r="UNU1543" s="91"/>
      <c r="UNV1543" s="91"/>
      <c r="UNW1543" s="91"/>
      <c r="UNX1543" s="91"/>
      <c r="UNY1543" s="91"/>
      <c r="UNZ1543" s="91"/>
      <c r="UOA1543" s="91"/>
      <c r="UOB1543" s="25">
        <f t="shared" ref="UOB1543" si="1015">SUM(UOB1509:UOB1542)</f>
        <v>0</v>
      </c>
      <c r="UOC1543" s="90"/>
      <c r="UOD1543" s="91"/>
      <c r="UOE1543" s="91"/>
      <c r="UOF1543" s="92"/>
      <c r="UOG1543" s="90" t="s">
        <v>563</v>
      </c>
      <c r="UOH1543" s="91"/>
      <c r="UOI1543" s="91"/>
      <c r="UOJ1543" s="91"/>
      <c r="UOK1543" s="91"/>
      <c r="UOL1543" s="91"/>
      <c r="UOM1543" s="91"/>
      <c r="UON1543" s="91"/>
      <c r="UOO1543" s="91"/>
      <c r="UOP1543" s="91"/>
      <c r="UOQ1543" s="91"/>
      <c r="UOR1543" s="25">
        <f t="shared" ref="UOR1543" si="1016">SUM(UOR1509:UOR1542)</f>
        <v>0</v>
      </c>
      <c r="UOS1543" s="90"/>
      <c r="UOT1543" s="91"/>
      <c r="UOU1543" s="91"/>
      <c r="UOV1543" s="92"/>
      <c r="UOW1543" s="90" t="s">
        <v>563</v>
      </c>
      <c r="UOX1543" s="91"/>
      <c r="UOY1543" s="91"/>
      <c r="UOZ1543" s="91"/>
      <c r="UPA1543" s="91"/>
      <c r="UPB1543" s="91"/>
      <c r="UPC1543" s="91"/>
      <c r="UPD1543" s="91"/>
      <c r="UPE1543" s="91"/>
      <c r="UPF1543" s="91"/>
      <c r="UPG1543" s="91"/>
      <c r="UPH1543" s="25">
        <f t="shared" ref="UPH1543" si="1017">SUM(UPH1509:UPH1542)</f>
        <v>0</v>
      </c>
      <c r="UPI1543" s="90"/>
      <c r="UPJ1543" s="91"/>
      <c r="UPK1543" s="91"/>
      <c r="UPL1543" s="92"/>
      <c r="UPM1543" s="90" t="s">
        <v>563</v>
      </c>
      <c r="UPN1543" s="91"/>
      <c r="UPO1543" s="91"/>
      <c r="UPP1543" s="91"/>
      <c r="UPQ1543" s="91"/>
      <c r="UPR1543" s="91"/>
      <c r="UPS1543" s="91"/>
      <c r="UPT1543" s="91"/>
      <c r="UPU1543" s="91"/>
      <c r="UPV1543" s="91"/>
      <c r="UPW1543" s="91"/>
      <c r="UPX1543" s="25">
        <f t="shared" ref="UPX1543" si="1018">SUM(UPX1509:UPX1542)</f>
        <v>0</v>
      </c>
      <c r="UPY1543" s="90"/>
      <c r="UPZ1543" s="91"/>
      <c r="UQA1543" s="91"/>
      <c r="UQB1543" s="92"/>
      <c r="UQC1543" s="90" t="s">
        <v>563</v>
      </c>
      <c r="UQD1543" s="91"/>
      <c r="UQE1543" s="91"/>
      <c r="UQF1543" s="91"/>
      <c r="UQG1543" s="91"/>
      <c r="UQH1543" s="91"/>
      <c r="UQI1543" s="91"/>
      <c r="UQJ1543" s="91"/>
      <c r="UQK1543" s="91"/>
      <c r="UQL1543" s="91"/>
      <c r="UQM1543" s="91"/>
      <c r="UQN1543" s="25">
        <f t="shared" ref="UQN1543" si="1019">SUM(UQN1509:UQN1542)</f>
        <v>0</v>
      </c>
      <c r="UQO1543" s="90"/>
      <c r="UQP1543" s="91"/>
      <c r="UQQ1543" s="91"/>
      <c r="UQR1543" s="92"/>
      <c r="UQS1543" s="90" t="s">
        <v>563</v>
      </c>
      <c r="UQT1543" s="91"/>
      <c r="UQU1543" s="91"/>
      <c r="UQV1543" s="91"/>
      <c r="UQW1543" s="91"/>
      <c r="UQX1543" s="91"/>
      <c r="UQY1543" s="91"/>
      <c r="UQZ1543" s="91"/>
      <c r="URA1543" s="91"/>
      <c r="URB1543" s="91"/>
      <c r="URC1543" s="91"/>
      <c r="URD1543" s="25">
        <f t="shared" ref="URD1543" si="1020">SUM(URD1509:URD1542)</f>
        <v>0</v>
      </c>
      <c r="URE1543" s="90"/>
      <c r="URF1543" s="91"/>
      <c r="URG1543" s="91"/>
      <c r="URH1543" s="92"/>
      <c r="URI1543" s="90" t="s">
        <v>563</v>
      </c>
      <c r="URJ1543" s="91"/>
      <c r="URK1543" s="91"/>
      <c r="URL1543" s="91"/>
      <c r="URM1543" s="91"/>
      <c r="URN1543" s="91"/>
      <c r="URO1543" s="91"/>
      <c r="URP1543" s="91"/>
      <c r="URQ1543" s="91"/>
      <c r="URR1543" s="91"/>
      <c r="URS1543" s="91"/>
      <c r="URT1543" s="25">
        <f t="shared" ref="URT1543" si="1021">SUM(URT1509:URT1542)</f>
        <v>0</v>
      </c>
      <c r="URU1543" s="90"/>
      <c r="URV1543" s="91"/>
      <c r="URW1543" s="91"/>
      <c r="URX1543" s="92"/>
      <c r="URY1543" s="90" t="s">
        <v>563</v>
      </c>
      <c r="URZ1543" s="91"/>
      <c r="USA1543" s="91"/>
      <c r="USB1543" s="91"/>
      <c r="USC1543" s="91"/>
      <c r="USD1543" s="91"/>
      <c r="USE1543" s="91"/>
      <c r="USF1543" s="91"/>
      <c r="USG1543" s="91"/>
      <c r="USH1543" s="91"/>
      <c r="USI1543" s="91"/>
      <c r="USJ1543" s="25">
        <f t="shared" ref="USJ1543" si="1022">SUM(USJ1509:USJ1542)</f>
        <v>0</v>
      </c>
      <c r="USK1543" s="90"/>
      <c r="USL1543" s="91"/>
      <c r="USM1543" s="91"/>
      <c r="USN1543" s="92"/>
      <c r="USO1543" s="90" t="s">
        <v>563</v>
      </c>
      <c r="USP1543" s="91"/>
      <c r="USQ1543" s="91"/>
      <c r="USR1543" s="91"/>
      <c r="USS1543" s="91"/>
      <c r="UST1543" s="91"/>
      <c r="USU1543" s="91"/>
      <c r="USV1543" s="91"/>
      <c r="USW1543" s="91"/>
      <c r="USX1543" s="91"/>
      <c r="USY1543" s="91"/>
      <c r="USZ1543" s="25">
        <f t="shared" ref="USZ1543" si="1023">SUM(USZ1509:USZ1542)</f>
        <v>0</v>
      </c>
      <c r="UTA1543" s="90"/>
      <c r="UTB1543" s="91"/>
      <c r="UTC1543" s="91"/>
      <c r="UTD1543" s="92"/>
      <c r="UTE1543" s="90" t="s">
        <v>563</v>
      </c>
      <c r="UTF1543" s="91"/>
      <c r="UTG1543" s="91"/>
      <c r="UTH1543" s="91"/>
      <c r="UTI1543" s="91"/>
      <c r="UTJ1543" s="91"/>
      <c r="UTK1543" s="91"/>
      <c r="UTL1543" s="91"/>
      <c r="UTM1543" s="91"/>
      <c r="UTN1543" s="91"/>
      <c r="UTO1543" s="91"/>
      <c r="UTP1543" s="25">
        <f t="shared" ref="UTP1543" si="1024">SUM(UTP1509:UTP1542)</f>
        <v>0</v>
      </c>
      <c r="UTQ1543" s="90"/>
      <c r="UTR1543" s="91"/>
      <c r="UTS1543" s="91"/>
      <c r="UTT1543" s="92"/>
      <c r="UTU1543" s="90" t="s">
        <v>563</v>
      </c>
      <c r="UTV1543" s="91"/>
      <c r="UTW1543" s="91"/>
      <c r="UTX1543" s="91"/>
      <c r="UTY1543" s="91"/>
      <c r="UTZ1543" s="91"/>
      <c r="UUA1543" s="91"/>
      <c r="UUB1543" s="91"/>
      <c r="UUC1543" s="91"/>
      <c r="UUD1543" s="91"/>
      <c r="UUE1543" s="91"/>
      <c r="UUF1543" s="25">
        <f t="shared" ref="UUF1543" si="1025">SUM(UUF1509:UUF1542)</f>
        <v>0</v>
      </c>
      <c r="UUG1543" s="90"/>
      <c r="UUH1543" s="91"/>
      <c r="UUI1543" s="91"/>
      <c r="UUJ1543" s="92"/>
      <c r="UUK1543" s="90" t="s">
        <v>563</v>
      </c>
      <c r="UUL1543" s="91"/>
      <c r="UUM1543" s="91"/>
      <c r="UUN1543" s="91"/>
      <c r="UUO1543" s="91"/>
      <c r="UUP1543" s="91"/>
      <c r="UUQ1543" s="91"/>
      <c r="UUR1543" s="91"/>
      <c r="UUS1543" s="91"/>
      <c r="UUT1543" s="91"/>
      <c r="UUU1543" s="91"/>
      <c r="UUV1543" s="25">
        <f t="shared" ref="UUV1543" si="1026">SUM(UUV1509:UUV1542)</f>
        <v>0</v>
      </c>
      <c r="UUW1543" s="90"/>
      <c r="UUX1543" s="91"/>
      <c r="UUY1543" s="91"/>
      <c r="UUZ1543" s="92"/>
      <c r="UVA1543" s="90" t="s">
        <v>563</v>
      </c>
      <c r="UVB1543" s="91"/>
      <c r="UVC1543" s="91"/>
      <c r="UVD1543" s="91"/>
      <c r="UVE1543" s="91"/>
      <c r="UVF1543" s="91"/>
      <c r="UVG1543" s="91"/>
      <c r="UVH1543" s="91"/>
      <c r="UVI1543" s="91"/>
      <c r="UVJ1543" s="91"/>
      <c r="UVK1543" s="91"/>
      <c r="UVL1543" s="25">
        <f t="shared" ref="UVL1543" si="1027">SUM(UVL1509:UVL1542)</f>
        <v>0</v>
      </c>
      <c r="UVM1543" s="90"/>
      <c r="UVN1543" s="91"/>
      <c r="UVO1543" s="91"/>
      <c r="UVP1543" s="92"/>
      <c r="UVQ1543" s="90" t="s">
        <v>563</v>
      </c>
      <c r="UVR1543" s="91"/>
      <c r="UVS1543" s="91"/>
      <c r="UVT1543" s="91"/>
      <c r="UVU1543" s="91"/>
      <c r="UVV1543" s="91"/>
      <c r="UVW1543" s="91"/>
      <c r="UVX1543" s="91"/>
      <c r="UVY1543" s="91"/>
      <c r="UVZ1543" s="91"/>
      <c r="UWA1543" s="91"/>
      <c r="UWB1543" s="25">
        <f t="shared" ref="UWB1543" si="1028">SUM(UWB1509:UWB1542)</f>
        <v>0</v>
      </c>
      <c r="UWC1543" s="90"/>
      <c r="UWD1543" s="91"/>
      <c r="UWE1543" s="91"/>
      <c r="UWF1543" s="92"/>
      <c r="UWG1543" s="90" t="s">
        <v>563</v>
      </c>
      <c r="UWH1543" s="91"/>
      <c r="UWI1543" s="91"/>
      <c r="UWJ1543" s="91"/>
      <c r="UWK1543" s="91"/>
      <c r="UWL1543" s="91"/>
      <c r="UWM1543" s="91"/>
      <c r="UWN1543" s="91"/>
      <c r="UWO1543" s="91"/>
      <c r="UWP1543" s="91"/>
      <c r="UWQ1543" s="91"/>
      <c r="UWR1543" s="25">
        <f t="shared" ref="UWR1543" si="1029">SUM(UWR1509:UWR1542)</f>
        <v>0</v>
      </c>
      <c r="UWS1543" s="90"/>
      <c r="UWT1543" s="91"/>
      <c r="UWU1543" s="91"/>
      <c r="UWV1543" s="92"/>
      <c r="UWW1543" s="90" t="s">
        <v>563</v>
      </c>
      <c r="UWX1543" s="91"/>
      <c r="UWY1543" s="91"/>
      <c r="UWZ1543" s="91"/>
      <c r="UXA1543" s="91"/>
      <c r="UXB1543" s="91"/>
      <c r="UXC1543" s="91"/>
      <c r="UXD1543" s="91"/>
      <c r="UXE1543" s="91"/>
      <c r="UXF1543" s="91"/>
      <c r="UXG1543" s="91"/>
      <c r="UXH1543" s="25">
        <f t="shared" ref="UXH1543" si="1030">SUM(UXH1509:UXH1542)</f>
        <v>0</v>
      </c>
      <c r="UXI1543" s="90"/>
      <c r="UXJ1543" s="91"/>
      <c r="UXK1543" s="91"/>
      <c r="UXL1543" s="92"/>
      <c r="UXM1543" s="90" t="s">
        <v>563</v>
      </c>
      <c r="UXN1543" s="91"/>
      <c r="UXO1543" s="91"/>
      <c r="UXP1543" s="91"/>
      <c r="UXQ1543" s="91"/>
      <c r="UXR1543" s="91"/>
      <c r="UXS1543" s="91"/>
      <c r="UXT1543" s="91"/>
      <c r="UXU1543" s="91"/>
      <c r="UXV1543" s="91"/>
      <c r="UXW1543" s="91"/>
      <c r="UXX1543" s="25">
        <f t="shared" ref="UXX1543" si="1031">SUM(UXX1509:UXX1542)</f>
        <v>0</v>
      </c>
      <c r="UXY1543" s="90"/>
      <c r="UXZ1543" s="91"/>
      <c r="UYA1543" s="91"/>
      <c r="UYB1543" s="92"/>
      <c r="UYC1543" s="90" t="s">
        <v>563</v>
      </c>
      <c r="UYD1543" s="91"/>
      <c r="UYE1543" s="91"/>
      <c r="UYF1543" s="91"/>
      <c r="UYG1543" s="91"/>
      <c r="UYH1543" s="91"/>
      <c r="UYI1543" s="91"/>
      <c r="UYJ1543" s="91"/>
      <c r="UYK1543" s="91"/>
      <c r="UYL1543" s="91"/>
      <c r="UYM1543" s="91"/>
      <c r="UYN1543" s="25">
        <f t="shared" ref="UYN1543" si="1032">SUM(UYN1509:UYN1542)</f>
        <v>0</v>
      </c>
      <c r="UYO1543" s="90"/>
      <c r="UYP1543" s="91"/>
      <c r="UYQ1543" s="91"/>
      <c r="UYR1543" s="92"/>
      <c r="UYS1543" s="90" t="s">
        <v>563</v>
      </c>
      <c r="UYT1543" s="91"/>
      <c r="UYU1543" s="91"/>
      <c r="UYV1543" s="91"/>
      <c r="UYW1543" s="91"/>
      <c r="UYX1543" s="91"/>
      <c r="UYY1543" s="91"/>
      <c r="UYZ1543" s="91"/>
      <c r="UZA1543" s="91"/>
      <c r="UZB1543" s="91"/>
      <c r="UZC1543" s="91"/>
      <c r="UZD1543" s="25">
        <f t="shared" ref="UZD1543" si="1033">SUM(UZD1509:UZD1542)</f>
        <v>0</v>
      </c>
      <c r="UZE1543" s="90"/>
      <c r="UZF1543" s="91"/>
      <c r="UZG1543" s="91"/>
      <c r="UZH1543" s="92"/>
      <c r="UZI1543" s="90" t="s">
        <v>563</v>
      </c>
      <c r="UZJ1543" s="91"/>
      <c r="UZK1543" s="91"/>
      <c r="UZL1543" s="91"/>
      <c r="UZM1543" s="91"/>
      <c r="UZN1543" s="91"/>
      <c r="UZO1543" s="91"/>
      <c r="UZP1543" s="91"/>
      <c r="UZQ1543" s="91"/>
      <c r="UZR1543" s="91"/>
      <c r="UZS1543" s="91"/>
      <c r="UZT1543" s="25">
        <f t="shared" ref="UZT1543" si="1034">SUM(UZT1509:UZT1542)</f>
        <v>0</v>
      </c>
      <c r="UZU1543" s="90"/>
      <c r="UZV1543" s="91"/>
      <c r="UZW1543" s="91"/>
      <c r="UZX1543" s="92"/>
      <c r="UZY1543" s="90" t="s">
        <v>563</v>
      </c>
      <c r="UZZ1543" s="91"/>
      <c r="VAA1543" s="91"/>
      <c r="VAB1543" s="91"/>
      <c r="VAC1543" s="91"/>
      <c r="VAD1543" s="91"/>
      <c r="VAE1543" s="91"/>
      <c r="VAF1543" s="91"/>
      <c r="VAG1543" s="91"/>
      <c r="VAH1543" s="91"/>
      <c r="VAI1543" s="91"/>
      <c r="VAJ1543" s="25">
        <f t="shared" ref="VAJ1543" si="1035">SUM(VAJ1509:VAJ1542)</f>
        <v>0</v>
      </c>
      <c r="VAK1543" s="90"/>
      <c r="VAL1543" s="91"/>
      <c r="VAM1543" s="91"/>
      <c r="VAN1543" s="92"/>
      <c r="VAO1543" s="90" t="s">
        <v>563</v>
      </c>
      <c r="VAP1543" s="91"/>
      <c r="VAQ1543" s="91"/>
      <c r="VAR1543" s="91"/>
      <c r="VAS1543" s="91"/>
      <c r="VAT1543" s="91"/>
      <c r="VAU1543" s="91"/>
      <c r="VAV1543" s="91"/>
      <c r="VAW1543" s="91"/>
      <c r="VAX1543" s="91"/>
      <c r="VAY1543" s="91"/>
      <c r="VAZ1543" s="25">
        <f t="shared" ref="VAZ1543" si="1036">SUM(VAZ1509:VAZ1542)</f>
        <v>0</v>
      </c>
      <c r="VBA1543" s="90"/>
      <c r="VBB1543" s="91"/>
      <c r="VBC1543" s="91"/>
      <c r="VBD1543" s="92"/>
      <c r="VBE1543" s="90" t="s">
        <v>563</v>
      </c>
      <c r="VBF1543" s="91"/>
      <c r="VBG1543" s="91"/>
      <c r="VBH1543" s="91"/>
      <c r="VBI1543" s="91"/>
      <c r="VBJ1543" s="91"/>
      <c r="VBK1543" s="91"/>
      <c r="VBL1543" s="91"/>
      <c r="VBM1543" s="91"/>
      <c r="VBN1543" s="91"/>
      <c r="VBO1543" s="91"/>
      <c r="VBP1543" s="25">
        <f t="shared" ref="VBP1543" si="1037">SUM(VBP1509:VBP1542)</f>
        <v>0</v>
      </c>
      <c r="VBQ1543" s="90"/>
      <c r="VBR1543" s="91"/>
      <c r="VBS1543" s="91"/>
      <c r="VBT1543" s="92"/>
      <c r="VBU1543" s="90" t="s">
        <v>563</v>
      </c>
      <c r="VBV1543" s="91"/>
      <c r="VBW1543" s="91"/>
      <c r="VBX1543" s="91"/>
      <c r="VBY1543" s="91"/>
      <c r="VBZ1543" s="91"/>
      <c r="VCA1543" s="91"/>
      <c r="VCB1543" s="91"/>
      <c r="VCC1543" s="91"/>
      <c r="VCD1543" s="91"/>
      <c r="VCE1543" s="91"/>
      <c r="VCF1543" s="25">
        <f t="shared" ref="VCF1543" si="1038">SUM(VCF1509:VCF1542)</f>
        <v>0</v>
      </c>
      <c r="VCG1543" s="90"/>
      <c r="VCH1543" s="91"/>
      <c r="VCI1543" s="91"/>
      <c r="VCJ1543" s="92"/>
      <c r="VCK1543" s="90" t="s">
        <v>563</v>
      </c>
      <c r="VCL1543" s="91"/>
      <c r="VCM1543" s="91"/>
      <c r="VCN1543" s="91"/>
      <c r="VCO1543" s="91"/>
      <c r="VCP1543" s="91"/>
      <c r="VCQ1543" s="91"/>
      <c r="VCR1543" s="91"/>
      <c r="VCS1543" s="91"/>
      <c r="VCT1543" s="91"/>
      <c r="VCU1543" s="91"/>
      <c r="VCV1543" s="25">
        <f t="shared" ref="VCV1543" si="1039">SUM(VCV1509:VCV1542)</f>
        <v>0</v>
      </c>
      <c r="VCW1543" s="90"/>
      <c r="VCX1543" s="91"/>
      <c r="VCY1543" s="91"/>
      <c r="VCZ1543" s="92"/>
      <c r="VDA1543" s="90" t="s">
        <v>563</v>
      </c>
      <c r="VDB1543" s="91"/>
      <c r="VDC1543" s="91"/>
      <c r="VDD1543" s="91"/>
      <c r="VDE1543" s="91"/>
      <c r="VDF1543" s="91"/>
      <c r="VDG1543" s="91"/>
      <c r="VDH1543" s="91"/>
      <c r="VDI1543" s="91"/>
      <c r="VDJ1543" s="91"/>
      <c r="VDK1543" s="91"/>
      <c r="VDL1543" s="25">
        <f t="shared" ref="VDL1543" si="1040">SUM(VDL1509:VDL1542)</f>
        <v>0</v>
      </c>
      <c r="VDM1543" s="90"/>
      <c r="VDN1543" s="91"/>
      <c r="VDO1543" s="91"/>
      <c r="VDP1543" s="92"/>
      <c r="VDQ1543" s="90" t="s">
        <v>563</v>
      </c>
      <c r="VDR1543" s="91"/>
      <c r="VDS1543" s="91"/>
      <c r="VDT1543" s="91"/>
      <c r="VDU1543" s="91"/>
      <c r="VDV1543" s="91"/>
      <c r="VDW1543" s="91"/>
      <c r="VDX1543" s="91"/>
      <c r="VDY1543" s="91"/>
      <c r="VDZ1543" s="91"/>
      <c r="VEA1543" s="91"/>
      <c r="VEB1543" s="25">
        <f t="shared" ref="VEB1543" si="1041">SUM(VEB1509:VEB1542)</f>
        <v>0</v>
      </c>
      <c r="VEC1543" s="90"/>
      <c r="VED1543" s="91"/>
      <c r="VEE1543" s="91"/>
      <c r="VEF1543" s="92"/>
      <c r="VEG1543" s="90" t="s">
        <v>563</v>
      </c>
      <c r="VEH1543" s="91"/>
      <c r="VEI1543" s="91"/>
      <c r="VEJ1543" s="91"/>
      <c r="VEK1543" s="91"/>
      <c r="VEL1543" s="91"/>
      <c r="VEM1543" s="91"/>
      <c r="VEN1543" s="91"/>
      <c r="VEO1543" s="91"/>
      <c r="VEP1543" s="91"/>
      <c r="VEQ1543" s="91"/>
      <c r="VER1543" s="25">
        <f t="shared" ref="VER1543" si="1042">SUM(VER1509:VER1542)</f>
        <v>0</v>
      </c>
      <c r="VES1543" s="90"/>
      <c r="VET1543" s="91"/>
      <c r="VEU1543" s="91"/>
      <c r="VEV1543" s="92"/>
      <c r="VEW1543" s="90" t="s">
        <v>563</v>
      </c>
      <c r="VEX1543" s="91"/>
      <c r="VEY1543" s="91"/>
      <c r="VEZ1543" s="91"/>
      <c r="VFA1543" s="91"/>
      <c r="VFB1543" s="91"/>
      <c r="VFC1543" s="91"/>
      <c r="VFD1543" s="91"/>
      <c r="VFE1543" s="91"/>
      <c r="VFF1543" s="91"/>
      <c r="VFG1543" s="91"/>
      <c r="VFH1543" s="25">
        <f t="shared" ref="VFH1543" si="1043">SUM(VFH1509:VFH1542)</f>
        <v>0</v>
      </c>
      <c r="VFI1543" s="90"/>
      <c r="VFJ1543" s="91"/>
      <c r="VFK1543" s="91"/>
      <c r="VFL1543" s="92"/>
      <c r="VFM1543" s="90" t="s">
        <v>563</v>
      </c>
      <c r="VFN1543" s="91"/>
      <c r="VFO1543" s="91"/>
      <c r="VFP1543" s="91"/>
      <c r="VFQ1543" s="91"/>
      <c r="VFR1543" s="91"/>
      <c r="VFS1543" s="91"/>
      <c r="VFT1543" s="91"/>
      <c r="VFU1543" s="91"/>
      <c r="VFV1543" s="91"/>
      <c r="VFW1543" s="91"/>
      <c r="VFX1543" s="25">
        <f t="shared" ref="VFX1543" si="1044">SUM(VFX1509:VFX1542)</f>
        <v>0</v>
      </c>
      <c r="VFY1543" s="90"/>
      <c r="VFZ1543" s="91"/>
      <c r="VGA1543" s="91"/>
      <c r="VGB1543" s="92"/>
      <c r="VGC1543" s="90" t="s">
        <v>563</v>
      </c>
      <c r="VGD1543" s="91"/>
      <c r="VGE1543" s="91"/>
      <c r="VGF1543" s="91"/>
      <c r="VGG1543" s="91"/>
      <c r="VGH1543" s="91"/>
      <c r="VGI1543" s="91"/>
      <c r="VGJ1543" s="91"/>
      <c r="VGK1543" s="91"/>
      <c r="VGL1543" s="91"/>
      <c r="VGM1543" s="91"/>
      <c r="VGN1543" s="25">
        <f t="shared" ref="VGN1543" si="1045">SUM(VGN1509:VGN1542)</f>
        <v>0</v>
      </c>
      <c r="VGO1543" s="90"/>
      <c r="VGP1543" s="91"/>
      <c r="VGQ1543" s="91"/>
      <c r="VGR1543" s="92"/>
      <c r="VGS1543" s="90" t="s">
        <v>563</v>
      </c>
      <c r="VGT1543" s="91"/>
      <c r="VGU1543" s="91"/>
      <c r="VGV1543" s="91"/>
      <c r="VGW1543" s="91"/>
      <c r="VGX1543" s="91"/>
      <c r="VGY1543" s="91"/>
      <c r="VGZ1543" s="91"/>
      <c r="VHA1543" s="91"/>
      <c r="VHB1543" s="91"/>
      <c r="VHC1543" s="91"/>
      <c r="VHD1543" s="25">
        <f t="shared" ref="VHD1543" si="1046">SUM(VHD1509:VHD1542)</f>
        <v>0</v>
      </c>
      <c r="VHE1543" s="90"/>
      <c r="VHF1543" s="91"/>
      <c r="VHG1543" s="91"/>
      <c r="VHH1543" s="92"/>
      <c r="VHI1543" s="90" t="s">
        <v>563</v>
      </c>
      <c r="VHJ1543" s="91"/>
      <c r="VHK1543" s="91"/>
      <c r="VHL1543" s="91"/>
      <c r="VHM1543" s="91"/>
      <c r="VHN1543" s="91"/>
      <c r="VHO1543" s="91"/>
      <c r="VHP1543" s="91"/>
      <c r="VHQ1543" s="91"/>
      <c r="VHR1543" s="91"/>
      <c r="VHS1543" s="91"/>
      <c r="VHT1543" s="25">
        <f t="shared" ref="VHT1543" si="1047">SUM(VHT1509:VHT1542)</f>
        <v>0</v>
      </c>
      <c r="VHU1543" s="90"/>
      <c r="VHV1543" s="91"/>
      <c r="VHW1543" s="91"/>
      <c r="VHX1543" s="92"/>
      <c r="VHY1543" s="90" t="s">
        <v>563</v>
      </c>
      <c r="VHZ1543" s="91"/>
      <c r="VIA1543" s="91"/>
      <c r="VIB1543" s="91"/>
      <c r="VIC1543" s="91"/>
      <c r="VID1543" s="91"/>
      <c r="VIE1543" s="91"/>
      <c r="VIF1543" s="91"/>
      <c r="VIG1543" s="91"/>
      <c r="VIH1543" s="91"/>
      <c r="VII1543" s="91"/>
      <c r="VIJ1543" s="25">
        <f t="shared" ref="VIJ1543" si="1048">SUM(VIJ1509:VIJ1542)</f>
        <v>0</v>
      </c>
      <c r="VIK1543" s="90"/>
      <c r="VIL1543" s="91"/>
      <c r="VIM1543" s="91"/>
      <c r="VIN1543" s="92"/>
      <c r="VIO1543" s="90" t="s">
        <v>563</v>
      </c>
      <c r="VIP1543" s="91"/>
      <c r="VIQ1543" s="91"/>
      <c r="VIR1543" s="91"/>
      <c r="VIS1543" s="91"/>
      <c r="VIT1543" s="91"/>
      <c r="VIU1543" s="91"/>
      <c r="VIV1543" s="91"/>
      <c r="VIW1543" s="91"/>
      <c r="VIX1543" s="91"/>
      <c r="VIY1543" s="91"/>
      <c r="VIZ1543" s="25">
        <f t="shared" ref="VIZ1543" si="1049">SUM(VIZ1509:VIZ1542)</f>
        <v>0</v>
      </c>
      <c r="VJA1543" s="90"/>
      <c r="VJB1543" s="91"/>
      <c r="VJC1543" s="91"/>
      <c r="VJD1543" s="92"/>
      <c r="VJE1543" s="90" t="s">
        <v>563</v>
      </c>
      <c r="VJF1543" s="91"/>
      <c r="VJG1543" s="91"/>
      <c r="VJH1543" s="91"/>
      <c r="VJI1543" s="91"/>
      <c r="VJJ1543" s="91"/>
      <c r="VJK1543" s="91"/>
      <c r="VJL1543" s="91"/>
      <c r="VJM1543" s="91"/>
      <c r="VJN1543" s="91"/>
      <c r="VJO1543" s="91"/>
      <c r="VJP1543" s="25">
        <f t="shared" ref="VJP1543" si="1050">SUM(VJP1509:VJP1542)</f>
        <v>0</v>
      </c>
      <c r="VJQ1543" s="90"/>
      <c r="VJR1543" s="91"/>
      <c r="VJS1543" s="91"/>
      <c r="VJT1543" s="92"/>
      <c r="VJU1543" s="90" t="s">
        <v>563</v>
      </c>
      <c r="VJV1543" s="91"/>
      <c r="VJW1543" s="91"/>
      <c r="VJX1543" s="91"/>
      <c r="VJY1543" s="91"/>
      <c r="VJZ1543" s="91"/>
      <c r="VKA1543" s="91"/>
      <c r="VKB1543" s="91"/>
      <c r="VKC1543" s="91"/>
      <c r="VKD1543" s="91"/>
      <c r="VKE1543" s="91"/>
      <c r="VKF1543" s="25">
        <f t="shared" ref="VKF1543" si="1051">SUM(VKF1509:VKF1542)</f>
        <v>0</v>
      </c>
      <c r="VKG1543" s="90"/>
      <c r="VKH1543" s="91"/>
      <c r="VKI1543" s="91"/>
      <c r="VKJ1543" s="92"/>
      <c r="VKK1543" s="90" t="s">
        <v>563</v>
      </c>
      <c r="VKL1543" s="91"/>
      <c r="VKM1543" s="91"/>
      <c r="VKN1543" s="91"/>
      <c r="VKO1543" s="91"/>
      <c r="VKP1543" s="91"/>
      <c r="VKQ1543" s="91"/>
      <c r="VKR1543" s="91"/>
      <c r="VKS1543" s="91"/>
      <c r="VKT1543" s="91"/>
      <c r="VKU1543" s="91"/>
      <c r="VKV1543" s="25">
        <f t="shared" ref="VKV1543" si="1052">SUM(VKV1509:VKV1542)</f>
        <v>0</v>
      </c>
      <c r="VKW1543" s="90"/>
      <c r="VKX1543" s="91"/>
      <c r="VKY1543" s="91"/>
      <c r="VKZ1543" s="92"/>
      <c r="VLA1543" s="90" t="s">
        <v>563</v>
      </c>
      <c r="VLB1543" s="91"/>
      <c r="VLC1543" s="91"/>
      <c r="VLD1543" s="91"/>
      <c r="VLE1543" s="91"/>
      <c r="VLF1543" s="91"/>
      <c r="VLG1543" s="91"/>
      <c r="VLH1543" s="91"/>
      <c r="VLI1543" s="91"/>
      <c r="VLJ1543" s="91"/>
      <c r="VLK1543" s="91"/>
      <c r="VLL1543" s="25">
        <f t="shared" ref="VLL1543" si="1053">SUM(VLL1509:VLL1542)</f>
        <v>0</v>
      </c>
      <c r="VLM1543" s="90"/>
      <c r="VLN1543" s="91"/>
      <c r="VLO1543" s="91"/>
      <c r="VLP1543" s="92"/>
      <c r="VLQ1543" s="90" t="s">
        <v>563</v>
      </c>
      <c r="VLR1543" s="91"/>
      <c r="VLS1543" s="91"/>
      <c r="VLT1543" s="91"/>
      <c r="VLU1543" s="91"/>
      <c r="VLV1543" s="91"/>
      <c r="VLW1543" s="91"/>
      <c r="VLX1543" s="91"/>
      <c r="VLY1543" s="91"/>
      <c r="VLZ1543" s="91"/>
      <c r="VMA1543" s="91"/>
      <c r="VMB1543" s="25">
        <f t="shared" ref="VMB1543" si="1054">SUM(VMB1509:VMB1542)</f>
        <v>0</v>
      </c>
      <c r="VMC1543" s="90"/>
      <c r="VMD1543" s="91"/>
      <c r="VME1543" s="91"/>
      <c r="VMF1543" s="92"/>
      <c r="VMG1543" s="90" t="s">
        <v>563</v>
      </c>
      <c r="VMH1543" s="91"/>
      <c r="VMI1543" s="91"/>
      <c r="VMJ1543" s="91"/>
      <c r="VMK1543" s="91"/>
      <c r="VML1543" s="91"/>
      <c r="VMM1543" s="91"/>
      <c r="VMN1543" s="91"/>
      <c r="VMO1543" s="91"/>
      <c r="VMP1543" s="91"/>
      <c r="VMQ1543" s="91"/>
      <c r="VMR1543" s="25">
        <f t="shared" ref="VMR1543" si="1055">SUM(VMR1509:VMR1542)</f>
        <v>0</v>
      </c>
      <c r="VMS1543" s="90"/>
      <c r="VMT1543" s="91"/>
      <c r="VMU1543" s="91"/>
      <c r="VMV1543" s="92"/>
      <c r="VMW1543" s="90" t="s">
        <v>563</v>
      </c>
      <c r="VMX1543" s="91"/>
      <c r="VMY1543" s="91"/>
      <c r="VMZ1543" s="91"/>
      <c r="VNA1543" s="91"/>
      <c r="VNB1543" s="91"/>
      <c r="VNC1543" s="91"/>
      <c r="VND1543" s="91"/>
      <c r="VNE1543" s="91"/>
      <c r="VNF1543" s="91"/>
      <c r="VNG1543" s="91"/>
      <c r="VNH1543" s="25">
        <f t="shared" ref="VNH1543" si="1056">SUM(VNH1509:VNH1542)</f>
        <v>0</v>
      </c>
      <c r="VNI1543" s="90"/>
      <c r="VNJ1543" s="91"/>
      <c r="VNK1543" s="91"/>
      <c r="VNL1543" s="92"/>
      <c r="VNM1543" s="90" t="s">
        <v>563</v>
      </c>
      <c r="VNN1543" s="91"/>
      <c r="VNO1543" s="91"/>
      <c r="VNP1543" s="91"/>
      <c r="VNQ1543" s="91"/>
      <c r="VNR1543" s="91"/>
      <c r="VNS1543" s="91"/>
      <c r="VNT1543" s="91"/>
      <c r="VNU1543" s="91"/>
      <c r="VNV1543" s="91"/>
      <c r="VNW1543" s="91"/>
      <c r="VNX1543" s="25">
        <f t="shared" ref="VNX1543" si="1057">SUM(VNX1509:VNX1542)</f>
        <v>0</v>
      </c>
      <c r="VNY1543" s="90"/>
      <c r="VNZ1543" s="91"/>
      <c r="VOA1543" s="91"/>
      <c r="VOB1543" s="92"/>
      <c r="VOC1543" s="90" t="s">
        <v>563</v>
      </c>
      <c r="VOD1543" s="91"/>
      <c r="VOE1543" s="91"/>
      <c r="VOF1543" s="91"/>
      <c r="VOG1543" s="91"/>
      <c r="VOH1543" s="91"/>
      <c r="VOI1543" s="91"/>
      <c r="VOJ1543" s="91"/>
      <c r="VOK1543" s="91"/>
      <c r="VOL1543" s="91"/>
      <c r="VOM1543" s="91"/>
      <c r="VON1543" s="25">
        <f t="shared" ref="VON1543" si="1058">SUM(VON1509:VON1542)</f>
        <v>0</v>
      </c>
      <c r="VOO1543" s="90"/>
      <c r="VOP1543" s="91"/>
      <c r="VOQ1543" s="91"/>
      <c r="VOR1543" s="92"/>
      <c r="VOS1543" s="90" t="s">
        <v>563</v>
      </c>
      <c r="VOT1543" s="91"/>
      <c r="VOU1543" s="91"/>
      <c r="VOV1543" s="91"/>
      <c r="VOW1543" s="91"/>
      <c r="VOX1543" s="91"/>
      <c r="VOY1543" s="91"/>
      <c r="VOZ1543" s="91"/>
      <c r="VPA1543" s="91"/>
      <c r="VPB1543" s="91"/>
      <c r="VPC1543" s="91"/>
      <c r="VPD1543" s="25">
        <f t="shared" ref="VPD1543" si="1059">SUM(VPD1509:VPD1542)</f>
        <v>0</v>
      </c>
      <c r="VPE1543" s="90"/>
      <c r="VPF1543" s="91"/>
      <c r="VPG1543" s="91"/>
      <c r="VPH1543" s="92"/>
      <c r="VPI1543" s="90" t="s">
        <v>563</v>
      </c>
      <c r="VPJ1543" s="91"/>
      <c r="VPK1543" s="91"/>
      <c r="VPL1543" s="91"/>
      <c r="VPM1543" s="91"/>
      <c r="VPN1543" s="91"/>
      <c r="VPO1543" s="91"/>
      <c r="VPP1543" s="91"/>
      <c r="VPQ1543" s="91"/>
      <c r="VPR1543" s="91"/>
      <c r="VPS1543" s="91"/>
      <c r="VPT1543" s="25">
        <f t="shared" ref="VPT1543" si="1060">SUM(VPT1509:VPT1542)</f>
        <v>0</v>
      </c>
      <c r="VPU1543" s="90"/>
      <c r="VPV1543" s="91"/>
      <c r="VPW1543" s="91"/>
      <c r="VPX1543" s="92"/>
      <c r="VPY1543" s="90" t="s">
        <v>563</v>
      </c>
      <c r="VPZ1543" s="91"/>
      <c r="VQA1543" s="91"/>
      <c r="VQB1543" s="91"/>
      <c r="VQC1543" s="91"/>
      <c r="VQD1543" s="91"/>
      <c r="VQE1543" s="91"/>
      <c r="VQF1543" s="91"/>
      <c r="VQG1543" s="91"/>
      <c r="VQH1543" s="91"/>
      <c r="VQI1543" s="91"/>
      <c r="VQJ1543" s="25">
        <f t="shared" ref="VQJ1543" si="1061">SUM(VQJ1509:VQJ1542)</f>
        <v>0</v>
      </c>
      <c r="VQK1543" s="90"/>
      <c r="VQL1543" s="91"/>
      <c r="VQM1543" s="91"/>
      <c r="VQN1543" s="92"/>
      <c r="VQO1543" s="90" t="s">
        <v>563</v>
      </c>
      <c r="VQP1543" s="91"/>
      <c r="VQQ1543" s="91"/>
      <c r="VQR1543" s="91"/>
      <c r="VQS1543" s="91"/>
      <c r="VQT1543" s="91"/>
      <c r="VQU1543" s="91"/>
      <c r="VQV1543" s="91"/>
      <c r="VQW1543" s="91"/>
      <c r="VQX1543" s="91"/>
      <c r="VQY1543" s="91"/>
      <c r="VQZ1543" s="25">
        <f t="shared" ref="VQZ1543" si="1062">SUM(VQZ1509:VQZ1542)</f>
        <v>0</v>
      </c>
      <c r="VRA1543" s="90"/>
      <c r="VRB1543" s="91"/>
      <c r="VRC1543" s="91"/>
      <c r="VRD1543" s="92"/>
      <c r="VRE1543" s="90" t="s">
        <v>563</v>
      </c>
      <c r="VRF1543" s="91"/>
      <c r="VRG1543" s="91"/>
      <c r="VRH1543" s="91"/>
      <c r="VRI1543" s="91"/>
      <c r="VRJ1543" s="91"/>
      <c r="VRK1543" s="91"/>
      <c r="VRL1543" s="91"/>
      <c r="VRM1543" s="91"/>
      <c r="VRN1543" s="91"/>
      <c r="VRO1543" s="91"/>
      <c r="VRP1543" s="25">
        <f t="shared" ref="VRP1543" si="1063">SUM(VRP1509:VRP1542)</f>
        <v>0</v>
      </c>
      <c r="VRQ1543" s="90"/>
      <c r="VRR1543" s="91"/>
      <c r="VRS1543" s="91"/>
      <c r="VRT1543" s="92"/>
      <c r="VRU1543" s="90" t="s">
        <v>563</v>
      </c>
      <c r="VRV1543" s="91"/>
      <c r="VRW1543" s="91"/>
      <c r="VRX1543" s="91"/>
      <c r="VRY1543" s="91"/>
      <c r="VRZ1543" s="91"/>
      <c r="VSA1543" s="91"/>
      <c r="VSB1543" s="91"/>
      <c r="VSC1543" s="91"/>
      <c r="VSD1543" s="91"/>
      <c r="VSE1543" s="91"/>
      <c r="VSF1543" s="25">
        <f t="shared" ref="VSF1543" si="1064">SUM(VSF1509:VSF1542)</f>
        <v>0</v>
      </c>
      <c r="VSG1543" s="90"/>
      <c r="VSH1543" s="91"/>
      <c r="VSI1543" s="91"/>
      <c r="VSJ1543" s="92"/>
      <c r="VSK1543" s="90" t="s">
        <v>563</v>
      </c>
      <c r="VSL1543" s="91"/>
      <c r="VSM1543" s="91"/>
      <c r="VSN1543" s="91"/>
      <c r="VSO1543" s="91"/>
      <c r="VSP1543" s="91"/>
      <c r="VSQ1543" s="91"/>
      <c r="VSR1543" s="91"/>
      <c r="VSS1543" s="91"/>
      <c r="VST1543" s="91"/>
      <c r="VSU1543" s="91"/>
      <c r="VSV1543" s="25">
        <f t="shared" ref="VSV1543" si="1065">SUM(VSV1509:VSV1542)</f>
        <v>0</v>
      </c>
      <c r="VSW1543" s="90"/>
      <c r="VSX1543" s="91"/>
      <c r="VSY1543" s="91"/>
      <c r="VSZ1543" s="92"/>
      <c r="VTA1543" s="90" t="s">
        <v>563</v>
      </c>
      <c r="VTB1543" s="91"/>
      <c r="VTC1543" s="91"/>
      <c r="VTD1543" s="91"/>
      <c r="VTE1543" s="91"/>
      <c r="VTF1543" s="91"/>
      <c r="VTG1543" s="91"/>
      <c r="VTH1543" s="91"/>
      <c r="VTI1543" s="91"/>
      <c r="VTJ1543" s="91"/>
      <c r="VTK1543" s="91"/>
      <c r="VTL1543" s="25">
        <f t="shared" ref="VTL1543" si="1066">SUM(VTL1509:VTL1542)</f>
        <v>0</v>
      </c>
      <c r="VTM1543" s="90"/>
      <c r="VTN1543" s="91"/>
      <c r="VTO1543" s="91"/>
      <c r="VTP1543" s="92"/>
      <c r="VTQ1543" s="90" t="s">
        <v>563</v>
      </c>
      <c r="VTR1543" s="91"/>
      <c r="VTS1543" s="91"/>
      <c r="VTT1543" s="91"/>
      <c r="VTU1543" s="91"/>
      <c r="VTV1543" s="91"/>
      <c r="VTW1543" s="91"/>
      <c r="VTX1543" s="91"/>
      <c r="VTY1543" s="91"/>
      <c r="VTZ1543" s="91"/>
      <c r="VUA1543" s="91"/>
      <c r="VUB1543" s="25">
        <f t="shared" ref="VUB1543" si="1067">SUM(VUB1509:VUB1542)</f>
        <v>0</v>
      </c>
      <c r="VUC1543" s="90"/>
      <c r="VUD1543" s="91"/>
      <c r="VUE1543" s="91"/>
      <c r="VUF1543" s="92"/>
      <c r="VUG1543" s="90" t="s">
        <v>563</v>
      </c>
      <c r="VUH1543" s="91"/>
      <c r="VUI1543" s="91"/>
      <c r="VUJ1543" s="91"/>
      <c r="VUK1543" s="91"/>
      <c r="VUL1543" s="91"/>
      <c r="VUM1543" s="91"/>
      <c r="VUN1543" s="91"/>
      <c r="VUO1543" s="91"/>
      <c r="VUP1543" s="91"/>
      <c r="VUQ1543" s="91"/>
      <c r="VUR1543" s="25">
        <f t="shared" ref="VUR1543" si="1068">SUM(VUR1509:VUR1542)</f>
        <v>0</v>
      </c>
      <c r="VUS1543" s="90"/>
      <c r="VUT1543" s="91"/>
      <c r="VUU1543" s="91"/>
      <c r="VUV1543" s="92"/>
      <c r="VUW1543" s="90" t="s">
        <v>563</v>
      </c>
      <c r="VUX1543" s="91"/>
      <c r="VUY1543" s="91"/>
      <c r="VUZ1543" s="91"/>
      <c r="VVA1543" s="91"/>
      <c r="VVB1543" s="91"/>
      <c r="VVC1543" s="91"/>
      <c r="VVD1543" s="91"/>
      <c r="VVE1543" s="91"/>
      <c r="VVF1543" s="91"/>
      <c r="VVG1543" s="91"/>
      <c r="VVH1543" s="25">
        <f t="shared" ref="VVH1543" si="1069">SUM(VVH1509:VVH1542)</f>
        <v>0</v>
      </c>
      <c r="VVI1543" s="90"/>
      <c r="VVJ1543" s="91"/>
      <c r="VVK1543" s="91"/>
      <c r="VVL1543" s="92"/>
      <c r="VVM1543" s="90" t="s">
        <v>563</v>
      </c>
      <c r="VVN1543" s="91"/>
      <c r="VVO1543" s="91"/>
      <c r="VVP1543" s="91"/>
      <c r="VVQ1543" s="91"/>
      <c r="VVR1543" s="91"/>
      <c r="VVS1543" s="91"/>
      <c r="VVT1543" s="91"/>
      <c r="VVU1543" s="91"/>
      <c r="VVV1543" s="91"/>
      <c r="VVW1543" s="91"/>
      <c r="VVX1543" s="25">
        <f t="shared" ref="VVX1543" si="1070">SUM(VVX1509:VVX1542)</f>
        <v>0</v>
      </c>
      <c r="VVY1543" s="90"/>
      <c r="VVZ1543" s="91"/>
      <c r="VWA1543" s="91"/>
      <c r="VWB1543" s="92"/>
      <c r="VWC1543" s="90" t="s">
        <v>563</v>
      </c>
      <c r="VWD1543" s="91"/>
      <c r="VWE1543" s="91"/>
      <c r="VWF1543" s="91"/>
      <c r="VWG1543" s="91"/>
      <c r="VWH1543" s="91"/>
      <c r="VWI1543" s="91"/>
      <c r="VWJ1543" s="91"/>
      <c r="VWK1543" s="91"/>
      <c r="VWL1543" s="91"/>
      <c r="VWM1543" s="91"/>
      <c r="VWN1543" s="25">
        <f t="shared" ref="VWN1543" si="1071">SUM(VWN1509:VWN1542)</f>
        <v>0</v>
      </c>
      <c r="VWO1543" s="90"/>
      <c r="VWP1543" s="91"/>
      <c r="VWQ1543" s="91"/>
      <c r="VWR1543" s="92"/>
      <c r="VWS1543" s="90" t="s">
        <v>563</v>
      </c>
      <c r="VWT1543" s="91"/>
      <c r="VWU1543" s="91"/>
      <c r="VWV1543" s="91"/>
      <c r="VWW1543" s="91"/>
      <c r="VWX1543" s="91"/>
      <c r="VWY1543" s="91"/>
      <c r="VWZ1543" s="91"/>
      <c r="VXA1543" s="91"/>
      <c r="VXB1543" s="91"/>
      <c r="VXC1543" s="91"/>
      <c r="VXD1543" s="25">
        <f t="shared" ref="VXD1543" si="1072">SUM(VXD1509:VXD1542)</f>
        <v>0</v>
      </c>
      <c r="VXE1543" s="90"/>
      <c r="VXF1543" s="91"/>
      <c r="VXG1543" s="91"/>
      <c r="VXH1543" s="92"/>
      <c r="VXI1543" s="90" t="s">
        <v>563</v>
      </c>
      <c r="VXJ1543" s="91"/>
      <c r="VXK1543" s="91"/>
      <c r="VXL1543" s="91"/>
      <c r="VXM1543" s="91"/>
      <c r="VXN1543" s="91"/>
      <c r="VXO1543" s="91"/>
      <c r="VXP1543" s="91"/>
      <c r="VXQ1543" s="91"/>
      <c r="VXR1543" s="91"/>
      <c r="VXS1543" s="91"/>
      <c r="VXT1543" s="25">
        <f t="shared" ref="VXT1543" si="1073">SUM(VXT1509:VXT1542)</f>
        <v>0</v>
      </c>
      <c r="VXU1543" s="90"/>
      <c r="VXV1543" s="91"/>
      <c r="VXW1543" s="91"/>
      <c r="VXX1543" s="92"/>
      <c r="VXY1543" s="90" t="s">
        <v>563</v>
      </c>
      <c r="VXZ1543" s="91"/>
      <c r="VYA1543" s="91"/>
      <c r="VYB1543" s="91"/>
      <c r="VYC1543" s="91"/>
      <c r="VYD1543" s="91"/>
      <c r="VYE1543" s="91"/>
      <c r="VYF1543" s="91"/>
      <c r="VYG1543" s="91"/>
      <c r="VYH1543" s="91"/>
      <c r="VYI1543" s="91"/>
      <c r="VYJ1543" s="25">
        <f t="shared" ref="VYJ1543" si="1074">SUM(VYJ1509:VYJ1542)</f>
        <v>0</v>
      </c>
      <c r="VYK1543" s="90"/>
      <c r="VYL1543" s="91"/>
      <c r="VYM1543" s="91"/>
      <c r="VYN1543" s="92"/>
      <c r="VYO1543" s="90" t="s">
        <v>563</v>
      </c>
      <c r="VYP1543" s="91"/>
      <c r="VYQ1543" s="91"/>
      <c r="VYR1543" s="91"/>
      <c r="VYS1543" s="91"/>
      <c r="VYT1543" s="91"/>
      <c r="VYU1543" s="91"/>
      <c r="VYV1543" s="91"/>
      <c r="VYW1543" s="91"/>
      <c r="VYX1543" s="91"/>
      <c r="VYY1543" s="91"/>
      <c r="VYZ1543" s="25">
        <f t="shared" ref="VYZ1543" si="1075">SUM(VYZ1509:VYZ1542)</f>
        <v>0</v>
      </c>
      <c r="VZA1543" s="90"/>
      <c r="VZB1543" s="91"/>
      <c r="VZC1543" s="91"/>
      <c r="VZD1543" s="92"/>
      <c r="VZE1543" s="90" t="s">
        <v>563</v>
      </c>
      <c r="VZF1543" s="91"/>
      <c r="VZG1543" s="91"/>
      <c r="VZH1543" s="91"/>
      <c r="VZI1543" s="91"/>
      <c r="VZJ1543" s="91"/>
      <c r="VZK1543" s="91"/>
      <c r="VZL1543" s="91"/>
      <c r="VZM1543" s="91"/>
      <c r="VZN1543" s="91"/>
      <c r="VZO1543" s="91"/>
      <c r="VZP1543" s="25">
        <f t="shared" ref="VZP1543" si="1076">SUM(VZP1509:VZP1542)</f>
        <v>0</v>
      </c>
      <c r="VZQ1543" s="90"/>
      <c r="VZR1543" s="91"/>
      <c r="VZS1543" s="91"/>
      <c r="VZT1543" s="92"/>
      <c r="VZU1543" s="90" t="s">
        <v>563</v>
      </c>
      <c r="VZV1543" s="91"/>
      <c r="VZW1543" s="91"/>
      <c r="VZX1543" s="91"/>
      <c r="VZY1543" s="91"/>
      <c r="VZZ1543" s="91"/>
      <c r="WAA1543" s="91"/>
      <c r="WAB1543" s="91"/>
      <c r="WAC1543" s="91"/>
      <c r="WAD1543" s="91"/>
      <c r="WAE1543" s="91"/>
      <c r="WAF1543" s="25">
        <f t="shared" ref="WAF1543" si="1077">SUM(WAF1509:WAF1542)</f>
        <v>0</v>
      </c>
      <c r="WAG1543" s="90"/>
      <c r="WAH1543" s="91"/>
      <c r="WAI1543" s="91"/>
      <c r="WAJ1543" s="92"/>
      <c r="WAK1543" s="90" t="s">
        <v>563</v>
      </c>
      <c r="WAL1543" s="91"/>
      <c r="WAM1543" s="91"/>
      <c r="WAN1543" s="91"/>
      <c r="WAO1543" s="91"/>
      <c r="WAP1543" s="91"/>
      <c r="WAQ1543" s="91"/>
      <c r="WAR1543" s="91"/>
      <c r="WAS1543" s="91"/>
      <c r="WAT1543" s="91"/>
      <c r="WAU1543" s="91"/>
      <c r="WAV1543" s="25">
        <f t="shared" ref="WAV1543" si="1078">SUM(WAV1509:WAV1542)</f>
        <v>0</v>
      </c>
      <c r="WAW1543" s="90"/>
      <c r="WAX1543" s="91"/>
      <c r="WAY1543" s="91"/>
      <c r="WAZ1543" s="92"/>
      <c r="WBA1543" s="90" t="s">
        <v>563</v>
      </c>
      <c r="WBB1543" s="91"/>
      <c r="WBC1543" s="91"/>
      <c r="WBD1543" s="91"/>
      <c r="WBE1543" s="91"/>
      <c r="WBF1543" s="91"/>
      <c r="WBG1543" s="91"/>
      <c r="WBH1543" s="91"/>
      <c r="WBI1543" s="91"/>
      <c r="WBJ1543" s="91"/>
      <c r="WBK1543" s="91"/>
      <c r="WBL1543" s="25">
        <f t="shared" ref="WBL1543" si="1079">SUM(WBL1509:WBL1542)</f>
        <v>0</v>
      </c>
      <c r="WBM1543" s="90"/>
      <c r="WBN1543" s="91"/>
      <c r="WBO1543" s="91"/>
      <c r="WBP1543" s="92"/>
      <c r="WBQ1543" s="90" t="s">
        <v>563</v>
      </c>
      <c r="WBR1543" s="91"/>
      <c r="WBS1543" s="91"/>
      <c r="WBT1543" s="91"/>
      <c r="WBU1543" s="91"/>
      <c r="WBV1543" s="91"/>
      <c r="WBW1543" s="91"/>
      <c r="WBX1543" s="91"/>
      <c r="WBY1543" s="91"/>
      <c r="WBZ1543" s="91"/>
      <c r="WCA1543" s="91"/>
      <c r="WCB1543" s="25">
        <f t="shared" ref="WCB1543" si="1080">SUM(WCB1509:WCB1542)</f>
        <v>0</v>
      </c>
      <c r="WCC1543" s="90"/>
      <c r="WCD1543" s="91"/>
      <c r="WCE1543" s="91"/>
      <c r="WCF1543" s="92"/>
      <c r="WCG1543" s="90" t="s">
        <v>563</v>
      </c>
      <c r="WCH1543" s="91"/>
      <c r="WCI1543" s="91"/>
      <c r="WCJ1543" s="91"/>
      <c r="WCK1543" s="91"/>
      <c r="WCL1543" s="91"/>
      <c r="WCM1543" s="91"/>
      <c r="WCN1543" s="91"/>
      <c r="WCO1543" s="91"/>
      <c r="WCP1543" s="91"/>
      <c r="WCQ1543" s="91"/>
      <c r="WCR1543" s="25">
        <f t="shared" ref="WCR1543" si="1081">SUM(WCR1509:WCR1542)</f>
        <v>0</v>
      </c>
      <c r="WCS1543" s="90"/>
      <c r="WCT1543" s="91"/>
      <c r="WCU1543" s="91"/>
      <c r="WCV1543" s="92"/>
      <c r="WCW1543" s="90" t="s">
        <v>563</v>
      </c>
      <c r="WCX1543" s="91"/>
      <c r="WCY1543" s="91"/>
      <c r="WCZ1543" s="91"/>
      <c r="WDA1543" s="91"/>
      <c r="WDB1543" s="91"/>
      <c r="WDC1543" s="91"/>
      <c r="WDD1543" s="91"/>
      <c r="WDE1543" s="91"/>
      <c r="WDF1543" s="91"/>
      <c r="WDG1543" s="91"/>
      <c r="WDH1543" s="25">
        <f t="shared" ref="WDH1543" si="1082">SUM(WDH1509:WDH1542)</f>
        <v>0</v>
      </c>
      <c r="WDI1543" s="90"/>
      <c r="WDJ1543" s="91"/>
      <c r="WDK1543" s="91"/>
      <c r="WDL1543" s="92"/>
      <c r="WDM1543" s="90" t="s">
        <v>563</v>
      </c>
      <c r="WDN1543" s="91"/>
      <c r="WDO1543" s="91"/>
      <c r="WDP1543" s="91"/>
      <c r="WDQ1543" s="91"/>
      <c r="WDR1543" s="91"/>
      <c r="WDS1543" s="91"/>
      <c r="WDT1543" s="91"/>
      <c r="WDU1543" s="91"/>
      <c r="WDV1543" s="91"/>
      <c r="WDW1543" s="91"/>
      <c r="WDX1543" s="25">
        <f t="shared" ref="WDX1543" si="1083">SUM(WDX1509:WDX1542)</f>
        <v>0</v>
      </c>
      <c r="WDY1543" s="90"/>
      <c r="WDZ1543" s="91"/>
      <c r="WEA1543" s="91"/>
      <c r="WEB1543" s="92"/>
      <c r="WEC1543" s="90" t="s">
        <v>563</v>
      </c>
      <c r="WED1543" s="91"/>
      <c r="WEE1543" s="91"/>
      <c r="WEF1543" s="91"/>
      <c r="WEG1543" s="91"/>
      <c r="WEH1543" s="91"/>
      <c r="WEI1543" s="91"/>
      <c r="WEJ1543" s="91"/>
      <c r="WEK1543" s="91"/>
      <c r="WEL1543" s="91"/>
      <c r="WEM1543" s="91"/>
      <c r="WEN1543" s="25">
        <f t="shared" ref="WEN1543" si="1084">SUM(WEN1509:WEN1542)</f>
        <v>0</v>
      </c>
      <c r="WEO1543" s="90"/>
      <c r="WEP1543" s="91"/>
      <c r="WEQ1543" s="91"/>
      <c r="WER1543" s="92"/>
      <c r="WES1543" s="90" t="s">
        <v>563</v>
      </c>
      <c r="WET1543" s="91"/>
      <c r="WEU1543" s="91"/>
      <c r="WEV1543" s="91"/>
      <c r="WEW1543" s="91"/>
      <c r="WEX1543" s="91"/>
      <c r="WEY1543" s="91"/>
      <c r="WEZ1543" s="91"/>
      <c r="WFA1543" s="91"/>
      <c r="WFB1543" s="91"/>
      <c r="WFC1543" s="91"/>
      <c r="WFD1543" s="25">
        <f t="shared" ref="WFD1543" si="1085">SUM(WFD1509:WFD1542)</f>
        <v>0</v>
      </c>
      <c r="WFE1543" s="90"/>
      <c r="WFF1543" s="91"/>
      <c r="WFG1543" s="91"/>
      <c r="WFH1543" s="92"/>
      <c r="WFI1543" s="90" t="s">
        <v>563</v>
      </c>
      <c r="WFJ1543" s="91"/>
      <c r="WFK1543" s="91"/>
      <c r="WFL1543" s="91"/>
      <c r="WFM1543" s="91"/>
      <c r="WFN1543" s="91"/>
      <c r="WFO1543" s="91"/>
      <c r="WFP1543" s="91"/>
      <c r="WFQ1543" s="91"/>
      <c r="WFR1543" s="91"/>
      <c r="WFS1543" s="91"/>
      <c r="WFT1543" s="25">
        <f t="shared" ref="WFT1543" si="1086">SUM(WFT1509:WFT1542)</f>
        <v>0</v>
      </c>
      <c r="WFU1543" s="90"/>
      <c r="WFV1543" s="91"/>
      <c r="WFW1543" s="91"/>
      <c r="WFX1543" s="92"/>
      <c r="WFY1543" s="90" t="s">
        <v>563</v>
      </c>
      <c r="WFZ1543" s="91"/>
      <c r="WGA1543" s="91"/>
      <c r="WGB1543" s="91"/>
      <c r="WGC1543" s="91"/>
      <c r="WGD1543" s="91"/>
      <c r="WGE1543" s="91"/>
      <c r="WGF1543" s="91"/>
      <c r="WGG1543" s="91"/>
      <c r="WGH1543" s="91"/>
      <c r="WGI1543" s="91"/>
      <c r="WGJ1543" s="25">
        <f t="shared" ref="WGJ1543" si="1087">SUM(WGJ1509:WGJ1542)</f>
        <v>0</v>
      </c>
      <c r="WGK1543" s="90"/>
      <c r="WGL1543" s="91"/>
      <c r="WGM1543" s="91"/>
      <c r="WGN1543" s="92"/>
      <c r="WGO1543" s="90" t="s">
        <v>563</v>
      </c>
      <c r="WGP1543" s="91"/>
      <c r="WGQ1543" s="91"/>
      <c r="WGR1543" s="91"/>
      <c r="WGS1543" s="91"/>
      <c r="WGT1543" s="91"/>
      <c r="WGU1543" s="91"/>
      <c r="WGV1543" s="91"/>
      <c r="WGW1543" s="91"/>
      <c r="WGX1543" s="91"/>
      <c r="WGY1543" s="91"/>
      <c r="WGZ1543" s="25">
        <f t="shared" ref="WGZ1543" si="1088">SUM(WGZ1509:WGZ1542)</f>
        <v>0</v>
      </c>
      <c r="WHA1543" s="90"/>
      <c r="WHB1543" s="91"/>
      <c r="WHC1543" s="91"/>
      <c r="WHD1543" s="92"/>
      <c r="WHE1543" s="90" t="s">
        <v>563</v>
      </c>
      <c r="WHF1543" s="91"/>
      <c r="WHG1543" s="91"/>
      <c r="WHH1543" s="91"/>
      <c r="WHI1543" s="91"/>
      <c r="WHJ1543" s="91"/>
      <c r="WHK1543" s="91"/>
      <c r="WHL1543" s="91"/>
      <c r="WHM1543" s="91"/>
      <c r="WHN1543" s="91"/>
      <c r="WHO1543" s="91"/>
      <c r="WHP1543" s="25">
        <f t="shared" ref="WHP1543" si="1089">SUM(WHP1509:WHP1542)</f>
        <v>0</v>
      </c>
      <c r="WHQ1543" s="90"/>
      <c r="WHR1543" s="91"/>
      <c r="WHS1543" s="91"/>
      <c r="WHT1543" s="92"/>
      <c r="WHU1543" s="90" t="s">
        <v>563</v>
      </c>
      <c r="WHV1543" s="91"/>
      <c r="WHW1543" s="91"/>
      <c r="WHX1543" s="91"/>
      <c r="WHY1543" s="91"/>
      <c r="WHZ1543" s="91"/>
      <c r="WIA1543" s="91"/>
      <c r="WIB1543" s="91"/>
      <c r="WIC1543" s="91"/>
      <c r="WID1543" s="91"/>
      <c r="WIE1543" s="91"/>
      <c r="WIF1543" s="25">
        <f t="shared" ref="WIF1543" si="1090">SUM(WIF1509:WIF1542)</f>
        <v>0</v>
      </c>
      <c r="WIG1543" s="90"/>
      <c r="WIH1543" s="91"/>
      <c r="WII1543" s="91"/>
      <c r="WIJ1543" s="92"/>
      <c r="WIK1543" s="90" t="s">
        <v>563</v>
      </c>
      <c r="WIL1543" s="91"/>
      <c r="WIM1543" s="91"/>
      <c r="WIN1543" s="91"/>
      <c r="WIO1543" s="91"/>
      <c r="WIP1543" s="91"/>
      <c r="WIQ1543" s="91"/>
      <c r="WIR1543" s="91"/>
      <c r="WIS1543" s="91"/>
      <c r="WIT1543" s="91"/>
      <c r="WIU1543" s="91"/>
      <c r="WIV1543" s="25">
        <f t="shared" ref="WIV1543" si="1091">SUM(WIV1509:WIV1542)</f>
        <v>0</v>
      </c>
      <c r="WIW1543" s="90"/>
      <c r="WIX1543" s="91"/>
      <c r="WIY1543" s="91"/>
      <c r="WIZ1543" s="92"/>
      <c r="WJA1543" s="90" t="s">
        <v>563</v>
      </c>
      <c r="WJB1543" s="91"/>
      <c r="WJC1543" s="91"/>
      <c r="WJD1543" s="91"/>
      <c r="WJE1543" s="91"/>
      <c r="WJF1543" s="91"/>
      <c r="WJG1543" s="91"/>
      <c r="WJH1543" s="91"/>
      <c r="WJI1543" s="91"/>
      <c r="WJJ1543" s="91"/>
      <c r="WJK1543" s="91"/>
      <c r="WJL1543" s="25">
        <f t="shared" ref="WJL1543" si="1092">SUM(WJL1509:WJL1542)</f>
        <v>0</v>
      </c>
      <c r="WJM1543" s="90"/>
      <c r="WJN1543" s="91"/>
      <c r="WJO1543" s="91"/>
      <c r="WJP1543" s="92"/>
      <c r="WJQ1543" s="90" t="s">
        <v>563</v>
      </c>
      <c r="WJR1543" s="91"/>
      <c r="WJS1543" s="91"/>
      <c r="WJT1543" s="91"/>
      <c r="WJU1543" s="91"/>
      <c r="WJV1543" s="91"/>
      <c r="WJW1543" s="91"/>
      <c r="WJX1543" s="91"/>
      <c r="WJY1543" s="91"/>
      <c r="WJZ1543" s="91"/>
      <c r="WKA1543" s="91"/>
      <c r="WKB1543" s="25">
        <f t="shared" ref="WKB1543" si="1093">SUM(WKB1509:WKB1542)</f>
        <v>0</v>
      </c>
      <c r="WKC1543" s="90"/>
      <c r="WKD1543" s="91"/>
      <c r="WKE1543" s="91"/>
      <c r="WKF1543" s="92"/>
      <c r="WKG1543" s="90" t="s">
        <v>563</v>
      </c>
      <c r="WKH1543" s="91"/>
      <c r="WKI1543" s="91"/>
      <c r="WKJ1543" s="91"/>
      <c r="WKK1543" s="91"/>
      <c r="WKL1543" s="91"/>
      <c r="WKM1543" s="91"/>
      <c r="WKN1543" s="91"/>
      <c r="WKO1543" s="91"/>
      <c r="WKP1543" s="91"/>
      <c r="WKQ1543" s="91"/>
      <c r="WKR1543" s="25">
        <f t="shared" ref="WKR1543" si="1094">SUM(WKR1509:WKR1542)</f>
        <v>0</v>
      </c>
      <c r="WKS1543" s="90"/>
      <c r="WKT1543" s="91"/>
      <c r="WKU1543" s="91"/>
      <c r="WKV1543" s="92"/>
      <c r="WKW1543" s="90" t="s">
        <v>563</v>
      </c>
      <c r="WKX1543" s="91"/>
      <c r="WKY1543" s="91"/>
      <c r="WKZ1543" s="91"/>
      <c r="WLA1543" s="91"/>
      <c r="WLB1543" s="91"/>
      <c r="WLC1543" s="91"/>
      <c r="WLD1543" s="91"/>
      <c r="WLE1543" s="91"/>
      <c r="WLF1543" s="91"/>
      <c r="WLG1543" s="91"/>
      <c r="WLH1543" s="25">
        <f t="shared" ref="WLH1543" si="1095">SUM(WLH1509:WLH1542)</f>
        <v>0</v>
      </c>
      <c r="WLI1543" s="90"/>
      <c r="WLJ1543" s="91"/>
      <c r="WLK1543" s="91"/>
      <c r="WLL1543" s="92"/>
      <c r="WLM1543" s="90" t="s">
        <v>563</v>
      </c>
      <c r="WLN1543" s="91"/>
      <c r="WLO1543" s="91"/>
      <c r="WLP1543" s="91"/>
      <c r="WLQ1543" s="91"/>
      <c r="WLR1543" s="91"/>
      <c r="WLS1543" s="91"/>
      <c r="WLT1543" s="91"/>
      <c r="WLU1543" s="91"/>
      <c r="WLV1543" s="91"/>
      <c r="WLW1543" s="91"/>
      <c r="WLX1543" s="25">
        <f t="shared" ref="WLX1543" si="1096">SUM(WLX1509:WLX1542)</f>
        <v>0</v>
      </c>
      <c r="WLY1543" s="90"/>
      <c r="WLZ1543" s="91"/>
      <c r="WMA1543" s="91"/>
      <c r="WMB1543" s="92"/>
      <c r="WMC1543" s="90" t="s">
        <v>563</v>
      </c>
      <c r="WMD1543" s="91"/>
      <c r="WME1543" s="91"/>
      <c r="WMF1543" s="91"/>
      <c r="WMG1543" s="91"/>
      <c r="WMH1543" s="91"/>
      <c r="WMI1543" s="91"/>
      <c r="WMJ1543" s="91"/>
      <c r="WMK1543" s="91"/>
      <c r="WML1543" s="91"/>
      <c r="WMM1543" s="91"/>
      <c r="WMN1543" s="25">
        <f t="shared" ref="WMN1543" si="1097">SUM(WMN1509:WMN1542)</f>
        <v>0</v>
      </c>
      <c r="WMO1543" s="90"/>
      <c r="WMP1543" s="91"/>
      <c r="WMQ1543" s="91"/>
      <c r="WMR1543" s="92"/>
      <c r="WMS1543" s="90" t="s">
        <v>563</v>
      </c>
      <c r="WMT1543" s="91"/>
      <c r="WMU1543" s="91"/>
      <c r="WMV1543" s="91"/>
      <c r="WMW1543" s="91"/>
      <c r="WMX1543" s="91"/>
      <c r="WMY1543" s="91"/>
      <c r="WMZ1543" s="91"/>
      <c r="WNA1543" s="91"/>
      <c r="WNB1543" s="91"/>
      <c r="WNC1543" s="91"/>
      <c r="WND1543" s="25">
        <f t="shared" ref="WND1543" si="1098">SUM(WND1509:WND1542)</f>
        <v>0</v>
      </c>
      <c r="WNE1543" s="90"/>
      <c r="WNF1543" s="91"/>
      <c r="WNG1543" s="91"/>
      <c r="WNH1543" s="92"/>
      <c r="WNI1543" s="90" t="s">
        <v>563</v>
      </c>
      <c r="WNJ1543" s="91"/>
      <c r="WNK1543" s="91"/>
      <c r="WNL1543" s="91"/>
      <c r="WNM1543" s="91"/>
      <c r="WNN1543" s="91"/>
      <c r="WNO1543" s="91"/>
      <c r="WNP1543" s="91"/>
      <c r="WNQ1543" s="91"/>
      <c r="WNR1543" s="91"/>
      <c r="WNS1543" s="91"/>
      <c r="WNT1543" s="25">
        <f t="shared" ref="WNT1543" si="1099">SUM(WNT1509:WNT1542)</f>
        <v>0</v>
      </c>
      <c r="WNU1543" s="90"/>
      <c r="WNV1543" s="91"/>
      <c r="WNW1543" s="91"/>
      <c r="WNX1543" s="92"/>
      <c r="WNY1543" s="90" t="s">
        <v>563</v>
      </c>
      <c r="WNZ1543" s="91"/>
      <c r="WOA1543" s="91"/>
      <c r="WOB1543" s="91"/>
      <c r="WOC1543" s="91"/>
      <c r="WOD1543" s="91"/>
      <c r="WOE1543" s="91"/>
      <c r="WOF1543" s="91"/>
      <c r="WOG1543" s="91"/>
      <c r="WOH1543" s="91"/>
      <c r="WOI1543" s="91"/>
      <c r="WOJ1543" s="25">
        <f t="shared" ref="WOJ1543" si="1100">SUM(WOJ1509:WOJ1542)</f>
        <v>0</v>
      </c>
      <c r="WOK1543" s="90"/>
      <c r="WOL1543" s="91"/>
      <c r="WOM1543" s="91"/>
      <c r="WON1543" s="92"/>
      <c r="WOO1543" s="90" t="s">
        <v>563</v>
      </c>
      <c r="WOP1543" s="91"/>
      <c r="WOQ1543" s="91"/>
      <c r="WOR1543" s="91"/>
      <c r="WOS1543" s="91"/>
      <c r="WOT1543" s="91"/>
      <c r="WOU1543" s="91"/>
      <c r="WOV1543" s="91"/>
      <c r="WOW1543" s="91"/>
      <c r="WOX1543" s="91"/>
      <c r="WOY1543" s="91"/>
      <c r="WOZ1543" s="25">
        <f t="shared" ref="WOZ1543" si="1101">SUM(WOZ1509:WOZ1542)</f>
        <v>0</v>
      </c>
      <c r="WPA1543" s="90"/>
      <c r="WPB1543" s="91"/>
      <c r="WPC1543" s="91"/>
      <c r="WPD1543" s="92"/>
      <c r="WPE1543" s="90" t="s">
        <v>563</v>
      </c>
      <c r="WPF1543" s="91"/>
      <c r="WPG1543" s="91"/>
      <c r="WPH1543" s="91"/>
      <c r="WPI1543" s="91"/>
      <c r="WPJ1543" s="91"/>
      <c r="WPK1543" s="91"/>
      <c r="WPL1543" s="91"/>
      <c r="WPM1543" s="91"/>
      <c r="WPN1543" s="91"/>
      <c r="WPO1543" s="91"/>
      <c r="WPP1543" s="25">
        <f t="shared" ref="WPP1543" si="1102">SUM(WPP1509:WPP1542)</f>
        <v>0</v>
      </c>
      <c r="WPQ1543" s="90"/>
      <c r="WPR1543" s="91"/>
      <c r="WPS1543" s="91"/>
      <c r="WPT1543" s="92"/>
      <c r="WPU1543" s="90" t="s">
        <v>563</v>
      </c>
      <c r="WPV1543" s="91"/>
      <c r="WPW1543" s="91"/>
      <c r="WPX1543" s="91"/>
      <c r="WPY1543" s="91"/>
      <c r="WPZ1543" s="91"/>
      <c r="WQA1543" s="91"/>
      <c r="WQB1543" s="91"/>
      <c r="WQC1543" s="91"/>
      <c r="WQD1543" s="91"/>
      <c r="WQE1543" s="91"/>
      <c r="WQF1543" s="25">
        <f t="shared" ref="WQF1543" si="1103">SUM(WQF1509:WQF1542)</f>
        <v>0</v>
      </c>
      <c r="WQG1543" s="90"/>
      <c r="WQH1543" s="91"/>
      <c r="WQI1543" s="91"/>
      <c r="WQJ1543" s="92"/>
      <c r="WQK1543" s="90" t="s">
        <v>563</v>
      </c>
      <c r="WQL1543" s="91"/>
      <c r="WQM1543" s="91"/>
      <c r="WQN1543" s="91"/>
      <c r="WQO1543" s="91"/>
      <c r="WQP1543" s="91"/>
      <c r="WQQ1543" s="91"/>
      <c r="WQR1543" s="91"/>
      <c r="WQS1543" s="91"/>
      <c r="WQT1543" s="91"/>
      <c r="WQU1543" s="91"/>
      <c r="WQV1543" s="25">
        <f t="shared" ref="WQV1543" si="1104">SUM(WQV1509:WQV1542)</f>
        <v>0</v>
      </c>
      <c r="WQW1543" s="90"/>
      <c r="WQX1543" s="91"/>
      <c r="WQY1543" s="91"/>
      <c r="WQZ1543" s="92"/>
      <c r="WRA1543" s="90" t="s">
        <v>563</v>
      </c>
      <c r="WRB1543" s="91"/>
      <c r="WRC1543" s="91"/>
      <c r="WRD1543" s="91"/>
      <c r="WRE1543" s="91"/>
      <c r="WRF1543" s="91"/>
      <c r="WRG1543" s="91"/>
      <c r="WRH1543" s="91"/>
      <c r="WRI1543" s="91"/>
      <c r="WRJ1543" s="91"/>
      <c r="WRK1543" s="91"/>
      <c r="WRL1543" s="25">
        <f t="shared" ref="WRL1543" si="1105">SUM(WRL1509:WRL1542)</f>
        <v>0</v>
      </c>
      <c r="WRM1543" s="90"/>
      <c r="WRN1543" s="91"/>
      <c r="WRO1543" s="91"/>
      <c r="WRP1543" s="92"/>
      <c r="WRQ1543" s="90" t="s">
        <v>563</v>
      </c>
      <c r="WRR1543" s="91"/>
      <c r="WRS1543" s="91"/>
      <c r="WRT1543" s="91"/>
      <c r="WRU1543" s="91"/>
      <c r="WRV1543" s="91"/>
      <c r="WRW1543" s="91"/>
      <c r="WRX1543" s="91"/>
      <c r="WRY1543" s="91"/>
      <c r="WRZ1543" s="91"/>
      <c r="WSA1543" s="91"/>
      <c r="WSB1543" s="25">
        <f t="shared" ref="WSB1543" si="1106">SUM(WSB1509:WSB1542)</f>
        <v>0</v>
      </c>
      <c r="WSC1543" s="90"/>
      <c r="WSD1543" s="91"/>
      <c r="WSE1543" s="91"/>
      <c r="WSF1543" s="92"/>
      <c r="WSG1543" s="90" t="s">
        <v>563</v>
      </c>
      <c r="WSH1543" s="91"/>
      <c r="WSI1543" s="91"/>
      <c r="WSJ1543" s="91"/>
      <c r="WSK1543" s="91"/>
      <c r="WSL1543" s="91"/>
      <c r="WSM1543" s="91"/>
      <c r="WSN1543" s="91"/>
      <c r="WSO1543" s="91"/>
      <c r="WSP1543" s="91"/>
      <c r="WSQ1543" s="91"/>
      <c r="WSR1543" s="25">
        <f t="shared" ref="WSR1543" si="1107">SUM(WSR1509:WSR1542)</f>
        <v>0</v>
      </c>
      <c r="WSS1543" s="90"/>
      <c r="WST1543" s="91"/>
      <c r="WSU1543" s="91"/>
      <c r="WSV1543" s="92"/>
      <c r="WSW1543" s="90" t="s">
        <v>563</v>
      </c>
      <c r="WSX1543" s="91"/>
      <c r="WSY1543" s="91"/>
      <c r="WSZ1543" s="91"/>
      <c r="WTA1543" s="91"/>
      <c r="WTB1543" s="91"/>
      <c r="WTC1543" s="91"/>
      <c r="WTD1543" s="91"/>
      <c r="WTE1543" s="91"/>
      <c r="WTF1543" s="91"/>
      <c r="WTG1543" s="91"/>
      <c r="WTH1543" s="25">
        <f t="shared" ref="WTH1543" si="1108">SUM(WTH1509:WTH1542)</f>
        <v>0</v>
      </c>
      <c r="WTI1543" s="90"/>
      <c r="WTJ1543" s="91"/>
      <c r="WTK1543" s="91"/>
      <c r="WTL1543" s="92"/>
      <c r="WTM1543" s="90" t="s">
        <v>563</v>
      </c>
      <c r="WTN1543" s="91"/>
      <c r="WTO1543" s="91"/>
      <c r="WTP1543" s="91"/>
      <c r="WTQ1543" s="91"/>
      <c r="WTR1543" s="91"/>
      <c r="WTS1543" s="91"/>
      <c r="WTT1543" s="91"/>
      <c r="WTU1543" s="91"/>
      <c r="WTV1543" s="91"/>
      <c r="WTW1543" s="91"/>
      <c r="WTX1543" s="25">
        <f t="shared" ref="WTX1543" si="1109">SUM(WTX1509:WTX1542)</f>
        <v>0</v>
      </c>
      <c r="WTY1543" s="90"/>
      <c r="WTZ1543" s="91"/>
      <c r="WUA1543" s="91"/>
      <c r="WUB1543" s="92"/>
      <c r="WUC1543" s="90" t="s">
        <v>563</v>
      </c>
      <c r="WUD1543" s="91"/>
      <c r="WUE1543" s="91"/>
      <c r="WUF1543" s="91"/>
      <c r="WUG1543" s="91"/>
      <c r="WUH1543" s="91"/>
      <c r="WUI1543" s="91"/>
      <c r="WUJ1543" s="91"/>
      <c r="WUK1543" s="91"/>
      <c r="WUL1543" s="91"/>
      <c r="WUM1543" s="91"/>
      <c r="WUN1543" s="25">
        <f t="shared" ref="WUN1543" si="1110">SUM(WUN1509:WUN1542)</f>
        <v>0</v>
      </c>
      <c r="WUO1543" s="90"/>
      <c r="WUP1543" s="91"/>
      <c r="WUQ1543" s="91"/>
      <c r="WUR1543" s="92"/>
      <c r="WUS1543" s="90" t="s">
        <v>563</v>
      </c>
      <c r="WUT1543" s="91"/>
      <c r="WUU1543" s="91"/>
      <c r="WUV1543" s="91"/>
      <c r="WUW1543" s="91"/>
      <c r="WUX1543" s="91"/>
      <c r="WUY1543" s="91"/>
      <c r="WUZ1543" s="91"/>
      <c r="WVA1543" s="91"/>
      <c r="WVB1543" s="91"/>
      <c r="WVC1543" s="91"/>
      <c r="WVD1543" s="25">
        <f t="shared" ref="WVD1543" si="1111">SUM(WVD1509:WVD1542)</f>
        <v>0</v>
      </c>
      <c r="WVE1543" s="90"/>
      <c r="WVF1543" s="91"/>
      <c r="WVG1543" s="91"/>
      <c r="WVH1543" s="92"/>
      <c r="WVI1543" s="90" t="s">
        <v>563</v>
      </c>
      <c r="WVJ1543" s="91"/>
      <c r="WVK1543" s="91"/>
      <c r="WVL1543" s="91"/>
      <c r="WVM1543" s="91"/>
      <c r="WVN1543" s="91"/>
      <c r="WVO1543" s="91"/>
      <c r="WVP1543" s="91"/>
      <c r="WVQ1543" s="91"/>
      <c r="WVR1543" s="91"/>
      <c r="WVS1543" s="91"/>
      <c r="WVT1543" s="25">
        <f t="shared" ref="WVT1543" si="1112">SUM(WVT1509:WVT1542)</f>
        <v>0</v>
      </c>
      <c r="WVU1543" s="90"/>
      <c r="WVV1543" s="91"/>
      <c r="WVW1543" s="91"/>
      <c r="WVX1543" s="92"/>
      <c r="WVY1543" s="90" t="s">
        <v>563</v>
      </c>
      <c r="WVZ1543" s="91"/>
      <c r="WWA1543" s="91"/>
      <c r="WWB1543" s="91"/>
      <c r="WWC1543" s="91"/>
      <c r="WWD1543" s="91"/>
      <c r="WWE1543" s="91"/>
      <c r="WWF1543" s="91"/>
      <c r="WWG1543" s="91"/>
      <c r="WWH1543" s="91"/>
      <c r="WWI1543" s="91"/>
      <c r="WWJ1543" s="25">
        <f t="shared" ref="WWJ1543" si="1113">SUM(WWJ1509:WWJ1542)</f>
        <v>0</v>
      </c>
      <c r="WWK1543" s="90"/>
      <c r="WWL1543" s="91"/>
      <c r="WWM1543" s="91"/>
      <c r="WWN1543" s="92"/>
      <c r="WWO1543" s="90" t="s">
        <v>563</v>
      </c>
      <c r="WWP1543" s="91"/>
      <c r="WWQ1543" s="91"/>
      <c r="WWR1543" s="91"/>
      <c r="WWS1543" s="91"/>
      <c r="WWT1543" s="91"/>
      <c r="WWU1543" s="91"/>
      <c r="WWV1543" s="91"/>
      <c r="WWW1543" s="91"/>
      <c r="WWX1543" s="91"/>
      <c r="WWY1543" s="91"/>
      <c r="WWZ1543" s="25">
        <f t="shared" ref="WWZ1543" si="1114">SUM(WWZ1509:WWZ1542)</f>
        <v>0</v>
      </c>
      <c r="WXA1543" s="90"/>
      <c r="WXB1543" s="91"/>
      <c r="WXC1543" s="91"/>
      <c r="WXD1543" s="92"/>
      <c r="WXE1543" s="90" t="s">
        <v>563</v>
      </c>
      <c r="WXF1543" s="91"/>
      <c r="WXG1543" s="91"/>
      <c r="WXH1543" s="91"/>
      <c r="WXI1543" s="91"/>
      <c r="WXJ1543" s="91"/>
      <c r="WXK1543" s="91"/>
      <c r="WXL1543" s="91"/>
      <c r="WXM1543" s="91"/>
      <c r="WXN1543" s="91"/>
      <c r="WXO1543" s="91"/>
      <c r="WXP1543" s="25">
        <f t="shared" ref="WXP1543" si="1115">SUM(WXP1509:WXP1542)</f>
        <v>0</v>
      </c>
      <c r="WXQ1543" s="90"/>
      <c r="WXR1543" s="91"/>
      <c r="WXS1543" s="91"/>
      <c r="WXT1543" s="92"/>
      <c r="WXU1543" s="90" t="s">
        <v>563</v>
      </c>
      <c r="WXV1543" s="91"/>
      <c r="WXW1543" s="91"/>
      <c r="WXX1543" s="91"/>
      <c r="WXY1543" s="91"/>
      <c r="WXZ1543" s="91"/>
      <c r="WYA1543" s="91"/>
      <c r="WYB1543" s="91"/>
      <c r="WYC1543" s="91"/>
      <c r="WYD1543" s="91"/>
      <c r="WYE1543" s="91"/>
      <c r="WYF1543" s="25">
        <f t="shared" ref="WYF1543" si="1116">SUM(WYF1509:WYF1542)</f>
        <v>0</v>
      </c>
      <c r="WYG1543" s="90"/>
      <c r="WYH1543" s="91"/>
      <c r="WYI1543" s="91"/>
      <c r="WYJ1543" s="92"/>
      <c r="WYK1543" s="90" t="s">
        <v>563</v>
      </c>
      <c r="WYL1543" s="91"/>
      <c r="WYM1543" s="91"/>
      <c r="WYN1543" s="91"/>
      <c r="WYO1543" s="91"/>
      <c r="WYP1543" s="91"/>
      <c r="WYQ1543" s="91"/>
      <c r="WYR1543" s="91"/>
      <c r="WYS1543" s="91"/>
      <c r="WYT1543" s="91"/>
      <c r="WYU1543" s="91"/>
      <c r="WYV1543" s="25">
        <f t="shared" ref="WYV1543" si="1117">SUM(WYV1509:WYV1542)</f>
        <v>0</v>
      </c>
      <c r="WYW1543" s="90"/>
      <c r="WYX1543" s="91"/>
      <c r="WYY1543" s="91"/>
      <c r="WYZ1543" s="92"/>
      <c r="WZA1543" s="90" t="s">
        <v>563</v>
      </c>
      <c r="WZB1543" s="91"/>
      <c r="WZC1543" s="91"/>
      <c r="WZD1543" s="91"/>
      <c r="WZE1543" s="91"/>
      <c r="WZF1543" s="91"/>
      <c r="WZG1543" s="91"/>
      <c r="WZH1543" s="91"/>
      <c r="WZI1543" s="91"/>
      <c r="WZJ1543" s="91"/>
      <c r="WZK1543" s="91"/>
      <c r="WZL1543" s="25">
        <f t="shared" ref="WZL1543" si="1118">SUM(WZL1509:WZL1542)</f>
        <v>0</v>
      </c>
      <c r="WZM1543" s="90"/>
      <c r="WZN1543" s="91"/>
      <c r="WZO1543" s="91"/>
      <c r="WZP1543" s="92"/>
      <c r="WZQ1543" s="90" t="s">
        <v>563</v>
      </c>
      <c r="WZR1543" s="91"/>
      <c r="WZS1543" s="91"/>
      <c r="WZT1543" s="91"/>
      <c r="WZU1543" s="91"/>
      <c r="WZV1543" s="91"/>
      <c r="WZW1543" s="91"/>
      <c r="WZX1543" s="91"/>
      <c r="WZY1543" s="91"/>
      <c r="WZZ1543" s="91"/>
      <c r="XAA1543" s="91"/>
      <c r="XAB1543" s="25">
        <f t="shared" ref="XAB1543" si="1119">SUM(XAB1509:XAB1542)</f>
        <v>0</v>
      </c>
      <c r="XAC1543" s="90"/>
      <c r="XAD1543" s="91"/>
      <c r="XAE1543" s="91"/>
      <c r="XAF1543" s="92"/>
      <c r="XAG1543" s="90" t="s">
        <v>563</v>
      </c>
      <c r="XAH1543" s="91"/>
      <c r="XAI1543" s="91"/>
      <c r="XAJ1543" s="91"/>
      <c r="XAK1543" s="91"/>
      <c r="XAL1543" s="91"/>
      <c r="XAM1543" s="91"/>
      <c r="XAN1543" s="91"/>
      <c r="XAO1543" s="91"/>
      <c r="XAP1543" s="91"/>
      <c r="XAQ1543" s="91"/>
      <c r="XAR1543" s="25">
        <f t="shared" ref="XAR1543" si="1120">SUM(XAR1509:XAR1542)</f>
        <v>0</v>
      </c>
      <c r="XAS1543" s="90"/>
      <c r="XAT1543" s="91"/>
      <c r="XAU1543" s="91"/>
      <c r="XAV1543" s="92"/>
      <c r="XAW1543" s="90" t="s">
        <v>563</v>
      </c>
      <c r="XAX1543" s="91"/>
      <c r="XAY1543" s="91"/>
      <c r="XAZ1543" s="91"/>
      <c r="XBA1543" s="91"/>
      <c r="XBB1543" s="91"/>
      <c r="XBC1543" s="91"/>
      <c r="XBD1543" s="91"/>
      <c r="XBE1543" s="91"/>
      <c r="XBF1543" s="91"/>
      <c r="XBG1543" s="91"/>
      <c r="XBH1543" s="25">
        <f t="shared" ref="XBH1543" si="1121">SUM(XBH1509:XBH1542)</f>
        <v>0</v>
      </c>
      <c r="XBI1543" s="90"/>
      <c r="XBJ1543" s="91"/>
      <c r="XBK1543" s="91"/>
      <c r="XBL1543" s="92"/>
      <c r="XBM1543" s="90" t="s">
        <v>563</v>
      </c>
      <c r="XBN1543" s="91"/>
      <c r="XBO1543" s="91"/>
      <c r="XBP1543" s="91"/>
      <c r="XBQ1543" s="91"/>
      <c r="XBR1543" s="91"/>
      <c r="XBS1543" s="91"/>
      <c r="XBT1543" s="91"/>
      <c r="XBU1543" s="91"/>
      <c r="XBV1543" s="91"/>
      <c r="XBW1543" s="91"/>
      <c r="XBX1543" s="25">
        <f t="shared" ref="XBX1543" si="1122">SUM(XBX1509:XBX1542)</f>
        <v>0</v>
      </c>
      <c r="XBY1543" s="90"/>
      <c r="XBZ1543" s="91"/>
      <c r="XCA1543" s="91"/>
      <c r="XCB1543" s="92"/>
      <c r="XCC1543" s="90" t="s">
        <v>563</v>
      </c>
      <c r="XCD1543" s="91"/>
      <c r="XCE1543" s="91"/>
      <c r="XCF1543" s="91"/>
      <c r="XCG1543" s="91"/>
      <c r="XCH1543" s="91"/>
      <c r="XCI1543" s="91"/>
      <c r="XCJ1543" s="91"/>
      <c r="XCK1543" s="91"/>
      <c r="XCL1543" s="91"/>
      <c r="XCM1543" s="91"/>
      <c r="XCN1543" s="25">
        <f t="shared" ref="XCN1543" si="1123">SUM(XCN1509:XCN1542)</f>
        <v>0</v>
      </c>
      <c r="XCO1543" s="90"/>
      <c r="XCP1543" s="91"/>
      <c r="XCQ1543" s="91"/>
      <c r="XCR1543" s="92"/>
      <c r="XCS1543" s="90" t="s">
        <v>563</v>
      </c>
      <c r="XCT1543" s="91"/>
      <c r="XCU1543" s="91"/>
      <c r="XCV1543" s="91"/>
      <c r="XCW1543" s="91"/>
      <c r="XCX1543" s="91"/>
      <c r="XCY1543" s="91"/>
      <c r="XCZ1543" s="91"/>
      <c r="XDA1543" s="91"/>
      <c r="XDB1543" s="91"/>
      <c r="XDC1543" s="91"/>
      <c r="XDD1543" s="25">
        <f t="shared" ref="XDD1543" si="1124">SUM(XDD1509:XDD1542)</f>
        <v>0</v>
      </c>
      <c r="XDE1543" s="90"/>
      <c r="XDF1543" s="91"/>
      <c r="XDG1543" s="91"/>
      <c r="XDH1543" s="92"/>
      <c r="XDI1543" s="90" t="s">
        <v>563</v>
      </c>
      <c r="XDJ1543" s="91"/>
      <c r="XDK1543" s="91"/>
      <c r="XDL1543" s="91"/>
      <c r="XDM1543" s="91"/>
      <c r="XDN1543" s="91"/>
      <c r="XDO1543" s="91"/>
      <c r="XDP1543" s="91"/>
      <c r="XDQ1543" s="91"/>
      <c r="XDR1543" s="91"/>
      <c r="XDS1543" s="91"/>
      <c r="XDT1543" s="25">
        <f t="shared" ref="XDT1543" si="1125">SUM(XDT1509:XDT1542)</f>
        <v>0</v>
      </c>
      <c r="XDU1543" s="90"/>
      <c r="XDV1543" s="91"/>
      <c r="XDW1543" s="91"/>
      <c r="XDX1543" s="92"/>
      <c r="XDY1543" s="90" t="s">
        <v>563</v>
      </c>
      <c r="XDZ1543" s="91"/>
      <c r="XEA1543" s="91"/>
      <c r="XEB1543" s="91"/>
      <c r="XEC1543" s="91"/>
      <c r="XED1543" s="91"/>
      <c r="XEE1543" s="91"/>
      <c r="XEF1543" s="91"/>
      <c r="XEG1543" s="91"/>
      <c r="XEH1543" s="91"/>
      <c r="XEI1543" s="91"/>
      <c r="XEJ1543" s="25">
        <f t="shared" ref="XEJ1543" si="1126">SUM(XEJ1509:XEJ1542)</f>
        <v>0</v>
      </c>
      <c r="XEK1543" s="90"/>
      <c r="XEL1543" s="91"/>
      <c r="XEM1543" s="91"/>
      <c r="XEN1543" s="92"/>
      <c r="XEO1543" s="90" t="s">
        <v>563</v>
      </c>
      <c r="XEP1543" s="91"/>
      <c r="XEQ1543" s="91"/>
      <c r="XER1543" s="91"/>
      <c r="XES1543" s="91"/>
      <c r="XET1543" s="91"/>
      <c r="XEU1543" s="91"/>
      <c r="XEV1543" s="91"/>
      <c r="XEW1543" s="91"/>
      <c r="XEX1543" s="91"/>
      <c r="XEY1543" s="91"/>
      <c r="XEZ1543" s="25">
        <f t="shared" ref="XEZ1543" si="1127">SUM(XEZ1509:XEZ1542)</f>
        <v>0</v>
      </c>
      <c r="XFA1543" s="90"/>
      <c r="XFB1543" s="91"/>
      <c r="XFC1543" s="91"/>
      <c r="XFD1543" s="92"/>
    </row>
    <row r="1544" spans="1:16384" x14ac:dyDescent="0.25">
      <c r="A1544" s="22">
        <v>2018</v>
      </c>
      <c r="B1544" s="22">
        <v>14</v>
      </c>
      <c r="C1544" s="22" t="s">
        <v>15</v>
      </c>
      <c r="D1544" s="22">
        <v>80068006</v>
      </c>
      <c r="E1544" s="3">
        <v>88.9</v>
      </c>
      <c r="F1544" s="3">
        <f t="shared" si="104"/>
        <v>13.84</v>
      </c>
      <c r="G1544" s="18" t="s">
        <v>39</v>
      </c>
      <c r="H1544" s="22">
        <v>27</v>
      </c>
      <c r="I1544" s="22">
        <v>256.5</v>
      </c>
      <c r="J1544" s="27">
        <f t="shared" si="103"/>
        <v>23.81</v>
      </c>
      <c r="K1544" s="27">
        <f t="shared" si="101"/>
        <v>11.904999999999999</v>
      </c>
      <c r="L1544" s="26">
        <f t="shared" si="102"/>
        <v>3053.6324999999997</v>
      </c>
      <c r="M1544" s="22" t="s">
        <v>94</v>
      </c>
      <c r="N1544" s="22" t="s">
        <v>571</v>
      </c>
      <c r="O1544" s="22" t="s">
        <v>53</v>
      </c>
    </row>
    <row r="1545" spans="1:16384" x14ac:dyDescent="0.25">
      <c r="A1545" s="22">
        <v>2018</v>
      </c>
      <c r="B1545" s="22">
        <v>14</v>
      </c>
      <c r="C1545" s="22" t="s">
        <v>15</v>
      </c>
      <c r="D1545" s="22" t="s">
        <v>587</v>
      </c>
      <c r="E1545" s="3">
        <v>73</v>
      </c>
      <c r="F1545" s="3">
        <f t="shared" si="104"/>
        <v>9.67</v>
      </c>
      <c r="G1545" s="18" t="s">
        <v>39</v>
      </c>
      <c r="H1545" s="22">
        <v>131</v>
      </c>
      <c r="I1545" s="22">
        <v>1244.5</v>
      </c>
      <c r="J1545" s="27">
        <f t="shared" si="103"/>
        <v>17.78</v>
      </c>
      <c r="K1545" s="27">
        <f t="shared" si="101"/>
        <v>8.89</v>
      </c>
      <c r="L1545" s="26">
        <f t="shared" si="102"/>
        <v>11063.605000000001</v>
      </c>
      <c r="M1545" s="22" t="s">
        <v>94</v>
      </c>
      <c r="N1545" s="22" t="s">
        <v>572</v>
      </c>
      <c r="O1545" s="53" t="s">
        <v>53</v>
      </c>
    </row>
    <row r="1546" spans="1:16384" x14ac:dyDescent="0.25">
      <c r="A1546" s="22">
        <v>2018</v>
      </c>
      <c r="B1546" s="22">
        <v>14</v>
      </c>
      <c r="C1546" s="22" t="s">
        <v>15</v>
      </c>
      <c r="D1546" s="22" t="s">
        <v>593</v>
      </c>
      <c r="E1546" s="3">
        <v>73</v>
      </c>
      <c r="F1546" s="3">
        <f t="shared" si="104"/>
        <v>9.67</v>
      </c>
      <c r="G1546" s="18" t="s">
        <v>39</v>
      </c>
      <c r="H1546" s="22">
        <v>100</v>
      </c>
      <c r="I1546" s="22">
        <v>950</v>
      </c>
      <c r="J1546" s="27">
        <f t="shared" si="103"/>
        <v>17.78</v>
      </c>
      <c r="K1546" s="27">
        <f t="shared" si="101"/>
        <v>8.89</v>
      </c>
      <c r="L1546" s="26">
        <f t="shared" si="102"/>
        <v>8445.5</v>
      </c>
      <c r="M1546" s="22" t="s">
        <v>94</v>
      </c>
      <c r="N1546" s="22" t="s">
        <v>573</v>
      </c>
      <c r="O1546" s="53" t="s">
        <v>53</v>
      </c>
    </row>
    <row r="1547" spans="1:16384" x14ac:dyDescent="0.25">
      <c r="A1547" s="22">
        <v>2018</v>
      </c>
      <c r="B1547" s="22">
        <v>14</v>
      </c>
      <c r="C1547" s="22" t="s">
        <v>15</v>
      </c>
      <c r="D1547" s="22" t="s">
        <v>588</v>
      </c>
      <c r="E1547" s="3">
        <v>73</v>
      </c>
      <c r="F1547" s="3">
        <f t="shared" si="104"/>
        <v>9.67</v>
      </c>
      <c r="G1547" s="18" t="s">
        <v>39</v>
      </c>
      <c r="H1547" s="22">
        <v>113</v>
      </c>
      <c r="I1547" s="22">
        <v>1073.5</v>
      </c>
      <c r="J1547" s="27">
        <f t="shared" si="103"/>
        <v>17.78</v>
      </c>
      <c r="K1547" s="27">
        <f t="shared" si="101"/>
        <v>8.89</v>
      </c>
      <c r="L1547" s="26">
        <f t="shared" si="102"/>
        <v>9543.4150000000009</v>
      </c>
      <c r="M1547" s="22" t="s">
        <v>94</v>
      </c>
      <c r="N1547" s="22" t="s">
        <v>574</v>
      </c>
      <c r="O1547" s="53" t="s">
        <v>53</v>
      </c>
    </row>
    <row r="1548" spans="1:16384" x14ac:dyDescent="0.25">
      <c r="A1548" s="22">
        <v>2018</v>
      </c>
      <c r="B1548" s="22">
        <v>14</v>
      </c>
      <c r="C1548" s="22" t="s">
        <v>15</v>
      </c>
      <c r="D1548" s="22">
        <v>80044896</v>
      </c>
      <c r="E1548" s="3">
        <v>73</v>
      </c>
      <c r="F1548" s="3">
        <f t="shared" si="104"/>
        <v>9.67</v>
      </c>
      <c r="G1548" s="18" t="s">
        <v>39</v>
      </c>
      <c r="H1548" s="22">
        <v>90</v>
      </c>
      <c r="I1548" s="22">
        <v>855</v>
      </c>
      <c r="J1548" s="27">
        <f t="shared" si="103"/>
        <v>17.78</v>
      </c>
      <c r="K1548" s="27">
        <f t="shared" si="101"/>
        <v>13.335000000000001</v>
      </c>
      <c r="L1548" s="26">
        <f t="shared" si="102"/>
        <v>11401.425000000001</v>
      </c>
      <c r="M1548" s="22" t="s">
        <v>16</v>
      </c>
      <c r="N1548" s="22" t="s">
        <v>575</v>
      </c>
      <c r="O1548" s="53" t="s">
        <v>53</v>
      </c>
    </row>
    <row r="1549" spans="1:16384" x14ac:dyDescent="0.25">
      <c r="A1549" s="22">
        <v>2018</v>
      </c>
      <c r="B1549" s="22">
        <v>14</v>
      </c>
      <c r="C1549" s="22" t="s">
        <v>15</v>
      </c>
      <c r="D1549" s="22" t="s">
        <v>589</v>
      </c>
      <c r="E1549" s="3">
        <v>88.9</v>
      </c>
      <c r="F1549" s="3">
        <f t="shared" si="104"/>
        <v>13.84</v>
      </c>
      <c r="G1549" s="18" t="s">
        <v>39</v>
      </c>
      <c r="H1549" s="22">
        <v>90</v>
      </c>
      <c r="I1549" s="22">
        <v>855</v>
      </c>
      <c r="J1549" s="27">
        <f t="shared" si="103"/>
        <v>23.81</v>
      </c>
      <c r="K1549" s="27">
        <f t="shared" si="101"/>
        <v>11.904999999999999</v>
      </c>
      <c r="L1549" s="26">
        <f t="shared" si="102"/>
        <v>10178.775</v>
      </c>
      <c r="M1549" s="22" t="s">
        <v>94</v>
      </c>
      <c r="N1549" s="22" t="s">
        <v>576</v>
      </c>
      <c r="O1549" s="53" t="s">
        <v>53</v>
      </c>
    </row>
    <row r="1550" spans="1:16384" x14ac:dyDescent="0.25">
      <c r="A1550" s="22">
        <v>2018</v>
      </c>
      <c r="B1550" s="22">
        <v>14</v>
      </c>
      <c r="C1550" s="22" t="s">
        <v>15</v>
      </c>
      <c r="D1550" s="22" t="s">
        <v>593</v>
      </c>
      <c r="E1550" s="3">
        <v>73</v>
      </c>
      <c r="F1550" s="3">
        <f t="shared" si="104"/>
        <v>9.67</v>
      </c>
      <c r="G1550" s="18" t="s">
        <v>39</v>
      </c>
      <c r="H1550" s="22">
        <v>11</v>
      </c>
      <c r="I1550" s="22">
        <v>104.5</v>
      </c>
      <c r="J1550" s="27">
        <f t="shared" si="103"/>
        <v>17.78</v>
      </c>
      <c r="K1550" s="27">
        <f t="shared" si="101"/>
        <v>8.89</v>
      </c>
      <c r="L1550" s="26">
        <f t="shared" si="102"/>
        <v>929.00500000000011</v>
      </c>
      <c r="M1550" s="22" t="s">
        <v>94</v>
      </c>
      <c r="N1550" s="22" t="s">
        <v>577</v>
      </c>
      <c r="O1550" s="53" t="s">
        <v>53</v>
      </c>
    </row>
    <row r="1551" spans="1:16384" x14ac:dyDescent="0.25">
      <c r="A1551" s="22">
        <v>2018</v>
      </c>
      <c r="B1551" s="22">
        <v>14</v>
      </c>
      <c r="C1551" s="22" t="s">
        <v>15</v>
      </c>
      <c r="D1551" s="22" t="s">
        <v>593</v>
      </c>
      <c r="E1551" s="3">
        <v>73</v>
      </c>
      <c r="F1551" s="3">
        <f t="shared" si="104"/>
        <v>9.67</v>
      </c>
      <c r="G1551" s="18" t="s">
        <v>39</v>
      </c>
      <c r="H1551" s="22">
        <v>12</v>
      </c>
      <c r="I1551" s="22">
        <v>114</v>
      </c>
      <c r="J1551" s="27">
        <f t="shared" si="103"/>
        <v>17.78</v>
      </c>
      <c r="K1551" s="27">
        <f t="shared" si="101"/>
        <v>8.89</v>
      </c>
      <c r="L1551" s="26">
        <f t="shared" si="102"/>
        <v>1013.46</v>
      </c>
      <c r="M1551" s="22" t="s">
        <v>94</v>
      </c>
      <c r="N1551" s="22" t="s">
        <v>578</v>
      </c>
      <c r="O1551" s="53" t="s">
        <v>53</v>
      </c>
    </row>
    <row r="1552" spans="1:16384" x14ac:dyDescent="0.25">
      <c r="A1552" s="22">
        <v>2018</v>
      </c>
      <c r="B1552" s="22">
        <v>14</v>
      </c>
      <c r="C1552" s="22" t="s">
        <v>15</v>
      </c>
      <c r="D1552" s="22" t="s">
        <v>590</v>
      </c>
      <c r="E1552" s="3">
        <v>73</v>
      </c>
      <c r="F1552" s="3">
        <f t="shared" si="104"/>
        <v>9.67</v>
      </c>
      <c r="G1552" s="18" t="s">
        <v>39</v>
      </c>
      <c r="H1552" s="22">
        <v>11</v>
      </c>
      <c r="I1552" s="22">
        <v>104.5</v>
      </c>
      <c r="J1552" s="27">
        <f t="shared" si="103"/>
        <v>17.78</v>
      </c>
      <c r="K1552" s="27">
        <f t="shared" si="101"/>
        <v>8.89</v>
      </c>
      <c r="L1552" s="26">
        <f t="shared" si="102"/>
        <v>929.00500000000011</v>
      </c>
      <c r="M1552" s="22" t="s">
        <v>94</v>
      </c>
      <c r="N1552" s="22" t="s">
        <v>579</v>
      </c>
      <c r="O1552" s="53" t="s">
        <v>53</v>
      </c>
    </row>
    <row r="1553" spans="1:15" x14ac:dyDescent="0.25">
      <c r="A1553" s="22">
        <v>2018</v>
      </c>
      <c r="B1553" s="22">
        <v>14</v>
      </c>
      <c r="C1553" s="22" t="s">
        <v>15</v>
      </c>
      <c r="D1553" s="22" t="s">
        <v>590</v>
      </c>
      <c r="E1553" s="3">
        <v>73</v>
      </c>
      <c r="F1553" s="3">
        <f t="shared" si="104"/>
        <v>9.67</v>
      </c>
      <c r="G1553" s="18" t="s">
        <v>39</v>
      </c>
      <c r="H1553" s="22">
        <v>31</v>
      </c>
      <c r="I1553" s="22">
        <v>294.5</v>
      </c>
      <c r="J1553" s="27">
        <f t="shared" si="103"/>
        <v>17.78</v>
      </c>
      <c r="K1553" s="27">
        <f t="shared" si="101"/>
        <v>13.335000000000001</v>
      </c>
      <c r="L1553" s="26">
        <f t="shared" si="102"/>
        <v>3927.1575000000003</v>
      </c>
      <c r="M1553" s="22" t="s">
        <v>16</v>
      </c>
      <c r="N1553" s="22" t="s">
        <v>579</v>
      </c>
      <c r="O1553" s="53" t="s">
        <v>53</v>
      </c>
    </row>
    <row r="1554" spans="1:15" x14ac:dyDescent="0.25">
      <c r="A1554" s="22">
        <v>2018</v>
      </c>
      <c r="B1554" s="22">
        <v>14</v>
      </c>
      <c r="C1554" s="22" t="s">
        <v>15</v>
      </c>
      <c r="D1554" s="22" t="s">
        <v>590</v>
      </c>
      <c r="E1554" s="3">
        <v>73</v>
      </c>
      <c r="F1554" s="3">
        <f t="shared" si="104"/>
        <v>9.67</v>
      </c>
      <c r="G1554" s="18" t="s">
        <v>39</v>
      </c>
      <c r="H1554" s="22">
        <v>53</v>
      </c>
      <c r="I1554" s="22">
        <v>503.5</v>
      </c>
      <c r="J1554" s="27">
        <f t="shared" si="103"/>
        <v>17.78</v>
      </c>
      <c r="K1554" s="27">
        <f t="shared" si="101"/>
        <v>17.78</v>
      </c>
      <c r="L1554" s="26">
        <f t="shared" si="102"/>
        <v>8952.2300000000014</v>
      </c>
      <c r="M1554" s="22" t="s">
        <v>129</v>
      </c>
      <c r="N1554" s="22" t="s">
        <v>579</v>
      </c>
      <c r="O1554" s="53" t="s">
        <v>53</v>
      </c>
    </row>
    <row r="1555" spans="1:15" x14ac:dyDescent="0.25">
      <c r="A1555" s="22">
        <v>2018</v>
      </c>
      <c r="B1555" s="22">
        <v>14</v>
      </c>
      <c r="C1555" s="22" t="s">
        <v>15</v>
      </c>
      <c r="D1555" s="22" t="s">
        <v>593</v>
      </c>
      <c r="E1555" s="3">
        <v>73</v>
      </c>
      <c r="F1555" s="3">
        <f t="shared" si="104"/>
        <v>9.67</v>
      </c>
      <c r="G1555" s="18" t="s">
        <v>39</v>
      </c>
      <c r="H1555" s="22">
        <v>30</v>
      </c>
      <c r="I1555" s="22">
        <v>285</v>
      </c>
      <c r="J1555" s="27">
        <f t="shared" si="103"/>
        <v>17.78</v>
      </c>
      <c r="K1555" s="27">
        <f t="shared" si="101"/>
        <v>13.335000000000001</v>
      </c>
      <c r="L1555" s="26">
        <f t="shared" si="102"/>
        <v>3800.4750000000004</v>
      </c>
      <c r="M1555" s="22" t="s">
        <v>16</v>
      </c>
      <c r="N1555" s="22" t="s">
        <v>580</v>
      </c>
      <c r="O1555" s="53" t="s">
        <v>53</v>
      </c>
    </row>
    <row r="1556" spans="1:15" x14ac:dyDescent="0.25">
      <c r="A1556" s="22">
        <v>2018</v>
      </c>
      <c r="B1556" s="22">
        <v>14</v>
      </c>
      <c r="C1556" s="22" t="s">
        <v>15</v>
      </c>
      <c r="D1556" s="22" t="s">
        <v>591</v>
      </c>
      <c r="E1556" s="3">
        <v>73</v>
      </c>
      <c r="F1556" s="3">
        <f t="shared" si="104"/>
        <v>9.67</v>
      </c>
      <c r="G1556" s="18" t="s">
        <v>39</v>
      </c>
      <c r="H1556" s="22">
        <v>104</v>
      </c>
      <c r="I1556" s="22">
        <v>988</v>
      </c>
      <c r="J1556" s="27">
        <f t="shared" si="103"/>
        <v>17.78</v>
      </c>
      <c r="K1556" s="27">
        <f t="shared" si="101"/>
        <v>17.78</v>
      </c>
      <c r="L1556" s="26">
        <f t="shared" si="102"/>
        <v>17566.64</v>
      </c>
      <c r="M1556" s="22" t="s">
        <v>129</v>
      </c>
      <c r="N1556" s="22" t="s">
        <v>580</v>
      </c>
      <c r="O1556" s="53" t="s">
        <v>53</v>
      </c>
    </row>
    <row r="1557" spans="1:15" x14ac:dyDescent="0.25">
      <c r="A1557" s="22">
        <v>2018</v>
      </c>
      <c r="B1557" s="22">
        <v>14</v>
      </c>
      <c r="C1557" s="22" t="s">
        <v>15</v>
      </c>
      <c r="D1557" s="22">
        <v>80043889</v>
      </c>
      <c r="E1557" s="3">
        <v>73</v>
      </c>
      <c r="F1557" s="3">
        <f t="shared" si="104"/>
        <v>9.67</v>
      </c>
      <c r="G1557" s="18" t="s">
        <v>39</v>
      </c>
      <c r="H1557" s="22">
        <v>100</v>
      </c>
      <c r="I1557" s="22">
        <v>950</v>
      </c>
      <c r="J1557" s="27">
        <f t="shared" si="103"/>
        <v>17.78</v>
      </c>
      <c r="K1557" s="27">
        <f t="shared" si="101"/>
        <v>13.335000000000001</v>
      </c>
      <c r="L1557" s="26">
        <f t="shared" si="102"/>
        <v>12668.25</v>
      </c>
      <c r="M1557" s="22" t="s">
        <v>16</v>
      </c>
      <c r="N1557" s="22" t="s">
        <v>580</v>
      </c>
      <c r="O1557" s="53" t="s">
        <v>53</v>
      </c>
    </row>
    <row r="1558" spans="1:15" x14ac:dyDescent="0.25">
      <c r="A1558" s="22">
        <v>2018</v>
      </c>
      <c r="B1558" s="22">
        <v>14</v>
      </c>
      <c r="C1558" s="22" t="s">
        <v>15</v>
      </c>
      <c r="D1558" s="22">
        <v>81010928</v>
      </c>
      <c r="E1558" s="3">
        <v>60.3</v>
      </c>
      <c r="F1558" s="3">
        <f t="shared" si="104"/>
        <v>6.99</v>
      </c>
      <c r="G1558" s="18" t="s">
        <v>39</v>
      </c>
      <c r="H1558" s="22">
        <v>5</v>
      </c>
      <c r="I1558" s="22">
        <v>47.5</v>
      </c>
      <c r="J1558" s="27">
        <f t="shared" si="103"/>
        <v>14.2</v>
      </c>
      <c r="K1558" s="27">
        <f t="shared" si="101"/>
        <v>10.649999999999999</v>
      </c>
      <c r="L1558" s="26">
        <f t="shared" si="102"/>
        <v>505.87499999999994</v>
      </c>
      <c r="M1558" s="22" t="s">
        <v>16</v>
      </c>
      <c r="N1558" s="22" t="s">
        <v>581</v>
      </c>
      <c r="O1558" s="53" t="s">
        <v>53</v>
      </c>
    </row>
    <row r="1559" spans="1:15" x14ac:dyDescent="0.25">
      <c r="A1559" s="22">
        <v>2018</v>
      </c>
      <c r="B1559" s="22">
        <v>14</v>
      </c>
      <c r="C1559" s="22" t="s">
        <v>15</v>
      </c>
      <c r="D1559" s="22">
        <v>80044052</v>
      </c>
      <c r="E1559" s="3">
        <v>73</v>
      </c>
      <c r="F1559" s="3">
        <f t="shared" si="104"/>
        <v>9.67</v>
      </c>
      <c r="G1559" s="18" t="s">
        <v>39</v>
      </c>
      <c r="H1559" s="22">
        <v>98</v>
      </c>
      <c r="I1559" s="22">
        <v>931</v>
      </c>
      <c r="J1559" s="27">
        <f t="shared" si="103"/>
        <v>17.78</v>
      </c>
      <c r="K1559" s="27">
        <f t="shared" si="101"/>
        <v>8.89</v>
      </c>
      <c r="L1559" s="26">
        <f t="shared" si="102"/>
        <v>8276.59</v>
      </c>
      <c r="M1559" s="22" t="s">
        <v>94</v>
      </c>
      <c r="N1559" s="22" t="s">
        <v>582</v>
      </c>
      <c r="O1559" s="53" t="s">
        <v>53</v>
      </c>
    </row>
    <row r="1560" spans="1:15" x14ac:dyDescent="0.25">
      <c r="A1560" s="22">
        <v>2018</v>
      </c>
      <c r="B1560" s="22">
        <v>14</v>
      </c>
      <c r="C1560" s="22" t="s">
        <v>15</v>
      </c>
      <c r="D1560" s="22" t="s">
        <v>592</v>
      </c>
      <c r="E1560" s="3">
        <v>73</v>
      </c>
      <c r="F1560" s="3">
        <f t="shared" si="104"/>
        <v>9.67</v>
      </c>
      <c r="G1560" s="18" t="s">
        <v>39</v>
      </c>
      <c r="H1560" s="22">
        <v>90</v>
      </c>
      <c r="I1560" s="22">
        <v>855</v>
      </c>
      <c r="J1560" s="27">
        <f t="shared" si="103"/>
        <v>17.78</v>
      </c>
      <c r="K1560" s="27">
        <f t="shared" si="101"/>
        <v>13.335000000000001</v>
      </c>
      <c r="L1560" s="26">
        <f t="shared" si="102"/>
        <v>11401.425000000001</v>
      </c>
      <c r="M1560" s="22" t="s">
        <v>16</v>
      </c>
      <c r="N1560" s="22" t="s">
        <v>583</v>
      </c>
      <c r="O1560" s="53" t="s">
        <v>53</v>
      </c>
    </row>
    <row r="1561" spans="1:15" x14ac:dyDescent="0.25">
      <c r="A1561" s="22">
        <v>2018</v>
      </c>
      <c r="B1561" s="22">
        <v>14</v>
      </c>
      <c r="C1561" s="22" t="s">
        <v>15</v>
      </c>
      <c r="D1561" s="22" t="s">
        <v>593</v>
      </c>
      <c r="E1561" s="3">
        <v>88.9</v>
      </c>
      <c r="F1561" s="3">
        <f t="shared" si="104"/>
        <v>13.84</v>
      </c>
      <c r="G1561" s="18" t="s">
        <v>39</v>
      </c>
      <c r="H1561" s="22">
        <v>64</v>
      </c>
      <c r="I1561" s="22">
        <v>608</v>
      </c>
      <c r="J1561" s="27">
        <f t="shared" si="103"/>
        <v>23.81</v>
      </c>
      <c r="K1561" s="27">
        <f t="shared" si="101"/>
        <v>17.857499999999998</v>
      </c>
      <c r="L1561" s="26">
        <f t="shared" si="102"/>
        <v>10857.359999999999</v>
      </c>
      <c r="M1561" s="22" t="s">
        <v>16</v>
      </c>
      <c r="N1561" s="22" t="s">
        <v>584</v>
      </c>
      <c r="O1561" s="53" t="s">
        <v>53</v>
      </c>
    </row>
    <row r="1562" spans="1:15" x14ac:dyDescent="0.25">
      <c r="A1562" s="22">
        <v>2018</v>
      </c>
      <c r="B1562" s="22">
        <v>14</v>
      </c>
      <c r="C1562" s="22" t="s">
        <v>15</v>
      </c>
      <c r="D1562" s="22" t="s">
        <v>593</v>
      </c>
      <c r="E1562" s="3">
        <v>88.9</v>
      </c>
      <c r="F1562" s="3">
        <f t="shared" si="104"/>
        <v>13.84</v>
      </c>
      <c r="G1562" s="18" t="s">
        <v>39</v>
      </c>
      <c r="H1562" s="22">
        <v>6</v>
      </c>
      <c r="I1562" s="22">
        <v>57</v>
      </c>
      <c r="J1562" s="27">
        <f t="shared" si="103"/>
        <v>23.81</v>
      </c>
      <c r="K1562" s="27">
        <f t="shared" si="101"/>
        <v>11.904999999999999</v>
      </c>
      <c r="L1562" s="26">
        <f t="shared" si="102"/>
        <v>678.58499999999992</v>
      </c>
      <c r="M1562" s="22" t="s">
        <v>94</v>
      </c>
      <c r="N1562" s="22" t="s">
        <v>585</v>
      </c>
      <c r="O1562" s="53" t="s">
        <v>53</v>
      </c>
    </row>
    <row r="1563" spans="1:15" x14ac:dyDescent="0.25">
      <c r="A1563" s="22">
        <v>2018</v>
      </c>
      <c r="B1563" s="22">
        <v>14</v>
      </c>
      <c r="C1563" s="22" t="s">
        <v>15</v>
      </c>
      <c r="D1563" s="22" t="s">
        <v>593</v>
      </c>
      <c r="E1563" s="3">
        <v>88.9</v>
      </c>
      <c r="F1563" s="3">
        <f t="shared" si="104"/>
        <v>13.84</v>
      </c>
      <c r="G1563" s="18" t="s">
        <v>39</v>
      </c>
      <c r="H1563" s="22">
        <v>10</v>
      </c>
      <c r="I1563" s="22">
        <v>95</v>
      </c>
      <c r="J1563" s="27">
        <f t="shared" si="103"/>
        <v>23.81</v>
      </c>
      <c r="K1563" s="27">
        <f t="shared" si="101"/>
        <v>11.904999999999999</v>
      </c>
      <c r="L1563" s="26">
        <f t="shared" si="102"/>
        <v>1130.9749999999999</v>
      </c>
      <c r="M1563" s="22" t="s">
        <v>94</v>
      </c>
      <c r="N1563" s="22" t="s">
        <v>586</v>
      </c>
      <c r="O1563" s="53" t="s">
        <v>53</v>
      </c>
    </row>
    <row r="1564" spans="1:15" x14ac:dyDescent="0.25">
      <c r="A1564" s="22">
        <v>2018</v>
      </c>
      <c r="B1564" s="22">
        <v>14</v>
      </c>
      <c r="C1564" s="22" t="s">
        <v>14</v>
      </c>
      <c r="D1564" s="22">
        <v>431889</v>
      </c>
      <c r="E1564" s="3">
        <v>244.5</v>
      </c>
      <c r="F1564" s="3">
        <f t="shared" si="104"/>
        <v>53.57</v>
      </c>
      <c r="G1564" s="18" t="s">
        <v>39</v>
      </c>
      <c r="H1564" s="22">
        <v>3</v>
      </c>
      <c r="I1564" s="22">
        <v>38.549999999999997</v>
      </c>
      <c r="J1564" s="27">
        <f>IF($E1564=60.3,16.83,IF($E1564=73,20.64,IF($E1564=88.9,27.6,IF(AND($E1564=114.3, $F1564=17.26),27.33,IF(AND($E1564=177.8, $F1564=34.23),63.28,IF(AND($E1564=244.5,$F1564=53.57),98.68,"ENTER WEIGHT"))))))</f>
        <v>98.68</v>
      </c>
      <c r="K1564" s="27">
        <f t="shared" ref="K1564:K1574" si="1128">IF(M1564="NEW",J1564*1,IF(M1564="YELLOW",J1564*0.75,IF(M1564="BLUE",J1564*0.5)))</f>
        <v>98.68</v>
      </c>
      <c r="L1564" s="26">
        <f t="shared" ref="L1564:L1574" si="1129">I1564*K1564</f>
        <v>3804.114</v>
      </c>
      <c r="M1564" s="22" t="s">
        <v>129</v>
      </c>
      <c r="N1564" s="22" t="s">
        <v>594</v>
      </c>
      <c r="O1564" s="22" t="s">
        <v>56</v>
      </c>
    </row>
    <row r="1565" spans="1:15" x14ac:dyDescent="0.25">
      <c r="A1565" s="22">
        <v>2018</v>
      </c>
      <c r="B1565" s="22">
        <v>14</v>
      </c>
      <c r="C1565" s="22" t="s">
        <v>14</v>
      </c>
      <c r="D1565" s="22">
        <v>431892</v>
      </c>
      <c r="E1565" s="3">
        <v>177.8</v>
      </c>
      <c r="F1565" s="3">
        <v>38.69</v>
      </c>
      <c r="G1565" s="18" t="s">
        <v>40</v>
      </c>
      <c r="H1565" s="22">
        <v>2</v>
      </c>
      <c r="I1565" s="22">
        <v>27.84</v>
      </c>
      <c r="J1565" s="27">
        <v>79.180000000000007</v>
      </c>
      <c r="K1565" s="27">
        <f t="shared" si="1128"/>
        <v>79.180000000000007</v>
      </c>
      <c r="L1565" s="26">
        <f t="shared" si="1129"/>
        <v>2204.3712</v>
      </c>
      <c r="M1565" s="22" t="s">
        <v>129</v>
      </c>
      <c r="N1565" s="22" t="s">
        <v>594</v>
      </c>
      <c r="O1565" s="53" t="s">
        <v>56</v>
      </c>
    </row>
    <row r="1566" spans="1:15" x14ac:dyDescent="0.25">
      <c r="A1566" s="22">
        <v>2018</v>
      </c>
      <c r="B1566" s="22">
        <v>14</v>
      </c>
      <c r="C1566" s="22" t="s">
        <v>14</v>
      </c>
      <c r="D1566" s="22">
        <v>431895</v>
      </c>
      <c r="E1566" s="3">
        <v>114.3</v>
      </c>
      <c r="F1566" s="3">
        <v>22.47</v>
      </c>
      <c r="G1566" s="18" t="s">
        <v>40</v>
      </c>
      <c r="H1566" s="22">
        <v>1</v>
      </c>
      <c r="I1566" s="22">
        <v>14.3</v>
      </c>
      <c r="J1566" s="27">
        <v>47.21</v>
      </c>
      <c r="K1566" s="27">
        <f t="shared" si="1128"/>
        <v>47.21</v>
      </c>
      <c r="L1566" s="26">
        <f t="shared" si="1129"/>
        <v>675.10300000000007</v>
      </c>
      <c r="M1566" s="22" t="s">
        <v>129</v>
      </c>
      <c r="N1566" s="22" t="s">
        <v>594</v>
      </c>
      <c r="O1566" s="53" t="s">
        <v>56</v>
      </c>
    </row>
    <row r="1567" spans="1:15" x14ac:dyDescent="0.25">
      <c r="A1567" s="22">
        <v>2018</v>
      </c>
      <c r="B1567" s="22">
        <v>14</v>
      </c>
      <c r="C1567" s="22" t="s">
        <v>14</v>
      </c>
      <c r="D1567" s="22">
        <v>431895</v>
      </c>
      <c r="E1567" s="3">
        <v>114.3</v>
      </c>
      <c r="F1567" s="3">
        <v>22.47</v>
      </c>
      <c r="G1567" s="18" t="s">
        <v>40</v>
      </c>
      <c r="H1567" s="22">
        <v>6</v>
      </c>
      <c r="I1567" s="22">
        <v>84.26</v>
      </c>
      <c r="J1567" s="27">
        <v>47.21</v>
      </c>
      <c r="K1567" s="27">
        <f t="shared" si="1128"/>
        <v>47.21</v>
      </c>
      <c r="L1567" s="26">
        <f t="shared" si="1129"/>
        <v>3977.9146000000005</v>
      </c>
      <c r="M1567" s="22" t="s">
        <v>129</v>
      </c>
      <c r="N1567" s="22" t="s">
        <v>594</v>
      </c>
      <c r="O1567" s="53" t="s">
        <v>56</v>
      </c>
    </row>
    <row r="1568" spans="1:15" x14ac:dyDescent="0.25">
      <c r="A1568" s="22">
        <v>2018</v>
      </c>
      <c r="B1568" s="22">
        <v>14</v>
      </c>
      <c r="C1568" s="22" t="s">
        <v>14</v>
      </c>
      <c r="D1568" s="22">
        <v>431898</v>
      </c>
      <c r="E1568" s="3">
        <v>244.5</v>
      </c>
      <c r="F1568" s="3">
        <v>53.57</v>
      </c>
      <c r="G1568" s="18" t="s">
        <v>39</v>
      </c>
      <c r="H1568" s="22">
        <v>2</v>
      </c>
      <c r="I1568" s="22">
        <v>26.6</v>
      </c>
      <c r="J1568" s="27">
        <f t="shared" si="103"/>
        <v>89.21</v>
      </c>
      <c r="K1568" s="27">
        <f t="shared" si="1128"/>
        <v>89.21</v>
      </c>
      <c r="L1568" s="26">
        <f t="shared" si="1129"/>
        <v>2372.9859999999999</v>
      </c>
      <c r="M1568" s="22" t="s">
        <v>129</v>
      </c>
      <c r="N1568" s="22" t="s">
        <v>595</v>
      </c>
      <c r="O1568" s="53" t="s">
        <v>56</v>
      </c>
    </row>
    <row r="1569" spans="1:15" x14ac:dyDescent="0.25">
      <c r="A1569" s="22">
        <v>2018</v>
      </c>
      <c r="B1569" s="22">
        <v>14</v>
      </c>
      <c r="C1569" s="22" t="s">
        <v>14</v>
      </c>
      <c r="D1569" s="22">
        <v>413351</v>
      </c>
      <c r="E1569" s="3">
        <v>177.8</v>
      </c>
      <c r="F1569" s="3">
        <v>38.69</v>
      </c>
      <c r="G1569" s="18" t="s">
        <v>40</v>
      </c>
      <c r="H1569" s="22">
        <v>3</v>
      </c>
      <c r="I1569" s="22">
        <v>43.05</v>
      </c>
      <c r="J1569" s="27">
        <v>79.180000000000007</v>
      </c>
      <c r="K1569" s="27">
        <f t="shared" si="1128"/>
        <v>79.180000000000007</v>
      </c>
      <c r="L1569" s="26">
        <f t="shared" si="1129"/>
        <v>3408.6990000000001</v>
      </c>
      <c r="M1569" s="22" t="s">
        <v>129</v>
      </c>
      <c r="N1569" s="22" t="s">
        <v>595</v>
      </c>
      <c r="O1569" s="53" t="s">
        <v>56</v>
      </c>
    </row>
    <row r="1570" spans="1:15" x14ac:dyDescent="0.25">
      <c r="A1570" s="22">
        <v>2018</v>
      </c>
      <c r="B1570" s="22">
        <v>14</v>
      </c>
      <c r="C1570" s="22" t="s">
        <v>14</v>
      </c>
      <c r="D1570" s="22">
        <v>413355</v>
      </c>
      <c r="E1570" s="3">
        <v>114.3</v>
      </c>
      <c r="F1570" s="3">
        <v>22.47</v>
      </c>
      <c r="G1570" s="18" t="s">
        <v>40</v>
      </c>
      <c r="H1570" s="22">
        <v>3</v>
      </c>
      <c r="I1570" s="22">
        <v>42.82</v>
      </c>
      <c r="J1570" s="27">
        <v>47.21</v>
      </c>
      <c r="K1570" s="27">
        <f t="shared" si="1128"/>
        <v>47.21</v>
      </c>
      <c r="L1570" s="26">
        <f t="shared" si="1129"/>
        <v>2021.5322000000001</v>
      </c>
      <c r="M1570" s="22" t="s">
        <v>129</v>
      </c>
      <c r="N1570" s="22" t="s">
        <v>595</v>
      </c>
      <c r="O1570" s="53" t="s">
        <v>56</v>
      </c>
    </row>
    <row r="1571" spans="1:15" x14ac:dyDescent="0.25">
      <c r="A1571" s="22">
        <v>2018</v>
      </c>
      <c r="B1571" s="22">
        <v>14</v>
      </c>
      <c r="C1571" s="22" t="s">
        <v>14</v>
      </c>
      <c r="D1571" s="22">
        <v>413355</v>
      </c>
      <c r="E1571" s="3">
        <v>114.3</v>
      </c>
      <c r="F1571" s="3">
        <v>22.47</v>
      </c>
      <c r="G1571" s="18" t="s">
        <v>40</v>
      </c>
      <c r="H1571" s="22">
        <v>2</v>
      </c>
      <c r="I1571" s="22">
        <v>28.25</v>
      </c>
      <c r="J1571" s="27">
        <v>47.21</v>
      </c>
      <c r="K1571" s="27">
        <f t="shared" si="1128"/>
        <v>47.21</v>
      </c>
      <c r="L1571" s="26">
        <f t="shared" si="1129"/>
        <v>1333.6825000000001</v>
      </c>
      <c r="M1571" s="22" t="s">
        <v>129</v>
      </c>
      <c r="N1571" s="22" t="s">
        <v>595</v>
      </c>
      <c r="O1571" s="53" t="s">
        <v>56</v>
      </c>
    </row>
    <row r="1572" spans="1:15" x14ac:dyDescent="0.25">
      <c r="A1572" s="22">
        <v>2018</v>
      </c>
      <c r="B1572" s="22">
        <v>14</v>
      </c>
      <c r="C1572" s="22" t="s">
        <v>14</v>
      </c>
      <c r="D1572" s="22">
        <v>413358</v>
      </c>
      <c r="E1572" s="3">
        <v>244.5</v>
      </c>
      <c r="F1572" s="3">
        <f t="shared" si="104"/>
        <v>53.57</v>
      </c>
      <c r="G1572" s="18" t="s">
        <v>39</v>
      </c>
      <c r="H1572" s="22">
        <v>3</v>
      </c>
      <c r="I1572" s="22">
        <v>40.25</v>
      </c>
      <c r="J1572" s="27">
        <f t="shared" si="103"/>
        <v>89.21</v>
      </c>
      <c r="K1572" s="27">
        <f t="shared" si="1128"/>
        <v>89.21</v>
      </c>
      <c r="L1572" s="26">
        <f t="shared" si="1129"/>
        <v>3590.7024999999999</v>
      </c>
      <c r="M1572" s="22" t="s">
        <v>129</v>
      </c>
      <c r="N1572" s="22" t="s">
        <v>596</v>
      </c>
      <c r="O1572" s="53" t="s">
        <v>56</v>
      </c>
    </row>
    <row r="1573" spans="1:15" x14ac:dyDescent="0.25">
      <c r="A1573" s="22">
        <v>2018</v>
      </c>
      <c r="B1573" s="22">
        <v>14</v>
      </c>
      <c r="C1573" s="22" t="s">
        <v>14</v>
      </c>
      <c r="D1573" s="22">
        <v>413361</v>
      </c>
      <c r="E1573" s="3">
        <v>177.8</v>
      </c>
      <c r="F1573" s="51">
        <v>38.69</v>
      </c>
      <c r="G1573" s="18" t="s">
        <v>40</v>
      </c>
      <c r="H1573" s="22">
        <v>3</v>
      </c>
      <c r="I1573" s="22">
        <v>42.94</v>
      </c>
      <c r="J1573" s="27">
        <v>79.180000000000007</v>
      </c>
      <c r="K1573" s="27">
        <f t="shared" si="1128"/>
        <v>79.180000000000007</v>
      </c>
      <c r="L1573" s="26">
        <f t="shared" si="1129"/>
        <v>3399.9892</v>
      </c>
      <c r="M1573" s="22" t="s">
        <v>129</v>
      </c>
      <c r="N1573" s="22" t="s">
        <v>596</v>
      </c>
      <c r="O1573" s="53" t="s">
        <v>56</v>
      </c>
    </row>
    <row r="1574" spans="1:15" x14ac:dyDescent="0.25">
      <c r="A1574" s="22">
        <v>2018</v>
      </c>
      <c r="B1574" s="22">
        <v>14</v>
      </c>
      <c r="C1574" s="22" t="s">
        <v>14</v>
      </c>
      <c r="D1574" s="22">
        <v>391459</v>
      </c>
      <c r="E1574" s="3">
        <v>244.5</v>
      </c>
      <c r="F1574" s="52">
        <f t="shared" si="104"/>
        <v>53.57</v>
      </c>
      <c r="G1574" s="18" t="s">
        <v>39</v>
      </c>
      <c r="H1574" s="22">
        <v>13</v>
      </c>
      <c r="I1574" s="22">
        <v>167.07</v>
      </c>
      <c r="J1574" s="27">
        <f t="shared" si="103"/>
        <v>89.21</v>
      </c>
      <c r="K1574" s="27">
        <f t="shared" si="1128"/>
        <v>89.21</v>
      </c>
      <c r="L1574" s="26">
        <f t="shared" si="1129"/>
        <v>14904.314699999999</v>
      </c>
      <c r="M1574" s="22" t="s">
        <v>129</v>
      </c>
      <c r="N1574" s="50" t="s">
        <v>597</v>
      </c>
      <c r="O1574" s="53" t="s">
        <v>56</v>
      </c>
    </row>
    <row r="1575" spans="1:15" x14ac:dyDescent="0.25">
      <c r="A1575" s="22">
        <v>2018</v>
      </c>
      <c r="B1575" s="22">
        <v>14</v>
      </c>
      <c r="C1575" s="22" t="s">
        <v>14</v>
      </c>
      <c r="D1575" s="50">
        <v>391459</v>
      </c>
      <c r="E1575" s="3">
        <v>177.8</v>
      </c>
      <c r="F1575" s="52">
        <f t="shared" si="104"/>
        <v>34.229999999999997</v>
      </c>
      <c r="G1575" s="18" t="s">
        <v>39</v>
      </c>
      <c r="H1575" s="22">
        <v>61</v>
      </c>
      <c r="I1575" s="22">
        <v>825.52</v>
      </c>
      <c r="J1575" s="27">
        <f t="shared" si="103"/>
        <v>57.2</v>
      </c>
      <c r="K1575" s="27">
        <f t="shared" si="101"/>
        <v>57.2</v>
      </c>
      <c r="L1575" s="26">
        <f t="shared" si="102"/>
        <v>47219.743999999999</v>
      </c>
      <c r="M1575" s="22" t="s">
        <v>129</v>
      </c>
      <c r="N1575" s="50" t="s">
        <v>597</v>
      </c>
      <c r="O1575" s="53" t="s">
        <v>56</v>
      </c>
    </row>
    <row r="1576" spans="1:15" x14ac:dyDescent="0.25">
      <c r="A1576" s="22">
        <v>2018</v>
      </c>
      <c r="B1576" s="22">
        <v>14</v>
      </c>
      <c r="C1576" s="22" t="s">
        <v>14</v>
      </c>
      <c r="D1576" s="22">
        <v>391465</v>
      </c>
      <c r="E1576" s="3">
        <v>244.5</v>
      </c>
      <c r="F1576" s="52">
        <f t="shared" si="104"/>
        <v>53.57</v>
      </c>
      <c r="G1576" s="18" t="s">
        <v>39</v>
      </c>
      <c r="H1576" s="22">
        <v>22</v>
      </c>
      <c r="I1576" s="22">
        <v>285.32</v>
      </c>
      <c r="J1576" s="27">
        <f t="shared" si="103"/>
        <v>89.21</v>
      </c>
      <c r="K1576" s="27">
        <f t="shared" si="101"/>
        <v>89.21</v>
      </c>
      <c r="L1576" s="26">
        <f t="shared" si="102"/>
        <v>25453.397199999996</v>
      </c>
      <c r="M1576" s="22" t="s">
        <v>129</v>
      </c>
      <c r="N1576" s="50" t="s">
        <v>597</v>
      </c>
      <c r="O1576" s="53" t="s">
        <v>56</v>
      </c>
    </row>
    <row r="1577" spans="1:15" x14ac:dyDescent="0.25">
      <c r="A1577" s="22">
        <v>2018</v>
      </c>
      <c r="B1577" s="22">
        <v>14</v>
      </c>
      <c r="C1577" s="22" t="s">
        <v>14</v>
      </c>
      <c r="D1577" s="50">
        <v>391465</v>
      </c>
      <c r="E1577" s="3">
        <v>177.8</v>
      </c>
      <c r="F1577" s="52">
        <f t="shared" si="104"/>
        <v>34.229999999999997</v>
      </c>
      <c r="G1577" s="18" t="s">
        <v>39</v>
      </c>
      <c r="H1577" s="22">
        <v>35</v>
      </c>
      <c r="I1577" s="22">
        <v>470.7</v>
      </c>
      <c r="J1577" s="27">
        <f t="shared" si="103"/>
        <v>57.2</v>
      </c>
      <c r="K1577" s="27">
        <f t="shared" si="101"/>
        <v>57.2</v>
      </c>
      <c r="L1577" s="26">
        <f t="shared" si="102"/>
        <v>26924.04</v>
      </c>
      <c r="M1577" s="22" t="s">
        <v>129</v>
      </c>
      <c r="N1577" s="50" t="s">
        <v>597</v>
      </c>
      <c r="O1577" s="53" t="s">
        <v>56</v>
      </c>
    </row>
    <row r="1578" spans="1:15" x14ac:dyDescent="0.25">
      <c r="A1578" s="22">
        <v>2018</v>
      </c>
      <c r="B1578" s="22">
        <v>14</v>
      </c>
      <c r="C1578" s="22" t="s">
        <v>14</v>
      </c>
      <c r="D1578" s="22">
        <v>391467</v>
      </c>
      <c r="E1578" s="3">
        <v>244.5</v>
      </c>
      <c r="F1578" s="52">
        <f t="shared" si="104"/>
        <v>53.57</v>
      </c>
      <c r="G1578" s="18" t="s">
        <v>39</v>
      </c>
      <c r="H1578" s="22">
        <v>11</v>
      </c>
      <c r="I1578" s="22">
        <v>141.22</v>
      </c>
      <c r="J1578" s="27">
        <f t="shared" si="103"/>
        <v>89.21</v>
      </c>
      <c r="K1578" s="27">
        <f t="shared" si="101"/>
        <v>89.21</v>
      </c>
      <c r="L1578" s="26">
        <f t="shared" si="102"/>
        <v>12598.236199999999</v>
      </c>
      <c r="M1578" s="22" t="s">
        <v>129</v>
      </c>
      <c r="N1578" s="50" t="s">
        <v>598</v>
      </c>
      <c r="O1578" s="53" t="s">
        <v>56</v>
      </c>
    </row>
    <row r="1579" spans="1:15" x14ac:dyDescent="0.25">
      <c r="A1579" s="22">
        <v>2018</v>
      </c>
      <c r="B1579" s="22">
        <v>14</v>
      </c>
      <c r="C1579" s="22" t="s">
        <v>14</v>
      </c>
      <c r="D1579" s="50">
        <v>391467</v>
      </c>
      <c r="E1579" s="3">
        <v>177.8</v>
      </c>
      <c r="F1579" s="52">
        <f t="shared" si="104"/>
        <v>34.229999999999997</v>
      </c>
      <c r="G1579" s="18" t="s">
        <v>39</v>
      </c>
      <c r="H1579" s="22">
        <v>9</v>
      </c>
      <c r="I1579" s="22">
        <v>117.13</v>
      </c>
      <c r="J1579" s="27">
        <f t="shared" si="103"/>
        <v>57.2</v>
      </c>
      <c r="K1579" s="27">
        <f t="shared" si="101"/>
        <v>57.2</v>
      </c>
      <c r="L1579" s="26">
        <f t="shared" si="102"/>
        <v>6699.8360000000002</v>
      </c>
      <c r="M1579" s="22" t="s">
        <v>129</v>
      </c>
      <c r="N1579" s="50" t="s">
        <v>598</v>
      </c>
      <c r="O1579" s="53" t="s">
        <v>56</v>
      </c>
    </row>
    <row r="1580" spans="1:15" x14ac:dyDescent="0.25">
      <c r="A1580" s="22">
        <v>2018</v>
      </c>
      <c r="B1580" s="22">
        <v>14</v>
      </c>
      <c r="C1580" s="22" t="s">
        <v>14</v>
      </c>
      <c r="D1580" s="22">
        <v>391475</v>
      </c>
      <c r="E1580" s="3">
        <v>298.5</v>
      </c>
      <c r="F1580" s="51">
        <v>62.5</v>
      </c>
      <c r="G1580" s="18" t="s">
        <v>422</v>
      </c>
      <c r="H1580" s="22">
        <v>2</v>
      </c>
      <c r="I1580" s="22">
        <v>27.21</v>
      </c>
      <c r="J1580" s="27">
        <v>123.67</v>
      </c>
      <c r="K1580" s="27">
        <f t="shared" si="101"/>
        <v>123.67</v>
      </c>
      <c r="L1580" s="26">
        <f t="shared" si="102"/>
        <v>3365.0607</v>
      </c>
      <c r="M1580" s="22" t="s">
        <v>129</v>
      </c>
      <c r="N1580" s="50" t="s">
        <v>598</v>
      </c>
      <c r="O1580" s="53" t="s">
        <v>56</v>
      </c>
    </row>
    <row r="1581" spans="1:15" x14ac:dyDescent="0.25">
      <c r="A1581" s="22">
        <v>2018</v>
      </c>
      <c r="B1581" s="22">
        <v>14</v>
      </c>
      <c r="C1581" s="22" t="s">
        <v>14</v>
      </c>
      <c r="D1581" s="22">
        <v>391475</v>
      </c>
      <c r="E1581" s="3">
        <v>219.1</v>
      </c>
      <c r="F1581" s="51">
        <v>41.67</v>
      </c>
      <c r="G1581" s="18" t="s">
        <v>39</v>
      </c>
      <c r="H1581" s="22">
        <v>8</v>
      </c>
      <c r="I1581" s="22">
        <v>111.36</v>
      </c>
      <c r="J1581" s="27">
        <v>78.14</v>
      </c>
      <c r="K1581" s="27">
        <f t="shared" si="101"/>
        <v>78.14</v>
      </c>
      <c r="L1581" s="26">
        <f t="shared" si="102"/>
        <v>8701.6704000000009</v>
      </c>
      <c r="M1581" s="22" t="s">
        <v>129</v>
      </c>
      <c r="N1581" s="50" t="s">
        <v>598</v>
      </c>
      <c r="O1581" s="53" t="s">
        <v>56</v>
      </c>
    </row>
    <row r="1582" spans="1:15" x14ac:dyDescent="0.25">
      <c r="A1582" s="22">
        <v>2018</v>
      </c>
      <c r="B1582" s="22">
        <v>14</v>
      </c>
      <c r="C1582" s="22" t="s">
        <v>14</v>
      </c>
      <c r="D1582" s="22">
        <v>391475</v>
      </c>
      <c r="E1582" s="3">
        <v>139.69999999999999</v>
      </c>
      <c r="F1582" s="51">
        <v>25.3</v>
      </c>
      <c r="G1582" s="18" t="s">
        <v>40</v>
      </c>
      <c r="H1582" s="22">
        <v>3</v>
      </c>
      <c r="I1582" s="22">
        <v>38.659999999999997</v>
      </c>
      <c r="J1582" s="27">
        <v>48.23</v>
      </c>
      <c r="K1582" s="27">
        <f t="shared" si="101"/>
        <v>48.23</v>
      </c>
      <c r="L1582" s="26">
        <f t="shared" si="102"/>
        <v>1864.5717999999997</v>
      </c>
      <c r="M1582" s="22" t="s">
        <v>129</v>
      </c>
      <c r="N1582" s="50" t="s">
        <v>599</v>
      </c>
      <c r="O1582" s="53" t="s">
        <v>56</v>
      </c>
    </row>
    <row r="1583" spans="1:15" x14ac:dyDescent="0.25">
      <c r="A1583" s="22">
        <v>2018</v>
      </c>
      <c r="B1583" s="22">
        <v>14</v>
      </c>
      <c r="C1583" s="22" t="s">
        <v>14</v>
      </c>
      <c r="D1583" s="22">
        <v>391475</v>
      </c>
      <c r="E1583" s="3">
        <v>139.69999999999999</v>
      </c>
      <c r="F1583" s="51">
        <v>25.3</v>
      </c>
      <c r="G1583" s="18" t="s">
        <v>40</v>
      </c>
      <c r="H1583" s="22">
        <v>10</v>
      </c>
      <c r="I1583" s="22">
        <v>129.02000000000001</v>
      </c>
      <c r="J1583" s="27">
        <v>48.23</v>
      </c>
      <c r="K1583" s="27">
        <f t="shared" si="101"/>
        <v>48.23</v>
      </c>
      <c r="L1583" s="26">
        <f t="shared" si="102"/>
        <v>6222.6346000000003</v>
      </c>
      <c r="M1583" s="22" t="s">
        <v>129</v>
      </c>
      <c r="N1583" s="50" t="s">
        <v>599</v>
      </c>
      <c r="O1583" s="53" t="s">
        <v>56</v>
      </c>
    </row>
    <row r="1584" spans="1:15" x14ac:dyDescent="0.25">
      <c r="A1584" s="22">
        <v>2018</v>
      </c>
      <c r="B1584" s="22">
        <v>14</v>
      </c>
      <c r="C1584" s="22" t="s">
        <v>14</v>
      </c>
      <c r="D1584" s="22">
        <v>453228</v>
      </c>
      <c r="E1584" s="3">
        <v>298.5</v>
      </c>
      <c r="F1584" s="3">
        <v>62.5</v>
      </c>
      <c r="G1584" s="18" t="s">
        <v>422</v>
      </c>
      <c r="H1584" s="22">
        <v>4</v>
      </c>
      <c r="I1584" s="22">
        <v>53.53</v>
      </c>
      <c r="J1584" s="27">
        <v>123.67</v>
      </c>
      <c r="K1584" s="27">
        <f t="shared" si="101"/>
        <v>123.67</v>
      </c>
      <c r="L1584" s="26">
        <f t="shared" si="102"/>
        <v>6620.0551000000005</v>
      </c>
      <c r="M1584" s="22" t="s">
        <v>129</v>
      </c>
      <c r="N1584" s="50" t="s">
        <v>599</v>
      </c>
      <c r="O1584" s="53" t="s">
        <v>56</v>
      </c>
    </row>
    <row r="1585" spans="1:15" x14ac:dyDescent="0.25">
      <c r="A1585" s="22">
        <v>2018</v>
      </c>
      <c r="B1585" s="22">
        <v>14</v>
      </c>
      <c r="C1585" s="22" t="s">
        <v>14</v>
      </c>
      <c r="D1585" s="22">
        <v>453228</v>
      </c>
      <c r="E1585" s="3">
        <v>219.1</v>
      </c>
      <c r="F1585" s="3">
        <v>41.67</v>
      </c>
      <c r="G1585" s="18" t="s">
        <v>39</v>
      </c>
      <c r="H1585" s="22">
        <v>9</v>
      </c>
      <c r="I1585" s="22">
        <v>122.04</v>
      </c>
      <c r="J1585" s="27">
        <v>78.14</v>
      </c>
      <c r="K1585" s="27">
        <f t="shared" si="101"/>
        <v>78.14</v>
      </c>
      <c r="L1585" s="26">
        <f t="shared" si="102"/>
        <v>9536.2056000000011</v>
      </c>
      <c r="M1585" s="22" t="s">
        <v>129</v>
      </c>
      <c r="N1585" s="50" t="s">
        <v>599</v>
      </c>
      <c r="O1585" s="53" t="s">
        <v>56</v>
      </c>
    </row>
    <row r="1586" spans="1:15" x14ac:dyDescent="0.25">
      <c r="A1586" s="22">
        <v>2018</v>
      </c>
      <c r="B1586" s="22">
        <v>14</v>
      </c>
      <c r="C1586" s="22" t="s">
        <v>14</v>
      </c>
      <c r="D1586" s="22">
        <v>453228</v>
      </c>
      <c r="E1586" s="3">
        <v>139.69999999999999</v>
      </c>
      <c r="F1586" s="3">
        <v>25.3</v>
      </c>
      <c r="G1586" s="18" t="s">
        <v>40</v>
      </c>
      <c r="H1586" s="22">
        <v>20</v>
      </c>
      <c r="I1586" s="22">
        <v>218.76</v>
      </c>
      <c r="J1586" s="27">
        <v>48.23</v>
      </c>
      <c r="K1586" s="27">
        <f t="shared" si="101"/>
        <v>48.23</v>
      </c>
      <c r="L1586" s="26">
        <f t="shared" si="102"/>
        <v>10550.7948</v>
      </c>
      <c r="M1586" s="22" t="s">
        <v>129</v>
      </c>
      <c r="N1586" s="50" t="s">
        <v>599</v>
      </c>
      <c r="O1586" s="53" t="s">
        <v>56</v>
      </c>
    </row>
    <row r="1587" spans="1:15" x14ac:dyDescent="0.25">
      <c r="A1587" s="22">
        <v>2018</v>
      </c>
      <c r="B1587" s="22">
        <v>14</v>
      </c>
      <c r="C1587" s="22" t="s">
        <v>14</v>
      </c>
      <c r="D1587" s="22">
        <v>453228</v>
      </c>
      <c r="E1587" s="3">
        <v>139.69999999999999</v>
      </c>
      <c r="F1587" s="3">
        <v>25.3</v>
      </c>
      <c r="G1587" s="18" t="s">
        <v>40</v>
      </c>
      <c r="H1587" s="22">
        <v>17</v>
      </c>
      <c r="I1587" s="22">
        <v>103.59</v>
      </c>
      <c r="J1587" s="27">
        <v>48.23</v>
      </c>
      <c r="K1587" s="27">
        <f t="shared" si="101"/>
        <v>48.23</v>
      </c>
      <c r="L1587" s="26">
        <f t="shared" si="102"/>
        <v>4996.1457</v>
      </c>
      <c r="M1587" s="22" t="s">
        <v>129</v>
      </c>
      <c r="N1587" s="50" t="s">
        <v>599</v>
      </c>
      <c r="O1587" s="53" t="s">
        <v>56</v>
      </c>
    </row>
    <row r="1588" spans="1:15" x14ac:dyDescent="0.25">
      <c r="A1588" s="22">
        <v>2018</v>
      </c>
      <c r="B1588" s="22">
        <v>14</v>
      </c>
      <c r="C1588" s="22" t="s">
        <v>14</v>
      </c>
      <c r="D1588" s="22">
        <v>453247</v>
      </c>
      <c r="E1588" s="3">
        <v>298.5</v>
      </c>
      <c r="F1588" s="3">
        <v>62.5</v>
      </c>
      <c r="G1588" s="18" t="s">
        <v>422</v>
      </c>
      <c r="H1588" s="22">
        <v>3</v>
      </c>
      <c r="I1588" s="22">
        <v>40.19</v>
      </c>
      <c r="J1588" s="27">
        <v>123.67</v>
      </c>
      <c r="K1588" s="27">
        <f t="shared" si="101"/>
        <v>123.67</v>
      </c>
      <c r="L1588" s="26">
        <f t="shared" si="102"/>
        <v>4970.2973000000002</v>
      </c>
      <c r="M1588" s="22" t="s">
        <v>129</v>
      </c>
      <c r="N1588" s="50" t="s">
        <v>599</v>
      </c>
      <c r="O1588" s="53" t="s">
        <v>56</v>
      </c>
    </row>
    <row r="1589" spans="1:15" x14ac:dyDescent="0.25">
      <c r="A1589" s="22">
        <v>2018</v>
      </c>
      <c r="B1589" s="22">
        <v>14</v>
      </c>
      <c r="C1589" s="22" t="s">
        <v>14</v>
      </c>
      <c r="D1589" s="22">
        <v>453247</v>
      </c>
      <c r="E1589" s="3">
        <v>219.1</v>
      </c>
      <c r="F1589" s="3">
        <v>41.67</v>
      </c>
      <c r="G1589" s="18" t="s">
        <v>39</v>
      </c>
      <c r="H1589" s="22">
        <v>39</v>
      </c>
      <c r="I1589" s="22">
        <v>517.22</v>
      </c>
      <c r="J1589" s="27">
        <v>78.14</v>
      </c>
      <c r="K1589" s="27">
        <f t="shared" si="101"/>
        <v>78.14</v>
      </c>
      <c r="L1589" s="26">
        <f t="shared" si="102"/>
        <v>40415.570800000001</v>
      </c>
      <c r="M1589" s="22" t="s">
        <v>129</v>
      </c>
      <c r="N1589" s="50" t="s">
        <v>599</v>
      </c>
      <c r="O1589" s="53" t="s">
        <v>56</v>
      </c>
    </row>
    <row r="1590" spans="1:15" x14ac:dyDescent="0.25">
      <c r="A1590" s="22">
        <v>2018</v>
      </c>
      <c r="B1590" s="22">
        <v>14</v>
      </c>
      <c r="C1590" s="22" t="s">
        <v>14</v>
      </c>
      <c r="D1590" s="50">
        <v>453247</v>
      </c>
      <c r="E1590" s="3">
        <v>139.69999999999999</v>
      </c>
      <c r="F1590" s="3">
        <v>25.3</v>
      </c>
      <c r="G1590" s="18" t="s">
        <v>40</v>
      </c>
      <c r="H1590" s="22">
        <v>16</v>
      </c>
      <c r="I1590" s="22">
        <v>205.75</v>
      </c>
      <c r="J1590" s="27">
        <v>48.23</v>
      </c>
      <c r="K1590" s="27">
        <f t="shared" si="101"/>
        <v>48.23</v>
      </c>
      <c r="L1590" s="26">
        <f t="shared" si="102"/>
        <v>9923.3225000000002</v>
      </c>
      <c r="M1590" s="22" t="s">
        <v>129</v>
      </c>
      <c r="N1590" s="50" t="s">
        <v>599</v>
      </c>
      <c r="O1590" s="53" t="s">
        <v>56</v>
      </c>
    </row>
    <row r="1591" spans="1:15" x14ac:dyDescent="0.25">
      <c r="A1591" s="22">
        <v>2018</v>
      </c>
      <c r="B1591" s="22">
        <v>14</v>
      </c>
      <c r="C1591" s="22" t="s">
        <v>14</v>
      </c>
      <c r="D1591" s="50">
        <v>453247</v>
      </c>
      <c r="E1591" s="3">
        <v>139.69999999999999</v>
      </c>
      <c r="F1591" s="3">
        <v>25.3</v>
      </c>
      <c r="G1591" s="18" t="s">
        <v>40</v>
      </c>
      <c r="H1591" s="22">
        <v>10</v>
      </c>
      <c r="I1591" s="22">
        <v>128.4</v>
      </c>
      <c r="J1591" s="27">
        <v>48.23</v>
      </c>
      <c r="K1591" s="27">
        <f t="shared" si="101"/>
        <v>48.23</v>
      </c>
      <c r="L1591" s="26">
        <f t="shared" si="102"/>
        <v>6192.732</v>
      </c>
      <c r="M1591" s="22" t="s">
        <v>129</v>
      </c>
      <c r="N1591" s="50" t="s">
        <v>599</v>
      </c>
      <c r="O1591" s="53" t="s">
        <v>56</v>
      </c>
    </row>
    <row r="1592" spans="1:15" x14ac:dyDescent="0.25">
      <c r="A1592" s="22">
        <v>2018</v>
      </c>
      <c r="B1592" s="22">
        <v>14</v>
      </c>
      <c r="C1592" s="22" t="s">
        <v>14</v>
      </c>
      <c r="D1592" s="50">
        <v>453248</v>
      </c>
      <c r="E1592" s="3">
        <v>114.3</v>
      </c>
      <c r="F1592" s="3">
        <v>15.63</v>
      </c>
      <c r="G1592" s="18" t="s">
        <v>39</v>
      </c>
      <c r="H1592" s="22">
        <v>3</v>
      </c>
      <c r="I1592" s="22">
        <v>36.03</v>
      </c>
      <c r="J1592" s="27">
        <v>30.21</v>
      </c>
      <c r="K1592" s="27">
        <f t="shared" si="101"/>
        <v>30.21</v>
      </c>
      <c r="L1592" s="26">
        <f t="shared" si="102"/>
        <v>1088.4663</v>
      </c>
      <c r="M1592" s="22" t="s">
        <v>129</v>
      </c>
      <c r="N1592" s="50" t="s">
        <v>599</v>
      </c>
      <c r="O1592" s="53" t="s">
        <v>56</v>
      </c>
    </row>
    <row r="1593" spans="1:15" x14ac:dyDescent="0.25">
      <c r="A1593" s="22">
        <v>2018</v>
      </c>
      <c r="B1593" s="22">
        <v>14</v>
      </c>
      <c r="C1593" s="22" t="s">
        <v>14</v>
      </c>
      <c r="D1593" s="50">
        <v>453248</v>
      </c>
      <c r="E1593" s="3">
        <v>114.3</v>
      </c>
      <c r="F1593" s="3">
        <v>15.63</v>
      </c>
      <c r="G1593" s="18" t="s">
        <v>39</v>
      </c>
      <c r="H1593" s="22">
        <v>50</v>
      </c>
      <c r="I1593" s="22">
        <v>595.25</v>
      </c>
      <c r="J1593" s="27">
        <v>30.21</v>
      </c>
      <c r="K1593" s="27">
        <f t="shared" si="101"/>
        <v>30.21</v>
      </c>
      <c r="L1593" s="26">
        <f t="shared" si="102"/>
        <v>17982.502499999999</v>
      </c>
      <c r="M1593" s="22" t="s">
        <v>129</v>
      </c>
      <c r="N1593" s="50" t="s">
        <v>599</v>
      </c>
      <c r="O1593" s="53" t="s">
        <v>56</v>
      </c>
    </row>
    <row r="1594" spans="1:15" x14ac:dyDescent="0.25">
      <c r="A1594" s="22">
        <v>2018</v>
      </c>
      <c r="B1594" s="22">
        <v>14</v>
      </c>
      <c r="C1594" s="22" t="s">
        <v>14</v>
      </c>
      <c r="D1594" s="50">
        <v>431573</v>
      </c>
      <c r="E1594" s="3">
        <v>177.8</v>
      </c>
      <c r="F1594" s="3">
        <f t="shared" si="104"/>
        <v>34.229999999999997</v>
      </c>
      <c r="G1594" s="18" t="s">
        <v>39</v>
      </c>
      <c r="H1594" s="22">
        <v>2</v>
      </c>
      <c r="I1594" s="22">
        <v>26.69</v>
      </c>
      <c r="J1594" s="27">
        <f t="shared" si="103"/>
        <v>57.2</v>
      </c>
      <c r="K1594" s="27">
        <f t="shared" ref="K1594:K1657" si="1130">IF(M1594="NEW",J1594*1,IF(M1594="YELLOW",J1594*0.75,IF(M1594="BLUE",J1594*0.5)))</f>
        <v>57.2</v>
      </c>
      <c r="L1594" s="26">
        <f t="shared" ref="L1594:L1657" si="1131">I1594*K1594</f>
        <v>1526.6680000000001</v>
      </c>
      <c r="M1594" s="22" t="s">
        <v>129</v>
      </c>
      <c r="N1594" s="53" t="s">
        <v>601</v>
      </c>
      <c r="O1594" s="53" t="s">
        <v>56</v>
      </c>
    </row>
    <row r="1595" spans="1:15" x14ac:dyDescent="0.25">
      <c r="A1595" s="50">
        <v>2018</v>
      </c>
      <c r="B1595" s="50">
        <v>14</v>
      </c>
      <c r="C1595" s="50" t="s">
        <v>14</v>
      </c>
      <c r="D1595" s="50">
        <v>431573</v>
      </c>
      <c r="E1595" s="3">
        <v>114.3</v>
      </c>
      <c r="F1595" s="3" t="s">
        <v>600</v>
      </c>
      <c r="G1595" s="18" t="s">
        <v>40</v>
      </c>
      <c r="H1595" s="22">
        <v>25</v>
      </c>
      <c r="I1595" s="22">
        <v>338.73</v>
      </c>
      <c r="J1595" s="27">
        <v>42.52</v>
      </c>
      <c r="K1595" s="27">
        <f t="shared" si="1130"/>
        <v>42.52</v>
      </c>
      <c r="L1595" s="26">
        <f t="shared" si="1131"/>
        <v>14402.799600000002</v>
      </c>
      <c r="M1595" s="22" t="s">
        <v>129</v>
      </c>
      <c r="N1595" s="53" t="s">
        <v>601</v>
      </c>
      <c r="O1595" s="53" t="s">
        <v>56</v>
      </c>
    </row>
    <row r="1596" spans="1:15" x14ac:dyDescent="0.25">
      <c r="A1596" s="53">
        <v>2018</v>
      </c>
      <c r="B1596" s="53">
        <v>14</v>
      </c>
      <c r="C1596" s="53" t="s">
        <v>14</v>
      </c>
      <c r="D1596" s="53">
        <v>437524</v>
      </c>
      <c r="E1596" s="3">
        <v>114.3</v>
      </c>
      <c r="F1596" s="3">
        <f t="shared" ref="F1596:F1659" si="1132">IF($E1596=60.3,6.99,IF($E1596=73,9.67,IF($E1596=88.9,13.84,IF($E1596=114.3,17.26,IF($E1596=177.8,34.23,IF($E1596=244.5,53.57,"ENTER WEIGHT"))))))</f>
        <v>17.260000000000002</v>
      </c>
      <c r="G1596" s="18" t="s">
        <v>187</v>
      </c>
      <c r="H1596" s="22">
        <v>5</v>
      </c>
      <c r="I1596" s="22">
        <v>70.8</v>
      </c>
      <c r="J1596" s="27">
        <f t="shared" ref="J1596:J1658" si="1133">IF($E1596=60.3,14.2,IF($E1596=73,17.78,IF($E1596=88.9,23.81,IF(AND($E1596=114.3, $F1596=17.26),23.99,IF(AND($E1596=177.8, $F1596=34.23),57.2,IF(AND($E1596=244.5,$F1596=53.57),89.21,"ENTER WEIGHT"))))))</f>
        <v>23.99</v>
      </c>
      <c r="K1596" s="27">
        <f t="shared" si="1130"/>
        <v>23.99</v>
      </c>
      <c r="L1596" s="26">
        <f t="shared" si="1131"/>
        <v>1698.4919999999997</v>
      </c>
      <c r="M1596" s="22" t="s">
        <v>129</v>
      </c>
      <c r="N1596" s="53" t="s">
        <v>602</v>
      </c>
      <c r="O1596" s="53" t="s">
        <v>56</v>
      </c>
    </row>
    <row r="1597" spans="1:15" x14ac:dyDescent="0.25">
      <c r="A1597" s="53">
        <v>2018</v>
      </c>
      <c r="B1597" s="53">
        <v>14</v>
      </c>
      <c r="C1597" s="53" t="s">
        <v>14</v>
      </c>
      <c r="D1597" s="53">
        <v>370026</v>
      </c>
      <c r="E1597" s="3">
        <v>114.3</v>
      </c>
      <c r="F1597" s="3">
        <f t="shared" si="1132"/>
        <v>17.260000000000002</v>
      </c>
      <c r="G1597" s="18" t="s">
        <v>187</v>
      </c>
      <c r="H1597" s="22">
        <v>2</v>
      </c>
      <c r="I1597" s="22">
        <v>28.3</v>
      </c>
      <c r="J1597" s="27">
        <f t="shared" si="1133"/>
        <v>23.99</v>
      </c>
      <c r="K1597" s="27">
        <f t="shared" si="1130"/>
        <v>23.99</v>
      </c>
      <c r="L1597" s="26">
        <f t="shared" si="1131"/>
        <v>678.91699999999992</v>
      </c>
      <c r="M1597" s="22" t="s">
        <v>129</v>
      </c>
      <c r="N1597" s="53" t="s">
        <v>603</v>
      </c>
      <c r="O1597" s="53" t="s">
        <v>56</v>
      </c>
    </row>
    <row r="1598" spans="1:15" x14ac:dyDescent="0.25">
      <c r="A1598" s="53">
        <v>2018</v>
      </c>
      <c r="B1598" s="53">
        <v>14</v>
      </c>
      <c r="C1598" s="53" t="s">
        <v>14</v>
      </c>
      <c r="D1598" s="53">
        <v>370028</v>
      </c>
      <c r="E1598" s="3">
        <v>114.3</v>
      </c>
      <c r="F1598" s="3">
        <f t="shared" si="1132"/>
        <v>17.260000000000002</v>
      </c>
      <c r="G1598" s="18" t="s">
        <v>187</v>
      </c>
      <c r="H1598" s="22">
        <v>3</v>
      </c>
      <c r="I1598" s="22">
        <v>42.69</v>
      </c>
      <c r="J1598" s="27">
        <f t="shared" si="1133"/>
        <v>23.99</v>
      </c>
      <c r="K1598" s="27">
        <f t="shared" si="1130"/>
        <v>23.99</v>
      </c>
      <c r="L1598" s="26">
        <f t="shared" si="1131"/>
        <v>1024.1330999999998</v>
      </c>
      <c r="M1598" s="22" t="s">
        <v>129</v>
      </c>
      <c r="N1598" s="53" t="s">
        <v>604</v>
      </c>
      <c r="O1598" s="53" t="s">
        <v>56</v>
      </c>
    </row>
    <row r="1599" spans="1:15" x14ac:dyDescent="0.25">
      <c r="A1599" s="53">
        <v>2018</v>
      </c>
      <c r="B1599" s="53">
        <v>14</v>
      </c>
      <c r="C1599" s="53" t="s">
        <v>14</v>
      </c>
      <c r="D1599" s="53">
        <v>370030</v>
      </c>
      <c r="E1599" s="3">
        <v>114.3</v>
      </c>
      <c r="F1599" s="3">
        <f t="shared" si="1132"/>
        <v>17.260000000000002</v>
      </c>
      <c r="G1599" s="18" t="s">
        <v>187</v>
      </c>
      <c r="H1599" s="22">
        <v>2</v>
      </c>
      <c r="I1599" s="22">
        <v>26.97</v>
      </c>
      <c r="J1599" s="27">
        <f t="shared" si="1133"/>
        <v>23.99</v>
      </c>
      <c r="K1599" s="27">
        <f t="shared" si="1130"/>
        <v>23.99</v>
      </c>
      <c r="L1599" s="26">
        <f t="shared" si="1131"/>
        <v>647.01029999999992</v>
      </c>
      <c r="M1599" s="22" t="s">
        <v>129</v>
      </c>
      <c r="N1599" s="53" t="s">
        <v>605</v>
      </c>
      <c r="O1599" s="53" t="s">
        <v>56</v>
      </c>
    </row>
    <row r="1600" spans="1:15" x14ac:dyDescent="0.25">
      <c r="A1600" s="53">
        <v>2018</v>
      </c>
      <c r="B1600" s="53">
        <v>14</v>
      </c>
      <c r="C1600" s="53" t="s">
        <v>14</v>
      </c>
      <c r="D1600" s="53">
        <v>370032</v>
      </c>
      <c r="E1600" s="3">
        <v>114.3</v>
      </c>
      <c r="F1600" s="3">
        <f t="shared" si="1132"/>
        <v>17.260000000000002</v>
      </c>
      <c r="G1600" s="18" t="s">
        <v>187</v>
      </c>
      <c r="H1600" s="22">
        <v>7</v>
      </c>
      <c r="I1600" s="22">
        <v>93.81</v>
      </c>
      <c r="J1600" s="27">
        <f t="shared" si="1133"/>
        <v>23.99</v>
      </c>
      <c r="K1600" s="27">
        <f t="shared" si="1130"/>
        <v>23.99</v>
      </c>
      <c r="L1600" s="26">
        <f t="shared" si="1131"/>
        <v>2250.5018999999998</v>
      </c>
      <c r="M1600" s="22" t="s">
        <v>129</v>
      </c>
      <c r="N1600" s="53" t="s">
        <v>606</v>
      </c>
      <c r="O1600" s="53" t="s">
        <v>56</v>
      </c>
    </row>
    <row r="1601" spans="1:15" x14ac:dyDescent="0.25">
      <c r="A1601" s="53">
        <v>2018</v>
      </c>
      <c r="B1601" s="53">
        <v>14</v>
      </c>
      <c r="C1601" s="53" t="s">
        <v>14</v>
      </c>
      <c r="D1601" s="53">
        <v>437910</v>
      </c>
      <c r="E1601" s="3">
        <v>114.3</v>
      </c>
      <c r="F1601" s="3">
        <f t="shared" si="1132"/>
        <v>17.260000000000002</v>
      </c>
      <c r="G1601" s="18" t="s">
        <v>187</v>
      </c>
      <c r="H1601" s="22">
        <v>5</v>
      </c>
      <c r="I1601" s="22">
        <v>67.3</v>
      </c>
      <c r="J1601" s="27">
        <f t="shared" si="1133"/>
        <v>23.99</v>
      </c>
      <c r="K1601" s="27">
        <f t="shared" si="1130"/>
        <v>23.99</v>
      </c>
      <c r="L1601" s="26">
        <f t="shared" si="1131"/>
        <v>1614.5269999999998</v>
      </c>
      <c r="M1601" s="22" t="s">
        <v>129</v>
      </c>
      <c r="N1601" s="53" t="s">
        <v>607</v>
      </c>
      <c r="O1601" s="53" t="s">
        <v>56</v>
      </c>
    </row>
    <row r="1602" spans="1:15" x14ac:dyDescent="0.25">
      <c r="A1602" s="53">
        <v>2018</v>
      </c>
      <c r="B1602" s="53">
        <v>14</v>
      </c>
      <c r="C1602" s="53" t="s">
        <v>14</v>
      </c>
      <c r="D1602" s="53">
        <v>437916</v>
      </c>
      <c r="E1602" s="3">
        <v>114.3</v>
      </c>
      <c r="F1602" s="3">
        <f t="shared" si="1132"/>
        <v>17.260000000000002</v>
      </c>
      <c r="G1602" s="18" t="s">
        <v>187</v>
      </c>
      <c r="H1602" s="22">
        <v>5</v>
      </c>
      <c r="I1602" s="22">
        <v>64.97</v>
      </c>
      <c r="J1602" s="27">
        <f t="shared" si="1133"/>
        <v>23.99</v>
      </c>
      <c r="K1602" s="27">
        <f t="shared" si="1130"/>
        <v>23.99</v>
      </c>
      <c r="L1602" s="26">
        <f t="shared" si="1131"/>
        <v>1558.6302999999998</v>
      </c>
      <c r="M1602" s="22" t="s">
        <v>129</v>
      </c>
      <c r="N1602" s="53" t="s">
        <v>608</v>
      </c>
      <c r="O1602" s="53" t="s">
        <v>56</v>
      </c>
    </row>
    <row r="1603" spans="1:15" x14ac:dyDescent="0.25">
      <c r="A1603" s="53">
        <v>2018</v>
      </c>
      <c r="B1603" s="53">
        <v>14</v>
      </c>
      <c r="C1603" s="53" t="s">
        <v>14</v>
      </c>
      <c r="D1603" s="22">
        <v>422830</v>
      </c>
      <c r="E1603" s="3">
        <v>244.5</v>
      </c>
      <c r="F1603" s="3">
        <f t="shared" si="1132"/>
        <v>53.57</v>
      </c>
      <c r="G1603" s="18" t="s">
        <v>39</v>
      </c>
      <c r="H1603" s="22">
        <v>6</v>
      </c>
      <c r="I1603" s="22">
        <v>77.66</v>
      </c>
      <c r="J1603" s="27">
        <f t="shared" si="1133"/>
        <v>89.21</v>
      </c>
      <c r="K1603" s="27">
        <f t="shared" si="1130"/>
        <v>89.21</v>
      </c>
      <c r="L1603" s="26">
        <f t="shared" si="1131"/>
        <v>6928.0485999999992</v>
      </c>
      <c r="M1603" s="22" t="s">
        <v>129</v>
      </c>
      <c r="N1603" s="22" t="s">
        <v>609</v>
      </c>
      <c r="O1603" s="53" t="s">
        <v>56</v>
      </c>
    </row>
    <row r="1604" spans="1:15" x14ac:dyDescent="0.25">
      <c r="A1604" s="53">
        <v>2018</v>
      </c>
      <c r="B1604" s="53">
        <v>14</v>
      </c>
      <c r="C1604" s="53" t="s">
        <v>14</v>
      </c>
      <c r="D1604" s="22">
        <v>422830</v>
      </c>
      <c r="E1604" s="3">
        <v>177.8</v>
      </c>
      <c r="F1604" s="3">
        <f t="shared" si="1132"/>
        <v>34.229999999999997</v>
      </c>
      <c r="G1604" s="18" t="s">
        <v>39</v>
      </c>
      <c r="H1604" s="22">
        <v>10</v>
      </c>
      <c r="I1604" s="22">
        <v>114.34</v>
      </c>
      <c r="J1604" s="27">
        <f t="shared" si="1133"/>
        <v>57.2</v>
      </c>
      <c r="K1604" s="27">
        <f t="shared" si="1130"/>
        <v>57.2</v>
      </c>
      <c r="L1604" s="26">
        <f t="shared" si="1131"/>
        <v>6540.2480000000005</v>
      </c>
      <c r="M1604" s="22" t="s">
        <v>129</v>
      </c>
      <c r="N1604" s="53" t="s">
        <v>609</v>
      </c>
      <c r="O1604" s="53" t="s">
        <v>56</v>
      </c>
    </row>
    <row r="1605" spans="1:15" x14ac:dyDescent="0.25">
      <c r="A1605" s="53">
        <v>2018</v>
      </c>
      <c r="B1605" s="53">
        <v>14</v>
      </c>
      <c r="C1605" s="53" t="s">
        <v>14</v>
      </c>
      <c r="D1605" s="22">
        <v>438159</v>
      </c>
      <c r="E1605" s="3">
        <v>244.5</v>
      </c>
      <c r="F1605" s="3">
        <f t="shared" si="1132"/>
        <v>53.57</v>
      </c>
      <c r="G1605" s="18" t="s">
        <v>39</v>
      </c>
      <c r="H1605" s="22">
        <v>3</v>
      </c>
      <c r="I1605" s="22">
        <v>39.9</v>
      </c>
      <c r="J1605" s="27">
        <f t="shared" si="1133"/>
        <v>89.21</v>
      </c>
      <c r="K1605" s="27">
        <f t="shared" si="1130"/>
        <v>89.21</v>
      </c>
      <c r="L1605" s="26">
        <f t="shared" si="1131"/>
        <v>3559.4789999999998</v>
      </c>
      <c r="M1605" s="22" t="s">
        <v>129</v>
      </c>
      <c r="N1605" s="53" t="s">
        <v>610</v>
      </c>
      <c r="O1605" s="53" t="s">
        <v>56</v>
      </c>
    </row>
    <row r="1606" spans="1:15" x14ac:dyDescent="0.25">
      <c r="A1606" s="53">
        <v>2018</v>
      </c>
      <c r="B1606" s="53">
        <v>14</v>
      </c>
      <c r="C1606" s="53" t="s">
        <v>14</v>
      </c>
      <c r="D1606" s="53">
        <v>438159</v>
      </c>
      <c r="E1606" s="3">
        <v>177.8</v>
      </c>
      <c r="F1606" s="3">
        <f t="shared" si="1132"/>
        <v>34.229999999999997</v>
      </c>
      <c r="G1606" s="18" t="s">
        <v>39</v>
      </c>
      <c r="H1606" s="22">
        <v>9</v>
      </c>
      <c r="I1606" s="22">
        <v>119.63</v>
      </c>
      <c r="J1606" s="27">
        <f t="shared" si="1133"/>
        <v>57.2</v>
      </c>
      <c r="K1606" s="27">
        <f t="shared" si="1130"/>
        <v>57.2</v>
      </c>
      <c r="L1606" s="26">
        <f t="shared" si="1131"/>
        <v>6842.8360000000002</v>
      </c>
      <c r="M1606" s="22" t="s">
        <v>129</v>
      </c>
      <c r="N1606" s="53" t="s">
        <v>610</v>
      </c>
      <c r="O1606" s="53" t="s">
        <v>56</v>
      </c>
    </row>
    <row r="1607" spans="1:15" x14ac:dyDescent="0.25">
      <c r="A1607" s="53">
        <v>2018</v>
      </c>
      <c r="B1607" s="53">
        <v>14</v>
      </c>
      <c r="C1607" s="53" t="s">
        <v>14</v>
      </c>
      <c r="D1607" s="53">
        <v>438159</v>
      </c>
      <c r="E1607" s="3">
        <v>177.8</v>
      </c>
      <c r="F1607" s="3">
        <f t="shared" si="1132"/>
        <v>34.229999999999997</v>
      </c>
      <c r="G1607" s="18" t="s">
        <v>39</v>
      </c>
      <c r="H1607" s="22">
        <v>1</v>
      </c>
      <c r="I1607" s="22">
        <v>7.28</v>
      </c>
      <c r="J1607" s="27">
        <f t="shared" si="1133"/>
        <v>57.2</v>
      </c>
      <c r="K1607" s="27">
        <f t="shared" si="1130"/>
        <v>57.2</v>
      </c>
      <c r="L1607" s="26">
        <f t="shared" si="1131"/>
        <v>416.41600000000005</v>
      </c>
      <c r="M1607" s="22" t="s">
        <v>129</v>
      </c>
      <c r="N1607" s="53" t="s">
        <v>610</v>
      </c>
      <c r="O1607" s="53" t="s">
        <v>56</v>
      </c>
    </row>
    <row r="1608" spans="1:15" x14ac:dyDescent="0.25">
      <c r="A1608" s="53">
        <v>2018</v>
      </c>
      <c r="B1608" s="53">
        <v>14</v>
      </c>
      <c r="C1608" s="53" t="s">
        <v>14</v>
      </c>
      <c r="D1608" s="22">
        <v>438162</v>
      </c>
      <c r="E1608" s="3">
        <v>244.5</v>
      </c>
      <c r="F1608" s="3">
        <f t="shared" si="1132"/>
        <v>53.57</v>
      </c>
      <c r="G1608" s="18" t="s">
        <v>39</v>
      </c>
      <c r="H1608" s="22">
        <v>13</v>
      </c>
      <c r="I1608" s="22">
        <v>167.4</v>
      </c>
      <c r="J1608" s="27">
        <f t="shared" si="1133"/>
        <v>89.21</v>
      </c>
      <c r="K1608" s="27">
        <f t="shared" si="1130"/>
        <v>89.21</v>
      </c>
      <c r="L1608" s="26">
        <f t="shared" si="1131"/>
        <v>14933.753999999999</v>
      </c>
      <c r="M1608" s="22" t="s">
        <v>129</v>
      </c>
      <c r="N1608" s="22" t="s">
        <v>611</v>
      </c>
      <c r="O1608" s="53" t="s">
        <v>56</v>
      </c>
    </row>
    <row r="1609" spans="1:15" x14ac:dyDescent="0.25">
      <c r="A1609" s="53">
        <v>2018</v>
      </c>
      <c r="B1609" s="53">
        <v>14</v>
      </c>
      <c r="C1609" s="53" t="s">
        <v>14</v>
      </c>
      <c r="D1609" s="22">
        <v>438162</v>
      </c>
      <c r="E1609" s="3">
        <v>177.8</v>
      </c>
      <c r="F1609" s="3">
        <f t="shared" si="1132"/>
        <v>34.229999999999997</v>
      </c>
      <c r="G1609" s="18" t="s">
        <v>39</v>
      </c>
      <c r="H1609" s="22">
        <v>6</v>
      </c>
      <c r="I1609" s="22">
        <v>81.28</v>
      </c>
      <c r="J1609" s="27">
        <f t="shared" si="1133"/>
        <v>57.2</v>
      </c>
      <c r="K1609" s="27">
        <f t="shared" si="1130"/>
        <v>57.2</v>
      </c>
      <c r="L1609" s="26">
        <f t="shared" si="1131"/>
        <v>4649.2160000000003</v>
      </c>
      <c r="M1609" s="22" t="s">
        <v>129</v>
      </c>
      <c r="N1609" s="53" t="s">
        <v>611</v>
      </c>
      <c r="O1609" s="53" t="s">
        <v>56</v>
      </c>
    </row>
    <row r="1610" spans="1:15" x14ac:dyDescent="0.25">
      <c r="A1610" s="53">
        <v>2018</v>
      </c>
      <c r="B1610" s="53">
        <v>14</v>
      </c>
      <c r="C1610" s="53" t="s">
        <v>14</v>
      </c>
      <c r="D1610" s="22">
        <v>428313</v>
      </c>
      <c r="E1610" s="3">
        <v>244.5</v>
      </c>
      <c r="F1610" s="3">
        <f t="shared" si="1132"/>
        <v>53.57</v>
      </c>
      <c r="G1610" s="18" t="s">
        <v>39</v>
      </c>
      <c r="H1610" s="22">
        <v>5</v>
      </c>
      <c r="I1610" s="22">
        <v>65.430000000000007</v>
      </c>
      <c r="J1610" s="27">
        <f t="shared" si="1133"/>
        <v>89.21</v>
      </c>
      <c r="K1610" s="27">
        <f t="shared" si="1130"/>
        <v>89.21</v>
      </c>
      <c r="L1610" s="26">
        <f t="shared" si="1131"/>
        <v>5837.0102999999999</v>
      </c>
      <c r="M1610" s="22" t="s">
        <v>129</v>
      </c>
      <c r="N1610" s="53" t="s">
        <v>612</v>
      </c>
      <c r="O1610" s="53" t="s">
        <v>56</v>
      </c>
    </row>
    <row r="1611" spans="1:15" x14ac:dyDescent="0.25">
      <c r="A1611" s="53">
        <v>2018</v>
      </c>
      <c r="B1611" s="53">
        <v>14</v>
      </c>
      <c r="C1611" s="53" t="s">
        <v>14</v>
      </c>
      <c r="D1611" s="22">
        <v>428313</v>
      </c>
      <c r="E1611" s="3">
        <v>177.8</v>
      </c>
      <c r="F1611" s="3">
        <f t="shared" si="1132"/>
        <v>34.229999999999997</v>
      </c>
      <c r="G1611" s="18" t="s">
        <v>39</v>
      </c>
      <c r="H1611" s="22">
        <v>6</v>
      </c>
      <c r="I1611" s="22">
        <v>72.599999999999994</v>
      </c>
      <c r="J1611" s="27">
        <f t="shared" si="1133"/>
        <v>57.2</v>
      </c>
      <c r="K1611" s="27">
        <f t="shared" si="1130"/>
        <v>57.2</v>
      </c>
      <c r="L1611" s="26">
        <f t="shared" si="1131"/>
        <v>4152.72</v>
      </c>
      <c r="M1611" s="22" t="s">
        <v>129</v>
      </c>
      <c r="N1611" s="53" t="s">
        <v>612</v>
      </c>
      <c r="O1611" s="53" t="s">
        <v>56</v>
      </c>
    </row>
    <row r="1612" spans="1:15" x14ac:dyDescent="0.25">
      <c r="A1612" s="53">
        <v>2018</v>
      </c>
      <c r="B1612" s="53">
        <v>14</v>
      </c>
      <c r="C1612" s="53" t="s">
        <v>14</v>
      </c>
      <c r="D1612" s="22">
        <v>428314</v>
      </c>
      <c r="E1612" s="3">
        <v>244.5</v>
      </c>
      <c r="F1612" s="3">
        <f t="shared" si="1132"/>
        <v>53.57</v>
      </c>
      <c r="G1612" s="18" t="s">
        <v>39</v>
      </c>
      <c r="H1612" s="22">
        <v>6</v>
      </c>
      <c r="I1612" s="22">
        <v>79.239999999999995</v>
      </c>
      <c r="J1612" s="27">
        <f t="shared" si="1133"/>
        <v>89.21</v>
      </c>
      <c r="K1612" s="27">
        <f t="shared" si="1130"/>
        <v>89.21</v>
      </c>
      <c r="L1612" s="26">
        <f t="shared" si="1131"/>
        <v>7069.000399999999</v>
      </c>
      <c r="M1612" s="22" t="s">
        <v>129</v>
      </c>
      <c r="N1612" s="53" t="s">
        <v>613</v>
      </c>
      <c r="O1612" s="53" t="s">
        <v>56</v>
      </c>
    </row>
    <row r="1613" spans="1:15" x14ac:dyDescent="0.25">
      <c r="A1613" s="53">
        <v>2018</v>
      </c>
      <c r="B1613" s="53">
        <v>14</v>
      </c>
      <c r="C1613" s="53" t="s">
        <v>14</v>
      </c>
      <c r="D1613" s="22">
        <v>428314</v>
      </c>
      <c r="E1613" s="3">
        <v>177.8</v>
      </c>
      <c r="F1613" s="3">
        <f t="shared" si="1132"/>
        <v>34.229999999999997</v>
      </c>
      <c r="G1613" s="18" t="s">
        <v>39</v>
      </c>
      <c r="H1613" s="22">
        <v>8</v>
      </c>
      <c r="I1613" s="22">
        <v>101.18</v>
      </c>
      <c r="J1613" s="27">
        <f t="shared" si="1133"/>
        <v>57.2</v>
      </c>
      <c r="K1613" s="27">
        <f t="shared" si="1130"/>
        <v>57.2</v>
      </c>
      <c r="L1613" s="26">
        <f t="shared" si="1131"/>
        <v>5787.496000000001</v>
      </c>
      <c r="M1613" s="22" t="s">
        <v>129</v>
      </c>
      <c r="N1613" s="53" t="s">
        <v>613</v>
      </c>
      <c r="O1613" s="53" t="s">
        <v>56</v>
      </c>
    </row>
    <row r="1614" spans="1:15" x14ac:dyDescent="0.25">
      <c r="A1614" s="53">
        <v>2018</v>
      </c>
      <c r="B1614" s="53">
        <v>14</v>
      </c>
      <c r="C1614" s="53" t="s">
        <v>14</v>
      </c>
      <c r="D1614" s="22">
        <v>428315</v>
      </c>
      <c r="E1614" s="3">
        <v>244.5</v>
      </c>
      <c r="F1614" s="3">
        <f t="shared" si="1132"/>
        <v>53.57</v>
      </c>
      <c r="G1614" s="18" t="s">
        <v>39</v>
      </c>
      <c r="H1614" s="22">
        <v>3</v>
      </c>
      <c r="I1614" s="22">
        <v>32.35</v>
      </c>
      <c r="J1614" s="27">
        <f t="shared" si="1133"/>
        <v>89.21</v>
      </c>
      <c r="K1614" s="27">
        <f t="shared" si="1130"/>
        <v>89.21</v>
      </c>
      <c r="L1614" s="26">
        <f t="shared" si="1131"/>
        <v>2885.9434999999999</v>
      </c>
      <c r="M1614" s="22" t="s">
        <v>129</v>
      </c>
      <c r="N1614" s="53" t="s">
        <v>614</v>
      </c>
      <c r="O1614" s="53" t="s">
        <v>56</v>
      </c>
    </row>
    <row r="1615" spans="1:15" x14ac:dyDescent="0.25">
      <c r="A1615" s="53">
        <v>2018</v>
      </c>
      <c r="B1615" s="53">
        <v>14</v>
      </c>
      <c r="C1615" s="53" t="s">
        <v>14</v>
      </c>
      <c r="D1615" s="22">
        <v>428315</v>
      </c>
      <c r="E1615" s="3">
        <v>177.8</v>
      </c>
      <c r="F1615" s="3">
        <f t="shared" si="1132"/>
        <v>34.229999999999997</v>
      </c>
      <c r="G1615" s="18" t="s">
        <v>39</v>
      </c>
      <c r="H1615" s="22">
        <v>3</v>
      </c>
      <c r="I1615" s="22">
        <v>34.31</v>
      </c>
      <c r="J1615" s="27">
        <f t="shared" si="1133"/>
        <v>57.2</v>
      </c>
      <c r="K1615" s="27">
        <f t="shared" si="1130"/>
        <v>57.2</v>
      </c>
      <c r="L1615" s="26">
        <f t="shared" si="1131"/>
        <v>1962.5320000000002</v>
      </c>
      <c r="M1615" s="22" t="s">
        <v>129</v>
      </c>
      <c r="N1615" s="53" t="s">
        <v>614</v>
      </c>
      <c r="O1615" s="53" t="s">
        <v>56</v>
      </c>
    </row>
    <row r="1616" spans="1:15" x14ac:dyDescent="0.25">
      <c r="A1616" s="53">
        <v>2018</v>
      </c>
      <c r="B1616" s="53">
        <v>14</v>
      </c>
      <c r="C1616" s="53" t="s">
        <v>14</v>
      </c>
      <c r="D1616" s="53">
        <v>446100</v>
      </c>
      <c r="E1616" s="3">
        <v>219.1</v>
      </c>
      <c r="F1616" s="3">
        <v>35.729999999999997</v>
      </c>
      <c r="G1616" s="18" t="s">
        <v>39</v>
      </c>
      <c r="H1616" s="22">
        <v>1</v>
      </c>
      <c r="I1616" s="22">
        <v>13.62</v>
      </c>
      <c r="J1616" s="27">
        <v>66.27</v>
      </c>
      <c r="K1616" s="53">
        <v>66.27</v>
      </c>
      <c r="L1616" s="26">
        <f t="shared" si="1131"/>
        <v>902.59739999999988</v>
      </c>
      <c r="M1616" s="22" t="s">
        <v>129</v>
      </c>
      <c r="N1616" s="53" t="s">
        <v>615</v>
      </c>
      <c r="O1616" s="53" t="s">
        <v>56</v>
      </c>
    </row>
    <row r="1617" spans="1:15" x14ac:dyDescent="0.25">
      <c r="A1617" s="53">
        <v>2018</v>
      </c>
      <c r="B1617" s="53">
        <v>14</v>
      </c>
      <c r="C1617" s="53" t="s">
        <v>14</v>
      </c>
      <c r="D1617" s="53">
        <v>446100</v>
      </c>
      <c r="E1617" s="3">
        <v>114.3</v>
      </c>
      <c r="F1617" s="3">
        <f t="shared" si="1132"/>
        <v>17.260000000000002</v>
      </c>
      <c r="G1617" s="18" t="s">
        <v>187</v>
      </c>
      <c r="H1617" s="22">
        <v>3</v>
      </c>
      <c r="I1617" s="22">
        <v>42.42</v>
      </c>
      <c r="J1617" s="27">
        <f t="shared" si="1133"/>
        <v>23.99</v>
      </c>
      <c r="K1617" s="53">
        <v>36.549999999999997</v>
      </c>
      <c r="L1617" s="26">
        <f t="shared" si="1131"/>
        <v>1550.451</v>
      </c>
      <c r="M1617" s="53" t="s">
        <v>129</v>
      </c>
      <c r="N1617" s="53" t="s">
        <v>615</v>
      </c>
      <c r="O1617" s="53" t="s">
        <v>56</v>
      </c>
    </row>
    <row r="1618" spans="1:15" x14ac:dyDescent="0.25">
      <c r="A1618" s="53">
        <v>2018</v>
      </c>
      <c r="B1618" s="53">
        <v>14</v>
      </c>
      <c r="C1618" s="53" t="s">
        <v>14</v>
      </c>
      <c r="D1618" s="53">
        <v>445828</v>
      </c>
      <c r="E1618" s="3">
        <v>219.1</v>
      </c>
      <c r="F1618" s="3">
        <v>35.729999999999997</v>
      </c>
      <c r="G1618" s="18" t="s">
        <v>39</v>
      </c>
      <c r="H1618" s="22">
        <v>3</v>
      </c>
      <c r="I1618" s="22">
        <v>40.659999999999997</v>
      </c>
      <c r="J1618" s="27">
        <v>66.27</v>
      </c>
      <c r="K1618" s="53">
        <v>66.27</v>
      </c>
      <c r="L1618" s="26">
        <f t="shared" si="1131"/>
        <v>2694.5381999999995</v>
      </c>
      <c r="M1618" s="53" t="s">
        <v>129</v>
      </c>
      <c r="N1618" s="53" t="s">
        <v>615</v>
      </c>
      <c r="O1618" s="53" t="s">
        <v>56</v>
      </c>
    </row>
    <row r="1619" spans="1:15" x14ac:dyDescent="0.25">
      <c r="A1619" s="53">
        <v>2018</v>
      </c>
      <c r="B1619" s="53">
        <v>14</v>
      </c>
      <c r="C1619" s="53" t="s">
        <v>14</v>
      </c>
      <c r="D1619" s="53">
        <v>445828</v>
      </c>
      <c r="E1619" s="3">
        <v>114.3</v>
      </c>
      <c r="F1619" s="3">
        <f t="shared" si="1132"/>
        <v>17.260000000000002</v>
      </c>
      <c r="G1619" s="18" t="s">
        <v>187</v>
      </c>
      <c r="H1619" s="22">
        <v>7</v>
      </c>
      <c r="I1619" s="22">
        <v>99.34</v>
      </c>
      <c r="J1619" s="27">
        <f t="shared" si="1133"/>
        <v>23.99</v>
      </c>
      <c r="K1619" s="53">
        <v>36.549999999999997</v>
      </c>
      <c r="L1619" s="26">
        <f t="shared" si="1131"/>
        <v>3630.877</v>
      </c>
      <c r="M1619" s="53" t="s">
        <v>129</v>
      </c>
      <c r="N1619" s="53" t="s">
        <v>615</v>
      </c>
      <c r="O1619" s="53" t="s">
        <v>56</v>
      </c>
    </row>
    <row r="1620" spans="1:15" x14ac:dyDescent="0.25">
      <c r="A1620" s="53">
        <v>2018</v>
      </c>
      <c r="B1620" s="53">
        <v>14</v>
      </c>
      <c r="C1620" s="53" t="s">
        <v>14</v>
      </c>
      <c r="D1620" s="53">
        <v>445832</v>
      </c>
      <c r="E1620" s="3">
        <v>219.1</v>
      </c>
      <c r="F1620" s="3">
        <v>35.729999999999997</v>
      </c>
      <c r="G1620" s="18" t="s">
        <v>39</v>
      </c>
      <c r="H1620" s="22">
        <v>3</v>
      </c>
      <c r="I1620" s="22">
        <v>40.89</v>
      </c>
      <c r="J1620" s="27">
        <v>66.27</v>
      </c>
      <c r="K1620" s="53">
        <v>66.27</v>
      </c>
      <c r="L1620" s="26">
        <f t="shared" si="1131"/>
        <v>2709.7802999999999</v>
      </c>
      <c r="M1620" s="53" t="s">
        <v>129</v>
      </c>
      <c r="N1620" s="22" t="s">
        <v>616</v>
      </c>
      <c r="O1620" s="53" t="s">
        <v>56</v>
      </c>
    </row>
    <row r="1621" spans="1:15" x14ac:dyDescent="0.25">
      <c r="A1621" s="53">
        <v>2018</v>
      </c>
      <c r="B1621" s="53">
        <v>14</v>
      </c>
      <c r="C1621" s="53" t="s">
        <v>14</v>
      </c>
      <c r="D1621" s="53">
        <v>445832</v>
      </c>
      <c r="E1621" s="3">
        <v>114.3</v>
      </c>
      <c r="F1621" s="3">
        <f t="shared" si="1132"/>
        <v>17.260000000000002</v>
      </c>
      <c r="G1621" s="18" t="s">
        <v>187</v>
      </c>
      <c r="H1621" s="22">
        <v>4</v>
      </c>
      <c r="I1621" s="22">
        <v>56.58</v>
      </c>
      <c r="J1621" s="27">
        <f t="shared" si="1133"/>
        <v>23.99</v>
      </c>
      <c r="K1621" s="53">
        <v>36.549999999999997</v>
      </c>
      <c r="L1621" s="26">
        <f t="shared" si="1131"/>
        <v>2067.9989999999998</v>
      </c>
      <c r="M1621" s="53" t="s">
        <v>129</v>
      </c>
      <c r="N1621" s="53" t="s">
        <v>616</v>
      </c>
      <c r="O1621" s="53" t="s">
        <v>56</v>
      </c>
    </row>
    <row r="1622" spans="1:15" x14ac:dyDescent="0.25">
      <c r="A1622" s="53">
        <v>2018</v>
      </c>
      <c r="B1622" s="53">
        <v>14</v>
      </c>
      <c r="C1622" s="53" t="s">
        <v>14</v>
      </c>
      <c r="D1622" s="53">
        <v>445835</v>
      </c>
      <c r="E1622" s="3">
        <v>114.3</v>
      </c>
      <c r="F1622" s="3">
        <f t="shared" si="1132"/>
        <v>17.260000000000002</v>
      </c>
      <c r="G1622" s="18" t="s">
        <v>187</v>
      </c>
      <c r="H1622" s="22">
        <v>4</v>
      </c>
      <c r="I1622" s="22">
        <v>56.5</v>
      </c>
      <c r="J1622" s="27">
        <f t="shared" si="1133"/>
        <v>23.99</v>
      </c>
      <c r="K1622" s="53">
        <v>36.549999999999997</v>
      </c>
      <c r="L1622" s="26">
        <f t="shared" si="1131"/>
        <v>2065.0749999999998</v>
      </c>
      <c r="M1622" s="53" t="s">
        <v>129</v>
      </c>
      <c r="N1622" s="22" t="s">
        <v>617</v>
      </c>
      <c r="O1622" s="53" t="s">
        <v>56</v>
      </c>
    </row>
    <row r="1623" spans="1:15" x14ac:dyDescent="0.25">
      <c r="A1623" s="53">
        <v>2018</v>
      </c>
      <c r="B1623" s="53">
        <v>14</v>
      </c>
      <c r="C1623" s="53" t="s">
        <v>14</v>
      </c>
      <c r="D1623" s="53">
        <v>445839</v>
      </c>
      <c r="E1623" s="3">
        <v>114.3</v>
      </c>
      <c r="F1623" s="3">
        <f t="shared" si="1132"/>
        <v>17.260000000000002</v>
      </c>
      <c r="G1623" s="18" t="s">
        <v>187</v>
      </c>
      <c r="H1623" s="22">
        <v>5</v>
      </c>
      <c r="I1623" s="22">
        <v>69.959999999999994</v>
      </c>
      <c r="J1623" s="27">
        <f t="shared" si="1133"/>
        <v>23.99</v>
      </c>
      <c r="K1623" s="53">
        <v>36.549999999999997</v>
      </c>
      <c r="L1623" s="26">
        <f t="shared" si="1131"/>
        <v>2557.0379999999996</v>
      </c>
      <c r="M1623" s="53" t="s">
        <v>129</v>
      </c>
      <c r="N1623" s="22" t="s">
        <v>618</v>
      </c>
      <c r="O1623" s="53" t="s">
        <v>56</v>
      </c>
    </row>
    <row r="1624" spans="1:15" x14ac:dyDescent="0.25">
      <c r="A1624" s="53">
        <v>2018</v>
      </c>
      <c r="B1624" s="53">
        <v>14</v>
      </c>
      <c r="C1624" s="53" t="s">
        <v>14</v>
      </c>
      <c r="D1624" s="53">
        <v>427776</v>
      </c>
      <c r="E1624" s="3">
        <v>219.1</v>
      </c>
      <c r="F1624" s="3">
        <v>35.71</v>
      </c>
      <c r="G1624" s="18" t="s">
        <v>39</v>
      </c>
      <c r="H1624" s="22">
        <v>3</v>
      </c>
      <c r="I1624" s="22">
        <v>37.200000000000003</v>
      </c>
      <c r="J1624" s="27">
        <v>66.27</v>
      </c>
      <c r="K1624" s="27">
        <f t="shared" si="1130"/>
        <v>66.27</v>
      </c>
      <c r="L1624" s="26">
        <f t="shared" si="1131"/>
        <v>2465.2440000000001</v>
      </c>
      <c r="M1624" s="22" t="s">
        <v>129</v>
      </c>
      <c r="N1624" s="53" t="s">
        <v>619</v>
      </c>
      <c r="O1624" s="53" t="s">
        <v>56</v>
      </c>
    </row>
    <row r="1625" spans="1:15" x14ac:dyDescent="0.25">
      <c r="A1625" s="53">
        <v>2018</v>
      </c>
      <c r="B1625" s="53">
        <v>14</v>
      </c>
      <c r="C1625" s="53" t="s">
        <v>14</v>
      </c>
      <c r="D1625" s="53">
        <v>427776</v>
      </c>
      <c r="E1625" s="3">
        <v>114.3</v>
      </c>
      <c r="F1625" s="3">
        <f t="shared" si="1132"/>
        <v>17.260000000000002</v>
      </c>
      <c r="G1625" s="18" t="s">
        <v>187</v>
      </c>
      <c r="H1625" s="22">
        <v>11</v>
      </c>
      <c r="I1625" s="22">
        <v>156.32</v>
      </c>
      <c r="J1625" s="27">
        <f t="shared" si="1133"/>
        <v>23.99</v>
      </c>
      <c r="K1625" s="27">
        <f t="shared" si="1130"/>
        <v>23.99</v>
      </c>
      <c r="L1625" s="26">
        <f t="shared" si="1131"/>
        <v>3750.1167999999998</v>
      </c>
      <c r="M1625" s="22" t="s">
        <v>129</v>
      </c>
      <c r="N1625" s="53" t="s">
        <v>619</v>
      </c>
      <c r="O1625" s="53" t="s">
        <v>56</v>
      </c>
    </row>
    <row r="1626" spans="1:15" x14ac:dyDescent="0.25">
      <c r="A1626" s="53">
        <v>2018</v>
      </c>
      <c r="B1626" s="53">
        <v>14</v>
      </c>
      <c r="C1626" s="53" t="s">
        <v>14</v>
      </c>
      <c r="D1626" s="53">
        <v>427779</v>
      </c>
      <c r="E1626" s="3">
        <v>219.1</v>
      </c>
      <c r="F1626" s="3">
        <v>35.71</v>
      </c>
      <c r="G1626" s="18" t="s">
        <v>39</v>
      </c>
      <c r="H1626" s="22">
        <v>3</v>
      </c>
      <c r="I1626" s="22">
        <v>37.44</v>
      </c>
      <c r="J1626" s="27">
        <v>66.27</v>
      </c>
      <c r="K1626" s="27">
        <f t="shared" si="1130"/>
        <v>66.27</v>
      </c>
      <c r="L1626" s="26">
        <f t="shared" si="1131"/>
        <v>2481.1487999999995</v>
      </c>
      <c r="M1626" s="22" t="s">
        <v>129</v>
      </c>
      <c r="N1626" s="53" t="s">
        <v>620</v>
      </c>
      <c r="O1626" s="53" t="s">
        <v>56</v>
      </c>
    </row>
    <row r="1627" spans="1:15" x14ac:dyDescent="0.25">
      <c r="A1627" s="53">
        <v>2018</v>
      </c>
      <c r="B1627" s="53">
        <v>14</v>
      </c>
      <c r="C1627" s="53" t="s">
        <v>14</v>
      </c>
      <c r="D1627" s="53">
        <v>427779</v>
      </c>
      <c r="E1627" s="3">
        <v>114.3</v>
      </c>
      <c r="F1627" s="3">
        <f t="shared" si="1132"/>
        <v>17.260000000000002</v>
      </c>
      <c r="G1627" s="18" t="s">
        <v>187</v>
      </c>
      <c r="H1627" s="22">
        <v>5</v>
      </c>
      <c r="I1627" s="22">
        <v>71.319999999999993</v>
      </c>
      <c r="J1627" s="27">
        <f t="shared" si="1133"/>
        <v>23.99</v>
      </c>
      <c r="K1627" s="27">
        <f t="shared" si="1130"/>
        <v>23.99</v>
      </c>
      <c r="L1627" s="26">
        <f t="shared" si="1131"/>
        <v>1710.9667999999997</v>
      </c>
      <c r="M1627" s="22" t="s">
        <v>129</v>
      </c>
      <c r="N1627" s="53" t="s">
        <v>620</v>
      </c>
      <c r="O1627" s="53" t="s">
        <v>56</v>
      </c>
    </row>
    <row r="1628" spans="1:15" x14ac:dyDescent="0.25">
      <c r="A1628" s="53">
        <v>2018</v>
      </c>
      <c r="B1628" s="53">
        <v>14</v>
      </c>
      <c r="C1628" s="53" t="s">
        <v>14</v>
      </c>
      <c r="D1628" s="53">
        <v>427782</v>
      </c>
      <c r="E1628" s="3">
        <v>219.1</v>
      </c>
      <c r="F1628" s="3">
        <v>35.71</v>
      </c>
      <c r="G1628" s="18" t="s">
        <v>39</v>
      </c>
      <c r="H1628" s="22">
        <v>3</v>
      </c>
      <c r="I1628" s="22">
        <v>37.44</v>
      </c>
      <c r="J1628" s="27">
        <v>66.27</v>
      </c>
      <c r="K1628" s="27">
        <f t="shared" si="1130"/>
        <v>66.27</v>
      </c>
      <c r="L1628" s="26">
        <f t="shared" si="1131"/>
        <v>2481.1487999999995</v>
      </c>
      <c r="M1628" s="22" t="s">
        <v>129</v>
      </c>
      <c r="N1628" s="53" t="s">
        <v>621</v>
      </c>
      <c r="O1628" s="53" t="s">
        <v>56</v>
      </c>
    </row>
    <row r="1629" spans="1:15" x14ac:dyDescent="0.25">
      <c r="A1629" s="53">
        <v>2018</v>
      </c>
      <c r="B1629" s="53">
        <v>14</v>
      </c>
      <c r="C1629" s="53" t="s">
        <v>14</v>
      </c>
      <c r="D1629" s="53">
        <v>427782</v>
      </c>
      <c r="E1629" s="3">
        <v>114.3</v>
      </c>
      <c r="F1629" s="3">
        <f t="shared" si="1132"/>
        <v>17.260000000000002</v>
      </c>
      <c r="G1629" s="18" t="s">
        <v>187</v>
      </c>
      <c r="H1629" s="22">
        <v>8</v>
      </c>
      <c r="I1629" s="22">
        <v>114.24</v>
      </c>
      <c r="J1629" s="27">
        <f t="shared" si="1133"/>
        <v>23.99</v>
      </c>
      <c r="K1629" s="27">
        <f t="shared" si="1130"/>
        <v>23.99</v>
      </c>
      <c r="L1629" s="26">
        <f t="shared" si="1131"/>
        <v>2740.6175999999996</v>
      </c>
      <c r="M1629" s="22" t="s">
        <v>129</v>
      </c>
      <c r="N1629" s="53" t="s">
        <v>621</v>
      </c>
      <c r="O1629" s="53" t="s">
        <v>56</v>
      </c>
    </row>
    <row r="1630" spans="1:15" x14ac:dyDescent="0.25">
      <c r="A1630" s="53">
        <v>2018</v>
      </c>
      <c r="B1630" s="53">
        <v>14</v>
      </c>
      <c r="C1630" s="53" t="s">
        <v>14</v>
      </c>
      <c r="D1630" s="53">
        <v>427786</v>
      </c>
      <c r="E1630" s="3">
        <v>114.3</v>
      </c>
      <c r="F1630" s="3">
        <f t="shared" si="1132"/>
        <v>17.260000000000002</v>
      </c>
      <c r="G1630" s="18" t="s">
        <v>187</v>
      </c>
      <c r="H1630" s="22">
        <v>5</v>
      </c>
      <c r="I1630" s="22">
        <v>71.400000000000006</v>
      </c>
      <c r="J1630" s="27">
        <f t="shared" si="1133"/>
        <v>23.99</v>
      </c>
      <c r="K1630" s="27">
        <f t="shared" si="1130"/>
        <v>23.99</v>
      </c>
      <c r="L1630" s="26">
        <f t="shared" si="1131"/>
        <v>1712.886</v>
      </c>
      <c r="M1630" s="22" t="s">
        <v>129</v>
      </c>
      <c r="N1630" s="53" t="s">
        <v>622</v>
      </c>
      <c r="O1630" s="53" t="s">
        <v>56</v>
      </c>
    </row>
    <row r="1631" spans="1:15" x14ac:dyDescent="0.25">
      <c r="A1631" s="53">
        <v>2018</v>
      </c>
      <c r="B1631" s="53">
        <v>14</v>
      </c>
      <c r="C1631" s="53" t="s">
        <v>14</v>
      </c>
      <c r="D1631" s="53">
        <v>427789</v>
      </c>
      <c r="E1631" s="3">
        <v>114.3</v>
      </c>
      <c r="F1631" s="3">
        <f t="shared" si="1132"/>
        <v>17.260000000000002</v>
      </c>
      <c r="G1631" s="18" t="s">
        <v>187</v>
      </c>
      <c r="H1631" s="22">
        <v>5</v>
      </c>
      <c r="I1631" s="22">
        <v>71.400000000000006</v>
      </c>
      <c r="J1631" s="27">
        <f t="shared" si="1133"/>
        <v>23.99</v>
      </c>
      <c r="K1631" s="27">
        <f t="shared" si="1130"/>
        <v>23.99</v>
      </c>
      <c r="L1631" s="26">
        <f t="shared" si="1131"/>
        <v>1712.886</v>
      </c>
      <c r="M1631" s="22" t="s">
        <v>129</v>
      </c>
      <c r="N1631" s="53" t="s">
        <v>623</v>
      </c>
      <c r="O1631" s="53" t="s">
        <v>56</v>
      </c>
    </row>
    <row r="1632" spans="1:15" x14ac:dyDescent="0.25">
      <c r="A1632" s="53">
        <v>2018</v>
      </c>
      <c r="B1632" s="53">
        <v>14</v>
      </c>
      <c r="C1632" s="53" t="s">
        <v>14</v>
      </c>
      <c r="D1632" s="53">
        <v>427792</v>
      </c>
      <c r="E1632" s="3">
        <v>114.3</v>
      </c>
      <c r="F1632" s="3">
        <f t="shared" si="1132"/>
        <v>17.260000000000002</v>
      </c>
      <c r="G1632" s="18" t="s">
        <v>187</v>
      </c>
      <c r="H1632" s="22">
        <v>15</v>
      </c>
      <c r="I1632" s="22">
        <v>213.18</v>
      </c>
      <c r="J1632" s="27">
        <f t="shared" si="1133"/>
        <v>23.99</v>
      </c>
      <c r="K1632" s="27">
        <f t="shared" si="1130"/>
        <v>23.99</v>
      </c>
      <c r="L1632" s="26">
        <f t="shared" si="1131"/>
        <v>5114.1881999999996</v>
      </c>
      <c r="M1632" s="22" t="s">
        <v>129</v>
      </c>
      <c r="N1632" s="53" t="s">
        <v>622</v>
      </c>
      <c r="O1632" s="53" t="s">
        <v>56</v>
      </c>
    </row>
    <row r="1633" spans="1:16" x14ac:dyDescent="0.25">
      <c r="A1633" s="53">
        <v>2018</v>
      </c>
      <c r="B1633" s="53">
        <v>14</v>
      </c>
      <c r="C1633" s="53" t="s">
        <v>14</v>
      </c>
      <c r="D1633" s="53">
        <v>452510</v>
      </c>
      <c r="E1633" s="3">
        <v>219.1</v>
      </c>
      <c r="F1633" s="3">
        <v>35.71</v>
      </c>
      <c r="G1633" s="18" t="s">
        <v>39</v>
      </c>
      <c r="H1633" s="22">
        <v>2</v>
      </c>
      <c r="I1633" s="22">
        <v>24.1</v>
      </c>
      <c r="J1633" s="27">
        <v>66.27</v>
      </c>
      <c r="K1633" s="27">
        <f t="shared" si="1130"/>
        <v>66.27</v>
      </c>
      <c r="L1633" s="26">
        <f t="shared" si="1131"/>
        <v>1597.107</v>
      </c>
      <c r="M1633" s="22" t="s">
        <v>129</v>
      </c>
      <c r="N1633" s="53" t="s">
        <v>624</v>
      </c>
      <c r="O1633" s="53" t="s">
        <v>56</v>
      </c>
    </row>
    <row r="1634" spans="1:16" x14ac:dyDescent="0.25">
      <c r="A1634" s="53">
        <v>2018</v>
      </c>
      <c r="B1634" s="53">
        <v>14</v>
      </c>
      <c r="C1634" s="53" t="s">
        <v>14</v>
      </c>
      <c r="D1634" s="53">
        <v>452510</v>
      </c>
      <c r="E1634" s="3">
        <v>114.3</v>
      </c>
      <c r="F1634" s="3">
        <v>17.260000000000002</v>
      </c>
      <c r="G1634" s="18" t="s">
        <v>187</v>
      </c>
      <c r="H1634" s="22">
        <v>8</v>
      </c>
      <c r="I1634" s="22">
        <v>108.14</v>
      </c>
      <c r="J1634" s="27">
        <f t="shared" si="1133"/>
        <v>23.99</v>
      </c>
      <c r="K1634" s="27">
        <f t="shared" si="1130"/>
        <v>23.99</v>
      </c>
      <c r="L1634" s="26">
        <f t="shared" si="1131"/>
        <v>2594.2785999999996</v>
      </c>
      <c r="M1634" s="22" t="s">
        <v>129</v>
      </c>
      <c r="N1634" s="53" t="s">
        <v>624</v>
      </c>
      <c r="O1634" s="53" t="s">
        <v>56</v>
      </c>
    </row>
    <row r="1635" spans="1:16" x14ac:dyDescent="0.25">
      <c r="A1635" s="53">
        <v>2018</v>
      </c>
      <c r="B1635" s="53">
        <v>14</v>
      </c>
      <c r="C1635" s="53" t="s">
        <v>14</v>
      </c>
      <c r="D1635" s="53">
        <v>452511</v>
      </c>
      <c r="E1635" s="3">
        <v>219.1</v>
      </c>
      <c r="F1635" s="3">
        <v>35.71</v>
      </c>
      <c r="G1635" s="18" t="s">
        <v>39</v>
      </c>
      <c r="H1635" s="22">
        <v>2</v>
      </c>
      <c r="I1635" s="22">
        <v>24.1</v>
      </c>
      <c r="J1635" s="27">
        <v>66.27</v>
      </c>
      <c r="K1635" s="27">
        <f t="shared" si="1130"/>
        <v>66.27</v>
      </c>
      <c r="L1635" s="26">
        <f t="shared" si="1131"/>
        <v>1597.107</v>
      </c>
      <c r="M1635" s="22" t="s">
        <v>129</v>
      </c>
      <c r="N1635" s="53" t="s">
        <v>625</v>
      </c>
      <c r="O1635" s="53" t="s">
        <v>56</v>
      </c>
    </row>
    <row r="1636" spans="1:16" x14ac:dyDescent="0.25">
      <c r="A1636" s="53">
        <v>2018</v>
      </c>
      <c r="B1636" s="53">
        <v>14</v>
      </c>
      <c r="C1636" s="53" t="s">
        <v>14</v>
      </c>
      <c r="D1636" s="53">
        <v>452511</v>
      </c>
      <c r="E1636" s="3">
        <v>114.3</v>
      </c>
      <c r="F1636" s="3">
        <f t="shared" si="1132"/>
        <v>17.260000000000002</v>
      </c>
      <c r="G1636" s="18" t="s">
        <v>187</v>
      </c>
      <c r="H1636" s="22">
        <v>6</v>
      </c>
      <c r="I1636" s="22">
        <v>79.02</v>
      </c>
      <c r="J1636" s="27">
        <f t="shared" si="1133"/>
        <v>23.99</v>
      </c>
      <c r="K1636" s="27">
        <f t="shared" si="1130"/>
        <v>23.99</v>
      </c>
      <c r="L1636" s="26">
        <f t="shared" si="1131"/>
        <v>1895.6897999999999</v>
      </c>
      <c r="M1636" s="22" t="s">
        <v>129</v>
      </c>
      <c r="N1636" s="53" t="s">
        <v>625</v>
      </c>
      <c r="O1636" s="53" t="s">
        <v>56</v>
      </c>
    </row>
    <row r="1637" spans="1:16" x14ac:dyDescent="0.25">
      <c r="A1637" s="53">
        <v>2018</v>
      </c>
      <c r="B1637" s="53">
        <v>14</v>
      </c>
      <c r="C1637" s="53" t="s">
        <v>14</v>
      </c>
      <c r="D1637" s="53">
        <v>452512</v>
      </c>
      <c r="E1637" s="3">
        <v>219.1</v>
      </c>
      <c r="F1637" s="3">
        <v>35.71</v>
      </c>
      <c r="G1637" s="18" t="s">
        <v>39</v>
      </c>
      <c r="H1637" s="22">
        <v>2</v>
      </c>
      <c r="I1637" s="22">
        <v>24.1</v>
      </c>
      <c r="J1637" s="27">
        <v>66.27</v>
      </c>
      <c r="K1637" s="27">
        <f t="shared" si="1130"/>
        <v>66.27</v>
      </c>
      <c r="L1637" s="26">
        <f t="shared" si="1131"/>
        <v>1597.107</v>
      </c>
      <c r="M1637" s="22" t="s">
        <v>129</v>
      </c>
      <c r="N1637" s="53" t="s">
        <v>621</v>
      </c>
      <c r="O1637" s="53" t="s">
        <v>56</v>
      </c>
    </row>
    <row r="1638" spans="1:16" x14ac:dyDescent="0.25">
      <c r="A1638" s="53">
        <v>2018</v>
      </c>
      <c r="B1638" s="53">
        <v>14</v>
      </c>
      <c r="C1638" s="53" t="s">
        <v>14</v>
      </c>
      <c r="D1638" s="53">
        <v>452512</v>
      </c>
      <c r="E1638" s="3">
        <v>114.3</v>
      </c>
      <c r="F1638" s="3">
        <f t="shared" si="1132"/>
        <v>17.260000000000002</v>
      </c>
      <c r="G1638" s="18" t="s">
        <v>187</v>
      </c>
      <c r="H1638" s="22">
        <v>7</v>
      </c>
      <c r="I1638" s="22">
        <v>93.89</v>
      </c>
      <c r="J1638" s="27">
        <f t="shared" si="1133"/>
        <v>23.99</v>
      </c>
      <c r="K1638" s="27">
        <f t="shared" si="1130"/>
        <v>23.99</v>
      </c>
      <c r="L1638" s="26">
        <f t="shared" si="1131"/>
        <v>2252.4211</v>
      </c>
      <c r="M1638" s="22" t="s">
        <v>129</v>
      </c>
      <c r="N1638" s="53" t="s">
        <v>621</v>
      </c>
      <c r="O1638" s="53" t="s">
        <v>56</v>
      </c>
    </row>
    <row r="1639" spans="1:16" x14ac:dyDescent="0.25">
      <c r="A1639" s="53">
        <v>2018</v>
      </c>
      <c r="B1639" s="53">
        <v>14</v>
      </c>
      <c r="C1639" s="53" t="s">
        <v>14</v>
      </c>
      <c r="D1639" s="53">
        <v>452513</v>
      </c>
      <c r="E1639" s="3">
        <v>219.1</v>
      </c>
      <c r="F1639" s="3">
        <v>35.71</v>
      </c>
      <c r="G1639" s="18" t="s">
        <v>39</v>
      </c>
      <c r="H1639" s="22">
        <v>2</v>
      </c>
      <c r="I1639" s="22">
        <v>24.1</v>
      </c>
      <c r="J1639" s="27">
        <v>66.27</v>
      </c>
      <c r="K1639" s="27">
        <f t="shared" si="1130"/>
        <v>66.27</v>
      </c>
      <c r="L1639" s="26">
        <f t="shared" si="1131"/>
        <v>1597.107</v>
      </c>
      <c r="M1639" s="22" t="s">
        <v>129</v>
      </c>
      <c r="N1639" s="53" t="s">
        <v>626</v>
      </c>
      <c r="O1639" s="53" t="s">
        <v>56</v>
      </c>
    </row>
    <row r="1640" spans="1:16" x14ac:dyDescent="0.25">
      <c r="A1640" s="53">
        <v>2018</v>
      </c>
      <c r="B1640" s="53">
        <v>14</v>
      </c>
      <c r="C1640" s="53" t="s">
        <v>14</v>
      </c>
      <c r="D1640" s="53">
        <v>452513</v>
      </c>
      <c r="E1640" s="3">
        <v>114.3</v>
      </c>
      <c r="F1640" s="3">
        <f t="shared" si="1132"/>
        <v>17.260000000000002</v>
      </c>
      <c r="G1640" s="18" t="s">
        <v>187</v>
      </c>
      <c r="H1640" s="22">
        <v>2</v>
      </c>
      <c r="I1640" s="22">
        <v>23.8</v>
      </c>
      <c r="J1640" s="27">
        <f t="shared" si="1133"/>
        <v>23.99</v>
      </c>
      <c r="K1640" s="27">
        <f t="shared" si="1130"/>
        <v>23.99</v>
      </c>
      <c r="L1640" s="26">
        <f t="shared" si="1131"/>
        <v>570.96199999999999</v>
      </c>
      <c r="M1640" s="22" t="s">
        <v>129</v>
      </c>
      <c r="N1640" s="53" t="s">
        <v>626</v>
      </c>
      <c r="O1640" s="53" t="s">
        <v>56</v>
      </c>
    </row>
    <row r="1641" spans="1:16" x14ac:dyDescent="0.25">
      <c r="A1641" s="53">
        <v>2018</v>
      </c>
      <c r="B1641" s="53">
        <v>14</v>
      </c>
      <c r="C1641" s="53" t="s">
        <v>14</v>
      </c>
      <c r="D1641" s="53">
        <v>452513</v>
      </c>
      <c r="E1641" s="3">
        <v>114.3</v>
      </c>
      <c r="F1641" s="3">
        <f t="shared" si="1132"/>
        <v>17.260000000000002</v>
      </c>
      <c r="G1641" s="18" t="s">
        <v>40</v>
      </c>
      <c r="H1641" s="22">
        <v>4</v>
      </c>
      <c r="I1641" s="22">
        <v>54.87</v>
      </c>
      <c r="J1641" s="27">
        <f t="shared" si="1133"/>
        <v>23.99</v>
      </c>
      <c r="K1641" s="27">
        <f t="shared" si="1130"/>
        <v>23.99</v>
      </c>
      <c r="L1641" s="26">
        <f t="shared" si="1131"/>
        <v>1316.3312999999998</v>
      </c>
      <c r="M1641" s="22" t="s">
        <v>129</v>
      </c>
      <c r="N1641" s="53" t="s">
        <v>626</v>
      </c>
      <c r="O1641" s="53" t="s">
        <v>56</v>
      </c>
    </row>
    <row r="1642" spans="1:16" x14ac:dyDescent="0.25">
      <c r="A1642" s="53">
        <v>2018</v>
      </c>
      <c r="B1642" s="53">
        <v>14</v>
      </c>
      <c r="C1642" s="53" t="s">
        <v>14</v>
      </c>
      <c r="D1642" s="53">
        <v>452514</v>
      </c>
      <c r="E1642" s="3">
        <v>219.1</v>
      </c>
      <c r="F1642" s="3">
        <v>35.71</v>
      </c>
      <c r="G1642" s="18" t="s">
        <v>39</v>
      </c>
      <c r="H1642" s="22">
        <v>2</v>
      </c>
      <c r="I1642" s="22">
        <v>24.1</v>
      </c>
      <c r="J1642" s="27">
        <v>66.27</v>
      </c>
      <c r="K1642" s="27">
        <f t="shared" si="1130"/>
        <v>66.27</v>
      </c>
      <c r="L1642" s="26">
        <f t="shared" si="1131"/>
        <v>1597.107</v>
      </c>
      <c r="M1642" s="22" t="s">
        <v>129</v>
      </c>
      <c r="N1642" s="53" t="s">
        <v>627</v>
      </c>
      <c r="O1642" s="53" t="s">
        <v>56</v>
      </c>
    </row>
    <row r="1643" spans="1:16" x14ac:dyDescent="0.25">
      <c r="A1643" s="53">
        <v>2018</v>
      </c>
      <c r="B1643" s="53">
        <v>14</v>
      </c>
      <c r="C1643" s="53" t="s">
        <v>14</v>
      </c>
      <c r="D1643" s="53">
        <v>452514</v>
      </c>
      <c r="E1643" s="3">
        <v>114.3</v>
      </c>
      <c r="F1643" s="3">
        <f t="shared" si="1132"/>
        <v>17.260000000000002</v>
      </c>
      <c r="G1643" s="18" t="s">
        <v>187</v>
      </c>
      <c r="H1643" s="22">
        <v>2</v>
      </c>
      <c r="I1643" s="22">
        <v>23.64</v>
      </c>
      <c r="J1643" s="27">
        <f t="shared" si="1133"/>
        <v>23.99</v>
      </c>
      <c r="K1643" s="27">
        <f t="shared" si="1130"/>
        <v>23.99</v>
      </c>
      <c r="L1643" s="26">
        <f t="shared" si="1131"/>
        <v>567.12360000000001</v>
      </c>
      <c r="M1643" s="22" t="s">
        <v>129</v>
      </c>
      <c r="N1643" s="53" t="s">
        <v>627</v>
      </c>
      <c r="O1643" s="53" t="s">
        <v>56</v>
      </c>
    </row>
    <row r="1644" spans="1:16" x14ac:dyDescent="0.25">
      <c r="A1644" s="53">
        <v>2018</v>
      </c>
      <c r="B1644" s="53">
        <v>14</v>
      </c>
      <c r="C1644" s="53" t="s">
        <v>14</v>
      </c>
      <c r="D1644" s="53">
        <v>452514</v>
      </c>
      <c r="E1644" s="3">
        <v>114.3</v>
      </c>
      <c r="F1644" s="3">
        <f t="shared" si="1132"/>
        <v>17.260000000000002</v>
      </c>
      <c r="G1644" s="18" t="s">
        <v>40</v>
      </c>
      <c r="H1644" s="22">
        <v>6</v>
      </c>
      <c r="I1644" s="22">
        <v>81.84</v>
      </c>
      <c r="J1644" s="27">
        <f t="shared" si="1133"/>
        <v>23.99</v>
      </c>
      <c r="K1644" s="27">
        <f t="shared" si="1130"/>
        <v>23.99</v>
      </c>
      <c r="L1644" s="26">
        <f t="shared" si="1131"/>
        <v>1963.3416</v>
      </c>
      <c r="M1644" s="22" t="s">
        <v>129</v>
      </c>
      <c r="N1644" s="53" t="s">
        <v>627</v>
      </c>
      <c r="O1644" s="53" t="s">
        <v>56</v>
      </c>
    </row>
    <row r="1645" spans="1:16" x14ac:dyDescent="0.25">
      <c r="A1645" s="53">
        <v>2018</v>
      </c>
      <c r="B1645" s="53">
        <v>14</v>
      </c>
      <c r="C1645" s="53" t="s">
        <v>15</v>
      </c>
      <c r="D1645" s="53">
        <v>4730863</v>
      </c>
      <c r="E1645" s="3">
        <v>88.9</v>
      </c>
      <c r="F1645" s="3">
        <f t="shared" si="1132"/>
        <v>13.84</v>
      </c>
      <c r="G1645" s="18" t="s">
        <v>39</v>
      </c>
      <c r="H1645" s="53">
        <v>22</v>
      </c>
      <c r="I1645" s="53">
        <v>211.22640000000001</v>
      </c>
      <c r="J1645" s="27">
        <f t="shared" si="1133"/>
        <v>23.81</v>
      </c>
      <c r="K1645" s="27">
        <f t="shared" si="1130"/>
        <v>17.857499999999998</v>
      </c>
      <c r="L1645" s="26">
        <f t="shared" si="1131"/>
        <v>3771.9754379999999</v>
      </c>
      <c r="M1645" s="22" t="s">
        <v>16</v>
      </c>
      <c r="N1645" s="53" t="s">
        <v>628</v>
      </c>
      <c r="O1645" s="53" t="s">
        <v>56</v>
      </c>
      <c r="P1645" s="53">
        <v>68</v>
      </c>
    </row>
    <row r="1646" spans="1:16" x14ac:dyDescent="0.25">
      <c r="A1646" s="53">
        <v>2018</v>
      </c>
      <c r="B1646" s="53">
        <v>14</v>
      </c>
      <c r="C1646" s="53" t="s">
        <v>15</v>
      </c>
      <c r="D1646" s="53">
        <v>4730863</v>
      </c>
      <c r="E1646" s="3">
        <v>88.9</v>
      </c>
      <c r="F1646" s="3">
        <f t="shared" si="1132"/>
        <v>13.84</v>
      </c>
      <c r="G1646" s="18" t="s">
        <v>39</v>
      </c>
      <c r="H1646" s="53">
        <v>8</v>
      </c>
      <c r="I1646" s="53">
        <v>76.812299999999993</v>
      </c>
      <c r="J1646" s="27">
        <f t="shared" si="1133"/>
        <v>23.81</v>
      </c>
      <c r="K1646" s="27">
        <f t="shared" si="1130"/>
        <v>11.904999999999999</v>
      </c>
      <c r="L1646" s="26">
        <f t="shared" si="1131"/>
        <v>914.45043149999992</v>
      </c>
      <c r="M1646" s="22" t="s">
        <v>94</v>
      </c>
      <c r="N1646" s="53" t="s">
        <v>628</v>
      </c>
      <c r="O1646" s="53" t="s">
        <v>56</v>
      </c>
      <c r="P1646" s="53">
        <v>68</v>
      </c>
    </row>
    <row r="1647" spans="1:16" x14ac:dyDescent="0.25">
      <c r="A1647" s="53">
        <v>2018</v>
      </c>
      <c r="B1647" s="53">
        <v>14</v>
      </c>
      <c r="C1647" s="53" t="s">
        <v>15</v>
      </c>
      <c r="D1647" s="53">
        <v>4730865</v>
      </c>
      <c r="E1647" s="3">
        <v>88.9</v>
      </c>
      <c r="F1647" s="3">
        <f t="shared" si="1132"/>
        <v>13.84</v>
      </c>
      <c r="G1647" s="18" t="s">
        <v>39</v>
      </c>
      <c r="H1647" s="53">
        <v>7</v>
      </c>
      <c r="I1647" s="53">
        <v>67.209999999999994</v>
      </c>
      <c r="J1647" s="27">
        <f t="shared" si="1133"/>
        <v>23.81</v>
      </c>
      <c r="K1647" s="27">
        <f t="shared" si="1130"/>
        <v>11.904999999999999</v>
      </c>
      <c r="L1647" s="26">
        <f t="shared" si="1131"/>
        <v>800.13504999999986</v>
      </c>
      <c r="M1647" s="22" t="s">
        <v>94</v>
      </c>
      <c r="N1647" s="53" t="s">
        <v>628</v>
      </c>
      <c r="O1647" s="53" t="s">
        <v>56</v>
      </c>
      <c r="P1647" s="53">
        <v>68</v>
      </c>
    </row>
    <row r="1648" spans="1:16" x14ac:dyDescent="0.25">
      <c r="A1648" s="53">
        <v>2018</v>
      </c>
      <c r="B1648" s="53">
        <v>14</v>
      </c>
      <c r="C1648" s="53" t="s">
        <v>15</v>
      </c>
      <c r="D1648" s="53">
        <v>4730865</v>
      </c>
      <c r="E1648" s="3">
        <v>88.9</v>
      </c>
      <c r="F1648" s="3">
        <f t="shared" si="1132"/>
        <v>13.84</v>
      </c>
      <c r="G1648" s="18" t="s">
        <v>39</v>
      </c>
      <c r="H1648" s="53">
        <v>9</v>
      </c>
      <c r="I1648" s="53">
        <v>86.410799999999995</v>
      </c>
      <c r="J1648" s="27">
        <f t="shared" si="1133"/>
        <v>23.81</v>
      </c>
      <c r="K1648" s="27">
        <f t="shared" si="1130"/>
        <v>17.857499999999998</v>
      </c>
      <c r="L1648" s="26">
        <f t="shared" si="1131"/>
        <v>1543.0808609999997</v>
      </c>
      <c r="M1648" s="22" t="s">
        <v>16</v>
      </c>
      <c r="N1648" s="53" t="s">
        <v>628</v>
      </c>
      <c r="O1648" s="53" t="s">
        <v>56</v>
      </c>
      <c r="P1648" s="53">
        <v>68</v>
      </c>
    </row>
    <row r="1649" spans="1:16" x14ac:dyDescent="0.25">
      <c r="A1649" s="53">
        <v>2018</v>
      </c>
      <c r="B1649" s="53">
        <v>14</v>
      </c>
      <c r="C1649" s="53" t="s">
        <v>15</v>
      </c>
      <c r="D1649" s="53">
        <v>4730871</v>
      </c>
      <c r="E1649" s="3">
        <v>88.9</v>
      </c>
      <c r="F1649" s="3">
        <f t="shared" si="1132"/>
        <v>13.84</v>
      </c>
      <c r="G1649" s="18" t="s">
        <v>39</v>
      </c>
      <c r="H1649" s="53">
        <v>11</v>
      </c>
      <c r="I1649" s="53">
        <v>105.61320000000001</v>
      </c>
      <c r="J1649" s="27">
        <f t="shared" si="1133"/>
        <v>23.81</v>
      </c>
      <c r="K1649" s="27">
        <f t="shared" si="1130"/>
        <v>17.857499999999998</v>
      </c>
      <c r="L1649" s="26">
        <f t="shared" si="1131"/>
        <v>1885.987719</v>
      </c>
      <c r="M1649" s="22" t="s">
        <v>16</v>
      </c>
      <c r="N1649" s="53" t="s">
        <v>628</v>
      </c>
      <c r="O1649" s="53" t="s">
        <v>56</v>
      </c>
      <c r="P1649" s="53">
        <v>68</v>
      </c>
    </row>
    <row r="1650" spans="1:16" x14ac:dyDescent="0.25">
      <c r="A1650" s="53">
        <v>2018</v>
      </c>
      <c r="B1650" s="53">
        <v>14</v>
      </c>
      <c r="C1650" s="53" t="s">
        <v>15</v>
      </c>
      <c r="D1650" s="53">
        <v>4730868</v>
      </c>
      <c r="E1650" s="3">
        <v>88.9</v>
      </c>
      <c r="F1650" s="3">
        <f t="shared" si="1132"/>
        <v>13.84</v>
      </c>
      <c r="G1650" s="18" t="s">
        <v>39</v>
      </c>
      <c r="H1650" s="53">
        <v>17</v>
      </c>
      <c r="I1650" s="53">
        <v>163.22</v>
      </c>
      <c r="J1650" s="27">
        <f t="shared" si="1133"/>
        <v>23.81</v>
      </c>
      <c r="K1650" s="27">
        <f t="shared" si="1130"/>
        <v>11.904999999999999</v>
      </c>
      <c r="L1650" s="26">
        <f t="shared" si="1131"/>
        <v>1943.1341</v>
      </c>
      <c r="M1650" s="22" t="s">
        <v>94</v>
      </c>
      <c r="N1650" s="53" t="s">
        <v>628</v>
      </c>
      <c r="O1650" s="53" t="s">
        <v>56</v>
      </c>
      <c r="P1650" s="53">
        <v>68</v>
      </c>
    </row>
    <row r="1651" spans="1:16" x14ac:dyDescent="0.25">
      <c r="A1651" s="53">
        <v>2018</v>
      </c>
      <c r="B1651" s="53">
        <v>14</v>
      </c>
      <c r="C1651" s="53" t="s">
        <v>15</v>
      </c>
      <c r="D1651" s="53">
        <v>4730868</v>
      </c>
      <c r="E1651" s="3">
        <v>88.9</v>
      </c>
      <c r="F1651" s="3">
        <f t="shared" si="1132"/>
        <v>13.84</v>
      </c>
      <c r="G1651" s="18" t="s">
        <v>39</v>
      </c>
      <c r="H1651" s="53">
        <v>15</v>
      </c>
      <c r="I1651" s="53">
        <v>144.02000000000001</v>
      </c>
      <c r="J1651" s="27">
        <f t="shared" si="1133"/>
        <v>23.81</v>
      </c>
      <c r="K1651" s="27">
        <f t="shared" si="1130"/>
        <v>11.904999999999999</v>
      </c>
      <c r="L1651" s="26">
        <f t="shared" si="1131"/>
        <v>1714.5581</v>
      </c>
      <c r="M1651" s="22" t="s">
        <v>94</v>
      </c>
      <c r="N1651" s="53" t="s">
        <v>628</v>
      </c>
      <c r="O1651" s="53" t="s">
        <v>56</v>
      </c>
      <c r="P1651" s="53">
        <v>68</v>
      </c>
    </row>
    <row r="1652" spans="1:16" x14ac:dyDescent="0.25">
      <c r="A1652" s="53">
        <v>2018</v>
      </c>
      <c r="B1652" s="53">
        <v>14</v>
      </c>
      <c r="C1652" s="53" t="s">
        <v>15</v>
      </c>
      <c r="D1652" s="53">
        <v>4730870</v>
      </c>
      <c r="E1652" s="3">
        <v>88.9</v>
      </c>
      <c r="F1652" s="3">
        <f t="shared" si="1132"/>
        <v>13.84</v>
      </c>
      <c r="G1652" s="18" t="s">
        <v>39</v>
      </c>
      <c r="H1652" s="53">
        <v>1</v>
      </c>
      <c r="I1652" s="53">
        <v>9.6010000000000009</v>
      </c>
      <c r="J1652" s="27">
        <f t="shared" si="1133"/>
        <v>23.81</v>
      </c>
      <c r="K1652" s="27">
        <f t="shared" si="1130"/>
        <v>11.904999999999999</v>
      </c>
      <c r="L1652" s="26">
        <f t="shared" si="1131"/>
        <v>114.29990500000001</v>
      </c>
      <c r="M1652" s="22" t="s">
        <v>94</v>
      </c>
      <c r="N1652" s="53" t="s">
        <v>628</v>
      </c>
      <c r="O1652" s="53" t="s">
        <v>56</v>
      </c>
      <c r="P1652" s="53">
        <v>68</v>
      </c>
    </row>
    <row r="1653" spans="1:16" x14ac:dyDescent="0.25">
      <c r="A1653" s="53">
        <v>2018</v>
      </c>
      <c r="B1653" s="53">
        <v>14</v>
      </c>
      <c r="C1653" s="53" t="s">
        <v>15</v>
      </c>
      <c r="D1653" s="53">
        <v>4730871</v>
      </c>
      <c r="E1653" s="3">
        <v>88.9</v>
      </c>
      <c r="F1653" s="3">
        <f t="shared" si="1132"/>
        <v>13.84</v>
      </c>
      <c r="G1653" s="18" t="s">
        <v>39</v>
      </c>
      <c r="H1653" s="53">
        <v>14</v>
      </c>
      <c r="I1653" s="53">
        <v>134.41999999999999</v>
      </c>
      <c r="J1653" s="27">
        <f t="shared" si="1133"/>
        <v>23.81</v>
      </c>
      <c r="K1653" s="27">
        <f t="shared" si="1130"/>
        <v>11.904999999999999</v>
      </c>
      <c r="L1653" s="26">
        <f t="shared" si="1131"/>
        <v>1600.2700999999997</v>
      </c>
      <c r="M1653" s="22" t="s">
        <v>94</v>
      </c>
      <c r="N1653" s="53" t="s">
        <v>628</v>
      </c>
      <c r="O1653" s="53" t="s">
        <v>56</v>
      </c>
      <c r="P1653" s="53">
        <v>68</v>
      </c>
    </row>
    <row r="1654" spans="1:16" x14ac:dyDescent="0.25">
      <c r="A1654" s="53">
        <v>2018</v>
      </c>
      <c r="B1654" s="53">
        <v>14</v>
      </c>
      <c r="C1654" s="53" t="s">
        <v>15</v>
      </c>
      <c r="D1654" s="53">
        <v>4730865</v>
      </c>
      <c r="E1654" s="3">
        <v>88.9</v>
      </c>
      <c r="F1654" s="3">
        <f t="shared" si="1132"/>
        <v>13.84</v>
      </c>
      <c r="G1654" s="18" t="s">
        <v>39</v>
      </c>
      <c r="H1654" s="53">
        <v>16</v>
      </c>
      <c r="I1654" s="53">
        <v>153.62</v>
      </c>
      <c r="J1654" s="27">
        <f t="shared" si="1133"/>
        <v>23.81</v>
      </c>
      <c r="K1654" s="27">
        <f t="shared" si="1130"/>
        <v>11.904999999999999</v>
      </c>
      <c r="L1654" s="26">
        <f t="shared" si="1131"/>
        <v>1828.8461</v>
      </c>
      <c r="M1654" s="22" t="s">
        <v>94</v>
      </c>
      <c r="N1654" s="53" t="s">
        <v>628</v>
      </c>
      <c r="O1654" s="53" t="s">
        <v>56</v>
      </c>
      <c r="P1654" s="53">
        <v>68</v>
      </c>
    </row>
    <row r="1655" spans="1:16" x14ac:dyDescent="0.25">
      <c r="A1655" s="53">
        <v>2018</v>
      </c>
      <c r="B1655" s="53">
        <v>14</v>
      </c>
      <c r="C1655" s="53" t="s">
        <v>15</v>
      </c>
      <c r="D1655" s="53">
        <v>4731104</v>
      </c>
      <c r="E1655" s="3">
        <v>73</v>
      </c>
      <c r="F1655" s="3">
        <f t="shared" si="1132"/>
        <v>9.67</v>
      </c>
      <c r="G1655" s="18" t="s">
        <v>39</v>
      </c>
      <c r="H1655" s="53">
        <v>12</v>
      </c>
      <c r="I1655" s="53">
        <v>115.22</v>
      </c>
      <c r="J1655" s="27">
        <f t="shared" si="1133"/>
        <v>17.78</v>
      </c>
      <c r="K1655" s="27">
        <f t="shared" si="1130"/>
        <v>13.335000000000001</v>
      </c>
      <c r="L1655" s="26">
        <f t="shared" si="1131"/>
        <v>1536.4587000000001</v>
      </c>
      <c r="M1655" s="22" t="s">
        <v>16</v>
      </c>
      <c r="N1655" s="53" t="s">
        <v>629</v>
      </c>
      <c r="O1655" s="53" t="s">
        <v>51</v>
      </c>
      <c r="P1655" s="53">
        <v>65</v>
      </c>
    </row>
    <row r="1656" spans="1:16" x14ac:dyDescent="0.25">
      <c r="A1656" s="53">
        <v>2018</v>
      </c>
      <c r="B1656" s="53">
        <v>14</v>
      </c>
      <c r="C1656" s="53" t="s">
        <v>15</v>
      </c>
      <c r="D1656" s="53">
        <v>4731103</v>
      </c>
      <c r="E1656" s="3">
        <v>73</v>
      </c>
      <c r="F1656" s="3">
        <f t="shared" si="1132"/>
        <v>9.67</v>
      </c>
      <c r="G1656" s="18" t="s">
        <v>39</v>
      </c>
      <c r="H1656" s="53">
        <v>3</v>
      </c>
      <c r="I1656" s="53">
        <v>28.81</v>
      </c>
      <c r="J1656" s="27">
        <f t="shared" si="1133"/>
        <v>17.78</v>
      </c>
      <c r="K1656" s="27">
        <f t="shared" si="1130"/>
        <v>13.335000000000001</v>
      </c>
      <c r="L1656" s="26">
        <f t="shared" si="1131"/>
        <v>384.18135000000001</v>
      </c>
      <c r="M1656" s="22" t="s">
        <v>16</v>
      </c>
      <c r="N1656" s="53" t="s">
        <v>629</v>
      </c>
      <c r="O1656" s="53" t="s">
        <v>51</v>
      </c>
      <c r="P1656" s="53">
        <v>65</v>
      </c>
    </row>
    <row r="1657" spans="1:16" x14ac:dyDescent="0.25">
      <c r="A1657" s="53">
        <v>2018</v>
      </c>
      <c r="B1657" s="53">
        <v>14</v>
      </c>
      <c r="C1657" s="53" t="s">
        <v>15</v>
      </c>
      <c r="D1657" s="53">
        <v>4731530</v>
      </c>
      <c r="E1657" s="3">
        <v>73</v>
      </c>
      <c r="F1657" s="3">
        <f t="shared" si="1132"/>
        <v>9.67</v>
      </c>
      <c r="G1657" s="18" t="s">
        <v>39</v>
      </c>
      <c r="H1657" s="53">
        <v>11</v>
      </c>
      <c r="I1657" s="53">
        <v>105.6138</v>
      </c>
      <c r="J1657" s="27">
        <f t="shared" si="1133"/>
        <v>17.78</v>
      </c>
      <c r="K1657" s="27">
        <f t="shared" si="1130"/>
        <v>13.335000000000001</v>
      </c>
      <c r="L1657" s="26">
        <f t="shared" si="1131"/>
        <v>1408.360023</v>
      </c>
      <c r="M1657" s="22" t="s">
        <v>16</v>
      </c>
      <c r="N1657" s="53" t="s">
        <v>630</v>
      </c>
      <c r="O1657" s="53" t="s">
        <v>51</v>
      </c>
      <c r="P1657" s="53">
        <v>65</v>
      </c>
    </row>
    <row r="1658" spans="1:16" x14ac:dyDescent="0.25">
      <c r="A1658" s="53">
        <v>2018</v>
      </c>
      <c r="B1658" s="53">
        <v>14</v>
      </c>
      <c r="C1658" s="53" t="s">
        <v>15</v>
      </c>
      <c r="D1658" s="53">
        <v>4731547</v>
      </c>
      <c r="E1658" s="3">
        <v>60.3</v>
      </c>
      <c r="F1658" s="3">
        <f t="shared" si="1132"/>
        <v>6.99</v>
      </c>
      <c r="G1658" s="18" t="s">
        <v>39</v>
      </c>
      <c r="H1658" s="53">
        <v>9</v>
      </c>
      <c r="I1658" s="53">
        <v>86.413799999999995</v>
      </c>
      <c r="J1658" s="27">
        <f t="shared" si="1133"/>
        <v>14.2</v>
      </c>
      <c r="K1658" s="27">
        <f t="shared" ref="K1658:K1720" si="1134">IF(M1658="NEW",J1658*1,IF(M1658="YELLOW",J1658*0.75,IF(M1658="BLUE",J1658*0.5)))</f>
        <v>10.649999999999999</v>
      </c>
      <c r="L1658" s="26">
        <f t="shared" ref="L1658:L1720" si="1135">I1658*K1658</f>
        <v>920.30696999999986</v>
      </c>
      <c r="M1658" s="22" t="s">
        <v>16</v>
      </c>
      <c r="N1658" s="53" t="s">
        <v>631</v>
      </c>
      <c r="O1658" s="53" t="s">
        <v>51</v>
      </c>
      <c r="P1658" s="53">
        <v>65</v>
      </c>
    </row>
    <row r="1659" spans="1:16" x14ac:dyDescent="0.25">
      <c r="A1659" s="53">
        <v>2018</v>
      </c>
      <c r="B1659" s="53">
        <v>14</v>
      </c>
      <c r="C1659" s="53" t="s">
        <v>15</v>
      </c>
      <c r="D1659" s="53">
        <v>4731548</v>
      </c>
      <c r="E1659" s="3">
        <v>60.3</v>
      </c>
      <c r="F1659" s="3">
        <f t="shared" si="1132"/>
        <v>6.99</v>
      </c>
      <c r="G1659" s="18" t="s">
        <v>39</v>
      </c>
      <c r="H1659" s="53">
        <v>6</v>
      </c>
      <c r="I1659" s="53">
        <v>57.606699999999996</v>
      </c>
      <c r="J1659" s="27">
        <f t="shared" ref="J1659:J1720" si="1136">IF($E1659=60.3,14.2,IF($E1659=73,17.78,IF($E1659=88.9,23.81,IF(AND($E1659=114.3, $F1659=17.26),23.99,IF(AND($E1659=177.8, $F1659=34.23),57.2,IF(AND($E1659=244.5,$F1659=53.57),89.21,"ENTER WEIGHT"))))))</f>
        <v>14.2</v>
      </c>
      <c r="K1659" s="27">
        <f t="shared" si="1134"/>
        <v>10.649999999999999</v>
      </c>
      <c r="L1659" s="26">
        <f t="shared" si="1135"/>
        <v>613.51135499999987</v>
      </c>
      <c r="M1659" s="22" t="s">
        <v>16</v>
      </c>
      <c r="N1659" s="53" t="s">
        <v>631</v>
      </c>
      <c r="O1659" s="53" t="s">
        <v>51</v>
      </c>
      <c r="P1659" s="53">
        <v>65</v>
      </c>
    </row>
    <row r="1660" spans="1:16" x14ac:dyDescent="0.25">
      <c r="A1660" s="53">
        <v>2018</v>
      </c>
      <c r="B1660" s="53">
        <v>14</v>
      </c>
      <c r="C1660" s="53" t="s">
        <v>15</v>
      </c>
      <c r="D1660" s="53">
        <v>4732166</v>
      </c>
      <c r="E1660" s="3">
        <v>60.3</v>
      </c>
      <c r="F1660" s="3">
        <f t="shared" ref="F1660:F1723" si="1137">IF($E1660=60.3,6.99,IF($E1660=73,9.67,IF($E1660=88.9,13.84,IF($E1660=114.3,17.26,IF($E1660=177.8,34.23,IF($E1660=244.5,53.57,"ENTER WEIGHT"))))))</f>
        <v>6.99</v>
      </c>
      <c r="G1660" s="18" t="s">
        <v>39</v>
      </c>
      <c r="H1660" s="53">
        <v>20</v>
      </c>
      <c r="I1660" s="53">
        <v>192.024</v>
      </c>
      <c r="J1660" s="27">
        <f t="shared" si="1136"/>
        <v>14.2</v>
      </c>
      <c r="K1660" s="27">
        <f t="shared" si="1134"/>
        <v>10.649999999999999</v>
      </c>
      <c r="L1660" s="26">
        <f t="shared" si="1135"/>
        <v>2045.0555999999997</v>
      </c>
      <c r="M1660" s="22" t="s">
        <v>16</v>
      </c>
      <c r="N1660" s="53" t="s">
        <v>632</v>
      </c>
      <c r="O1660" s="53" t="s">
        <v>51</v>
      </c>
      <c r="P1660" s="53">
        <v>65</v>
      </c>
    </row>
    <row r="1661" spans="1:16" x14ac:dyDescent="0.25">
      <c r="A1661" s="53">
        <v>2018</v>
      </c>
      <c r="B1661" s="53">
        <v>14</v>
      </c>
      <c r="C1661" s="53" t="s">
        <v>15</v>
      </c>
      <c r="D1661" s="53">
        <v>4732427</v>
      </c>
      <c r="E1661" s="3">
        <v>88.9</v>
      </c>
      <c r="F1661" s="3">
        <f t="shared" si="1137"/>
        <v>13.84</v>
      </c>
      <c r="G1661" s="18" t="s">
        <v>39</v>
      </c>
      <c r="H1661" s="53">
        <v>1</v>
      </c>
      <c r="I1661" s="53">
        <v>9.6</v>
      </c>
      <c r="J1661" s="27">
        <f t="shared" si="1136"/>
        <v>23.81</v>
      </c>
      <c r="K1661" s="27">
        <f t="shared" si="1134"/>
        <v>11.904999999999999</v>
      </c>
      <c r="L1661" s="26">
        <f t="shared" si="1135"/>
        <v>114.288</v>
      </c>
      <c r="M1661" s="22" t="s">
        <v>94</v>
      </c>
      <c r="N1661" s="53" t="s">
        <v>157</v>
      </c>
      <c r="O1661" s="53" t="s">
        <v>56</v>
      </c>
      <c r="P1661" s="53">
        <v>31</v>
      </c>
    </row>
    <row r="1662" spans="1:16" x14ac:dyDescent="0.25">
      <c r="A1662" s="53">
        <v>2018</v>
      </c>
      <c r="B1662" s="53">
        <v>14</v>
      </c>
      <c r="C1662" s="53" t="s">
        <v>15</v>
      </c>
      <c r="D1662" s="53">
        <v>4732450</v>
      </c>
      <c r="E1662" s="3">
        <v>88.9</v>
      </c>
      <c r="F1662" s="3">
        <f t="shared" si="1137"/>
        <v>13.84</v>
      </c>
      <c r="G1662" s="18" t="s">
        <v>39</v>
      </c>
      <c r="H1662" s="53">
        <v>2</v>
      </c>
      <c r="I1662" s="53">
        <v>19.2</v>
      </c>
      <c r="J1662" s="27">
        <f t="shared" si="1136"/>
        <v>23.81</v>
      </c>
      <c r="K1662" s="27">
        <f t="shared" si="1134"/>
        <v>11.904999999999999</v>
      </c>
      <c r="L1662" s="26">
        <f t="shared" si="1135"/>
        <v>228.57599999999999</v>
      </c>
      <c r="M1662" s="22" t="s">
        <v>94</v>
      </c>
      <c r="N1662" s="53" t="s">
        <v>157</v>
      </c>
      <c r="O1662" s="53" t="s">
        <v>56</v>
      </c>
      <c r="P1662" s="53">
        <v>31</v>
      </c>
    </row>
    <row r="1663" spans="1:16" x14ac:dyDescent="0.25">
      <c r="A1663" s="53">
        <v>2018</v>
      </c>
      <c r="B1663" s="53">
        <v>14</v>
      </c>
      <c r="C1663" s="53" t="s">
        <v>15</v>
      </c>
      <c r="D1663" s="53">
        <v>4732450</v>
      </c>
      <c r="E1663" s="3">
        <v>88.9</v>
      </c>
      <c r="F1663" s="3">
        <f t="shared" si="1137"/>
        <v>13.84</v>
      </c>
      <c r="G1663" s="18" t="s">
        <v>39</v>
      </c>
      <c r="H1663" s="53">
        <v>2</v>
      </c>
      <c r="I1663" s="53">
        <v>19.2</v>
      </c>
      <c r="J1663" s="27">
        <f t="shared" si="1136"/>
        <v>23.81</v>
      </c>
      <c r="K1663" s="27">
        <f t="shared" si="1134"/>
        <v>11.904999999999999</v>
      </c>
      <c r="L1663" s="26">
        <f t="shared" si="1135"/>
        <v>228.57599999999999</v>
      </c>
      <c r="M1663" s="22" t="s">
        <v>94</v>
      </c>
      <c r="N1663" s="53" t="s">
        <v>157</v>
      </c>
      <c r="O1663" s="53" t="s">
        <v>56</v>
      </c>
      <c r="P1663" s="53">
        <v>31</v>
      </c>
    </row>
    <row r="1664" spans="1:16" x14ac:dyDescent="0.25">
      <c r="A1664" s="53">
        <v>2018</v>
      </c>
      <c r="B1664" s="53">
        <v>14</v>
      </c>
      <c r="C1664" s="53" t="s">
        <v>15</v>
      </c>
      <c r="D1664" s="53">
        <v>4732447</v>
      </c>
      <c r="E1664" s="3">
        <v>88.9</v>
      </c>
      <c r="F1664" s="3">
        <f t="shared" si="1137"/>
        <v>13.84</v>
      </c>
      <c r="G1664" s="18" t="s">
        <v>39</v>
      </c>
      <c r="H1664" s="53">
        <v>9</v>
      </c>
      <c r="I1664" s="53">
        <v>86.41</v>
      </c>
      <c r="J1664" s="27">
        <f t="shared" si="1136"/>
        <v>23.81</v>
      </c>
      <c r="K1664" s="27">
        <f t="shared" si="1134"/>
        <v>11.904999999999999</v>
      </c>
      <c r="L1664" s="26">
        <f t="shared" si="1135"/>
        <v>1028.7110499999999</v>
      </c>
      <c r="M1664" s="22" t="s">
        <v>94</v>
      </c>
      <c r="N1664" s="53" t="s">
        <v>157</v>
      </c>
      <c r="O1664" s="53" t="s">
        <v>56</v>
      </c>
      <c r="P1664" s="53">
        <v>31</v>
      </c>
    </row>
    <row r="1665" spans="1:16" x14ac:dyDescent="0.25">
      <c r="A1665" s="53">
        <v>2018</v>
      </c>
      <c r="B1665" s="53">
        <v>14</v>
      </c>
      <c r="C1665" s="53" t="s">
        <v>15</v>
      </c>
      <c r="D1665" s="53">
        <v>4732447</v>
      </c>
      <c r="E1665" s="3">
        <v>88.9</v>
      </c>
      <c r="F1665" s="3">
        <f t="shared" si="1137"/>
        <v>13.84</v>
      </c>
      <c r="G1665" s="18" t="s">
        <v>39</v>
      </c>
      <c r="H1665" s="53">
        <v>25</v>
      </c>
      <c r="I1665" s="53">
        <v>240.03</v>
      </c>
      <c r="J1665" s="27">
        <f t="shared" si="1136"/>
        <v>23.81</v>
      </c>
      <c r="K1665" s="27">
        <f t="shared" si="1134"/>
        <v>11.904999999999999</v>
      </c>
      <c r="L1665" s="26">
        <f t="shared" si="1135"/>
        <v>2857.5571499999996</v>
      </c>
      <c r="M1665" s="22" t="s">
        <v>94</v>
      </c>
      <c r="N1665" s="53" t="s">
        <v>157</v>
      </c>
      <c r="O1665" s="53" t="s">
        <v>56</v>
      </c>
      <c r="P1665" s="53">
        <v>31</v>
      </c>
    </row>
    <row r="1666" spans="1:16" x14ac:dyDescent="0.25">
      <c r="A1666" s="53">
        <v>2018</v>
      </c>
      <c r="B1666" s="53">
        <v>14</v>
      </c>
      <c r="C1666" s="53" t="s">
        <v>15</v>
      </c>
      <c r="D1666" s="53">
        <v>4732447</v>
      </c>
      <c r="E1666" s="3">
        <v>88.9</v>
      </c>
      <c r="F1666" s="3">
        <f t="shared" si="1137"/>
        <v>13.84</v>
      </c>
      <c r="G1666" s="18" t="s">
        <v>39</v>
      </c>
      <c r="H1666" s="53">
        <v>19</v>
      </c>
      <c r="I1666" s="53">
        <v>182.42</v>
      </c>
      <c r="J1666" s="27">
        <f t="shared" si="1136"/>
        <v>23.81</v>
      </c>
      <c r="K1666" s="27">
        <f t="shared" si="1134"/>
        <v>17.857499999999998</v>
      </c>
      <c r="L1666" s="26">
        <f t="shared" si="1135"/>
        <v>3257.5651499999994</v>
      </c>
      <c r="M1666" s="22" t="s">
        <v>16</v>
      </c>
      <c r="N1666" s="53" t="s">
        <v>157</v>
      </c>
      <c r="O1666" s="53" t="s">
        <v>56</v>
      </c>
      <c r="P1666" s="53">
        <v>31</v>
      </c>
    </row>
    <row r="1667" spans="1:16" x14ac:dyDescent="0.25">
      <c r="A1667" s="53">
        <v>2018</v>
      </c>
      <c r="B1667" s="53">
        <v>14</v>
      </c>
      <c r="C1667" s="53" t="s">
        <v>15</v>
      </c>
      <c r="D1667" s="53">
        <v>4732443</v>
      </c>
      <c r="E1667" s="3">
        <v>88.9</v>
      </c>
      <c r="F1667" s="3">
        <f t="shared" si="1137"/>
        <v>13.84</v>
      </c>
      <c r="G1667" s="18" t="s">
        <v>39</v>
      </c>
      <c r="H1667" s="53">
        <v>8</v>
      </c>
      <c r="I1667" s="53">
        <v>76.81</v>
      </c>
      <c r="J1667" s="27">
        <f t="shared" si="1136"/>
        <v>23.81</v>
      </c>
      <c r="K1667" s="27">
        <f t="shared" si="1134"/>
        <v>11.904999999999999</v>
      </c>
      <c r="L1667" s="26">
        <f t="shared" si="1135"/>
        <v>914.42304999999999</v>
      </c>
      <c r="M1667" s="22" t="s">
        <v>94</v>
      </c>
      <c r="N1667" s="53" t="s">
        <v>157</v>
      </c>
      <c r="O1667" s="53" t="s">
        <v>56</v>
      </c>
      <c r="P1667" s="53">
        <v>31</v>
      </c>
    </row>
    <row r="1668" spans="1:16" x14ac:dyDescent="0.25">
      <c r="A1668" s="53">
        <v>2018</v>
      </c>
      <c r="B1668" s="53">
        <v>14</v>
      </c>
      <c r="C1668" s="53" t="s">
        <v>15</v>
      </c>
      <c r="D1668" s="53">
        <v>4732424</v>
      </c>
      <c r="E1668" s="3">
        <v>88.9</v>
      </c>
      <c r="F1668" s="3">
        <f t="shared" si="1137"/>
        <v>13.84</v>
      </c>
      <c r="G1668" s="18" t="s">
        <v>39</v>
      </c>
      <c r="H1668" s="53">
        <v>1</v>
      </c>
      <c r="I1668" s="53">
        <v>9.6</v>
      </c>
      <c r="J1668" s="27">
        <f t="shared" si="1136"/>
        <v>23.81</v>
      </c>
      <c r="K1668" s="27">
        <f t="shared" si="1134"/>
        <v>11.904999999999999</v>
      </c>
      <c r="L1668" s="26">
        <f t="shared" si="1135"/>
        <v>114.288</v>
      </c>
      <c r="M1668" s="22" t="s">
        <v>94</v>
      </c>
      <c r="N1668" s="53" t="s">
        <v>157</v>
      </c>
      <c r="O1668" s="53" t="s">
        <v>56</v>
      </c>
      <c r="P1668" s="53">
        <v>31</v>
      </c>
    </row>
    <row r="1669" spans="1:16" x14ac:dyDescent="0.25">
      <c r="A1669" s="53">
        <v>2018</v>
      </c>
      <c r="B1669" s="53">
        <v>14</v>
      </c>
      <c r="C1669" s="53" t="s">
        <v>15</v>
      </c>
      <c r="D1669" s="53">
        <v>4732425</v>
      </c>
      <c r="E1669" s="3">
        <v>88.9</v>
      </c>
      <c r="F1669" s="3">
        <f t="shared" si="1137"/>
        <v>13.84</v>
      </c>
      <c r="G1669" s="18" t="s">
        <v>39</v>
      </c>
      <c r="H1669" s="53">
        <v>2</v>
      </c>
      <c r="I1669" s="53">
        <v>19.2</v>
      </c>
      <c r="J1669" s="27">
        <f t="shared" si="1136"/>
        <v>23.81</v>
      </c>
      <c r="K1669" s="27">
        <f t="shared" si="1134"/>
        <v>11.904999999999999</v>
      </c>
      <c r="L1669" s="26">
        <f t="shared" si="1135"/>
        <v>228.57599999999999</v>
      </c>
      <c r="M1669" s="22" t="s">
        <v>94</v>
      </c>
      <c r="N1669" s="53" t="s">
        <v>157</v>
      </c>
      <c r="O1669" s="53" t="s">
        <v>56</v>
      </c>
      <c r="P1669" s="53">
        <v>31</v>
      </c>
    </row>
    <row r="1670" spans="1:16" x14ac:dyDescent="0.25">
      <c r="A1670" s="53">
        <v>2018</v>
      </c>
      <c r="B1670" s="53">
        <v>14</v>
      </c>
      <c r="C1670" s="53" t="s">
        <v>15</v>
      </c>
      <c r="D1670" s="53">
        <v>4732425</v>
      </c>
      <c r="E1670" s="3">
        <v>88.9</v>
      </c>
      <c r="F1670" s="3">
        <f t="shared" si="1137"/>
        <v>13.84</v>
      </c>
      <c r="G1670" s="18" t="s">
        <v>39</v>
      </c>
      <c r="H1670" s="53">
        <v>3</v>
      </c>
      <c r="I1670" s="53">
        <v>28.8</v>
      </c>
      <c r="J1670" s="27">
        <f t="shared" si="1136"/>
        <v>23.81</v>
      </c>
      <c r="K1670" s="27">
        <f t="shared" si="1134"/>
        <v>17.857499999999998</v>
      </c>
      <c r="L1670" s="26">
        <f t="shared" si="1135"/>
        <v>514.29599999999994</v>
      </c>
      <c r="M1670" s="22" t="s">
        <v>16</v>
      </c>
      <c r="N1670" s="53" t="s">
        <v>157</v>
      </c>
      <c r="O1670" s="53" t="s">
        <v>56</v>
      </c>
      <c r="P1670" s="53">
        <v>31</v>
      </c>
    </row>
    <row r="1671" spans="1:16" x14ac:dyDescent="0.25">
      <c r="A1671" s="53">
        <v>2018</v>
      </c>
      <c r="B1671" s="53">
        <v>14</v>
      </c>
      <c r="C1671" s="53" t="s">
        <v>15</v>
      </c>
      <c r="D1671" s="53">
        <v>4732427</v>
      </c>
      <c r="E1671" s="3">
        <v>88.9</v>
      </c>
      <c r="F1671" s="3">
        <f t="shared" si="1137"/>
        <v>13.84</v>
      </c>
      <c r="G1671" s="18" t="s">
        <v>39</v>
      </c>
      <c r="H1671" s="53">
        <v>2</v>
      </c>
      <c r="I1671" s="53">
        <v>19.2</v>
      </c>
      <c r="J1671" s="27">
        <f t="shared" si="1136"/>
        <v>23.81</v>
      </c>
      <c r="K1671" s="27">
        <f t="shared" si="1134"/>
        <v>17.857499999999998</v>
      </c>
      <c r="L1671" s="26">
        <f t="shared" si="1135"/>
        <v>342.86399999999998</v>
      </c>
      <c r="M1671" s="22" t="s">
        <v>16</v>
      </c>
      <c r="N1671" s="53" t="s">
        <v>157</v>
      </c>
      <c r="O1671" s="53" t="s">
        <v>56</v>
      </c>
      <c r="P1671" s="53">
        <v>31</v>
      </c>
    </row>
    <row r="1672" spans="1:16" x14ac:dyDescent="0.25">
      <c r="A1672" s="53">
        <v>2018</v>
      </c>
      <c r="B1672" s="53">
        <v>14</v>
      </c>
      <c r="C1672" s="53" t="s">
        <v>15</v>
      </c>
      <c r="D1672" s="53">
        <v>4732450</v>
      </c>
      <c r="E1672" s="3">
        <v>88.9</v>
      </c>
      <c r="F1672" s="3">
        <f t="shared" si="1137"/>
        <v>13.84</v>
      </c>
      <c r="G1672" s="18" t="s">
        <v>39</v>
      </c>
      <c r="H1672" s="53">
        <v>1</v>
      </c>
      <c r="I1672" s="53">
        <v>9.6</v>
      </c>
      <c r="J1672" s="27">
        <f t="shared" si="1136"/>
        <v>23.81</v>
      </c>
      <c r="K1672" s="27">
        <f t="shared" si="1134"/>
        <v>17.857499999999998</v>
      </c>
      <c r="L1672" s="26">
        <f t="shared" si="1135"/>
        <v>171.43199999999999</v>
      </c>
      <c r="M1672" s="22" t="s">
        <v>16</v>
      </c>
      <c r="N1672" s="53" t="s">
        <v>157</v>
      </c>
      <c r="O1672" s="53" t="s">
        <v>56</v>
      </c>
      <c r="P1672" s="53">
        <v>31</v>
      </c>
    </row>
    <row r="1673" spans="1:16" x14ac:dyDescent="0.25">
      <c r="A1673" s="53">
        <v>2018</v>
      </c>
      <c r="B1673" s="53">
        <v>14</v>
      </c>
      <c r="C1673" s="53" t="s">
        <v>15</v>
      </c>
      <c r="D1673" s="53">
        <v>4732429</v>
      </c>
      <c r="E1673" s="3">
        <v>88.9</v>
      </c>
      <c r="F1673" s="3">
        <f t="shared" si="1137"/>
        <v>13.84</v>
      </c>
      <c r="G1673" s="18" t="s">
        <v>39</v>
      </c>
      <c r="H1673" s="53">
        <v>3</v>
      </c>
      <c r="I1673" s="53">
        <v>28.8</v>
      </c>
      <c r="J1673" s="27">
        <f t="shared" si="1136"/>
        <v>23.81</v>
      </c>
      <c r="K1673" s="27">
        <f t="shared" si="1134"/>
        <v>11.904999999999999</v>
      </c>
      <c r="L1673" s="26">
        <f t="shared" si="1135"/>
        <v>342.86399999999998</v>
      </c>
      <c r="M1673" s="22" t="s">
        <v>94</v>
      </c>
      <c r="N1673" s="53" t="s">
        <v>157</v>
      </c>
      <c r="O1673" s="53" t="s">
        <v>56</v>
      </c>
      <c r="P1673" s="53">
        <v>31</v>
      </c>
    </row>
    <row r="1674" spans="1:16" x14ac:dyDescent="0.25">
      <c r="A1674" s="53">
        <v>2018</v>
      </c>
      <c r="B1674" s="53">
        <v>14</v>
      </c>
      <c r="C1674" s="53" t="s">
        <v>15</v>
      </c>
      <c r="D1674" s="53">
        <v>4732430</v>
      </c>
      <c r="E1674" s="3">
        <v>88.9</v>
      </c>
      <c r="F1674" s="3">
        <f t="shared" si="1137"/>
        <v>13.84</v>
      </c>
      <c r="G1674" s="18" t="s">
        <v>39</v>
      </c>
      <c r="H1674" s="53">
        <v>1</v>
      </c>
      <c r="I1674" s="53">
        <v>9.6</v>
      </c>
      <c r="J1674" s="27">
        <f t="shared" si="1136"/>
        <v>23.81</v>
      </c>
      <c r="K1674" s="27">
        <f t="shared" si="1134"/>
        <v>17.857499999999998</v>
      </c>
      <c r="L1674" s="26">
        <f t="shared" si="1135"/>
        <v>171.43199999999999</v>
      </c>
      <c r="M1674" s="22" t="s">
        <v>16</v>
      </c>
      <c r="N1674" s="53" t="s">
        <v>157</v>
      </c>
      <c r="O1674" s="53" t="s">
        <v>56</v>
      </c>
      <c r="P1674" s="53">
        <v>31</v>
      </c>
    </row>
    <row r="1675" spans="1:16" x14ac:dyDescent="0.25">
      <c r="A1675" s="53">
        <v>2018</v>
      </c>
      <c r="B1675" s="53">
        <v>14</v>
      </c>
      <c r="C1675" s="53" t="s">
        <v>15</v>
      </c>
      <c r="D1675" s="53">
        <v>4732431</v>
      </c>
      <c r="E1675" s="3">
        <v>88.9</v>
      </c>
      <c r="F1675" s="3">
        <f t="shared" si="1137"/>
        <v>13.84</v>
      </c>
      <c r="G1675" s="18" t="s">
        <v>39</v>
      </c>
      <c r="H1675" s="53">
        <v>1</v>
      </c>
      <c r="I1675" s="53">
        <v>9.6013000000000002</v>
      </c>
      <c r="J1675" s="27">
        <f t="shared" si="1136"/>
        <v>23.81</v>
      </c>
      <c r="K1675" s="27">
        <f t="shared" si="1134"/>
        <v>17.857499999999998</v>
      </c>
      <c r="L1675" s="26">
        <f t="shared" si="1135"/>
        <v>171.45521474999998</v>
      </c>
      <c r="M1675" s="22" t="s">
        <v>16</v>
      </c>
      <c r="N1675" s="53" t="s">
        <v>157</v>
      </c>
      <c r="O1675" s="53" t="s">
        <v>56</v>
      </c>
      <c r="P1675" s="53">
        <v>31</v>
      </c>
    </row>
    <row r="1676" spans="1:16" x14ac:dyDescent="0.25">
      <c r="A1676" s="53">
        <v>2018</v>
      </c>
      <c r="B1676" s="53">
        <v>14</v>
      </c>
      <c r="C1676" s="53" t="s">
        <v>15</v>
      </c>
      <c r="D1676" s="53">
        <v>4732431</v>
      </c>
      <c r="E1676" s="3">
        <v>88.9</v>
      </c>
      <c r="F1676" s="3">
        <f t="shared" si="1137"/>
        <v>13.84</v>
      </c>
      <c r="G1676" s="18" t="s">
        <v>39</v>
      </c>
      <c r="H1676" s="53">
        <v>3</v>
      </c>
      <c r="I1676" s="53">
        <v>28.8</v>
      </c>
      <c r="J1676" s="27">
        <f t="shared" si="1136"/>
        <v>23.81</v>
      </c>
      <c r="K1676" s="27">
        <f t="shared" si="1134"/>
        <v>11.904999999999999</v>
      </c>
      <c r="L1676" s="26">
        <f t="shared" si="1135"/>
        <v>342.86399999999998</v>
      </c>
      <c r="M1676" s="22" t="s">
        <v>94</v>
      </c>
      <c r="N1676" s="53" t="s">
        <v>157</v>
      </c>
      <c r="O1676" s="53" t="s">
        <v>56</v>
      </c>
      <c r="P1676" s="53">
        <v>31</v>
      </c>
    </row>
    <row r="1677" spans="1:16" x14ac:dyDescent="0.25">
      <c r="A1677" s="53">
        <v>2018</v>
      </c>
      <c r="B1677" s="53">
        <v>14</v>
      </c>
      <c r="C1677" s="53" t="s">
        <v>15</v>
      </c>
      <c r="D1677" s="53">
        <v>4732433</v>
      </c>
      <c r="E1677" s="3">
        <v>88.9</v>
      </c>
      <c r="F1677" s="3">
        <f t="shared" si="1137"/>
        <v>13.84</v>
      </c>
      <c r="G1677" s="18" t="s">
        <v>39</v>
      </c>
      <c r="H1677" s="53">
        <v>3</v>
      </c>
      <c r="I1677" s="53">
        <v>28.8</v>
      </c>
      <c r="J1677" s="27">
        <f t="shared" si="1136"/>
        <v>23.81</v>
      </c>
      <c r="K1677" s="27">
        <f t="shared" si="1134"/>
        <v>11.904999999999999</v>
      </c>
      <c r="L1677" s="26">
        <f t="shared" si="1135"/>
        <v>342.86399999999998</v>
      </c>
      <c r="M1677" s="22" t="s">
        <v>94</v>
      </c>
      <c r="N1677" s="53" t="s">
        <v>157</v>
      </c>
      <c r="O1677" s="53" t="s">
        <v>56</v>
      </c>
      <c r="P1677" s="53">
        <v>31</v>
      </c>
    </row>
    <row r="1678" spans="1:16" x14ac:dyDescent="0.25">
      <c r="A1678" s="53">
        <v>2018</v>
      </c>
      <c r="B1678" s="53">
        <v>14</v>
      </c>
      <c r="C1678" s="53" t="s">
        <v>15</v>
      </c>
      <c r="D1678" s="53">
        <v>4732433</v>
      </c>
      <c r="E1678" s="3">
        <v>88.9</v>
      </c>
      <c r="F1678" s="3">
        <f t="shared" si="1137"/>
        <v>13.84</v>
      </c>
      <c r="G1678" s="18" t="s">
        <v>39</v>
      </c>
      <c r="H1678" s="53">
        <v>34</v>
      </c>
      <c r="I1678" s="53">
        <v>326.44</v>
      </c>
      <c r="J1678" s="27">
        <f t="shared" si="1136"/>
        <v>23.81</v>
      </c>
      <c r="K1678" s="27">
        <f t="shared" si="1134"/>
        <v>17.857499999999998</v>
      </c>
      <c r="L1678" s="26">
        <f t="shared" si="1135"/>
        <v>5829.4022999999997</v>
      </c>
      <c r="M1678" s="22" t="s">
        <v>16</v>
      </c>
      <c r="N1678" s="53" t="s">
        <v>157</v>
      </c>
      <c r="O1678" s="53" t="s">
        <v>56</v>
      </c>
      <c r="P1678" s="53">
        <v>31</v>
      </c>
    </row>
    <row r="1679" spans="1:16" x14ac:dyDescent="0.25">
      <c r="A1679" s="53">
        <v>2018</v>
      </c>
      <c r="B1679" s="53">
        <v>14</v>
      </c>
      <c r="C1679" s="53" t="s">
        <v>15</v>
      </c>
      <c r="D1679" s="53">
        <v>4732433</v>
      </c>
      <c r="E1679" s="3">
        <v>88.9</v>
      </c>
      <c r="F1679" s="3">
        <f t="shared" si="1137"/>
        <v>13.84</v>
      </c>
      <c r="G1679" s="18" t="s">
        <v>39</v>
      </c>
      <c r="H1679" s="53">
        <v>20</v>
      </c>
      <c r="I1679" s="53">
        <v>192.02</v>
      </c>
      <c r="J1679" s="27">
        <f t="shared" si="1136"/>
        <v>23.81</v>
      </c>
      <c r="K1679" s="27">
        <f t="shared" si="1134"/>
        <v>11.904999999999999</v>
      </c>
      <c r="L1679" s="26">
        <f t="shared" si="1135"/>
        <v>2285.9980999999998</v>
      </c>
      <c r="M1679" s="22" t="s">
        <v>94</v>
      </c>
      <c r="N1679" s="53" t="s">
        <v>157</v>
      </c>
      <c r="O1679" s="53" t="s">
        <v>56</v>
      </c>
      <c r="P1679" s="53">
        <v>31</v>
      </c>
    </row>
    <row r="1680" spans="1:16" x14ac:dyDescent="0.25">
      <c r="A1680" s="53">
        <v>2018</v>
      </c>
      <c r="B1680" s="53">
        <v>14</v>
      </c>
      <c r="C1680" s="53" t="s">
        <v>15</v>
      </c>
      <c r="D1680" s="53">
        <v>4732436</v>
      </c>
      <c r="E1680" s="3">
        <v>88.9</v>
      </c>
      <c r="F1680" s="3">
        <f t="shared" si="1137"/>
        <v>13.84</v>
      </c>
      <c r="G1680" s="18" t="s">
        <v>39</v>
      </c>
      <c r="H1680" s="53">
        <v>19</v>
      </c>
      <c r="I1680" s="53">
        <v>182.42</v>
      </c>
      <c r="J1680" s="27">
        <f t="shared" si="1136"/>
        <v>23.81</v>
      </c>
      <c r="K1680" s="27">
        <f t="shared" si="1134"/>
        <v>17.857499999999998</v>
      </c>
      <c r="L1680" s="26">
        <f t="shared" si="1135"/>
        <v>3257.5651499999994</v>
      </c>
      <c r="M1680" s="22" t="s">
        <v>16</v>
      </c>
      <c r="N1680" s="53" t="s">
        <v>157</v>
      </c>
      <c r="O1680" s="53" t="s">
        <v>56</v>
      </c>
      <c r="P1680" s="53">
        <v>31</v>
      </c>
    </row>
    <row r="1681" spans="1:16" x14ac:dyDescent="0.25">
      <c r="A1681" s="53">
        <v>2018</v>
      </c>
      <c r="B1681" s="53">
        <v>14</v>
      </c>
      <c r="C1681" s="53" t="s">
        <v>15</v>
      </c>
      <c r="D1681" s="53">
        <v>4732436</v>
      </c>
      <c r="E1681" s="3">
        <v>88.9</v>
      </c>
      <c r="F1681" s="3">
        <f t="shared" si="1137"/>
        <v>13.84</v>
      </c>
      <c r="G1681" s="18" t="s">
        <v>39</v>
      </c>
      <c r="H1681" s="53">
        <v>1</v>
      </c>
      <c r="I1681" s="53">
        <v>9.6</v>
      </c>
      <c r="J1681" s="27">
        <f t="shared" si="1136"/>
        <v>23.81</v>
      </c>
      <c r="K1681" s="27">
        <f t="shared" si="1134"/>
        <v>17.857499999999998</v>
      </c>
      <c r="L1681" s="26">
        <f t="shared" si="1135"/>
        <v>171.43199999999999</v>
      </c>
      <c r="M1681" s="22" t="s">
        <v>16</v>
      </c>
      <c r="N1681" s="53" t="s">
        <v>157</v>
      </c>
      <c r="O1681" s="53" t="s">
        <v>56</v>
      </c>
      <c r="P1681" s="53">
        <v>31</v>
      </c>
    </row>
    <row r="1682" spans="1:16" x14ac:dyDescent="0.25">
      <c r="A1682" s="53">
        <v>2018</v>
      </c>
      <c r="B1682" s="53">
        <v>14</v>
      </c>
      <c r="C1682" s="53" t="s">
        <v>15</v>
      </c>
      <c r="D1682" s="53">
        <v>4732436</v>
      </c>
      <c r="E1682" s="3">
        <v>88.9</v>
      </c>
      <c r="F1682" s="3">
        <f t="shared" si="1137"/>
        <v>13.84</v>
      </c>
      <c r="G1682" s="18" t="s">
        <v>39</v>
      </c>
      <c r="H1682" s="53">
        <v>8</v>
      </c>
      <c r="I1682" s="53">
        <v>76.81</v>
      </c>
      <c r="J1682" s="27">
        <f t="shared" si="1136"/>
        <v>23.81</v>
      </c>
      <c r="K1682" s="27">
        <f t="shared" si="1134"/>
        <v>11.904999999999999</v>
      </c>
      <c r="L1682" s="26">
        <f t="shared" si="1135"/>
        <v>914.42304999999999</v>
      </c>
      <c r="M1682" s="22" t="s">
        <v>94</v>
      </c>
      <c r="N1682" s="53" t="s">
        <v>157</v>
      </c>
      <c r="O1682" s="53" t="s">
        <v>56</v>
      </c>
      <c r="P1682" s="53">
        <v>31</v>
      </c>
    </row>
    <row r="1683" spans="1:16" x14ac:dyDescent="0.25">
      <c r="A1683" s="53">
        <v>2018</v>
      </c>
      <c r="B1683" s="53">
        <v>14</v>
      </c>
      <c r="C1683" s="53" t="s">
        <v>15</v>
      </c>
      <c r="D1683" s="53">
        <v>4732436</v>
      </c>
      <c r="E1683" s="3">
        <v>88.9</v>
      </c>
      <c r="F1683" s="3">
        <f t="shared" si="1137"/>
        <v>13.84</v>
      </c>
      <c r="G1683" s="18" t="s">
        <v>39</v>
      </c>
      <c r="H1683" s="53">
        <v>2</v>
      </c>
      <c r="I1683" s="53">
        <v>19.2</v>
      </c>
      <c r="J1683" s="27">
        <f t="shared" si="1136"/>
        <v>23.81</v>
      </c>
      <c r="K1683" s="27">
        <f t="shared" si="1134"/>
        <v>11.904999999999999</v>
      </c>
      <c r="L1683" s="26">
        <f t="shared" si="1135"/>
        <v>228.57599999999999</v>
      </c>
      <c r="M1683" s="22" t="s">
        <v>94</v>
      </c>
      <c r="N1683" s="53" t="s">
        <v>157</v>
      </c>
      <c r="O1683" s="53" t="s">
        <v>56</v>
      </c>
      <c r="P1683" s="53">
        <v>31</v>
      </c>
    </row>
    <row r="1684" spans="1:16" x14ac:dyDescent="0.25">
      <c r="A1684" s="53">
        <v>2018</v>
      </c>
      <c r="B1684" s="53">
        <v>14</v>
      </c>
      <c r="C1684" s="53" t="s">
        <v>15</v>
      </c>
      <c r="D1684" s="53">
        <v>4732440</v>
      </c>
      <c r="E1684" s="3">
        <v>88.9</v>
      </c>
      <c r="F1684" s="3">
        <f t="shared" si="1137"/>
        <v>13.84</v>
      </c>
      <c r="G1684" s="18" t="s">
        <v>39</v>
      </c>
      <c r="H1684" s="53">
        <v>14</v>
      </c>
      <c r="I1684" s="53">
        <v>134.41999999999999</v>
      </c>
      <c r="J1684" s="27">
        <f t="shared" si="1136"/>
        <v>23.81</v>
      </c>
      <c r="K1684" s="27">
        <f t="shared" si="1134"/>
        <v>11.904999999999999</v>
      </c>
      <c r="L1684" s="26">
        <f t="shared" si="1135"/>
        <v>1600.2700999999997</v>
      </c>
      <c r="M1684" s="22" t="s">
        <v>94</v>
      </c>
      <c r="N1684" s="53" t="s">
        <v>157</v>
      </c>
      <c r="O1684" s="53" t="s">
        <v>56</v>
      </c>
      <c r="P1684" s="53">
        <v>31</v>
      </c>
    </row>
    <row r="1685" spans="1:16" x14ac:dyDescent="0.25">
      <c r="A1685" s="53">
        <v>2018</v>
      </c>
      <c r="B1685" s="53">
        <v>14</v>
      </c>
      <c r="C1685" s="53" t="s">
        <v>15</v>
      </c>
      <c r="D1685" s="53">
        <v>4732440</v>
      </c>
      <c r="E1685" s="3">
        <v>88.9</v>
      </c>
      <c r="F1685" s="3">
        <f t="shared" si="1137"/>
        <v>13.84</v>
      </c>
      <c r="G1685" s="18" t="s">
        <v>39</v>
      </c>
      <c r="H1685" s="53">
        <v>20</v>
      </c>
      <c r="I1685" s="53">
        <v>192.02</v>
      </c>
      <c r="J1685" s="27">
        <f t="shared" si="1136"/>
        <v>23.81</v>
      </c>
      <c r="K1685" s="27">
        <f t="shared" si="1134"/>
        <v>17.857499999999998</v>
      </c>
      <c r="L1685" s="26">
        <f t="shared" si="1135"/>
        <v>3428.9971499999997</v>
      </c>
      <c r="M1685" s="22" t="s">
        <v>16</v>
      </c>
      <c r="N1685" s="53" t="s">
        <v>157</v>
      </c>
      <c r="O1685" s="53" t="s">
        <v>56</v>
      </c>
      <c r="P1685" s="53">
        <v>31</v>
      </c>
    </row>
    <row r="1686" spans="1:16" x14ac:dyDescent="0.25">
      <c r="A1686" s="53">
        <v>2018</v>
      </c>
      <c r="B1686" s="53">
        <v>14</v>
      </c>
      <c r="C1686" s="53" t="s">
        <v>15</v>
      </c>
      <c r="D1686" s="53">
        <v>4732440</v>
      </c>
      <c r="E1686" s="3">
        <v>88.9</v>
      </c>
      <c r="F1686" s="3">
        <f t="shared" si="1137"/>
        <v>13.84</v>
      </c>
      <c r="G1686" s="18" t="s">
        <v>39</v>
      </c>
      <c r="H1686" s="53">
        <v>6</v>
      </c>
      <c r="I1686" s="53">
        <v>57.61</v>
      </c>
      <c r="J1686" s="27">
        <f t="shared" si="1136"/>
        <v>23.81</v>
      </c>
      <c r="K1686" s="27">
        <f t="shared" si="1134"/>
        <v>11.904999999999999</v>
      </c>
      <c r="L1686" s="26">
        <f t="shared" si="1135"/>
        <v>685.84704999999997</v>
      </c>
      <c r="M1686" s="22" t="s">
        <v>94</v>
      </c>
      <c r="N1686" s="53" t="s">
        <v>157</v>
      </c>
      <c r="O1686" s="53" t="s">
        <v>56</v>
      </c>
      <c r="P1686" s="53">
        <v>31</v>
      </c>
    </row>
    <row r="1687" spans="1:16" x14ac:dyDescent="0.25">
      <c r="A1687" s="53">
        <v>2018</v>
      </c>
      <c r="B1687" s="53">
        <v>14</v>
      </c>
      <c r="C1687" s="53" t="s">
        <v>15</v>
      </c>
      <c r="D1687" s="53">
        <v>4732443</v>
      </c>
      <c r="E1687" s="3">
        <v>88.9</v>
      </c>
      <c r="F1687" s="3">
        <f t="shared" si="1137"/>
        <v>13.84</v>
      </c>
      <c r="G1687" s="18" t="s">
        <v>39</v>
      </c>
      <c r="H1687" s="53">
        <v>6</v>
      </c>
      <c r="I1687" s="53">
        <v>57.61</v>
      </c>
      <c r="J1687" s="27">
        <f t="shared" si="1136"/>
        <v>23.81</v>
      </c>
      <c r="K1687" s="27">
        <f t="shared" si="1134"/>
        <v>17.857499999999998</v>
      </c>
      <c r="L1687" s="26">
        <f t="shared" si="1135"/>
        <v>1028.7705749999998</v>
      </c>
      <c r="M1687" s="22" t="s">
        <v>16</v>
      </c>
      <c r="N1687" s="53" t="s">
        <v>157</v>
      </c>
      <c r="O1687" s="53" t="s">
        <v>56</v>
      </c>
      <c r="P1687" s="53">
        <v>31</v>
      </c>
    </row>
    <row r="1688" spans="1:16" x14ac:dyDescent="0.25">
      <c r="A1688" s="53">
        <v>2018</v>
      </c>
      <c r="B1688" s="53">
        <v>14</v>
      </c>
      <c r="C1688" s="53" t="s">
        <v>15</v>
      </c>
      <c r="D1688" s="53">
        <v>4732443</v>
      </c>
      <c r="E1688" s="3">
        <v>88.9</v>
      </c>
      <c r="F1688" s="3">
        <f t="shared" si="1137"/>
        <v>13.84</v>
      </c>
      <c r="G1688" s="18" t="s">
        <v>39</v>
      </c>
      <c r="H1688" s="53">
        <v>19</v>
      </c>
      <c r="I1688" s="53">
        <v>182.42</v>
      </c>
      <c r="J1688" s="27">
        <f t="shared" si="1136"/>
        <v>23.81</v>
      </c>
      <c r="K1688" s="27">
        <f t="shared" si="1134"/>
        <v>11.904999999999999</v>
      </c>
      <c r="L1688" s="26">
        <f t="shared" si="1135"/>
        <v>2171.7100999999998</v>
      </c>
      <c r="M1688" s="22" t="s">
        <v>94</v>
      </c>
      <c r="N1688" s="53" t="s">
        <v>157</v>
      </c>
      <c r="O1688" s="53" t="s">
        <v>56</v>
      </c>
      <c r="P1688" s="53">
        <v>31</v>
      </c>
    </row>
    <row r="1689" spans="1:16" x14ac:dyDescent="0.25">
      <c r="A1689" s="53">
        <v>2018</v>
      </c>
      <c r="B1689" s="53">
        <v>14</v>
      </c>
      <c r="C1689" s="53" t="s">
        <v>15</v>
      </c>
      <c r="D1689" s="53">
        <v>4732443</v>
      </c>
      <c r="E1689" s="3">
        <v>88.9</v>
      </c>
      <c r="F1689" s="3">
        <f t="shared" si="1137"/>
        <v>13.84</v>
      </c>
      <c r="G1689" s="18" t="s">
        <v>39</v>
      </c>
      <c r="H1689" s="53">
        <v>1</v>
      </c>
      <c r="I1689" s="53">
        <v>9.6</v>
      </c>
      <c r="J1689" s="27">
        <f t="shared" si="1136"/>
        <v>23.81</v>
      </c>
      <c r="K1689" s="27">
        <f t="shared" si="1134"/>
        <v>11.904999999999999</v>
      </c>
      <c r="L1689" s="26">
        <f t="shared" si="1135"/>
        <v>114.288</v>
      </c>
      <c r="M1689" s="22" t="s">
        <v>94</v>
      </c>
      <c r="N1689" s="53" t="s">
        <v>157</v>
      </c>
      <c r="O1689" s="53" t="s">
        <v>56</v>
      </c>
      <c r="P1689" s="53">
        <v>31</v>
      </c>
    </row>
    <row r="1690" spans="1:16" x14ac:dyDescent="0.25">
      <c r="A1690" s="53">
        <v>2018</v>
      </c>
      <c r="B1690" s="53">
        <v>14</v>
      </c>
      <c r="C1690" s="53" t="s">
        <v>15</v>
      </c>
      <c r="D1690" s="53">
        <v>4732694</v>
      </c>
      <c r="E1690" s="3">
        <v>88.9</v>
      </c>
      <c r="F1690" s="3">
        <f t="shared" si="1137"/>
        <v>13.84</v>
      </c>
      <c r="G1690" s="18" t="s">
        <v>39</v>
      </c>
      <c r="H1690" s="53">
        <v>1</v>
      </c>
      <c r="I1690" s="53">
        <v>9.6</v>
      </c>
      <c r="J1690" s="27">
        <f t="shared" si="1136"/>
        <v>23.81</v>
      </c>
      <c r="K1690" s="27">
        <f t="shared" si="1134"/>
        <v>17.857499999999998</v>
      </c>
      <c r="L1690" s="26">
        <f t="shared" si="1135"/>
        <v>171.43199999999999</v>
      </c>
      <c r="M1690" s="22" t="s">
        <v>16</v>
      </c>
      <c r="N1690" s="53" t="s">
        <v>165</v>
      </c>
      <c r="O1690" s="53" t="s">
        <v>54</v>
      </c>
      <c r="P1690" s="53">
        <v>90</v>
      </c>
    </row>
    <row r="1691" spans="1:16" x14ac:dyDescent="0.25">
      <c r="A1691" s="53">
        <v>2018</v>
      </c>
      <c r="B1691" s="53">
        <v>14</v>
      </c>
      <c r="C1691" s="53" t="s">
        <v>15</v>
      </c>
      <c r="D1691" s="53">
        <v>4732698</v>
      </c>
      <c r="E1691" s="3">
        <v>88.9</v>
      </c>
      <c r="F1691" s="3">
        <f t="shared" si="1137"/>
        <v>13.84</v>
      </c>
      <c r="G1691" s="18" t="s">
        <v>39</v>
      </c>
      <c r="H1691" s="53">
        <v>16</v>
      </c>
      <c r="I1691" s="53">
        <v>153.62</v>
      </c>
      <c r="J1691" s="27">
        <f t="shared" si="1136"/>
        <v>23.81</v>
      </c>
      <c r="K1691" s="27">
        <f t="shared" si="1134"/>
        <v>17.857499999999998</v>
      </c>
      <c r="L1691" s="26">
        <f t="shared" si="1135"/>
        <v>2743.2691499999996</v>
      </c>
      <c r="M1691" s="22" t="s">
        <v>16</v>
      </c>
      <c r="N1691" s="53" t="s">
        <v>165</v>
      </c>
      <c r="O1691" s="53" t="s">
        <v>54</v>
      </c>
      <c r="P1691" s="53">
        <v>90</v>
      </c>
    </row>
    <row r="1692" spans="1:16" x14ac:dyDescent="0.25">
      <c r="A1692" s="53">
        <v>2018</v>
      </c>
      <c r="B1692" s="53">
        <v>14</v>
      </c>
      <c r="C1692" s="53" t="s">
        <v>15</v>
      </c>
      <c r="D1692" s="53">
        <v>4732699</v>
      </c>
      <c r="E1692" s="3">
        <v>88.9</v>
      </c>
      <c r="F1692" s="3">
        <f t="shared" si="1137"/>
        <v>13.84</v>
      </c>
      <c r="G1692" s="18" t="s">
        <v>39</v>
      </c>
      <c r="H1692" s="53">
        <v>12</v>
      </c>
      <c r="I1692" s="53">
        <v>115.2162</v>
      </c>
      <c r="J1692" s="27">
        <f t="shared" si="1136"/>
        <v>23.81</v>
      </c>
      <c r="K1692" s="27">
        <f t="shared" si="1134"/>
        <v>17.857499999999998</v>
      </c>
      <c r="L1692" s="26">
        <f t="shared" si="1135"/>
        <v>2057.4732915</v>
      </c>
      <c r="M1692" s="22" t="s">
        <v>16</v>
      </c>
      <c r="N1692" s="53" t="s">
        <v>165</v>
      </c>
      <c r="O1692" s="53" t="s">
        <v>54</v>
      </c>
      <c r="P1692" s="53">
        <v>90</v>
      </c>
    </row>
    <row r="1693" spans="1:16" x14ac:dyDescent="0.25">
      <c r="A1693" s="53">
        <v>2018</v>
      </c>
      <c r="B1693" s="53">
        <v>14</v>
      </c>
      <c r="C1693" s="53" t="s">
        <v>15</v>
      </c>
      <c r="D1693" s="53">
        <v>4732700</v>
      </c>
      <c r="E1693" s="3">
        <v>88.9</v>
      </c>
      <c r="F1693" s="3">
        <f t="shared" si="1137"/>
        <v>13.84</v>
      </c>
      <c r="G1693" s="18" t="s">
        <v>39</v>
      </c>
      <c r="H1693" s="53">
        <v>10</v>
      </c>
      <c r="I1693" s="53">
        <v>96.013000000000005</v>
      </c>
      <c r="J1693" s="27">
        <f t="shared" si="1136"/>
        <v>23.81</v>
      </c>
      <c r="K1693" s="27">
        <f t="shared" si="1134"/>
        <v>17.857499999999998</v>
      </c>
      <c r="L1693" s="26">
        <f t="shared" si="1135"/>
        <v>1714.5521474999998</v>
      </c>
      <c r="M1693" s="22" t="s">
        <v>16</v>
      </c>
      <c r="N1693" s="53" t="s">
        <v>165</v>
      </c>
      <c r="O1693" s="53" t="s">
        <v>54</v>
      </c>
      <c r="P1693" s="53">
        <v>90</v>
      </c>
    </row>
    <row r="1694" spans="1:16" x14ac:dyDescent="0.25">
      <c r="A1694" s="53">
        <v>2018</v>
      </c>
      <c r="B1694" s="53">
        <v>14</v>
      </c>
      <c r="C1694" s="53" t="s">
        <v>15</v>
      </c>
      <c r="D1694" s="53">
        <v>4732701</v>
      </c>
      <c r="E1694" s="3">
        <v>88.9</v>
      </c>
      <c r="F1694" s="3">
        <f t="shared" si="1137"/>
        <v>13.84</v>
      </c>
      <c r="G1694" s="18" t="s">
        <v>39</v>
      </c>
      <c r="H1694" s="53">
        <v>34</v>
      </c>
      <c r="I1694" s="53">
        <v>326.44</v>
      </c>
      <c r="J1694" s="27">
        <f t="shared" si="1136"/>
        <v>23.81</v>
      </c>
      <c r="K1694" s="27">
        <f t="shared" si="1134"/>
        <v>17.857499999999998</v>
      </c>
      <c r="L1694" s="26">
        <f t="shared" si="1135"/>
        <v>5829.4022999999997</v>
      </c>
      <c r="M1694" s="22" t="s">
        <v>16</v>
      </c>
      <c r="N1694" s="53" t="s">
        <v>165</v>
      </c>
      <c r="O1694" s="53" t="s">
        <v>54</v>
      </c>
      <c r="P1694" s="53">
        <v>90</v>
      </c>
    </row>
    <row r="1695" spans="1:16" x14ac:dyDescent="0.25">
      <c r="A1695" s="53">
        <v>2018</v>
      </c>
      <c r="B1695" s="53">
        <v>14</v>
      </c>
      <c r="C1695" s="53" t="s">
        <v>15</v>
      </c>
      <c r="D1695" s="53">
        <v>4732702</v>
      </c>
      <c r="E1695" s="3">
        <v>88.9</v>
      </c>
      <c r="F1695" s="3">
        <f t="shared" si="1137"/>
        <v>13.84</v>
      </c>
      <c r="G1695" s="18" t="s">
        <v>39</v>
      </c>
      <c r="H1695" s="53">
        <v>6</v>
      </c>
      <c r="I1695" s="53">
        <v>57.607199999999999</v>
      </c>
      <c r="J1695" s="27">
        <f t="shared" si="1136"/>
        <v>23.81</v>
      </c>
      <c r="K1695" s="27">
        <f t="shared" si="1134"/>
        <v>17.857499999999998</v>
      </c>
      <c r="L1695" s="26">
        <f t="shared" si="1135"/>
        <v>1028.7205739999999</v>
      </c>
      <c r="M1695" s="22" t="s">
        <v>16</v>
      </c>
      <c r="N1695" s="53" t="s">
        <v>165</v>
      </c>
      <c r="O1695" s="53" t="s">
        <v>54</v>
      </c>
      <c r="P1695" s="53">
        <v>90</v>
      </c>
    </row>
    <row r="1696" spans="1:16" x14ac:dyDescent="0.25">
      <c r="A1696" s="53">
        <v>2018</v>
      </c>
      <c r="B1696" s="53">
        <v>14</v>
      </c>
      <c r="C1696" s="53" t="s">
        <v>15</v>
      </c>
      <c r="D1696" s="53">
        <v>4732703</v>
      </c>
      <c r="E1696" s="3">
        <v>88.9</v>
      </c>
      <c r="F1696" s="3">
        <f t="shared" si="1137"/>
        <v>13.84</v>
      </c>
      <c r="G1696" s="18" t="s">
        <v>39</v>
      </c>
      <c r="H1696" s="53">
        <v>10</v>
      </c>
      <c r="I1696" s="53">
        <v>96.008300000000006</v>
      </c>
      <c r="J1696" s="27">
        <f t="shared" si="1136"/>
        <v>23.81</v>
      </c>
      <c r="K1696" s="27">
        <f t="shared" si="1134"/>
        <v>17.857499999999998</v>
      </c>
      <c r="L1696" s="26">
        <f t="shared" si="1135"/>
        <v>1714.46821725</v>
      </c>
      <c r="M1696" s="22" t="s">
        <v>16</v>
      </c>
      <c r="N1696" s="53" t="s">
        <v>165</v>
      </c>
      <c r="O1696" s="53" t="s">
        <v>54</v>
      </c>
      <c r="P1696" s="53">
        <v>90</v>
      </c>
    </row>
    <row r="1697" spans="1:16" x14ac:dyDescent="0.25">
      <c r="A1697" s="53">
        <v>2018</v>
      </c>
      <c r="B1697" s="53">
        <v>14</v>
      </c>
      <c r="C1697" s="53" t="s">
        <v>15</v>
      </c>
      <c r="D1697" s="53">
        <v>4732704</v>
      </c>
      <c r="E1697" s="3">
        <v>88.9</v>
      </c>
      <c r="F1697" s="3">
        <f t="shared" si="1137"/>
        <v>13.84</v>
      </c>
      <c r="G1697" s="18" t="s">
        <v>39</v>
      </c>
      <c r="H1697" s="53">
        <v>6</v>
      </c>
      <c r="I1697" s="53">
        <v>57.607199999999999</v>
      </c>
      <c r="J1697" s="27">
        <f t="shared" si="1136"/>
        <v>23.81</v>
      </c>
      <c r="K1697" s="27">
        <f t="shared" si="1134"/>
        <v>17.857499999999998</v>
      </c>
      <c r="L1697" s="26">
        <f t="shared" si="1135"/>
        <v>1028.7205739999999</v>
      </c>
      <c r="M1697" s="22" t="s">
        <v>16</v>
      </c>
      <c r="N1697" s="53" t="s">
        <v>165</v>
      </c>
      <c r="O1697" s="53" t="s">
        <v>54</v>
      </c>
      <c r="P1697" s="53">
        <v>90</v>
      </c>
    </row>
    <row r="1698" spans="1:16" x14ac:dyDescent="0.25">
      <c r="A1698" s="53">
        <v>2018</v>
      </c>
      <c r="B1698" s="53">
        <v>14</v>
      </c>
      <c r="C1698" s="53" t="s">
        <v>15</v>
      </c>
      <c r="D1698" s="53">
        <v>4732705</v>
      </c>
      <c r="E1698" s="3">
        <v>88.9</v>
      </c>
      <c r="F1698" s="3">
        <f t="shared" si="1137"/>
        <v>13.84</v>
      </c>
      <c r="G1698" s="18" t="s">
        <v>39</v>
      </c>
      <c r="H1698" s="53">
        <v>32</v>
      </c>
      <c r="I1698" s="53">
        <v>307.24</v>
      </c>
      <c r="J1698" s="27">
        <f t="shared" si="1136"/>
        <v>23.81</v>
      </c>
      <c r="K1698" s="27">
        <f t="shared" si="1134"/>
        <v>17.857499999999998</v>
      </c>
      <c r="L1698" s="26">
        <f t="shared" si="1135"/>
        <v>5486.5382999999993</v>
      </c>
      <c r="M1698" s="22" t="s">
        <v>16</v>
      </c>
      <c r="N1698" s="53" t="s">
        <v>165</v>
      </c>
      <c r="O1698" s="53" t="s">
        <v>54</v>
      </c>
      <c r="P1698" s="53">
        <v>90</v>
      </c>
    </row>
    <row r="1699" spans="1:16" x14ac:dyDescent="0.25">
      <c r="A1699" s="53">
        <v>2018</v>
      </c>
      <c r="B1699" s="53">
        <v>14</v>
      </c>
      <c r="C1699" s="53" t="s">
        <v>15</v>
      </c>
      <c r="D1699" s="53">
        <v>4732695</v>
      </c>
      <c r="E1699" s="3">
        <v>88.9</v>
      </c>
      <c r="F1699" s="3">
        <f t="shared" si="1137"/>
        <v>13.84</v>
      </c>
      <c r="G1699" s="18" t="s">
        <v>39</v>
      </c>
      <c r="H1699" s="53">
        <v>1</v>
      </c>
      <c r="I1699" s="53">
        <v>9.6</v>
      </c>
      <c r="J1699" s="27">
        <f t="shared" si="1136"/>
        <v>23.81</v>
      </c>
      <c r="K1699" s="27">
        <f t="shared" si="1134"/>
        <v>17.857499999999998</v>
      </c>
      <c r="L1699" s="26">
        <f t="shared" si="1135"/>
        <v>171.43199999999999</v>
      </c>
      <c r="M1699" s="22" t="s">
        <v>16</v>
      </c>
      <c r="N1699" s="53" t="s">
        <v>165</v>
      </c>
      <c r="O1699" s="53" t="s">
        <v>54</v>
      </c>
      <c r="P1699" s="53">
        <v>90</v>
      </c>
    </row>
    <row r="1700" spans="1:16" x14ac:dyDescent="0.25">
      <c r="A1700" s="53">
        <v>2018</v>
      </c>
      <c r="B1700" s="53">
        <v>14</v>
      </c>
      <c r="C1700" s="53" t="s">
        <v>15</v>
      </c>
      <c r="D1700" s="53">
        <v>4732706</v>
      </c>
      <c r="E1700" s="3">
        <v>88.9</v>
      </c>
      <c r="F1700" s="3">
        <f t="shared" si="1137"/>
        <v>13.84</v>
      </c>
      <c r="G1700" s="18" t="s">
        <v>39</v>
      </c>
      <c r="H1700" s="53">
        <v>2</v>
      </c>
      <c r="I1700" s="53">
        <v>19.2</v>
      </c>
      <c r="J1700" s="27">
        <f t="shared" si="1136"/>
        <v>23.81</v>
      </c>
      <c r="K1700" s="27">
        <f t="shared" si="1134"/>
        <v>17.857499999999998</v>
      </c>
      <c r="L1700" s="26">
        <f t="shared" si="1135"/>
        <v>342.86399999999998</v>
      </c>
      <c r="M1700" s="22" t="s">
        <v>16</v>
      </c>
      <c r="N1700" s="53" t="s">
        <v>165</v>
      </c>
      <c r="O1700" s="53" t="s">
        <v>54</v>
      </c>
      <c r="P1700" s="53">
        <v>90</v>
      </c>
    </row>
    <row r="1701" spans="1:16" x14ac:dyDescent="0.25">
      <c r="A1701" s="53">
        <v>2018</v>
      </c>
      <c r="B1701" s="53">
        <v>14</v>
      </c>
      <c r="C1701" s="53" t="s">
        <v>15</v>
      </c>
      <c r="D1701" s="53">
        <v>4732697</v>
      </c>
      <c r="E1701" s="3">
        <v>88.9</v>
      </c>
      <c r="F1701" s="3">
        <f t="shared" si="1137"/>
        <v>13.84</v>
      </c>
      <c r="G1701" s="18" t="s">
        <v>39</v>
      </c>
      <c r="H1701" s="53">
        <v>30</v>
      </c>
      <c r="I1701" s="53">
        <v>288</v>
      </c>
      <c r="J1701" s="27">
        <f t="shared" si="1136"/>
        <v>23.81</v>
      </c>
      <c r="K1701" s="27">
        <f t="shared" si="1134"/>
        <v>17.857499999999998</v>
      </c>
      <c r="L1701" s="26">
        <f t="shared" si="1135"/>
        <v>5142.9599999999991</v>
      </c>
      <c r="M1701" s="22" t="s">
        <v>16</v>
      </c>
      <c r="N1701" s="53" t="s">
        <v>165</v>
      </c>
      <c r="O1701" s="53" t="s">
        <v>54</v>
      </c>
      <c r="P1701" s="53">
        <v>90</v>
      </c>
    </row>
    <row r="1702" spans="1:16" x14ac:dyDescent="0.25">
      <c r="A1702" s="53">
        <v>2018</v>
      </c>
      <c r="B1702" s="53">
        <v>14</v>
      </c>
      <c r="C1702" s="53" t="s">
        <v>15</v>
      </c>
      <c r="D1702" s="53">
        <v>4732696</v>
      </c>
      <c r="E1702" s="3">
        <v>88.9</v>
      </c>
      <c r="F1702" s="3">
        <f t="shared" si="1137"/>
        <v>13.84</v>
      </c>
      <c r="G1702" s="18" t="s">
        <v>39</v>
      </c>
      <c r="H1702" s="53">
        <v>20</v>
      </c>
      <c r="I1702" s="53">
        <v>192.024</v>
      </c>
      <c r="J1702" s="27">
        <f t="shared" si="1136"/>
        <v>23.81</v>
      </c>
      <c r="K1702" s="27">
        <f t="shared" si="1134"/>
        <v>17.857499999999998</v>
      </c>
      <c r="L1702" s="26">
        <f t="shared" si="1135"/>
        <v>3429.0685799999997</v>
      </c>
      <c r="M1702" s="22" t="s">
        <v>16</v>
      </c>
      <c r="N1702" s="53" t="s">
        <v>165</v>
      </c>
      <c r="O1702" s="53" t="s">
        <v>54</v>
      </c>
      <c r="P1702" s="53">
        <v>90</v>
      </c>
    </row>
    <row r="1703" spans="1:16" x14ac:dyDescent="0.25">
      <c r="A1703" s="53">
        <v>2018</v>
      </c>
      <c r="B1703" s="53">
        <v>14</v>
      </c>
      <c r="C1703" s="53" t="s">
        <v>15</v>
      </c>
      <c r="D1703" s="53">
        <v>4732718</v>
      </c>
      <c r="E1703" s="3">
        <v>88.9</v>
      </c>
      <c r="F1703" s="3">
        <f t="shared" si="1137"/>
        <v>13.84</v>
      </c>
      <c r="G1703" s="18" t="s">
        <v>39</v>
      </c>
      <c r="H1703" s="53">
        <v>16</v>
      </c>
      <c r="I1703" s="53">
        <v>153.62</v>
      </c>
      <c r="J1703" s="27">
        <f t="shared" si="1136"/>
        <v>23.81</v>
      </c>
      <c r="K1703" s="27">
        <f t="shared" si="1134"/>
        <v>17.857499999999998</v>
      </c>
      <c r="L1703" s="26">
        <f t="shared" si="1135"/>
        <v>2743.2691499999996</v>
      </c>
      <c r="M1703" s="22" t="s">
        <v>16</v>
      </c>
      <c r="N1703" s="53" t="s">
        <v>165</v>
      </c>
      <c r="O1703" s="53" t="s">
        <v>54</v>
      </c>
      <c r="P1703" s="53">
        <v>90</v>
      </c>
    </row>
    <row r="1704" spans="1:16" x14ac:dyDescent="0.25">
      <c r="A1704" s="53">
        <v>2018</v>
      </c>
      <c r="B1704" s="53">
        <v>14</v>
      </c>
      <c r="C1704" s="53" t="s">
        <v>15</v>
      </c>
      <c r="D1704" s="53">
        <v>4732717</v>
      </c>
      <c r="E1704" s="3">
        <v>88.9</v>
      </c>
      <c r="F1704" s="3">
        <f t="shared" si="1137"/>
        <v>13.84</v>
      </c>
      <c r="G1704" s="18" t="s">
        <v>39</v>
      </c>
      <c r="H1704" s="53">
        <v>54</v>
      </c>
      <c r="I1704" s="53">
        <v>518.46</v>
      </c>
      <c r="J1704" s="27">
        <f t="shared" si="1136"/>
        <v>23.81</v>
      </c>
      <c r="K1704" s="27">
        <f t="shared" si="1134"/>
        <v>17.857499999999998</v>
      </c>
      <c r="L1704" s="26">
        <f t="shared" si="1135"/>
        <v>9258.399449999999</v>
      </c>
      <c r="M1704" s="22" t="s">
        <v>16</v>
      </c>
      <c r="N1704" s="53" t="s">
        <v>165</v>
      </c>
      <c r="O1704" s="53" t="s">
        <v>54</v>
      </c>
      <c r="P1704" s="53">
        <v>90</v>
      </c>
    </row>
    <row r="1705" spans="1:16" x14ac:dyDescent="0.25">
      <c r="A1705" s="53">
        <v>2018</v>
      </c>
      <c r="B1705" s="53">
        <v>14</v>
      </c>
      <c r="C1705" s="53" t="s">
        <v>15</v>
      </c>
      <c r="D1705" s="53">
        <v>4732716</v>
      </c>
      <c r="E1705" s="3">
        <v>88.9</v>
      </c>
      <c r="F1705" s="3">
        <f t="shared" si="1137"/>
        <v>13.84</v>
      </c>
      <c r="G1705" s="18" t="s">
        <v>39</v>
      </c>
      <c r="H1705" s="53">
        <v>22</v>
      </c>
      <c r="I1705" s="53">
        <v>211.23</v>
      </c>
      <c r="J1705" s="27">
        <f t="shared" si="1136"/>
        <v>23.81</v>
      </c>
      <c r="K1705" s="27">
        <f t="shared" si="1134"/>
        <v>17.857499999999998</v>
      </c>
      <c r="L1705" s="26">
        <f t="shared" si="1135"/>
        <v>3772.0397249999996</v>
      </c>
      <c r="M1705" s="22" t="s">
        <v>16</v>
      </c>
      <c r="N1705" s="53" t="s">
        <v>165</v>
      </c>
      <c r="O1705" s="53" t="s">
        <v>54</v>
      </c>
      <c r="P1705" s="53">
        <v>90</v>
      </c>
    </row>
    <row r="1706" spans="1:16" x14ac:dyDescent="0.25">
      <c r="A1706" s="53">
        <v>2018</v>
      </c>
      <c r="B1706" s="53">
        <v>14</v>
      </c>
      <c r="C1706" s="53" t="s">
        <v>15</v>
      </c>
      <c r="D1706" s="53">
        <v>4732715</v>
      </c>
      <c r="E1706" s="3">
        <v>88.9</v>
      </c>
      <c r="F1706" s="3">
        <f t="shared" si="1137"/>
        <v>13.84</v>
      </c>
      <c r="G1706" s="18" t="s">
        <v>39</v>
      </c>
      <c r="H1706" s="53">
        <v>2</v>
      </c>
      <c r="I1706" s="53">
        <v>19.2</v>
      </c>
      <c r="J1706" s="27">
        <f t="shared" si="1136"/>
        <v>23.81</v>
      </c>
      <c r="K1706" s="27">
        <f t="shared" si="1134"/>
        <v>17.857499999999998</v>
      </c>
      <c r="L1706" s="26">
        <f t="shared" si="1135"/>
        <v>342.86399999999998</v>
      </c>
      <c r="M1706" s="22" t="s">
        <v>16</v>
      </c>
      <c r="N1706" s="53" t="s">
        <v>165</v>
      </c>
      <c r="O1706" s="53" t="s">
        <v>54</v>
      </c>
      <c r="P1706" s="53">
        <v>90</v>
      </c>
    </row>
    <row r="1707" spans="1:16" x14ac:dyDescent="0.25">
      <c r="A1707" s="53">
        <v>2018</v>
      </c>
      <c r="B1707" s="53">
        <v>14</v>
      </c>
      <c r="C1707" s="53" t="s">
        <v>15</v>
      </c>
      <c r="D1707" s="53">
        <v>4732714</v>
      </c>
      <c r="E1707" s="3">
        <v>88.9</v>
      </c>
      <c r="F1707" s="3">
        <f t="shared" si="1137"/>
        <v>13.84</v>
      </c>
      <c r="G1707" s="18" t="s">
        <v>39</v>
      </c>
      <c r="H1707" s="53">
        <v>15</v>
      </c>
      <c r="I1707" s="53">
        <v>144.02000000000001</v>
      </c>
      <c r="J1707" s="27">
        <f t="shared" si="1136"/>
        <v>23.81</v>
      </c>
      <c r="K1707" s="27">
        <f t="shared" si="1134"/>
        <v>17.857499999999998</v>
      </c>
      <c r="L1707" s="26">
        <f t="shared" si="1135"/>
        <v>2571.8371499999998</v>
      </c>
      <c r="M1707" s="22" t="s">
        <v>16</v>
      </c>
      <c r="N1707" s="53" t="s">
        <v>165</v>
      </c>
      <c r="O1707" s="53" t="s">
        <v>54</v>
      </c>
      <c r="P1707" s="53">
        <v>90</v>
      </c>
    </row>
    <row r="1708" spans="1:16" x14ac:dyDescent="0.25">
      <c r="A1708" s="53">
        <v>2018</v>
      </c>
      <c r="B1708" s="53">
        <v>14</v>
      </c>
      <c r="C1708" s="53" t="s">
        <v>15</v>
      </c>
      <c r="D1708" s="53">
        <v>4732713</v>
      </c>
      <c r="E1708" s="3">
        <v>88.9</v>
      </c>
      <c r="F1708" s="3">
        <f t="shared" si="1137"/>
        <v>13.84</v>
      </c>
      <c r="G1708" s="18" t="s">
        <v>39</v>
      </c>
      <c r="H1708" s="53">
        <v>18</v>
      </c>
      <c r="I1708" s="53">
        <v>172.8245</v>
      </c>
      <c r="J1708" s="27">
        <f t="shared" si="1136"/>
        <v>23.81</v>
      </c>
      <c r="K1708" s="27">
        <f t="shared" si="1134"/>
        <v>17.857499999999998</v>
      </c>
      <c r="L1708" s="26">
        <f t="shared" si="1135"/>
        <v>3086.2135087499996</v>
      </c>
      <c r="M1708" s="22" t="s">
        <v>16</v>
      </c>
      <c r="N1708" s="53" t="s">
        <v>165</v>
      </c>
      <c r="O1708" s="53" t="s">
        <v>54</v>
      </c>
      <c r="P1708" s="53">
        <v>90</v>
      </c>
    </row>
    <row r="1709" spans="1:16" x14ac:dyDescent="0.25">
      <c r="A1709" s="53">
        <v>2018</v>
      </c>
      <c r="B1709" s="53">
        <v>14</v>
      </c>
      <c r="C1709" s="53" t="s">
        <v>15</v>
      </c>
      <c r="D1709" s="53">
        <v>4732712</v>
      </c>
      <c r="E1709" s="3">
        <v>88.9</v>
      </c>
      <c r="F1709" s="3">
        <f t="shared" si="1137"/>
        <v>13.84</v>
      </c>
      <c r="G1709" s="18" t="s">
        <v>39</v>
      </c>
      <c r="H1709" s="53">
        <v>24</v>
      </c>
      <c r="I1709" s="53">
        <v>230.43</v>
      </c>
      <c r="J1709" s="27">
        <f t="shared" si="1136"/>
        <v>23.81</v>
      </c>
      <c r="K1709" s="27">
        <f t="shared" si="1134"/>
        <v>17.857499999999998</v>
      </c>
      <c r="L1709" s="26">
        <f t="shared" si="1135"/>
        <v>4114.9037250000001</v>
      </c>
      <c r="M1709" s="22" t="s">
        <v>16</v>
      </c>
      <c r="N1709" s="53" t="s">
        <v>165</v>
      </c>
      <c r="O1709" s="53" t="s">
        <v>54</v>
      </c>
      <c r="P1709" s="53">
        <v>90</v>
      </c>
    </row>
    <row r="1710" spans="1:16" x14ac:dyDescent="0.25">
      <c r="A1710" s="53">
        <v>2018</v>
      </c>
      <c r="B1710" s="53">
        <v>14</v>
      </c>
      <c r="C1710" s="53" t="s">
        <v>15</v>
      </c>
      <c r="D1710" s="53">
        <v>4732719</v>
      </c>
      <c r="E1710" s="3">
        <v>88.9</v>
      </c>
      <c r="F1710" s="3">
        <f t="shared" si="1137"/>
        <v>13.84</v>
      </c>
      <c r="G1710" s="18" t="s">
        <v>39</v>
      </c>
      <c r="H1710" s="53">
        <v>29</v>
      </c>
      <c r="I1710" s="53">
        <v>278.43</v>
      </c>
      <c r="J1710" s="27">
        <f t="shared" si="1136"/>
        <v>23.81</v>
      </c>
      <c r="K1710" s="27">
        <f t="shared" si="1134"/>
        <v>17.857499999999998</v>
      </c>
      <c r="L1710" s="26">
        <f t="shared" si="1135"/>
        <v>4972.063725</v>
      </c>
      <c r="M1710" s="22" t="s">
        <v>16</v>
      </c>
      <c r="N1710" s="53" t="s">
        <v>165</v>
      </c>
      <c r="O1710" s="53" t="s">
        <v>54</v>
      </c>
      <c r="P1710" s="53">
        <v>90</v>
      </c>
    </row>
    <row r="1711" spans="1:16" x14ac:dyDescent="0.25">
      <c r="A1711" s="53">
        <v>2018</v>
      </c>
      <c r="B1711" s="53">
        <v>14</v>
      </c>
      <c r="C1711" s="53" t="s">
        <v>15</v>
      </c>
      <c r="D1711" s="53">
        <v>4732722</v>
      </c>
      <c r="E1711" s="3">
        <v>88.9</v>
      </c>
      <c r="F1711" s="3">
        <f t="shared" si="1137"/>
        <v>13.84</v>
      </c>
      <c r="G1711" s="18" t="s">
        <v>39</v>
      </c>
      <c r="H1711" s="53">
        <v>1</v>
      </c>
      <c r="I1711" s="53">
        <v>9.6</v>
      </c>
      <c r="J1711" s="27">
        <f t="shared" si="1136"/>
        <v>23.81</v>
      </c>
      <c r="K1711" s="27">
        <f t="shared" si="1134"/>
        <v>17.857499999999998</v>
      </c>
      <c r="L1711" s="26">
        <f t="shared" si="1135"/>
        <v>171.43199999999999</v>
      </c>
      <c r="M1711" s="22" t="s">
        <v>16</v>
      </c>
      <c r="N1711" s="53" t="s">
        <v>165</v>
      </c>
      <c r="O1711" s="53" t="s">
        <v>54</v>
      </c>
      <c r="P1711" s="53">
        <v>90</v>
      </c>
    </row>
    <row r="1712" spans="1:16" x14ac:dyDescent="0.25">
      <c r="A1712" s="53">
        <v>2018</v>
      </c>
      <c r="B1712" s="53">
        <v>14</v>
      </c>
      <c r="C1712" s="53" t="s">
        <v>15</v>
      </c>
      <c r="D1712" s="53">
        <v>4732723</v>
      </c>
      <c r="E1712" s="3">
        <v>88.9</v>
      </c>
      <c r="F1712" s="3">
        <f t="shared" si="1137"/>
        <v>13.84</v>
      </c>
      <c r="G1712" s="18" t="s">
        <v>39</v>
      </c>
      <c r="H1712" s="53">
        <v>41</v>
      </c>
      <c r="I1712" s="53">
        <v>393.65</v>
      </c>
      <c r="J1712" s="27">
        <f t="shared" si="1136"/>
        <v>23.81</v>
      </c>
      <c r="K1712" s="27">
        <f t="shared" si="1134"/>
        <v>17.857499999999998</v>
      </c>
      <c r="L1712" s="26">
        <f t="shared" si="1135"/>
        <v>7029.6048749999991</v>
      </c>
      <c r="M1712" s="22" t="s">
        <v>16</v>
      </c>
      <c r="N1712" s="53" t="s">
        <v>165</v>
      </c>
      <c r="O1712" s="53" t="s">
        <v>54</v>
      </c>
      <c r="P1712" s="53">
        <v>90</v>
      </c>
    </row>
    <row r="1713" spans="1:16" x14ac:dyDescent="0.25">
      <c r="A1713" s="53">
        <v>2018</v>
      </c>
      <c r="B1713" s="53">
        <v>14</v>
      </c>
      <c r="C1713" s="53" t="s">
        <v>15</v>
      </c>
      <c r="D1713" s="53">
        <v>4734071</v>
      </c>
      <c r="E1713" s="3">
        <v>73</v>
      </c>
      <c r="F1713" s="3">
        <f t="shared" si="1137"/>
        <v>9.67</v>
      </c>
      <c r="G1713" s="18" t="s">
        <v>39</v>
      </c>
      <c r="H1713" s="53">
        <v>3</v>
      </c>
      <c r="I1713" s="53">
        <v>28.803799999999999</v>
      </c>
      <c r="J1713" s="27">
        <f t="shared" si="1136"/>
        <v>17.78</v>
      </c>
      <c r="K1713" s="27">
        <f t="shared" si="1134"/>
        <v>13.335000000000001</v>
      </c>
      <c r="L1713" s="26">
        <f t="shared" si="1135"/>
        <v>384.09867300000002</v>
      </c>
      <c r="M1713" s="22" t="s">
        <v>16</v>
      </c>
      <c r="N1713" s="53" t="s">
        <v>633</v>
      </c>
      <c r="O1713" s="53" t="s">
        <v>51</v>
      </c>
      <c r="P1713" s="53">
        <v>65</v>
      </c>
    </row>
    <row r="1714" spans="1:16" x14ac:dyDescent="0.25">
      <c r="A1714" s="53">
        <v>2018</v>
      </c>
      <c r="B1714" s="53">
        <v>14</v>
      </c>
      <c r="C1714" s="53" t="s">
        <v>15</v>
      </c>
      <c r="D1714" s="53">
        <v>4734070</v>
      </c>
      <c r="E1714" s="3">
        <v>73</v>
      </c>
      <c r="F1714" s="3">
        <f t="shared" si="1137"/>
        <v>9.67</v>
      </c>
      <c r="G1714" s="18" t="s">
        <v>39</v>
      </c>
      <c r="H1714" s="53">
        <v>29</v>
      </c>
      <c r="I1714" s="53">
        <v>278.43</v>
      </c>
      <c r="J1714" s="27">
        <f t="shared" si="1136"/>
        <v>17.78</v>
      </c>
      <c r="K1714" s="27">
        <f t="shared" si="1134"/>
        <v>13.335000000000001</v>
      </c>
      <c r="L1714" s="26">
        <f t="shared" si="1135"/>
        <v>3712.8640500000001</v>
      </c>
      <c r="M1714" s="22" t="s">
        <v>16</v>
      </c>
      <c r="N1714" s="53" t="s">
        <v>633</v>
      </c>
      <c r="O1714" s="53" t="s">
        <v>51</v>
      </c>
      <c r="P1714" s="53">
        <v>65</v>
      </c>
    </row>
    <row r="1715" spans="1:16" x14ac:dyDescent="0.25">
      <c r="A1715" s="53">
        <v>2018</v>
      </c>
      <c r="B1715" s="53">
        <v>14</v>
      </c>
      <c r="C1715" s="53" t="s">
        <v>15</v>
      </c>
      <c r="D1715" s="53">
        <v>4734072</v>
      </c>
      <c r="E1715" s="3">
        <v>73</v>
      </c>
      <c r="F1715" s="3">
        <f t="shared" si="1137"/>
        <v>9.67</v>
      </c>
      <c r="G1715" s="18" t="s">
        <v>39</v>
      </c>
      <c r="H1715" s="53">
        <v>1</v>
      </c>
      <c r="I1715" s="53">
        <v>9.6</v>
      </c>
      <c r="J1715" s="27">
        <f t="shared" si="1136"/>
        <v>17.78</v>
      </c>
      <c r="K1715" s="27">
        <f t="shared" si="1134"/>
        <v>13.335000000000001</v>
      </c>
      <c r="L1715" s="26">
        <f t="shared" si="1135"/>
        <v>128.01599999999999</v>
      </c>
      <c r="M1715" s="22" t="s">
        <v>16</v>
      </c>
      <c r="N1715" s="53" t="s">
        <v>633</v>
      </c>
      <c r="O1715" s="53" t="s">
        <v>51</v>
      </c>
      <c r="P1715" s="53">
        <v>65</v>
      </c>
    </row>
    <row r="1716" spans="1:16" x14ac:dyDescent="0.25">
      <c r="A1716" s="53">
        <v>2018</v>
      </c>
      <c r="B1716" s="53">
        <v>14</v>
      </c>
      <c r="C1716" s="53" t="s">
        <v>15</v>
      </c>
      <c r="D1716" s="53">
        <v>4734074</v>
      </c>
      <c r="E1716" s="3">
        <v>73</v>
      </c>
      <c r="F1716" s="3">
        <f t="shared" si="1137"/>
        <v>9.67</v>
      </c>
      <c r="G1716" s="18" t="s">
        <v>39</v>
      </c>
      <c r="H1716" s="53">
        <v>3</v>
      </c>
      <c r="I1716" s="53">
        <v>28.8</v>
      </c>
      <c r="J1716" s="27">
        <f t="shared" si="1136"/>
        <v>17.78</v>
      </c>
      <c r="K1716" s="27">
        <f t="shared" si="1134"/>
        <v>13.335000000000001</v>
      </c>
      <c r="L1716" s="26">
        <f t="shared" si="1135"/>
        <v>384.04800000000006</v>
      </c>
      <c r="M1716" s="22" t="s">
        <v>16</v>
      </c>
      <c r="N1716" s="53" t="s">
        <v>633</v>
      </c>
      <c r="O1716" s="53" t="s">
        <v>51</v>
      </c>
      <c r="P1716" s="53">
        <v>65</v>
      </c>
    </row>
    <row r="1717" spans="1:16" x14ac:dyDescent="0.25">
      <c r="A1717" s="53">
        <v>2018</v>
      </c>
      <c r="B1717" s="53">
        <v>14</v>
      </c>
      <c r="C1717" s="53" t="s">
        <v>15</v>
      </c>
      <c r="D1717" s="53">
        <v>4734073</v>
      </c>
      <c r="E1717" s="3">
        <v>73</v>
      </c>
      <c r="F1717" s="3">
        <f t="shared" si="1137"/>
        <v>9.67</v>
      </c>
      <c r="G1717" s="18" t="s">
        <v>39</v>
      </c>
      <c r="H1717" s="53">
        <v>4</v>
      </c>
      <c r="I1717" s="53">
        <v>38.4</v>
      </c>
      <c r="J1717" s="27">
        <f t="shared" si="1136"/>
        <v>17.78</v>
      </c>
      <c r="K1717" s="27">
        <f t="shared" si="1134"/>
        <v>13.335000000000001</v>
      </c>
      <c r="L1717" s="26">
        <f t="shared" si="1135"/>
        <v>512.06399999999996</v>
      </c>
      <c r="M1717" s="22" t="s">
        <v>16</v>
      </c>
      <c r="N1717" s="53" t="s">
        <v>633</v>
      </c>
      <c r="O1717" s="53" t="s">
        <v>51</v>
      </c>
      <c r="P1717" s="53">
        <v>65</v>
      </c>
    </row>
    <row r="1718" spans="1:16" x14ac:dyDescent="0.25">
      <c r="A1718" s="53">
        <v>2018</v>
      </c>
      <c r="B1718" s="53">
        <v>14</v>
      </c>
      <c r="C1718" s="53" t="s">
        <v>15</v>
      </c>
      <c r="D1718" s="53">
        <v>4734879</v>
      </c>
      <c r="E1718" s="3">
        <v>60.3</v>
      </c>
      <c r="F1718" s="3">
        <f t="shared" si="1137"/>
        <v>6.99</v>
      </c>
      <c r="G1718" s="18" t="s">
        <v>39</v>
      </c>
      <c r="H1718" s="53">
        <v>31</v>
      </c>
      <c r="I1718" s="53">
        <v>297.63729999999998</v>
      </c>
      <c r="J1718" s="27">
        <f t="shared" si="1136"/>
        <v>14.2</v>
      </c>
      <c r="K1718" s="27">
        <f t="shared" si="1134"/>
        <v>10.649999999999999</v>
      </c>
      <c r="L1718" s="26">
        <f t="shared" si="1135"/>
        <v>3169.8372449999993</v>
      </c>
      <c r="M1718" s="22" t="s">
        <v>16</v>
      </c>
      <c r="N1718" s="53" t="s">
        <v>634</v>
      </c>
      <c r="O1718" s="53" t="s">
        <v>51</v>
      </c>
      <c r="P1718" s="53">
        <v>65</v>
      </c>
    </row>
    <row r="1719" spans="1:16" x14ac:dyDescent="0.25">
      <c r="A1719" s="53">
        <v>2018</v>
      </c>
      <c r="B1719" s="53">
        <v>14</v>
      </c>
      <c r="C1719" s="53" t="s">
        <v>15</v>
      </c>
      <c r="D1719" s="53">
        <v>4734878</v>
      </c>
      <c r="E1719" s="3">
        <v>60.3</v>
      </c>
      <c r="F1719" s="3">
        <f t="shared" si="1137"/>
        <v>6.99</v>
      </c>
      <c r="G1719" s="18" t="s">
        <v>39</v>
      </c>
      <c r="H1719" s="53">
        <v>15</v>
      </c>
      <c r="I1719" s="53">
        <v>144.01</v>
      </c>
      <c r="J1719" s="27">
        <f t="shared" si="1136"/>
        <v>14.2</v>
      </c>
      <c r="K1719" s="27">
        <f t="shared" si="1134"/>
        <v>10.649999999999999</v>
      </c>
      <c r="L1719" s="26">
        <f t="shared" si="1135"/>
        <v>1533.7064999999998</v>
      </c>
      <c r="M1719" s="22" t="s">
        <v>16</v>
      </c>
      <c r="N1719" s="53" t="s">
        <v>634</v>
      </c>
      <c r="O1719" s="53" t="s">
        <v>51</v>
      </c>
      <c r="P1719" s="53">
        <v>65</v>
      </c>
    </row>
    <row r="1720" spans="1:16" ht="15.75" thickBot="1" x14ac:dyDescent="0.3">
      <c r="A1720" s="53">
        <v>2018</v>
      </c>
      <c r="B1720" s="53">
        <v>14</v>
      </c>
      <c r="C1720" s="53" t="s">
        <v>15</v>
      </c>
      <c r="D1720" s="53">
        <v>4734880</v>
      </c>
      <c r="E1720" s="3">
        <v>73</v>
      </c>
      <c r="F1720" s="3">
        <f t="shared" si="1137"/>
        <v>9.67</v>
      </c>
      <c r="G1720" s="18" t="s">
        <v>39</v>
      </c>
      <c r="H1720" s="53">
        <v>15</v>
      </c>
      <c r="I1720" s="53">
        <v>144.01740000000001</v>
      </c>
      <c r="J1720" s="27">
        <f t="shared" si="1136"/>
        <v>17.78</v>
      </c>
      <c r="K1720" s="27">
        <f t="shared" si="1134"/>
        <v>13.335000000000001</v>
      </c>
      <c r="L1720" s="26">
        <f t="shared" si="1135"/>
        <v>1920.4720290000002</v>
      </c>
      <c r="M1720" s="22" t="s">
        <v>16</v>
      </c>
      <c r="N1720" s="53" t="s">
        <v>635</v>
      </c>
      <c r="O1720" s="53" t="s">
        <v>51</v>
      </c>
      <c r="P1720" s="53">
        <v>65</v>
      </c>
    </row>
    <row r="1721" spans="1:16" ht="21.75" thickBot="1" x14ac:dyDescent="0.4">
      <c r="A1721" s="90" t="s">
        <v>570</v>
      </c>
      <c r="B1721" s="91"/>
      <c r="C1721" s="91"/>
      <c r="D1721" s="91"/>
      <c r="E1721" s="91"/>
      <c r="F1721" s="91"/>
      <c r="G1721" s="91"/>
      <c r="H1721" s="91"/>
      <c r="I1721" s="91"/>
      <c r="J1721" s="91"/>
      <c r="K1721" s="91"/>
      <c r="L1721" s="25">
        <f>SUM(L1544:L1720)</f>
        <v>724584.85623224895</v>
      </c>
      <c r="M1721" s="90"/>
      <c r="N1721" s="91"/>
      <c r="O1721" s="91"/>
      <c r="P1721" s="92"/>
    </row>
    <row r="1722" spans="1:16" x14ac:dyDescent="0.25">
      <c r="A1722" s="22">
        <v>2018</v>
      </c>
      <c r="B1722" s="22">
        <v>15</v>
      </c>
      <c r="C1722" s="53" t="s">
        <v>15</v>
      </c>
      <c r="D1722" s="53">
        <v>4735913</v>
      </c>
      <c r="E1722" s="3">
        <v>88.9</v>
      </c>
      <c r="F1722" s="3">
        <f t="shared" si="1137"/>
        <v>13.84</v>
      </c>
      <c r="G1722" s="18" t="s">
        <v>39</v>
      </c>
      <c r="H1722" s="53">
        <v>19</v>
      </c>
      <c r="I1722" s="53">
        <v>182.41900000000001</v>
      </c>
      <c r="J1722" s="27">
        <f>IF($E1722=60.3,16.52,IF($E1722=73,20.64,IF($E1722=88.9,27.6,IF(AND($E1722=114.3, $F1722=17.26),32.84,IF(AND($E1722=177.8, $F1722=34.23),63.28,IF(AND($E1722=244.5,$F1722=53.57),98.68,"ENTER WEIGHT"))))))</f>
        <v>27.6</v>
      </c>
      <c r="K1722" s="27">
        <f t="shared" ref="K1722:K1785" si="1138">IF(M1722="NEW",J1722*1,IF(M1722="YELLOW",J1722*0.75,IF(M1722="BLUE",J1722*0.5)))</f>
        <v>13.8</v>
      </c>
      <c r="L1722" s="26">
        <f t="shared" ref="L1722:L1785" si="1139">I1722*K1722</f>
        <v>2517.3822000000005</v>
      </c>
      <c r="M1722" s="22" t="s">
        <v>94</v>
      </c>
      <c r="N1722" s="53" t="s">
        <v>636</v>
      </c>
      <c r="O1722" s="22" t="s">
        <v>56</v>
      </c>
      <c r="P1722" s="53">
        <v>68</v>
      </c>
    </row>
    <row r="1723" spans="1:16" x14ac:dyDescent="0.25">
      <c r="A1723" s="22">
        <v>2018</v>
      </c>
      <c r="B1723" s="22">
        <v>15</v>
      </c>
      <c r="C1723" s="53" t="s">
        <v>15</v>
      </c>
      <c r="D1723" s="53">
        <v>4735914</v>
      </c>
      <c r="E1723" s="3">
        <v>88.9</v>
      </c>
      <c r="F1723" s="3">
        <f t="shared" si="1137"/>
        <v>13.84</v>
      </c>
      <c r="G1723" s="18" t="s">
        <v>39</v>
      </c>
      <c r="H1723" s="53">
        <v>8</v>
      </c>
      <c r="I1723" s="53">
        <v>76.809600000000003</v>
      </c>
      <c r="J1723" s="27">
        <f t="shared" ref="J1723:J1786" si="1140">IF($E1723=60.3,16.52,IF($E1723=73,20.64,IF($E1723=88.9,27.6,IF(AND($E1723=114.3, $F1723=17.26),32.84,IF(AND($E1723=177.8, $F1723=34.23),63.28,IF(AND($E1723=244.5,$F1723=53.57),98.68,"ENTER WEIGHT"))))))</f>
        <v>27.6</v>
      </c>
      <c r="K1723" s="27">
        <f t="shared" si="1138"/>
        <v>13.8</v>
      </c>
      <c r="L1723" s="26">
        <f t="shared" si="1139"/>
        <v>1059.9724800000001</v>
      </c>
      <c r="M1723" s="22" t="s">
        <v>94</v>
      </c>
      <c r="N1723" s="53" t="s">
        <v>636</v>
      </c>
      <c r="O1723" s="22" t="s">
        <v>56</v>
      </c>
      <c r="P1723" s="53">
        <v>68</v>
      </c>
    </row>
    <row r="1724" spans="1:16" x14ac:dyDescent="0.25">
      <c r="A1724" s="22">
        <v>2018</v>
      </c>
      <c r="B1724" s="22">
        <v>15</v>
      </c>
      <c r="C1724" s="53" t="s">
        <v>15</v>
      </c>
      <c r="D1724" s="53">
        <v>4735914</v>
      </c>
      <c r="E1724" s="3">
        <v>88.9</v>
      </c>
      <c r="F1724" s="3">
        <f t="shared" ref="F1724:F1787" si="1141">IF($E1724=60.3,6.99,IF($E1724=73,9.67,IF($E1724=88.9,13.84,IF($E1724=114.3,17.26,IF($E1724=177.8,34.23,IF($E1724=244.5,53.57,"ENTER WEIGHT"))))))</f>
        <v>13.84</v>
      </c>
      <c r="G1724" s="18" t="s">
        <v>39</v>
      </c>
      <c r="H1724" s="53">
        <v>12</v>
      </c>
      <c r="I1724" s="53">
        <v>115.21</v>
      </c>
      <c r="J1724" s="27">
        <f t="shared" si="1140"/>
        <v>27.6</v>
      </c>
      <c r="K1724" s="27">
        <f t="shared" si="1138"/>
        <v>13.8</v>
      </c>
      <c r="L1724" s="26">
        <f t="shared" si="1139"/>
        <v>1589.8979999999999</v>
      </c>
      <c r="M1724" s="22" t="s">
        <v>94</v>
      </c>
      <c r="N1724" s="53" t="s">
        <v>636</v>
      </c>
      <c r="O1724" s="22" t="s">
        <v>56</v>
      </c>
      <c r="P1724" s="53">
        <v>68</v>
      </c>
    </row>
    <row r="1725" spans="1:16" x14ac:dyDescent="0.25">
      <c r="A1725" s="53">
        <v>2018</v>
      </c>
      <c r="B1725" s="53">
        <v>15</v>
      </c>
      <c r="C1725" s="53" t="s">
        <v>15</v>
      </c>
      <c r="D1725" s="53">
        <v>4735914</v>
      </c>
      <c r="E1725" s="3">
        <v>88.9</v>
      </c>
      <c r="F1725" s="3">
        <f t="shared" si="1141"/>
        <v>13.84</v>
      </c>
      <c r="G1725" s="18" t="s">
        <v>39</v>
      </c>
      <c r="H1725" s="53">
        <v>3</v>
      </c>
      <c r="I1725" s="53">
        <v>28.8</v>
      </c>
      <c r="J1725" s="27">
        <f t="shared" si="1140"/>
        <v>27.6</v>
      </c>
      <c r="K1725" s="27">
        <f t="shared" si="1138"/>
        <v>20.700000000000003</v>
      </c>
      <c r="L1725" s="26">
        <f t="shared" si="1139"/>
        <v>596.16000000000008</v>
      </c>
      <c r="M1725" s="22" t="s">
        <v>16</v>
      </c>
      <c r="N1725" s="53" t="s">
        <v>636</v>
      </c>
      <c r="O1725" s="22" t="s">
        <v>56</v>
      </c>
      <c r="P1725" s="53">
        <v>68</v>
      </c>
    </row>
    <row r="1726" spans="1:16" x14ac:dyDescent="0.25">
      <c r="A1726" s="53">
        <v>2018</v>
      </c>
      <c r="B1726" s="53">
        <v>15</v>
      </c>
      <c r="C1726" s="53" t="s">
        <v>15</v>
      </c>
      <c r="D1726" s="53">
        <v>4735917</v>
      </c>
      <c r="E1726" s="3">
        <v>88.9</v>
      </c>
      <c r="F1726" s="3">
        <f t="shared" si="1141"/>
        <v>13.84</v>
      </c>
      <c r="G1726" s="18" t="s">
        <v>39</v>
      </c>
      <c r="H1726" s="53">
        <v>8</v>
      </c>
      <c r="I1726" s="53">
        <v>76.81</v>
      </c>
      <c r="J1726" s="27">
        <f t="shared" si="1140"/>
        <v>27.6</v>
      </c>
      <c r="K1726" s="27">
        <f t="shared" si="1138"/>
        <v>13.8</v>
      </c>
      <c r="L1726" s="26">
        <f t="shared" si="1139"/>
        <v>1059.9780000000001</v>
      </c>
      <c r="M1726" s="22" t="s">
        <v>94</v>
      </c>
      <c r="N1726" s="53" t="s">
        <v>636</v>
      </c>
      <c r="O1726" s="22" t="s">
        <v>56</v>
      </c>
      <c r="P1726" s="53">
        <v>68</v>
      </c>
    </row>
    <row r="1727" spans="1:16" x14ac:dyDescent="0.25">
      <c r="A1727" s="53">
        <v>2018</v>
      </c>
      <c r="B1727" s="53">
        <v>15</v>
      </c>
      <c r="C1727" s="53" t="s">
        <v>15</v>
      </c>
      <c r="D1727" s="53">
        <v>4735950</v>
      </c>
      <c r="E1727" s="3">
        <v>73</v>
      </c>
      <c r="F1727" s="3">
        <f t="shared" si="1141"/>
        <v>9.67</v>
      </c>
      <c r="G1727" s="18" t="s">
        <v>39</v>
      </c>
      <c r="H1727" s="53">
        <v>5</v>
      </c>
      <c r="I1727" s="53">
        <v>48.006300000000003</v>
      </c>
      <c r="J1727" s="27">
        <f t="shared" si="1140"/>
        <v>20.64</v>
      </c>
      <c r="K1727" s="27">
        <f t="shared" si="1138"/>
        <v>15.48</v>
      </c>
      <c r="L1727" s="26">
        <f t="shared" si="1139"/>
        <v>743.1375240000001</v>
      </c>
      <c r="M1727" s="22" t="s">
        <v>16</v>
      </c>
      <c r="N1727" s="53" t="s">
        <v>634</v>
      </c>
      <c r="O1727" s="22" t="s">
        <v>51</v>
      </c>
      <c r="P1727" s="53">
        <v>65</v>
      </c>
    </row>
    <row r="1728" spans="1:16" x14ac:dyDescent="0.25">
      <c r="A1728" s="53">
        <v>2018</v>
      </c>
      <c r="B1728" s="53">
        <v>15</v>
      </c>
      <c r="C1728" s="53" t="s">
        <v>15</v>
      </c>
      <c r="D1728" s="53">
        <v>4736005</v>
      </c>
      <c r="E1728" s="3">
        <v>88.9</v>
      </c>
      <c r="F1728" s="3">
        <f t="shared" si="1141"/>
        <v>13.84</v>
      </c>
      <c r="G1728" s="18" t="s">
        <v>39</v>
      </c>
      <c r="H1728" s="53">
        <v>4</v>
      </c>
      <c r="I1728" s="53">
        <v>38.4</v>
      </c>
      <c r="J1728" s="27">
        <f t="shared" si="1140"/>
        <v>27.6</v>
      </c>
      <c r="K1728" s="27">
        <f t="shared" si="1138"/>
        <v>13.8</v>
      </c>
      <c r="L1728" s="26">
        <f t="shared" si="1139"/>
        <v>529.91999999999996</v>
      </c>
      <c r="M1728" s="22" t="s">
        <v>94</v>
      </c>
      <c r="N1728" s="53" t="s">
        <v>194</v>
      </c>
      <c r="O1728" s="22" t="s">
        <v>56</v>
      </c>
      <c r="P1728" s="53">
        <v>68</v>
      </c>
    </row>
    <row r="1729" spans="1:16" x14ac:dyDescent="0.25">
      <c r="A1729" s="53">
        <v>2018</v>
      </c>
      <c r="B1729" s="53">
        <v>15</v>
      </c>
      <c r="C1729" s="53" t="s">
        <v>15</v>
      </c>
      <c r="D1729" s="53">
        <v>4736005</v>
      </c>
      <c r="E1729" s="3">
        <v>88.9</v>
      </c>
      <c r="F1729" s="3">
        <f t="shared" si="1141"/>
        <v>13.84</v>
      </c>
      <c r="G1729" s="18" t="s">
        <v>39</v>
      </c>
      <c r="H1729" s="53">
        <v>1</v>
      </c>
      <c r="I1729" s="53">
        <v>9.6011000000000006</v>
      </c>
      <c r="J1729" s="27">
        <f t="shared" si="1140"/>
        <v>27.6</v>
      </c>
      <c r="K1729" s="27">
        <f t="shared" si="1138"/>
        <v>20.700000000000003</v>
      </c>
      <c r="L1729" s="26">
        <f t="shared" si="1139"/>
        <v>198.74277000000004</v>
      </c>
      <c r="M1729" s="22" t="s">
        <v>16</v>
      </c>
      <c r="N1729" s="53" t="s">
        <v>194</v>
      </c>
      <c r="O1729" s="22" t="s">
        <v>56</v>
      </c>
      <c r="P1729" s="53">
        <v>68</v>
      </c>
    </row>
    <row r="1730" spans="1:16" x14ac:dyDescent="0.25">
      <c r="A1730" s="53">
        <v>2018</v>
      </c>
      <c r="B1730" s="53">
        <v>15</v>
      </c>
      <c r="C1730" s="53" t="s">
        <v>15</v>
      </c>
      <c r="D1730" s="53">
        <v>4736005</v>
      </c>
      <c r="E1730" s="3">
        <v>88.9</v>
      </c>
      <c r="F1730" s="3">
        <f t="shared" si="1141"/>
        <v>13.84</v>
      </c>
      <c r="G1730" s="18" t="s">
        <v>39</v>
      </c>
      <c r="H1730" s="53">
        <v>9</v>
      </c>
      <c r="I1730" s="53">
        <v>86.41</v>
      </c>
      <c r="J1730" s="27">
        <f t="shared" si="1140"/>
        <v>27.6</v>
      </c>
      <c r="K1730" s="27">
        <f t="shared" si="1138"/>
        <v>13.8</v>
      </c>
      <c r="L1730" s="26">
        <f t="shared" si="1139"/>
        <v>1192.4580000000001</v>
      </c>
      <c r="M1730" s="22" t="s">
        <v>94</v>
      </c>
      <c r="N1730" s="53" t="s">
        <v>194</v>
      </c>
      <c r="O1730" s="22" t="s">
        <v>56</v>
      </c>
      <c r="P1730" s="53">
        <v>68</v>
      </c>
    </row>
    <row r="1731" spans="1:16" x14ac:dyDescent="0.25">
      <c r="A1731" s="53">
        <v>2018</v>
      </c>
      <c r="B1731" s="53">
        <v>15</v>
      </c>
      <c r="C1731" s="53" t="s">
        <v>15</v>
      </c>
      <c r="D1731" s="53">
        <v>4736008</v>
      </c>
      <c r="E1731" s="3">
        <v>88.9</v>
      </c>
      <c r="F1731" s="3">
        <f t="shared" si="1141"/>
        <v>13.84</v>
      </c>
      <c r="G1731" s="18" t="s">
        <v>39</v>
      </c>
      <c r="H1731" s="53">
        <v>12</v>
      </c>
      <c r="I1731" s="53">
        <v>115.21</v>
      </c>
      <c r="J1731" s="27">
        <f t="shared" si="1140"/>
        <v>27.6</v>
      </c>
      <c r="K1731" s="27">
        <f t="shared" si="1138"/>
        <v>13.8</v>
      </c>
      <c r="L1731" s="26">
        <f t="shared" si="1139"/>
        <v>1589.8979999999999</v>
      </c>
      <c r="M1731" s="22" t="s">
        <v>94</v>
      </c>
      <c r="N1731" s="53" t="s">
        <v>194</v>
      </c>
      <c r="O1731" s="22" t="s">
        <v>56</v>
      </c>
      <c r="P1731" s="53">
        <v>68</v>
      </c>
    </row>
    <row r="1732" spans="1:16" x14ac:dyDescent="0.25">
      <c r="A1732" s="53">
        <v>2018</v>
      </c>
      <c r="B1732" s="53">
        <v>15</v>
      </c>
      <c r="C1732" s="53" t="s">
        <v>15</v>
      </c>
      <c r="D1732" s="53">
        <v>4736003</v>
      </c>
      <c r="E1732" s="3">
        <v>88.9</v>
      </c>
      <c r="F1732" s="3">
        <f t="shared" si="1141"/>
        <v>13.84</v>
      </c>
      <c r="G1732" s="18" t="s">
        <v>39</v>
      </c>
      <c r="H1732" s="53">
        <v>8</v>
      </c>
      <c r="I1732" s="53">
        <v>76.809600000000003</v>
      </c>
      <c r="J1732" s="27">
        <f t="shared" si="1140"/>
        <v>27.6</v>
      </c>
      <c r="K1732" s="27">
        <f t="shared" si="1138"/>
        <v>13.8</v>
      </c>
      <c r="L1732" s="26">
        <f t="shared" si="1139"/>
        <v>1059.9724800000001</v>
      </c>
      <c r="M1732" s="22" t="s">
        <v>94</v>
      </c>
      <c r="N1732" s="53" t="s">
        <v>194</v>
      </c>
      <c r="O1732" s="22" t="s">
        <v>56</v>
      </c>
      <c r="P1732" s="53">
        <v>68</v>
      </c>
    </row>
    <row r="1733" spans="1:16" x14ac:dyDescent="0.25">
      <c r="A1733" s="53">
        <v>2018</v>
      </c>
      <c r="B1733" s="53">
        <v>15</v>
      </c>
      <c r="C1733" s="53" t="s">
        <v>15</v>
      </c>
      <c r="D1733" s="53">
        <v>4736003</v>
      </c>
      <c r="E1733" s="3">
        <v>88.9</v>
      </c>
      <c r="F1733" s="3">
        <f t="shared" si="1141"/>
        <v>13.84</v>
      </c>
      <c r="G1733" s="18" t="s">
        <v>39</v>
      </c>
      <c r="H1733" s="53">
        <v>16</v>
      </c>
      <c r="I1733" s="53">
        <v>153.62</v>
      </c>
      <c r="J1733" s="27">
        <f t="shared" si="1140"/>
        <v>27.6</v>
      </c>
      <c r="K1733" s="27">
        <f t="shared" si="1138"/>
        <v>20.700000000000003</v>
      </c>
      <c r="L1733" s="26">
        <f t="shared" si="1139"/>
        <v>3179.9340000000007</v>
      </c>
      <c r="M1733" s="22" t="s">
        <v>16</v>
      </c>
      <c r="N1733" s="53" t="s">
        <v>194</v>
      </c>
      <c r="O1733" s="22" t="s">
        <v>56</v>
      </c>
      <c r="P1733" s="53">
        <v>68</v>
      </c>
    </row>
    <row r="1734" spans="1:16" x14ac:dyDescent="0.25">
      <c r="A1734" s="53">
        <v>2018</v>
      </c>
      <c r="B1734" s="53">
        <v>15</v>
      </c>
      <c r="C1734" s="53" t="s">
        <v>15</v>
      </c>
      <c r="D1734" s="53">
        <v>4736224</v>
      </c>
      <c r="E1734" s="3">
        <v>73</v>
      </c>
      <c r="F1734" s="3">
        <f t="shared" si="1141"/>
        <v>9.67</v>
      </c>
      <c r="G1734" s="18" t="s">
        <v>39</v>
      </c>
      <c r="H1734" s="53">
        <v>38</v>
      </c>
      <c r="I1734" s="53">
        <v>364.84559999999999</v>
      </c>
      <c r="J1734" s="27">
        <f t="shared" si="1140"/>
        <v>20.64</v>
      </c>
      <c r="K1734" s="27">
        <f t="shared" si="1138"/>
        <v>15.48</v>
      </c>
      <c r="L1734" s="26">
        <f t="shared" si="1139"/>
        <v>5647.8098879999998</v>
      </c>
      <c r="M1734" s="22" t="s">
        <v>16</v>
      </c>
      <c r="N1734" s="53" t="s">
        <v>637</v>
      </c>
      <c r="O1734" s="22" t="s">
        <v>52</v>
      </c>
      <c r="P1734" s="53">
        <v>43</v>
      </c>
    </row>
    <row r="1735" spans="1:16" x14ac:dyDescent="0.25">
      <c r="A1735" s="53">
        <v>2018</v>
      </c>
      <c r="B1735" s="53">
        <v>15</v>
      </c>
      <c r="C1735" s="53" t="s">
        <v>15</v>
      </c>
      <c r="D1735" s="53">
        <v>4736626</v>
      </c>
      <c r="E1735" s="3">
        <v>88.9</v>
      </c>
      <c r="F1735" s="3">
        <f t="shared" si="1141"/>
        <v>13.84</v>
      </c>
      <c r="G1735" s="18" t="s">
        <v>39</v>
      </c>
      <c r="H1735" s="53">
        <v>10</v>
      </c>
      <c r="I1735" s="53">
        <v>96.012500000000003</v>
      </c>
      <c r="J1735" s="27">
        <f t="shared" si="1140"/>
        <v>27.6</v>
      </c>
      <c r="K1735" s="27">
        <f t="shared" si="1138"/>
        <v>13.8</v>
      </c>
      <c r="L1735" s="26">
        <f t="shared" si="1139"/>
        <v>1324.9725000000001</v>
      </c>
      <c r="M1735" s="22" t="s">
        <v>94</v>
      </c>
      <c r="N1735" s="53" t="s">
        <v>638</v>
      </c>
      <c r="O1735" s="22" t="s">
        <v>53</v>
      </c>
      <c r="P1735" s="53">
        <v>105</v>
      </c>
    </row>
    <row r="1736" spans="1:16" x14ac:dyDescent="0.25">
      <c r="A1736" s="53">
        <v>2018</v>
      </c>
      <c r="B1736" s="53">
        <v>15</v>
      </c>
      <c r="C1736" s="53" t="s">
        <v>15</v>
      </c>
      <c r="D1736" s="53">
        <v>4736633</v>
      </c>
      <c r="E1736" s="3">
        <v>88.9</v>
      </c>
      <c r="F1736" s="3">
        <f t="shared" si="1141"/>
        <v>13.84</v>
      </c>
      <c r="G1736" s="18" t="s">
        <v>39</v>
      </c>
      <c r="H1736" s="53">
        <v>43</v>
      </c>
      <c r="I1736" s="53">
        <v>412.84890000000001</v>
      </c>
      <c r="J1736" s="27">
        <f t="shared" si="1140"/>
        <v>27.6</v>
      </c>
      <c r="K1736" s="27">
        <f t="shared" si="1138"/>
        <v>20.700000000000003</v>
      </c>
      <c r="L1736" s="26">
        <f t="shared" si="1139"/>
        <v>8545.9722300000012</v>
      </c>
      <c r="M1736" s="22" t="s">
        <v>16</v>
      </c>
      <c r="N1736" s="53" t="s">
        <v>639</v>
      </c>
      <c r="O1736" s="22" t="s">
        <v>56</v>
      </c>
      <c r="P1736" s="53">
        <v>68</v>
      </c>
    </row>
    <row r="1737" spans="1:16" x14ac:dyDescent="0.25">
      <c r="A1737" s="53">
        <v>2018</v>
      </c>
      <c r="B1737" s="53">
        <v>15</v>
      </c>
      <c r="C1737" s="53" t="s">
        <v>15</v>
      </c>
      <c r="D1737" s="53">
        <v>4736639</v>
      </c>
      <c r="E1737" s="3">
        <v>88.9</v>
      </c>
      <c r="F1737" s="3">
        <f t="shared" si="1141"/>
        <v>13.84</v>
      </c>
      <c r="G1737" s="18" t="s">
        <v>39</v>
      </c>
      <c r="H1737" s="53">
        <v>21</v>
      </c>
      <c r="I1737" s="53">
        <v>201.63</v>
      </c>
      <c r="J1737" s="27">
        <f t="shared" si="1140"/>
        <v>27.6</v>
      </c>
      <c r="K1737" s="27">
        <f t="shared" si="1138"/>
        <v>13.8</v>
      </c>
      <c r="L1737" s="26">
        <f t="shared" si="1139"/>
        <v>2782.4940000000001</v>
      </c>
      <c r="M1737" s="22" t="s">
        <v>94</v>
      </c>
      <c r="N1737" s="53" t="s">
        <v>639</v>
      </c>
      <c r="O1737" s="22" t="s">
        <v>56</v>
      </c>
      <c r="P1737" s="53">
        <v>68</v>
      </c>
    </row>
    <row r="1738" spans="1:16" x14ac:dyDescent="0.25">
      <c r="A1738" s="53">
        <v>2018</v>
      </c>
      <c r="B1738" s="53">
        <v>15</v>
      </c>
      <c r="C1738" s="53" t="s">
        <v>15</v>
      </c>
      <c r="D1738" s="53">
        <v>4736636</v>
      </c>
      <c r="E1738" s="3">
        <v>88.9</v>
      </c>
      <c r="F1738" s="3">
        <f t="shared" si="1141"/>
        <v>13.84</v>
      </c>
      <c r="G1738" s="18" t="s">
        <v>39</v>
      </c>
      <c r="H1738" s="53">
        <v>4</v>
      </c>
      <c r="I1738" s="53">
        <v>38.404800000000002</v>
      </c>
      <c r="J1738" s="27">
        <f t="shared" si="1140"/>
        <v>27.6</v>
      </c>
      <c r="K1738" s="27">
        <f t="shared" si="1138"/>
        <v>20.700000000000003</v>
      </c>
      <c r="L1738" s="26">
        <f t="shared" si="1139"/>
        <v>794.97936000000016</v>
      </c>
      <c r="M1738" s="22" t="s">
        <v>16</v>
      </c>
      <c r="N1738" s="53" t="s">
        <v>639</v>
      </c>
      <c r="O1738" s="22" t="s">
        <v>56</v>
      </c>
      <c r="P1738" s="53">
        <v>68</v>
      </c>
    </row>
    <row r="1739" spans="1:16" x14ac:dyDescent="0.25">
      <c r="A1739" s="53">
        <v>2018</v>
      </c>
      <c r="B1739" s="53">
        <v>15</v>
      </c>
      <c r="C1739" s="53" t="s">
        <v>15</v>
      </c>
      <c r="D1739" s="53">
        <v>4736636</v>
      </c>
      <c r="E1739" s="3">
        <v>88.9</v>
      </c>
      <c r="F1739" s="3">
        <f t="shared" si="1141"/>
        <v>13.84</v>
      </c>
      <c r="G1739" s="18" t="s">
        <v>39</v>
      </c>
      <c r="H1739" s="53">
        <v>19</v>
      </c>
      <c r="I1739" s="53">
        <v>182.42</v>
      </c>
      <c r="J1739" s="27">
        <f t="shared" si="1140"/>
        <v>27.6</v>
      </c>
      <c r="K1739" s="27">
        <f t="shared" si="1138"/>
        <v>13.8</v>
      </c>
      <c r="L1739" s="26">
        <f t="shared" si="1139"/>
        <v>2517.3959999999997</v>
      </c>
      <c r="M1739" s="22" t="s">
        <v>94</v>
      </c>
      <c r="N1739" s="53" t="s">
        <v>639</v>
      </c>
      <c r="O1739" s="22" t="s">
        <v>56</v>
      </c>
      <c r="P1739" s="53">
        <v>68</v>
      </c>
    </row>
    <row r="1740" spans="1:16" x14ac:dyDescent="0.25">
      <c r="A1740" s="53">
        <v>2018</v>
      </c>
      <c r="B1740" s="53">
        <v>15</v>
      </c>
      <c r="C1740" s="53" t="s">
        <v>15</v>
      </c>
      <c r="D1740" s="53">
        <v>4736636</v>
      </c>
      <c r="E1740" s="3">
        <v>88.9</v>
      </c>
      <c r="F1740" s="3">
        <f t="shared" si="1141"/>
        <v>13.84</v>
      </c>
      <c r="G1740" s="18" t="s">
        <v>39</v>
      </c>
      <c r="H1740" s="53">
        <v>14</v>
      </c>
      <c r="I1740" s="53">
        <v>134.41999999999999</v>
      </c>
      <c r="J1740" s="27">
        <f t="shared" si="1140"/>
        <v>27.6</v>
      </c>
      <c r="K1740" s="27">
        <f t="shared" si="1138"/>
        <v>13.8</v>
      </c>
      <c r="L1740" s="26">
        <f t="shared" si="1139"/>
        <v>1854.9959999999999</v>
      </c>
      <c r="M1740" s="22" t="s">
        <v>94</v>
      </c>
      <c r="N1740" s="53" t="s">
        <v>639</v>
      </c>
      <c r="O1740" s="22" t="s">
        <v>56</v>
      </c>
      <c r="P1740" s="53">
        <v>68</v>
      </c>
    </row>
    <row r="1741" spans="1:16" x14ac:dyDescent="0.25">
      <c r="A1741" s="53">
        <v>2018</v>
      </c>
      <c r="B1741" s="53">
        <v>15</v>
      </c>
      <c r="C1741" s="53" t="s">
        <v>15</v>
      </c>
      <c r="D1741" s="53">
        <v>4736634</v>
      </c>
      <c r="E1741" s="3">
        <v>88.9</v>
      </c>
      <c r="F1741" s="3">
        <f t="shared" si="1141"/>
        <v>13.84</v>
      </c>
      <c r="G1741" s="18" t="s">
        <v>39</v>
      </c>
      <c r="H1741" s="53">
        <v>37</v>
      </c>
      <c r="I1741" s="53">
        <v>355.24439999999998</v>
      </c>
      <c r="J1741" s="27">
        <f t="shared" si="1140"/>
        <v>27.6</v>
      </c>
      <c r="K1741" s="27">
        <f t="shared" si="1138"/>
        <v>20.700000000000003</v>
      </c>
      <c r="L1741" s="26">
        <f t="shared" si="1139"/>
        <v>7353.5590800000009</v>
      </c>
      <c r="M1741" s="22" t="s">
        <v>16</v>
      </c>
      <c r="N1741" s="53" t="s">
        <v>639</v>
      </c>
      <c r="O1741" s="22" t="s">
        <v>56</v>
      </c>
      <c r="P1741" s="53">
        <v>68</v>
      </c>
    </row>
    <row r="1742" spans="1:16" x14ac:dyDescent="0.25">
      <c r="A1742" s="53">
        <v>2018</v>
      </c>
      <c r="B1742" s="53">
        <v>15</v>
      </c>
      <c r="C1742" s="53" t="s">
        <v>15</v>
      </c>
      <c r="D1742" s="53">
        <v>4736634</v>
      </c>
      <c r="E1742" s="3">
        <v>88.9</v>
      </c>
      <c r="F1742" s="3">
        <f t="shared" si="1141"/>
        <v>13.84</v>
      </c>
      <c r="G1742" s="18" t="s">
        <v>39</v>
      </c>
      <c r="H1742" s="53">
        <v>12</v>
      </c>
      <c r="I1742" s="53">
        <v>115.21</v>
      </c>
      <c r="J1742" s="27">
        <f t="shared" si="1140"/>
        <v>27.6</v>
      </c>
      <c r="K1742" s="27">
        <f t="shared" si="1138"/>
        <v>13.8</v>
      </c>
      <c r="L1742" s="26">
        <f t="shared" si="1139"/>
        <v>1589.8979999999999</v>
      </c>
      <c r="M1742" s="22" t="s">
        <v>94</v>
      </c>
      <c r="N1742" s="53" t="s">
        <v>639</v>
      </c>
      <c r="O1742" s="22" t="s">
        <v>56</v>
      </c>
      <c r="P1742" s="53">
        <v>68</v>
      </c>
    </row>
    <row r="1743" spans="1:16" x14ac:dyDescent="0.25">
      <c r="A1743" s="53">
        <v>2018</v>
      </c>
      <c r="B1743" s="53">
        <v>15</v>
      </c>
      <c r="C1743" s="53" t="s">
        <v>15</v>
      </c>
      <c r="D1743" s="53">
        <v>4737387</v>
      </c>
      <c r="E1743" s="3">
        <v>60.3</v>
      </c>
      <c r="F1743" s="3">
        <f t="shared" si="1141"/>
        <v>6.99</v>
      </c>
      <c r="G1743" s="18" t="s">
        <v>39</v>
      </c>
      <c r="H1743" s="53">
        <v>32</v>
      </c>
      <c r="I1743" s="53">
        <v>307.23759999999999</v>
      </c>
      <c r="J1743" s="27">
        <f t="shared" si="1140"/>
        <v>16.52</v>
      </c>
      <c r="K1743" s="27">
        <f t="shared" si="1138"/>
        <v>12.39</v>
      </c>
      <c r="L1743" s="26">
        <f t="shared" si="1139"/>
        <v>3806.6738639999999</v>
      </c>
      <c r="M1743" s="22" t="s">
        <v>16</v>
      </c>
      <c r="N1743" s="53" t="s">
        <v>640</v>
      </c>
      <c r="O1743" s="22" t="s">
        <v>53</v>
      </c>
      <c r="P1743" s="53">
        <v>105</v>
      </c>
    </row>
    <row r="1744" spans="1:16" x14ac:dyDescent="0.25">
      <c r="A1744" s="53">
        <v>2018</v>
      </c>
      <c r="B1744" s="53">
        <v>15</v>
      </c>
      <c r="C1744" s="53" t="s">
        <v>15</v>
      </c>
      <c r="D1744" s="53">
        <v>4737431</v>
      </c>
      <c r="E1744" s="3">
        <v>73</v>
      </c>
      <c r="F1744" s="3">
        <f t="shared" si="1141"/>
        <v>9.67</v>
      </c>
      <c r="G1744" s="18" t="s">
        <v>39</v>
      </c>
      <c r="H1744" s="53">
        <v>8</v>
      </c>
      <c r="I1744" s="53">
        <v>76.809299999999993</v>
      </c>
      <c r="J1744" s="27">
        <f t="shared" si="1140"/>
        <v>20.64</v>
      </c>
      <c r="K1744" s="27">
        <f t="shared" si="1138"/>
        <v>15.48</v>
      </c>
      <c r="L1744" s="26">
        <f t="shared" si="1139"/>
        <v>1189.0079639999999</v>
      </c>
      <c r="M1744" s="22" t="s">
        <v>16</v>
      </c>
      <c r="N1744" s="53" t="s">
        <v>641</v>
      </c>
      <c r="O1744" s="22" t="s">
        <v>51</v>
      </c>
      <c r="P1744" s="53">
        <v>65</v>
      </c>
    </row>
    <row r="1745" spans="1:16" x14ac:dyDescent="0.25">
      <c r="A1745" s="53">
        <v>2018</v>
      </c>
      <c r="B1745" s="53">
        <v>15</v>
      </c>
      <c r="C1745" s="53" t="s">
        <v>15</v>
      </c>
      <c r="D1745" s="53">
        <v>4737481</v>
      </c>
      <c r="E1745" s="3">
        <v>88.9</v>
      </c>
      <c r="F1745" s="3">
        <f t="shared" si="1141"/>
        <v>13.84</v>
      </c>
      <c r="G1745" s="18" t="s">
        <v>39</v>
      </c>
      <c r="H1745" s="53">
        <v>15</v>
      </c>
      <c r="I1745" s="53">
        <v>144.02000000000001</v>
      </c>
      <c r="J1745" s="27">
        <f t="shared" si="1140"/>
        <v>27.6</v>
      </c>
      <c r="K1745" s="27">
        <f t="shared" si="1138"/>
        <v>13.8</v>
      </c>
      <c r="L1745" s="26">
        <f t="shared" si="1139"/>
        <v>1987.4760000000003</v>
      </c>
      <c r="M1745" s="22" t="s">
        <v>94</v>
      </c>
      <c r="N1745" s="53" t="s">
        <v>642</v>
      </c>
      <c r="O1745" s="22" t="s">
        <v>56</v>
      </c>
      <c r="P1745" s="53">
        <v>68</v>
      </c>
    </row>
    <row r="1746" spans="1:16" x14ac:dyDescent="0.25">
      <c r="A1746" s="53">
        <v>2018</v>
      </c>
      <c r="B1746" s="53">
        <v>15</v>
      </c>
      <c r="C1746" s="53" t="s">
        <v>15</v>
      </c>
      <c r="D1746" s="53">
        <v>4737483</v>
      </c>
      <c r="E1746" s="3">
        <v>88.9</v>
      </c>
      <c r="F1746" s="3">
        <f t="shared" si="1141"/>
        <v>13.84</v>
      </c>
      <c r="G1746" s="18" t="s">
        <v>39</v>
      </c>
      <c r="H1746" s="53">
        <v>6</v>
      </c>
      <c r="I1746" s="53">
        <v>57.61</v>
      </c>
      <c r="J1746" s="27">
        <f t="shared" si="1140"/>
        <v>27.6</v>
      </c>
      <c r="K1746" s="27">
        <f t="shared" si="1138"/>
        <v>13.8</v>
      </c>
      <c r="L1746" s="26">
        <f t="shared" si="1139"/>
        <v>795.01800000000003</v>
      </c>
      <c r="M1746" s="22" t="s">
        <v>94</v>
      </c>
      <c r="N1746" s="53" t="s">
        <v>642</v>
      </c>
      <c r="O1746" s="22" t="s">
        <v>56</v>
      </c>
      <c r="P1746" s="53">
        <v>68</v>
      </c>
    </row>
    <row r="1747" spans="1:16" x14ac:dyDescent="0.25">
      <c r="A1747" s="53">
        <v>2018</v>
      </c>
      <c r="B1747" s="53">
        <v>15</v>
      </c>
      <c r="C1747" s="53" t="s">
        <v>15</v>
      </c>
      <c r="D1747" s="53">
        <v>4737484</v>
      </c>
      <c r="E1747" s="3">
        <v>88.9</v>
      </c>
      <c r="F1747" s="3">
        <f t="shared" si="1141"/>
        <v>13.84</v>
      </c>
      <c r="G1747" s="18" t="s">
        <v>39</v>
      </c>
      <c r="H1747" s="53">
        <v>14</v>
      </c>
      <c r="I1747" s="53">
        <v>134.41999999999999</v>
      </c>
      <c r="J1747" s="27">
        <f t="shared" si="1140"/>
        <v>27.6</v>
      </c>
      <c r="K1747" s="27">
        <f t="shared" si="1138"/>
        <v>13.8</v>
      </c>
      <c r="L1747" s="26">
        <f t="shared" si="1139"/>
        <v>1854.9959999999999</v>
      </c>
      <c r="M1747" s="22" t="s">
        <v>94</v>
      </c>
      <c r="N1747" s="53" t="s">
        <v>642</v>
      </c>
      <c r="O1747" s="22" t="s">
        <v>56</v>
      </c>
      <c r="P1747" s="53">
        <v>68</v>
      </c>
    </row>
    <row r="1748" spans="1:16" x14ac:dyDescent="0.25">
      <c r="A1748" s="53">
        <v>2018</v>
      </c>
      <c r="B1748" s="53">
        <v>15</v>
      </c>
      <c r="C1748" s="53" t="s">
        <v>15</v>
      </c>
      <c r="D1748" s="53">
        <v>4737484</v>
      </c>
      <c r="E1748" s="3">
        <v>88.9</v>
      </c>
      <c r="F1748" s="3">
        <f t="shared" si="1141"/>
        <v>13.84</v>
      </c>
      <c r="G1748" s="18" t="s">
        <v>39</v>
      </c>
      <c r="H1748" s="53">
        <v>19</v>
      </c>
      <c r="I1748" s="53">
        <v>182.42</v>
      </c>
      <c r="J1748" s="27">
        <f t="shared" si="1140"/>
        <v>27.6</v>
      </c>
      <c r="K1748" s="27">
        <f t="shared" si="1138"/>
        <v>20.700000000000003</v>
      </c>
      <c r="L1748" s="26">
        <f t="shared" si="1139"/>
        <v>3776.0940000000001</v>
      </c>
      <c r="M1748" s="22" t="s">
        <v>16</v>
      </c>
      <c r="N1748" s="53" t="s">
        <v>642</v>
      </c>
      <c r="O1748" s="22" t="s">
        <v>56</v>
      </c>
      <c r="P1748" s="53">
        <v>68</v>
      </c>
    </row>
    <row r="1749" spans="1:16" x14ac:dyDescent="0.25">
      <c r="A1749" s="53">
        <v>2018</v>
      </c>
      <c r="B1749" s="53">
        <v>15</v>
      </c>
      <c r="C1749" s="53" t="s">
        <v>15</v>
      </c>
      <c r="D1749" s="53">
        <v>4737486</v>
      </c>
      <c r="E1749" s="3">
        <v>88.9</v>
      </c>
      <c r="F1749" s="3">
        <f t="shared" si="1141"/>
        <v>13.84</v>
      </c>
      <c r="G1749" s="18" t="s">
        <v>39</v>
      </c>
      <c r="H1749" s="53">
        <v>12</v>
      </c>
      <c r="I1749" s="53">
        <v>115.21</v>
      </c>
      <c r="J1749" s="27">
        <f t="shared" si="1140"/>
        <v>27.6</v>
      </c>
      <c r="K1749" s="27">
        <f t="shared" si="1138"/>
        <v>13.8</v>
      </c>
      <c r="L1749" s="26">
        <f t="shared" si="1139"/>
        <v>1589.8979999999999</v>
      </c>
      <c r="M1749" s="22" t="s">
        <v>94</v>
      </c>
      <c r="N1749" s="53" t="s">
        <v>642</v>
      </c>
      <c r="O1749" s="22" t="s">
        <v>56</v>
      </c>
      <c r="P1749" s="53">
        <v>68</v>
      </c>
    </row>
    <row r="1750" spans="1:16" x14ac:dyDescent="0.25">
      <c r="A1750" s="53">
        <v>2018</v>
      </c>
      <c r="B1750" s="53">
        <v>15</v>
      </c>
      <c r="C1750" s="53" t="s">
        <v>15</v>
      </c>
      <c r="D1750" s="53">
        <v>4737486</v>
      </c>
      <c r="E1750" s="3">
        <v>88.9</v>
      </c>
      <c r="F1750" s="3">
        <f t="shared" si="1141"/>
        <v>13.84</v>
      </c>
      <c r="G1750" s="18" t="s">
        <v>39</v>
      </c>
      <c r="H1750" s="53">
        <v>21</v>
      </c>
      <c r="I1750" s="53">
        <v>201.63</v>
      </c>
      <c r="J1750" s="27">
        <f t="shared" si="1140"/>
        <v>27.6</v>
      </c>
      <c r="K1750" s="27">
        <f t="shared" si="1138"/>
        <v>13.8</v>
      </c>
      <c r="L1750" s="26">
        <f t="shared" si="1139"/>
        <v>2782.4940000000001</v>
      </c>
      <c r="M1750" s="22" t="s">
        <v>94</v>
      </c>
      <c r="N1750" s="53" t="s">
        <v>642</v>
      </c>
      <c r="O1750" s="22" t="s">
        <v>56</v>
      </c>
      <c r="P1750" s="53">
        <v>68</v>
      </c>
    </row>
    <row r="1751" spans="1:16" x14ac:dyDescent="0.25">
      <c r="A1751" s="53">
        <v>2018</v>
      </c>
      <c r="B1751" s="53">
        <v>15</v>
      </c>
      <c r="C1751" s="53" t="s">
        <v>15</v>
      </c>
      <c r="D1751" s="53">
        <v>4737486</v>
      </c>
      <c r="E1751" s="3">
        <v>88.9</v>
      </c>
      <c r="F1751" s="3">
        <f t="shared" si="1141"/>
        <v>13.84</v>
      </c>
      <c r="G1751" s="18" t="s">
        <v>39</v>
      </c>
      <c r="H1751" s="53">
        <v>15</v>
      </c>
      <c r="I1751" s="53">
        <v>144.018</v>
      </c>
      <c r="J1751" s="27">
        <f t="shared" si="1140"/>
        <v>27.6</v>
      </c>
      <c r="K1751" s="27">
        <f t="shared" si="1138"/>
        <v>20.700000000000003</v>
      </c>
      <c r="L1751" s="26">
        <f t="shared" si="1139"/>
        <v>2981.1726000000003</v>
      </c>
      <c r="M1751" s="22" t="s">
        <v>16</v>
      </c>
      <c r="N1751" s="53" t="s">
        <v>642</v>
      </c>
      <c r="O1751" s="22" t="s">
        <v>56</v>
      </c>
      <c r="P1751" s="53">
        <v>68</v>
      </c>
    </row>
    <row r="1752" spans="1:16" x14ac:dyDescent="0.25">
      <c r="A1752" s="53">
        <v>2018</v>
      </c>
      <c r="B1752" s="53">
        <v>15</v>
      </c>
      <c r="C1752" s="53" t="s">
        <v>15</v>
      </c>
      <c r="D1752" s="53">
        <v>4737489</v>
      </c>
      <c r="E1752" s="3">
        <v>88.9</v>
      </c>
      <c r="F1752" s="3">
        <f t="shared" si="1141"/>
        <v>13.84</v>
      </c>
      <c r="G1752" s="18" t="s">
        <v>39</v>
      </c>
      <c r="H1752" s="53">
        <v>10</v>
      </c>
      <c r="I1752" s="53">
        <v>96.01</v>
      </c>
      <c r="J1752" s="27">
        <f t="shared" si="1140"/>
        <v>27.6</v>
      </c>
      <c r="K1752" s="27">
        <f t="shared" si="1138"/>
        <v>13.8</v>
      </c>
      <c r="L1752" s="26">
        <f t="shared" si="1139"/>
        <v>1324.9380000000001</v>
      </c>
      <c r="M1752" s="22" t="s">
        <v>94</v>
      </c>
      <c r="N1752" s="53" t="s">
        <v>642</v>
      </c>
      <c r="O1752" s="22" t="s">
        <v>56</v>
      </c>
      <c r="P1752" s="53">
        <v>68</v>
      </c>
    </row>
    <row r="1753" spans="1:16" x14ac:dyDescent="0.25">
      <c r="A1753" s="53">
        <v>2018</v>
      </c>
      <c r="B1753" s="53">
        <v>15</v>
      </c>
      <c r="C1753" s="53" t="s">
        <v>15</v>
      </c>
      <c r="D1753" s="53">
        <v>4737490</v>
      </c>
      <c r="E1753" s="3">
        <v>88.9</v>
      </c>
      <c r="F1753" s="3">
        <f t="shared" si="1141"/>
        <v>13.84</v>
      </c>
      <c r="G1753" s="18" t="s">
        <v>39</v>
      </c>
      <c r="H1753" s="53">
        <v>2</v>
      </c>
      <c r="I1753" s="53">
        <v>19.202000000000002</v>
      </c>
      <c r="J1753" s="27">
        <f t="shared" si="1140"/>
        <v>27.6</v>
      </c>
      <c r="K1753" s="27">
        <f t="shared" si="1138"/>
        <v>13.8</v>
      </c>
      <c r="L1753" s="26">
        <f t="shared" si="1139"/>
        <v>264.98760000000004</v>
      </c>
      <c r="M1753" s="22" t="s">
        <v>94</v>
      </c>
      <c r="N1753" s="53" t="s">
        <v>642</v>
      </c>
      <c r="O1753" s="22" t="s">
        <v>56</v>
      </c>
      <c r="P1753" s="53">
        <v>68</v>
      </c>
    </row>
    <row r="1754" spans="1:16" x14ac:dyDescent="0.25">
      <c r="A1754" s="53">
        <v>2018</v>
      </c>
      <c r="B1754" s="53">
        <v>15</v>
      </c>
      <c r="C1754" s="53" t="s">
        <v>15</v>
      </c>
      <c r="D1754" s="53">
        <v>4737479</v>
      </c>
      <c r="E1754" s="3">
        <v>88.9</v>
      </c>
      <c r="F1754" s="3">
        <f t="shared" si="1141"/>
        <v>13.84</v>
      </c>
      <c r="G1754" s="18" t="s">
        <v>39</v>
      </c>
      <c r="H1754" s="53">
        <v>18</v>
      </c>
      <c r="I1754" s="53">
        <v>172.82</v>
      </c>
      <c r="J1754" s="27">
        <f t="shared" si="1140"/>
        <v>27.6</v>
      </c>
      <c r="K1754" s="27">
        <f t="shared" si="1138"/>
        <v>20.700000000000003</v>
      </c>
      <c r="L1754" s="26">
        <f t="shared" si="1139"/>
        <v>3577.3740000000003</v>
      </c>
      <c r="M1754" s="22" t="s">
        <v>16</v>
      </c>
      <c r="N1754" s="53" t="s">
        <v>642</v>
      </c>
      <c r="O1754" s="22" t="s">
        <v>56</v>
      </c>
      <c r="P1754" s="53">
        <v>68</v>
      </c>
    </row>
    <row r="1755" spans="1:16" x14ac:dyDescent="0.25">
      <c r="A1755" s="53">
        <v>2018</v>
      </c>
      <c r="B1755" s="53">
        <v>15</v>
      </c>
      <c r="C1755" s="53" t="s">
        <v>15</v>
      </c>
      <c r="D1755" s="53">
        <v>4737479</v>
      </c>
      <c r="E1755" s="3">
        <v>88.9</v>
      </c>
      <c r="F1755" s="3">
        <f t="shared" si="1141"/>
        <v>13.84</v>
      </c>
      <c r="G1755" s="18" t="s">
        <v>39</v>
      </c>
      <c r="H1755" s="53">
        <v>8</v>
      </c>
      <c r="I1755" s="53">
        <v>76.809600000000003</v>
      </c>
      <c r="J1755" s="27">
        <f t="shared" si="1140"/>
        <v>27.6</v>
      </c>
      <c r="K1755" s="27">
        <f t="shared" si="1138"/>
        <v>13.8</v>
      </c>
      <c r="L1755" s="26">
        <f t="shared" si="1139"/>
        <v>1059.9724800000001</v>
      </c>
      <c r="M1755" s="22" t="s">
        <v>94</v>
      </c>
      <c r="N1755" s="53" t="s">
        <v>642</v>
      </c>
      <c r="O1755" s="22" t="s">
        <v>56</v>
      </c>
      <c r="P1755" s="53">
        <v>68</v>
      </c>
    </row>
    <row r="1756" spans="1:16" x14ac:dyDescent="0.25">
      <c r="A1756" s="53">
        <v>2018</v>
      </c>
      <c r="B1756" s="53">
        <v>15</v>
      </c>
      <c r="C1756" s="53" t="s">
        <v>15</v>
      </c>
      <c r="D1756" s="53">
        <v>4737481</v>
      </c>
      <c r="E1756" s="3">
        <v>88.9</v>
      </c>
      <c r="F1756" s="3">
        <f t="shared" si="1141"/>
        <v>13.84</v>
      </c>
      <c r="G1756" s="18" t="s">
        <v>39</v>
      </c>
      <c r="H1756" s="53">
        <v>10</v>
      </c>
      <c r="I1756" s="53">
        <v>96.0107</v>
      </c>
      <c r="J1756" s="27">
        <f t="shared" si="1140"/>
        <v>27.6</v>
      </c>
      <c r="K1756" s="27">
        <f t="shared" si="1138"/>
        <v>20.700000000000003</v>
      </c>
      <c r="L1756" s="26">
        <f t="shared" si="1139"/>
        <v>1987.4214900000002</v>
      </c>
      <c r="M1756" s="22" t="s">
        <v>16</v>
      </c>
      <c r="N1756" s="53" t="s">
        <v>642</v>
      </c>
      <c r="O1756" s="22" t="s">
        <v>56</v>
      </c>
      <c r="P1756" s="53">
        <v>68</v>
      </c>
    </row>
    <row r="1757" spans="1:16" x14ac:dyDescent="0.25">
      <c r="A1757" s="53">
        <v>2018</v>
      </c>
      <c r="B1757" s="53">
        <v>15</v>
      </c>
      <c r="C1757" s="53" t="s">
        <v>15</v>
      </c>
      <c r="D1757" s="53">
        <v>4737882</v>
      </c>
      <c r="E1757" s="3">
        <v>88.9</v>
      </c>
      <c r="F1757" s="3">
        <f t="shared" si="1141"/>
        <v>13.84</v>
      </c>
      <c r="G1757" s="18" t="s">
        <v>39</v>
      </c>
      <c r="H1757" s="53">
        <v>20</v>
      </c>
      <c r="I1757" s="53">
        <v>192.02</v>
      </c>
      <c r="J1757" s="27">
        <f t="shared" si="1140"/>
        <v>27.6</v>
      </c>
      <c r="K1757" s="27">
        <f t="shared" si="1138"/>
        <v>13.8</v>
      </c>
      <c r="L1757" s="26">
        <f t="shared" si="1139"/>
        <v>2649.8760000000002</v>
      </c>
      <c r="M1757" s="22" t="s">
        <v>94</v>
      </c>
      <c r="N1757" s="53" t="s">
        <v>642</v>
      </c>
      <c r="O1757" s="22" t="s">
        <v>56</v>
      </c>
      <c r="P1757" s="53">
        <v>68</v>
      </c>
    </row>
    <row r="1758" spans="1:16" x14ac:dyDescent="0.25">
      <c r="A1758" s="53">
        <v>2018</v>
      </c>
      <c r="B1758" s="53">
        <v>15</v>
      </c>
      <c r="C1758" s="53" t="s">
        <v>15</v>
      </c>
      <c r="D1758" s="53">
        <v>4737882</v>
      </c>
      <c r="E1758" s="3">
        <v>88.9</v>
      </c>
      <c r="F1758" s="3">
        <f t="shared" si="1141"/>
        <v>13.84</v>
      </c>
      <c r="G1758" s="18" t="s">
        <v>39</v>
      </c>
      <c r="H1758" s="53">
        <v>15</v>
      </c>
      <c r="I1758" s="53">
        <v>144.02000000000001</v>
      </c>
      <c r="J1758" s="27">
        <f t="shared" si="1140"/>
        <v>27.6</v>
      </c>
      <c r="K1758" s="27">
        <f t="shared" si="1138"/>
        <v>20.700000000000003</v>
      </c>
      <c r="L1758" s="26">
        <f t="shared" si="1139"/>
        <v>2981.2140000000004</v>
      </c>
      <c r="M1758" s="22" t="s">
        <v>16</v>
      </c>
      <c r="N1758" s="53" t="s">
        <v>642</v>
      </c>
      <c r="O1758" s="22" t="s">
        <v>56</v>
      </c>
      <c r="P1758" s="53">
        <v>68</v>
      </c>
    </row>
    <row r="1759" spans="1:16" x14ac:dyDescent="0.25">
      <c r="A1759" s="53">
        <v>2018</v>
      </c>
      <c r="B1759" s="53">
        <v>15</v>
      </c>
      <c r="C1759" s="53" t="s">
        <v>15</v>
      </c>
      <c r="D1759" s="53">
        <v>4737880</v>
      </c>
      <c r="E1759" s="3">
        <v>88.9</v>
      </c>
      <c r="F1759" s="3">
        <f t="shared" si="1141"/>
        <v>13.84</v>
      </c>
      <c r="G1759" s="18" t="s">
        <v>39</v>
      </c>
      <c r="H1759" s="53">
        <v>7</v>
      </c>
      <c r="I1759" s="53">
        <v>67.209999999999994</v>
      </c>
      <c r="J1759" s="27">
        <f t="shared" si="1140"/>
        <v>27.6</v>
      </c>
      <c r="K1759" s="27">
        <f t="shared" si="1138"/>
        <v>20.700000000000003</v>
      </c>
      <c r="L1759" s="26">
        <f t="shared" si="1139"/>
        <v>1391.2470000000001</v>
      </c>
      <c r="M1759" s="22" t="s">
        <v>16</v>
      </c>
      <c r="N1759" s="53" t="s">
        <v>642</v>
      </c>
      <c r="O1759" s="22" t="s">
        <v>56</v>
      </c>
      <c r="P1759" s="53">
        <v>68</v>
      </c>
    </row>
    <row r="1760" spans="1:16" x14ac:dyDescent="0.25">
      <c r="A1760" s="53">
        <v>2018</v>
      </c>
      <c r="B1760" s="53">
        <v>15</v>
      </c>
      <c r="C1760" s="53" t="s">
        <v>15</v>
      </c>
      <c r="D1760" s="53">
        <v>4737880</v>
      </c>
      <c r="E1760" s="3">
        <v>88.9</v>
      </c>
      <c r="F1760" s="3">
        <f t="shared" si="1141"/>
        <v>13.84</v>
      </c>
      <c r="G1760" s="18" t="s">
        <v>39</v>
      </c>
      <c r="H1760" s="53">
        <v>20</v>
      </c>
      <c r="I1760" s="53">
        <v>192.024</v>
      </c>
      <c r="J1760" s="27">
        <f t="shared" si="1140"/>
        <v>27.6</v>
      </c>
      <c r="K1760" s="27">
        <f t="shared" si="1138"/>
        <v>13.8</v>
      </c>
      <c r="L1760" s="26">
        <f t="shared" si="1139"/>
        <v>2649.9312</v>
      </c>
      <c r="M1760" s="22" t="s">
        <v>94</v>
      </c>
      <c r="N1760" s="53" t="s">
        <v>642</v>
      </c>
      <c r="O1760" s="22" t="s">
        <v>56</v>
      </c>
      <c r="P1760" s="53">
        <v>68</v>
      </c>
    </row>
    <row r="1761" spans="1:16" x14ac:dyDescent="0.25">
      <c r="A1761" s="53">
        <v>2018</v>
      </c>
      <c r="B1761" s="53">
        <v>15</v>
      </c>
      <c r="C1761" s="53" t="s">
        <v>15</v>
      </c>
      <c r="D1761" s="53">
        <v>4737875</v>
      </c>
      <c r="E1761" s="3">
        <v>88.9</v>
      </c>
      <c r="F1761" s="3">
        <f t="shared" si="1141"/>
        <v>13.84</v>
      </c>
      <c r="G1761" s="18" t="s">
        <v>39</v>
      </c>
      <c r="H1761" s="53">
        <v>18</v>
      </c>
      <c r="I1761" s="53">
        <v>172.8193</v>
      </c>
      <c r="J1761" s="27">
        <f t="shared" si="1140"/>
        <v>27.6</v>
      </c>
      <c r="K1761" s="27">
        <f t="shared" si="1138"/>
        <v>20.700000000000003</v>
      </c>
      <c r="L1761" s="26">
        <f t="shared" si="1139"/>
        <v>3577.3595100000007</v>
      </c>
      <c r="M1761" s="22" t="s">
        <v>16</v>
      </c>
      <c r="N1761" s="53" t="s">
        <v>642</v>
      </c>
      <c r="O1761" s="22" t="s">
        <v>56</v>
      </c>
      <c r="P1761" s="53">
        <v>68</v>
      </c>
    </row>
    <row r="1762" spans="1:16" x14ac:dyDescent="0.25">
      <c r="A1762" s="53">
        <v>2018</v>
      </c>
      <c r="B1762" s="53">
        <v>15</v>
      </c>
      <c r="C1762" s="53" t="s">
        <v>15</v>
      </c>
      <c r="D1762" s="53">
        <v>4737875</v>
      </c>
      <c r="E1762" s="3">
        <v>88.9</v>
      </c>
      <c r="F1762" s="3">
        <f t="shared" si="1141"/>
        <v>13.84</v>
      </c>
      <c r="G1762" s="18" t="s">
        <v>39</v>
      </c>
      <c r="H1762" s="53">
        <v>6</v>
      </c>
      <c r="I1762" s="53">
        <v>57.61</v>
      </c>
      <c r="J1762" s="27">
        <f t="shared" si="1140"/>
        <v>27.6</v>
      </c>
      <c r="K1762" s="27">
        <f t="shared" si="1138"/>
        <v>13.8</v>
      </c>
      <c r="L1762" s="26">
        <f t="shared" si="1139"/>
        <v>795.01800000000003</v>
      </c>
      <c r="M1762" s="22" t="s">
        <v>94</v>
      </c>
      <c r="N1762" s="53" t="s">
        <v>642</v>
      </c>
      <c r="O1762" s="22" t="s">
        <v>56</v>
      </c>
      <c r="P1762" s="53">
        <v>68</v>
      </c>
    </row>
    <row r="1763" spans="1:16" x14ac:dyDescent="0.25">
      <c r="A1763" s="53">
        <v>2018</v>
      </c>
      <c r="B1763" s="53">
        <v>15</v>
      </c>
      <c r="C1763" s="53" t="s">
        <v>15</v>
      </c>
      <c r="D1763" s="53">
        <v>4737877</v>
      </c>
      <c r="E1763" s="3">
        <v>88.9</v>
      </c>
      <c r="F1763" s="3">
        <f t="shared" si="1141"/>
        <v>13.84</v>
      </c>
      <c r="G1763" s="18" t="s">
        <v>39</v>
      </c>
      <c r="H1763" s="53">
        <v>29</v>
      </c>
      <c r="I1763" s="53">
        <v>278.43</v>
      </c>
      <c r="J1763" s="27">
        <f t="shared" si="1140"/>
        <v>27.6</v>
      </c>
      <c r="K1763" s="27">
        <f t="shared" si="1138"/>
        <v>20.700000000000003</v>
      </c>
      <c r="L1763" s="26">
        <f t="shared" si="1139"/>
        <v>5763.5010000000011</v>
      </c>
      <c r="M1763" s="22" t="s">
        <v>16</v>
      </c>
      <c r="N1763" s="53" t="s">
        <v>642</v>
      </c>
      <c r="O1763" s="22" t="s">
        <v>56</v>
      </c>
      <c r="P1763" s="53">
        <v>68</v>
      </c>
    </row>
    <row r="1764" spans="1:16" x14ac:dyDescent="0.25">
      <c r="A1764" s="53">
        <v>2018</v>
      </c>
      <c r="B1764" s="53">
        <v>15</v>
      </c>
      <c r="C1764" s="53" t="s">
        <v>15</v>
      </c>
      <c r="D1764" s="53">
        <v>4737877</v>
      </c>
      <c r="E1764" s="3">
        <v>88.9</v>
      </c>
      <c r="F1764" s="3">
        <f t="shared" si="1141"/>
        <v>13.84</v>
      </c>
      <c r="G1764" s="18" t="s">
        <v>39</v>
      </c>
      <c r="H1764" s="53">
        <v>19</v>
      </c>
      <c r="I1764" s="53">
        <v>182.42</v>
      </c>
      <c r="J1764" s="27">
        <f t="shared" si="1140"/>
        <v>27.6</v>
      </c>
      <c r="K1764" s="27">
        <f t="shared" si="1138"/>
        <v>13.8</v>
      </c>
      <c r="L1764" s="26">
        <f t="shared" si="1139"/>
        <v>2517.3959999999997</v>
      </c>
      <c r="M1764" s="22" t="s">
        <v>94</v>
      </c>
      <c r="N1764" s="53" t="s">
        <v>642</v>
      </c>
      <c r="O1764" s="22" t="s">
        <v>56</v>
      </c>
      <c r="P1764" s="53">
        <v>68</v>
      </c>
    </row>
    <row r="1765" spans="1:16" x14ac:dyDescent="0.25">
      <c r="A1765" s="53">
        <v>2018</v>
      </c>
      <c r="B1765" s="53">
        <v>15</v>
      </c>
      <c r="C1765" s="53" t="s">
        <v>15</v>
      </c>
      <c r="D1765" s="53">
        <v>4737879</v>
      </c>
      <c r="E1765" s="3">
        <v>88.9</v>
      </c>
      <c r="F1765" s="3">
        <f t="shared" si="1141"/>
        <v>13.84</v>
      </c>
      <c r="G1765" s="18" t="s">
        <v>39</v>
      </c>
      <c r="H1765" s="53">
        <v>16</v>
      </c>
      <c r="I1765" s="53">
        <v>153.62</v>
      </c>
      <c r="J1765" s="27">
        <f t="shared" si="1140"/>
        <v>27.6</v>
      </c>
      <c r="K1765" s="27">
        <f t="shared" si="1138"/>
        <v>13.8</v>
      </c>
      <c r="L1765" s="26">
        <f t="shared" si="1139"/>
        <v>2119.9560000000001</v>
      </c>
      <c r="M1765" s="22" t="s">
        <v>94</v>
      </c>
      <c r="N1765" s="53" t="s">
        <v>642</v>
      </c>
      <c r="O1765" s="22" t="s">
        <v>56</v>
      </c>
      <c r="P1765" s="53">
        <v>68</v>
      </c>
    </row>
    <row r="1766" spans="1:16" x14ac:dyDescent="0.25">
      <c r="A1766" s="53">
        <v>2018</v>
      </c>
      <c r="B1766" s="53">
        <v>15</v>
      </c>
      <c r="C1766" s="53" t="s">
        <v>15</v>
      </c>
      <c r="D1766" s="53">
        <v>4739168</v>
      </c>
      <c r="E1766" s="3">
        <v>73</v>
      </c>
      <c r="F1766" s="3">
        <f t="shared" si="1141"/>
        <v>9.67</v>
      </c>
      <c r="G1766" s="18" t="s">
        <v>39</v>
      </c>
      <c r="H1766" s="53">
        <v>34</v>
      </c>
      <c r="I1766" s="53">
        <v>326.4384</v>
      </c>
      <c r="J1766" s="27">
        <f t="shared" si="1140"/>
        <v>20.64</v>
      </c>
      <c r="K1766" s="27">
        <f t="shared" si="1138"/>
        <v>15.48</v>
      </c>
      <c r="L1766" s="26">
        <f t="shared" si="1139"/>
        <v>5053.2664320000003</v>
      </c>
      <c r="M1766" s="22" t="s">
        <v>16</v>
      </c>
      <c r="N1766" s="53" t="s">
        <v>643</v>
      </c>
      <c r="O1766" s="22" t="s">
        <v>51</v>
      </c>
      <c r="P1766" s="53">
        <v>65</v>
      </c>
    </row>
    <row r="1767" spans="1:16" x14ac:dyDescent="0.25">
      <c r="A1767" s="53">
        <v>2018</v>
      </c>
      <c r="B1767" s="53">
        <v>15</v>
      </c>
      <c r="C1767" s="53" t="s">
        <v>15</v>
      </c>
      <c r="D1767" s="53">
        <v>4740867</v>
      </c>
      <c r="E1767" s="3">
        <v>88.9</v>
      </c>
      <c r="F1767" s="3">
        <f t="shared" si="1141"/>
        <v>13.84</v>
      </c>
      <c r="G1767" s="18" t="s">
        <v>39</v>
      </c>
      <c r="H1767" s="53">
        <v>24</v>
      </c>
      <c r="I1767" s="53">
        <v>230.43</v>
      </c>
      <c r="J1767" s="27">
        <f t="shared" si="1140"/>
        <v>27.6</v>
      </c>
      <c r="K1767" s="27">
        <f t="shared" si="1138"/>
        <v>20.700000000000003</v>
      </c>
      <c r="L1767" s="26">
        <f t="shared" si="1139"/>
        <v>4769.9010000000007</v>
      </c>
      <c r="M1767" s="22" t="s">
        <v>16</v>
      </c>
      <c r="N1767" s="53" t="s">
        <v>644</v>
      </c>
      <c r="O1767" s="22" t="s">
        <v>56</v>
      </c>
      <c r="P1767" s="53">
        <v>68</v>
      </c>
    </row>
    <row r="1768" spans="1:16" x14ac:dyDescent="0.25">
      <c r="A1768" s="53">
        <v>2018</v>
      </c>
      <c r="B1768" s="53">
        <v>15</v>
      </c>
      <c r="C1768" s="53" t="s">
        <v>15</v>
      </c>
      <c r="D1768" s="53">
        <v>4740867</v>
      </c>
      <c r="E1768" s="3">
        <v>88.9</v>
      </c>
      <c r="F1768" s="3">
        <f t="shared" si="1141"/>
        <v>13.84</v>
      </c>
      <c r="G1768" s="18" t="s">
        <v>39</v>
      </c>
      <c r="H1768" s="53">
        <v>13</v>
      </c>
      <c r="I1768" s="53">
        <v>124.82</v>
      </c>
      <c r="J1768" s="27">
        <f t="shared" si="1140"/>
        <v>27.6</v>
      </c>
      <c r="K1768" s="27">
        <f t="shared" si="1138"/>
        <v>13.8</v>
      </c>
      <c r="L1768" s="26">
        <f t="shared" si="1139"/>
        <v>1722.5160000000001</v>
      </c>
      <c r="M1768" s="22" t="s">
        <v>94</v>
      </c>
      <c r="N1768" s="53" t="s">
        <v>644</v>
      </c>
      <c r="O1768" s="22" t="s">
        <v>56</v>
      </c>
      <c r="P1768" s="53">
        <v>68</v>
      </c>
    </row>
    <row r="1769" spans="1:16" x14ac:dyDescent="0.25">
      <c r="A1769" s="53">
        <v>2018</v>
      </c>
      <c r="B1769" s="53">
        <v>15</v>
      </c>
      <c r="C1769" s="53" t="s">
        <v>15</v>
      </c>
      <c r="D1769" s="53">
        <v>4740867</v>
      </c>
      <c r="E1769" s="3">
        <v>88.9</v>
      </c>
      <c r="F1769" s="3">
        <f t="shared" si="1141"/>
        <v>13.84</v>
      </c>
      <c r="G1769" s="18" t="s">
        <v>39</v>
      </c>
      <c r="H1769" s="53">
        <v>7</v>
      </c>
      <c r="I1769" s="53">
        <v>67.208399999999997</v>
      </c>
      <c r="J1769" s="27">
        <f t="shared" si="1140"/>
        <v>27.6</v>
      </c>
      <c r="K1769" s="27">
        <f t="shared" si="1138"/>
        <v>13.8</v>
      </c>
      <c r="L1769" s="26">
        <f t="shared" si="1139"/>
        <v>927.47591999999997</v>
      </c>
      <c r="M1769" s="22" t="s">
        <v>94</v>
      </c>
      <c r="N1769" s="53" t="s">
        <v>644</v>
      </c>
      <c r="O1769" s="22" t="s">
        <v>56</v>
      </c>
      <c r="P1769" s="53">
        <v>68</v>
      </c>
    </row>
    <row r="1770" spans="1:16" x14ac:dyDescent="0.25">
      <c r="A1770" s="53">
        <v>2018</v>
      </c>
      <c r="B1770" s="53">
        <v>15</v>
      </c>
      <c r="C1770" s="53" t="s">
        <v>15</v>
      </c>
      <c r="D1770" s="53">
        <v>4740870</v>
      </c>
      <c r="E1770" s="3">
        <v>88.9</v>
      </c>
      <c r="F1770" s="3">
        <f t="shared" si="1141"/>
        <v>13.84</v>
      </c>
      <c r="G1770" s="18" t="s">
        <v>39</v>
      </c>
      <c r="H1770" s="53">
        <v>14</v>
      </c>
      <c r="I1770" s="53">
        <v>134.41999999999999</v>
      </c>
      <c r="J1770" s="27">
        <f t="shared" si="1140"/>
        <v>27.6</v>
      </c>
      <c r="K1770" s="27">
        <f t="shared" si="1138"/>
        <v>13.8</v>
      </c>
      <c r="L1770" s="26">
        <f t="shared" si="1139"/>
        <v>1854.9959999999999</v>
      </c>
      <c r="M1770" s="22" t="s">
        <v>94</v>
      </c>
      <c r="N1770" s="53" t="s">
        <v>644</v>
      </c>
      <c r="O1770" s="22" t="s">
        <v>56</v>
      </c>
      <c r="P1770" s="53">
        <v>68</v>
      </c>
    </row>
    <row r="1771" spans="1:16" x14ac:dyDescent="0.25">
      <c r="A1771" s="53">
        <v>2018</v>
      </c>
      <c r="B1771" s="53">
        <v>15</v>
      </c>
      <c r="C1771" s="53" t="s">
        <v>15</v>
      </c>
      <c r="D1771" s="53">
        <v>4740870</v>
      </c>
      <c r="E1771" s="3">
        <v>88.9</v>
      </c>
      <c r="F1771" s="3">
        <f t="shared" si="1141"/>
        <v>13.84</v>
      </c>
      <c r="G1771" s="18" t="s">
        <v>39</v>
      </c>
      <c r="H1771" s="53">
        <v>9</v>
      </c>
      <c r="I1771" s="53">
        <v>86.410799999999995</v>
      </c>
      <c r="J1771" s="27">
        <f t="shared" si="1140"/>
        <v>27.6</v>
      </c>
      <c r="K1771" s="27">
        <f t="shared" si="1138"/>
        <v>20.700000000000003</v>
      </c>
      <c r="L1771" s="26">
        <f t="shared" si="1139"/>
        <v>1788.7035600000002</v>
      </c>
      <c r="M1771" s="22" t="s">
        <v>16</v>
      </c>
      <c r="N1771" s="53" t="s">
        <v>644</v>
      </c>
      <c r="O1771" s="22" t="s">
        <v>56</v>
      </c>
      <c r="P1771" s="53">
        <v>68</v>
      </c>
    </row>
    <row r="1772" spans="1:16" x14ac:dyDescent="0.25">
      <c r="A1772" s="53">
        <v>2018</v>
      </c>
      <c r="B1772" s="53">
        <v>15</v>
      </c>
      <c r="C1772" s="53" t="s">
        <v>15</v>
      </c>
      <c r="D1772" s="53">
        <v>4740870</v>
      </c>
      <c r="E1772" s="3">
        <v>88.9</v>
      </c>
      <c r="F1772" s="3">
        <f t="shared" si="1141"/>
        <v>13.84</v>
      </c>
      <c r="G1772" s="18" t="s">
        <v>39</v>
      </c>
      <c r="H1772" s="53">
        <v>12</v>
      </c>
      <c r="I1772" s="53">
        <v>115.21</v>
      </c>
      <c r="J1772" s="27">
        <f t="shared" si="1140"/>
        <v>27.6</v>
      </c>
      <c r="K1772" s="27">
        <f t="shared" si="1138"/>
        <v>13.8</v>
      </c>
      <c r="L1772" s="26">
        <f t="shared" si="1139"/>
        <v>1589.8979999999999</v>
      </c>
      <c r="M1772" s="22" t="s">
        <v>94</v>
      </c>
      <c r="N1772" s="53" t="s">
        <v>644</v>
      </c>
      <c r="O1772" s="22" t="s">
        <v>56</v>
      </c>
      <c r="P1772" s="53">
        <v>68</v>
      </c>
    </row>
    <row r="1773" spans="1:16" x14ac:dyDescent="0.25">
      <c r="A1773" s="53">
        <v>2018</v>
      </c>
      <c r="B1773" s="53">
        <v>15</v>
      </c>
      <c r="C1773" s="53" t="s">
        <v>15</v>
      </c>
      <c r="D1773" s="53">
        <v>4740873</v>
      </c>
      <c r="E1773" s="3">
        <v>88.9</v>
      </c>
      <c r="F1773" s="3">
        <f t="shared" si="1141"/>
        <v>13.84</v>
      </c>
      <c r="G1773" s="18" t="s">
        <v>39</v>
      </c>
      <c r="H1773" s="53">
        <v>14</v>
      </c>
      <c r="I1773" s="53">
        <v>134.41679999999999</v>
      </c>
      <c r="J1773" s="27">
        <f t="shared" si="1140"/>
        <v>27.6</v>
      </c>
      <c r="K1773" s="27">
        <f t="shared" si="1138"/>
        <v>20.700000000000003</v>
      </c>
      <c r="L1773" s="26">
        <f t="shared" si="1139"/>
        <v>2782.4277600000005</v>
      </c>
      <c r="M1773" s="22" t="s">
        <v>16</v>
      </c>
      <c r="N1773" s="53" t="s">
        <v>644</v>
      </c>
      <c r="O1773" s="22" t="s">
        <v>56</v>
      </c>
      <c r="P1773" s="53">
        <v>68</v>
      </c>
    </row>
    <row r="1774" spans="1:16" x14ac:dyDescent="0.25">
      <c r="A1774" s="53">
        <v>2018</v>
      </c>
      <c r="B1774" s="53">
        <v>15</v>
      </c>
      <c r="C1774" s="53" t="s">
        <v>15</v>
      </c>
      <c r="D1774" s="53">
        <v>4740873</v>
      </c>
      <c r="E1774" s="3">
        <v>88.9</v>
      </c>
      <c r="F1774" s="3">
        <f t="shared" si="1141"/>
        <v>13.84</v>
      </c>
      <c r="G1774" s="18" t="s">
        <v>39</v>
      </c>
      <c r="H1774" s="53">
        <v>7</v>
      </c>
      <c r="I1774" s="53">
        <v>67.209999999999994</v>
      </c>
      <c r="J1774" s="27">
        <f t="shared" si="1140"/>
        <v>27.6</v>
      </c>
      <c r="K1774" s="27">
        <f t="shared" si="1138"/>
        <v>13.8</v>
      </c>
      <c r="L1774" s="26">
        <f t="shared" si="1139"/>
        <v>927.49799999999993</v>
      </c>
      <c r="M1774" s="22" t="s">
        <v>94</v>
      </c>
      <c r="N1774" s="53" t="s">
        <v>644</v>
      </c>
      <c r="O1774" s="22" t="s">
        <v>56</v>
      </c>
      <c r="P1774" s="53">
        <v>68</v>
      </c>
    </row>
    <row r="1775" spans="1:16" x14ac:dyDescent="0.25">
      <c r="A1775" s="53">
        <v>2018</v>
      </c>
      <c r="B1775" s="53">
        <v>15</v>
      </c>
      <c r="C1775" s="53" t="s">
        <v>15</v>
      </c>
      <c r="D1775" s="53">
        <v>4740866</v>
      </c>
      <c r="E1775" s="3">
        <v>88.9</v>
      </c>
      <c r="F1775" s="3">
        <f t="shared" si="1141"/>
        <v>13.84</v>
      </c>
      <c r="G1775" s="18" t="s">
        <v>39</v>
      </c>
      <c r="H1775" s="53">
        <v>16</v>
      </c>
      <c r="I1775" s="53">
        <v>153.62</v>
      </c>
      <c r="J1775" s="27">
        <f t="shared" si="1140"/>
        <v>27.6</v>
      </c>
      <c r="K1775" s="27">
        <f t="shared" si="1138"/>
        <v>20.700000000000003</v>
      </c>
      <c r="L1775" s="26">
        <f t="shared" si="1139"/>
        <v>3179.9340000000007</v>
      </c>
      <c r="M1775" s="22" t="s">
        <v>16</v>
      </c>
      <c r="N1775" s="53" t="s">
        <v>644</v>
      </c>
      <c r="O1775" s="22" t="s">
        <v>56</v>
      </c>
      <c r="P1775" s="53">
        <v>68</v>
      </c>
    </row>
    <row r="1776" spans="1:16" x14ac:dyDescent="0.25">
      <c r="A1776" s="53">
        <v>2018</v>
      </c>
      <c r="B1776" s="53">
        <v>15</v>
      </c>
      <c r="C1776" s="53" t="s">
        <v>15</v>
      </c>
      <c r="D1776" s="53">
        <v>4740863</v>
      </c>
      <c r="E1776" s="3">
        <v>88.9</v>
      </c>
      <c r="F1776" s="3">
        <f t="shared" si="1141"/>
        <v>13.84</v>
      </c>
      <c r="G1776" s="18" t="s">
        <v>39</v>
      </c>
      <c r="H1776" s="53">
        <v>20</v>
      </c>
      <c r="I1776" s="53">
        <v>192.02860000000001</v>
      </c>
      <c r="J1776" s="27">
        <f t="shared" si="1140"/>
        <v>27.6</v>
      </c>
      <c r="K1776" s="27">
        <f t="shared" si="1138"/>
        <v>13.8</v>
      </c>
      <c r="L1776" s="26">
        <f t="shared" si="1139"/>
        <v>2649.9946800000002</v>
      </c>
      <c r="M1776" s="22" t="s">
        <v>94</v>
      </c>
      <c r="N1776" s="53" t="s">
        <v>644</v>
      </c>
      <c r="O1776" s="22" t="s">
        <v>56</v>
      </c>
      <c r="P1776" s="53">
        <v>68</v>
      </c>
    </row>
    <row r="1777" spans="1:16" x14ac:dyDescent="0.25">
      <c r="A1777" s="53">
        <v>2018</v>
      </c>
      <c r="B1777" s="53">
        <v>15</v>
      </c>
      <c r="C1777" s="53" t="s">
        <v>15</v>
      </c>
      <c r="D1777" s="53">
        <v>4740863</v>
      </c>
      <c r="E1777" s="3">
        <v>88.9</v>
      </c>
      <c r="F1777" s="3">
        <f t="shared" si="1141"/>
        <v>13.84</v>
      </c>
      <c r="G1777" s="18" t="s">
        <v>39</v>
      </c>
      <c r="H1777" s="53">
        <v>30</v>
      </c>
      <c r="I1777" s="53">
        <v>288.036</v>
      </c>
      <c r="J1777" s="27">
        <f t="shared" si="1140"/>
        <v>27.6</v>
      </c>
      <c r="K1777" s="27">
        <f t="shared" si="1138"/>
        <v>20.700000000000003</v>
      </c>
      <c r="L1777" s="26">
        <f t="shared" si="1139"/>
        <v>5962.3452000000007</v>
      </c>
      <c r="M1777" s="22" t="s">
        <v>16</v>
      </c>
      <c r="N1777" s="53" t="s">
        <v>644</v>
      </c>
      <c r="O1777" s="22" t="s">
        <v>56</v>
      </c>
      <c r="P1777" s="53">
        <v>68</v>
      </c>
    </row>
    <row r="1778" spans="1:16" x14ac:dyDescent="0.25">
      <c r="A1778" s="53">
        <v>2018</v>
      </c>
      <c r="B1778" s="53">
        <v>15</v>
      </c>
      <c r="C1778" s="53" t="s">
        <v>15</v>
      </c>
      <c r="D1778" s="53">
        <v>4740863</v>
      </c>
      <c r="E1778" s="3">
        <v>88.9</v>
      </c>
      <c r="F1778" s="3">
        <f t="shared" si="1141"/>
        <v>13.84</v>
      </c>
      <c r="G1778" s="18" t="s">
        <v>39</v>
      </c>
      <c r="H1778" s="53">
        <v>7</v>
      </c>
      <c r="I1778" s="53">
        <v>67.209999999999994</v>
      </c>
      <c r="J1778" s="27">
        <f t="shared" si="1140"/>
        <v>27.6</v>
      </c>
      <c r="K1778" s="27">
        <f t="shared" si="1138"/>
        <v>13.8</v>
      </c>
      <c r="L1778" s="26">
        <f t="shared" si="1139"/>
        <v>927.49799999999993</v>
      </c>
      <c r="M1778" s="22" t="s">
        <v>94</v>
      </c>
      <c r="N1778" s="53" t="s">
        <v>644</v>
      </c>
      <c r="O1778" s="22" t="s">
        <v>56</v>
      </c>
      <c r="P1778" s="53">
        <v>68</v>
      </c>
    </row>
    <row r="1779" spans="1:16" x14ac:dyDescent="0.25">
      <c r="A1779" s="53">
        <v>2018</v>
      </c>
      <c r="B1779" s="53">
        <v>15</v>
      </c>
      <c r="C1779" s="53" t="s">
        <v>15</v>
      </c>
      <c r="D1779" s="53">
        <v>4740862</v>
      </c>
      <c r="E1779" s="3">
        <v>88.9</v>
      </c>
      <c r="F1779" s="3">
        <f t="shared" si="1141"/>
        <v>13.84</v>
      </c>
      <c r="G1779" s="18" t="s">
        <v>39</v>
      </c>
      <c r="H1779" s="53">
        <v>18</v>
      </c>
      <c r="I1779" s="53">
        <v>172.81800000000001</v>
      </c>
      <c r="J1779" s="27">
        <f t="shared" si="1140"/>
        <v>27.6</v>
      </c>
      <c r="K1779" s="27">
        <f t="shared" si="1138"/>
        <v>13.8</v>
      </c>
      <c r="L1779" s="26">
        <f t="shared" si="1139"/>
        <v>2384.8884000000003</v>
      </c>
      <c r="M1779" s="22" t="s">
        <v>94</v>
      </c>
      <c r="N1779" s="53" t="s">
        <v>644</v>
      </c>
      <c r="O1779" s="22" t="s">
        <v>56</v>
      </c>
      <c r="P1779" s="53">
        <v>68</v>
      </c>
    </row>
    <row r="1780" spans="1:16" x14ac:dyDescent="0.25">
      <c r="A1780" s="53">
        <v>2018</v>
      </c>
      <c r="B1780" s="53">
        <v>15</v>
      </c>
      <c r="C1780" s="53" t="s">
        <v>15</v>
      </c>
      <c r="D1780" s="53">
        <v>4740873</v>
      </c>
      <c r="E1780" s="3">
        <v>88.9</v>
      </c>
      <c r="F1780" s="3">
        <f t="shared" si="1141"/>
        <v>13.84</v>
      </c>
      <c r="G1780" s="18" t="s">
        <v>39</v>
      </c>
      <c r="H1780" s="53">
        <v>22</v>
      </c>
      <c r="I1780" s="53">
        <v>211.23</v>
      </c>
      <c r="J1780" s="27">
        <f t="shared" si="1140"/>
        <v>27.6</v>
      </c>
      <c r="K1780" s="27">
        <f t="shared" si="1138"/>
        <v>13.8</v>
      </c>
      <c r="L1780" s="26">
        <f t="shared" si="1139"/>
        <v>2914.9740000000002</v>
      </c>
      <c r="M1780" s="22" t="s">
        <v>94</v>
      </c>
      <c r="N1780" s="53" t="s">
        <v>644</v>
      </c>
      <c r="O1780" s="22" t="s">
        <v>56</v>
      </c>
      <c r="P1780" s="53">
        <v>68</v>
      </c>
    </row>
    <row r="1781" spans="1:16" x14ac:dyDescent="0.25">
      <c r="A1781" s="53">
        <v>2018</v>
      </c>
      <c r="B1781" s="53">
        <v>15</v>
      </c>
      <c r="C1781" s="53" t="s">
        <v>15</v>
      </c>
      <c r="D1781" s="53">
        <v>4740876</v>
      </c>
      <c r="E1781" s="3">
        <v>88.9</v>
      </c>
      <c r="F1781" s="3">
        <f t="shared" si="1141"/>
        <v>13.84</v>
      </c>
      <c r="G1781" s="18" t="s">
        <v>39</v>
      </c>
      <c r="H1781" s="53">
        <v>24</v>
      </c>
      <c r="I1781" s="53">
        <v>230.43</v>
      </c>
      <c r="J1781" s="27">
        <f t="shared" si="1140"/>
        <v>27.6</v>
      </c>
      <c r="K1781" s="27">
        <f t="shared" si="1138"/>
        <v>20.700000000000003</v>
      </c>
      <c r="L1781" s="26">
        <f t="shared" si="1139"/>
        <v>4769.9010000000007</v>
      </c>
      <c r="M1781" s="22" t="s">
        <v>16</v>
      </c>
      <c r="N1781" s="53" t="s">
        <v>644</v>
      </c>
      <c r="O1781" s="22" t="s">
        <v>56</v>
      </c>
      <c r="P1781" s="53">
        <v>68</v>
      </c>
    </row>
    <row r="1782" spans="1:16" x14ac:dyDescent="0.25">
      <c r="A1782" s="53">
        <v>2018</v>
      </c>
      <c r="B1782" s="53">
        <v>15</v>
      </c>
      <c r="C1782" s="53" t="s">
        <v>15</v>
      </c>
      <c r="D1782" s="53">
        <v>4740876</v>
      </c>
      <c r="E1782" s="3">
        <v>88.9</v>
      </c>
      <c r="F1782" s="3">
        <f t="shared" si="1141"/>
        <v>13.84</v>
      </c>
      <c r="G1782" s="18" t="s">
        <v>39</v>
      </c>
      <c r="H1782" s="53">
        <v>13</v>
      </c>
      <c r="I1782" s="53">
        <v>124.8156</v>
      </c>
      <c r="J1782" s="27">
        <f t="shared" si="1140"/>
        <v>27.6</v>
      </c>
      <c r="K1782" s="27">
        <f t="shared" si="1138"/>
        <v>13.8</v>
      </c>
      <c r="L1782" s="26">
        <f t="shared" si="1139"/>
        <v>1722.4552800000001</v>
      </c>
      <c r="M1782" s="22" t="s">
        <v>94</v>
      </c>
      <c r="N1782" s="53" t="s">
        <v>644</v>
      </c>
      <c r="O1782" s="22" t="s">
        <v>56</v>
      </c>
      <c r="P1782" s="53">
        <v>68</v>
      </c>
    </row>
    <row r="1783" spans="1:16" x14ac:dyDescent="0.25">
      <c r="A1783" s="53">
        <v>2018</v>
      </c>
      <c r="B1783" s="53">
        <v>15</v>
      </c>
      <c r="C1783" s="53" t="s">
        <v>15</v>
      </c>
      <c r="D1783" s="53">
        <v>4741246</v>
      </c>
      <c r="E1783" s="3">
        <v>88.9</v>
      </c>
      <c r="F1783" s="3">
        <f t="shared" si="1141"/>
        <v>13.84</v>
      </c>
      <c r="G1783" s="18" t="s">
        <v>39</v>
      </c>
      <c r="H1783" s="53">
        <v>9</v>
      </c>
      <c r="I1783" s="53">
        <v>86.41</v>
      </c>
      <c r="J1783" s="27">
        <f t="shared" si="1140"/>
        <v>27.6</v>
      </c>
      <c r="K1783" s="27">
        <f t="shared" si="1138"/>
        <v>20.700000000000003</v>
      </c>
      <c r="L1783" s="26">
        <f t="shared" si="1139"/>
        <v>1788.6870000000001</v>
      </c>
      <c r="M1783" s="22" t="s">
        <v>16</v>
      </c>
      <c r="N1783" s="53" t="s">
        <v>645</v>
      </c>
      <c r="O1783" s="22" t="s">
        <v>56</v>
      </c>
      <c r="P1783" s="53">
        <v>68</v>
      </c>
    </row>
    <row r="1784" spans="1:16" x14ac:dyDescent="0.25">
      <c r="A1784" s="53">
        <v>2018</v>
      </c>
      <c r="B1784" s="53">
        <v>15</v>
      </c>
      <c r="C1784" s="53" t="s">
        <v>15</v>
      </c>
      <c r="D1784" s="53">
        <v>4741244</v>
      </c>
      <c r="E1784" s="3">
        <v>88.9</v>
      </c>
      <c r="F1784" s="3">
        <f t="shared" si="1141"/>
        <v>13.84</v>
      </c>
      <c r="G1784" s="18" t="s">
        <v>39</v>
      </c>
      <c r="H1784" s="53">
        <v>8</v>
      </c>
      <c r="I1784" s="53">
        <v>76.81</v>
      </c>
      <c r="J1784" s="27">
        <f t="shared" si="1140"/>
        <v>27.6</v>
      </c>
      <c r="K1784" s="27">
        <f t="shared" si="1138"/>
        <v>13.8</v>
      </c>
      <c r="L1784" s="26">
        <f t="shared" si="1139"/>
        <v>1059.9780000000001</v>
      </c>
      <c r="M1784" s="22" t="s">
        <v>94</v>
      </c>
      <c r="N1784" s="53" t="s">
        <v>645</v>
      </c>
      <c r="O1784" s="22" t="s">
        <v>56</v>
      </c>
      <c r="P1784" s="53">
        <v>68</v>
      </c>
    </row>
    <row r="1785" spans="1:16" x14ac:dyDescent="0.25">
      <c r="A1785" s="53">
        <v>2018</v>
      </c>
      <c r="B1785" s="53">
        <v>15</v>
      </c>
      <c r="C1785" s="53" t="s">
        <v>15</v>
      </c>
      <c r="D1785" s="53">
        <v>4741244</v>
      </c>
      <c r="E1785" s="3">
        <v>88.9</v>
      </c>
      <c r="F1785" s="3">
        <f t="shared" si="1141"/>
        <v>13.84</v>
      </c>
      <c r="G1785" s="18" t="s">
        <v>39</v>
      </c>
      <c r="H1785" s="53">
        <v>18</v>
      </c>
      <c r="I1785" s="53">
        <v>172.82159999999999</v>
      </c>
      <c r="J1785" s="27">
        <f t="shared" si="1140"/>
        <v>27.6</v>
      </c>
      <c r="K1785" s="27">
        <f t="shared" si="1138"/>
        <v>13.8</v>
      </c>
      <c r="L1785" s="26">
        <f t="shared" si="1139"/>
        <v>2384.9380799999999</v>
      </c>
      <c r="M1785" s="22" t="s">
        <v>94</v>
      </c>
      <c r="N1785" s="53" t="s">
        <v>645</v>
      </c>
      <c r="O1785" s="22" t="s">
        <v>56</v>
      </c>
      <c r="P1785" s="53">
        <v>68</v>
      </c>
    </row>
    <row r="1786" spans="1:16" x14ac:dyDescent="0.25">
      <c r="A1786" s="53">
        <v>2018</v>
      </c>
      <c r="B1786" s="53">
        <v>15</v>
      </c>
      <c r="C1786" s="53" t="s">
        <v>15</v>
      </c>
      <c r="D1786" s="53">
        <v>4741246</v>
      </c>
      <c r="E1786" s="3">
        <v>88.9</v>
      </c>
      <c r="F1786" s="3">
        <f t="shared" si="1141"/>
        <v>13.84</v>
      </c>
      <c r="G1786" s="18" t="s">
        <v>39</v>
      </c>
      <c r="H1786" s="53">
        <v>17</v>
      </c>
      <c r="I1786" s="53">
        <v>163.22</v>
      </c>
      <c r="J1786" s="27">
        <f t="shared" si="1140"/>
        <v>27.6</v>
      </c>
      <c r="K1786" s="27">
        <f t="shared" ref="K1786:K1849" si="1142">IF(M1786="NEW",J1786*1,IF(M1786="YELLOW",J1786*0.75,IF(M1786="BLUE",J1786*0.5)))</f>
        <v>13.8</v>
      </c>
      <c r="L1786" s="26">
        <f t="shared" ref="L1786:L1849" si="1143">I1786*K1786</f>
        <v>2252.4360000000001</v>
      </c>
      <c r="M1786" s="22" t="s">
        <v>94</v>
      </c>
      <c r="N1786" s="53" t="s">
        <v>645</v>
      </c>
      <c r="O1786" s="22" t="s">
        <v>56</v>
      </c>
      <c r="P1786" s="53">
        <v>68</v>
      </c>
    </row>
    <row r="1787" spans="1:16" x14ac:dyDescent="0.25">
      <c r="A1787" s="53">
        <v>2018</v>
      </c>
      <c r="B1787" s="53">
        <v>15</v>
      </c>
      <c r="C1787" s="53" t="s">
        <v>15</v>
      </c>
      <c r="D1787" s="53">
        <v>4741246</v>
      </c>
      <c r="E1787" s="3">
        <v>88.9</v>
      </c>
      <c r="F1787" s="3">
        <f t="shared" si="1141"/>
        <v>13.84</v>
      </c>
      <c r="G1787" s="18" t="s">
        <v>39</v>
      </c>
      <c r="H1787" s="53">
        <v>17</v>
      </c>
      <c r="I1787" s="53">
        <v>163.22</v>
      </c>
      <c r="J1787" s="27">
        <f t="shared" ref="J1787:J1850" si="1144">IF($E1787=60.3,16.52,IF($E1787=73,20.64,IF($E1787=88.9,27.6,IF(AND($E1787=114.3, $F1787=17.26),32.84,IF(AND($E1787=177.8, $F1787=34.23),63.28,IF(AND($E1787=244.5,$F1787=53.57),98.68,"ENTER WEIGHT"))))))</f>
        <v>27.6</v>
      </c>
      <c r="K1787" s="27">
        <f t="shared" si="1142"/>
        <v>13.8</v>
      </c>
      <c r="L1787" s="26">
        <f t="shared" si="1143"/>
        <v>2252.4360000000001</v>
      </c>
      <c r="M1787" s="22" t="s">
        <v>94</v>
      </c>
      <c r="N1787" s="53" t="s">
        <v>645</v>
      </c>
      <c r="O1787" s="22" t="s">
        <v>56</v>
      </c>
      <c r="P1787" s="53">
        <v>68</v>
      </c>
    </row>
    <row r="1788" spans="1:16" x14ac:dyDescent="0.25">
      <c r="A1788" s="53">
        <v>2018</v>
      </c>
      <c r="B1788" s="53">
        <v>15</v>
      </c>
      <c r="C1788" s="53" t="s">
        <v>15</v>
      </c>
      <c r="D1788" s="53">
        <v>4741249</v>
      </c>
      <c r="E1788" s="3">
        <v>88.9</v>
      </c>
      <c r="F1788" s="3">
        <f t="shared" ref="F1788:F1803" si="1145">IF($E1788=60.3,6.99,IF($E1788=73,9.67,IF($E1788=88.9,13.84,IF($E1788=114.3,17.26,IF($E1788=177.8,34.23,IF($E1788=244.5,53.57,"ENTER WEIGHT"))))))</f>
        <v>13.84</v>
      </c>
      <c r="G1788" s="18" t="s">
        <v>39</v>
      </c>
      <c r="H1788" s="53">
        <v>7</v>
      </c>
      <c r="I1788" s="53">
        <v>67.209999999999994</v>
      </c>
      <c r="J1788" s="27">
        <f t="shared" si="1144"/>
        <v>27.6</v>
      </c>
      <c r="K1788" s="27">
        <f t="shared" si="1142"/>
        <v>13.8</v>
      </c>
      <c r="L1788" s="26">
        <f t="shared" si="1143"/>
        <v>927.49799999999993</v>
      </c>
      <c r="M1788" s="22" t="s">
        <v>94</v>
      </c>
      <c r="N1788" s="53" t="s">
        <v>645</v>
      </c>
      <c r="O1788" s="22" t="s">
        <v>56</v>
      </c>
      <c r="P1788" s="53">
        <v>68</v>
      </c>
    </row>
    <row r="1789" spans="1:16" x14ac:dyDescent="0.25">
      <c r="A1789" s="53">
        <v>2018</v>
      </c>
      <c r="B1789" s="53">
        <v>15</v>
      </c>
      <c r="C1789" s="53" t="s">
        <v>15</v>
      </c>
      <c r="D1789" s="53" t="s">
        <v>662</v>
      </c>
      <c r="E1789" s="3">
        <v>60.3</v>
      </c>
      <c r="F1789" s="3">
        <f t="shared" si="1145"/>
        <v>6.99</v>
      </c>
      <c r="G1789" s="18" t="s">
        <v>39</v>
      </c>
      <c r="H1789" s="53">
        <v>7</v>
      </c>
      <c r="I1789" s="22">
        <f>SUM(H1789*9.6)</f>
        <v>67.2</v>
      </c>
      <c r="J1789" s="27">
        <f t="shared" si="1144"/>
        <v>16.52</v>
      </c>
      <c r="K1789" s="27">
        <f t="shared" si="1142"/>
        <v>12.39</v>
      </c>
      <c r="L1789" s="26">
        <f t="shared" si="1143"/>
        <v>832.60800000000006</v>
      </c>
      <c r="M1789" s="22" t="s">
        <v>16</v>
      </c>
      <c r="N1789" s="53" t="s">
        <v>646</v>
      </c>
      <c r="O1789" s="22" t="s">
        <v>128</v>
      </c>
    </row>
    <row r="1790" spans="1:16" x14ac:dyDescent="0.25">
      <c r="A1790" s="53">
        <v>2018</v>
      </c>
      <c r="B1790" s="53">
        <v>15</v>
      </c>
      <c r="C1790" s="53" t="s">
        <v>15</v>
      </c>
      <c r="D1790" s="53" t="s">
        <v>655</v>
      </c>
      <c r="E1790" s="3">
        <v>73</v>
      </c>
      <c r="F1790" s="3">
        <f t="shared" si="1145"/>
        <v>9.67</v>
      </c>
      <c r="G1790" s="18" t="s">
        <v>39</v>
      </c>
      <c r="H1790" s="53">
        <v>5</v>
      </c>
      <c r="I1790" s="53">
        <f t="shared" ref="I1790:I1800" si="1146">SUM(H1790*9.6)</f>
        <v>48</v>
      </c>
      <c r="J1790" s="27">
        <f t="shared" si="1144"/>
        <v>20.64</v>
      </c>
      <c r="K1790" s="27">
        <f t="shared" si="1142"/>
        <v>15.48</v>
      </c>
      <c r="L1790" s="26">
        <f t="shared" si="1143"/>
        <v>743.04</v>
      </c>
      <c r="M1790" s="22" t="s">
        <v>16</v>
      </c>
      <c r="N1790" s="53" t="s">
        <v>647</v>
      </c>
      <c r="O1790" s="22" t="s">
        <v>128</v>
      </c>
    </row>
    <row r="1791" spans="1:16" x14ac:dyDescent="0.25">
      <c r="A1791" s="53">
        <v>2018</v>
      </c>
      <c r="B1791" s="53">
        <v>15</v>
      </c>
      <c r="C1791" s="53" t="s">
        <v>15</v>
      </c>
      <c r="D1791" s="53" t="s">
        <v>656</v>
      </c>
      <c r="E1791" s="3">
        <v>73</v>
      </c>
      <c r="F1791" s="3">
        <f t="shared" si="1145"/>
        <v>9.67</v>
      </c>
      <c r="G1791" s="18" t="s">
        <v>39</v>
      </c>
      <c r="H1791" s="53">
        <v>114</v>
      </c>
      <c r="I1791" s="53">
        <f t="shared" si="1146"/>
        <v>1094.3999999999999</v>
      </c>
      <c r="J1791" s="27">
        <f t="shared" si="1144"/>
        <v>20.64</v>
      </c>
      <c r="K1791" s="27">
        <f t="shared" si="1142"/>
        <v>15.48</v>
      </c>
      <c r="L1791" s="26">
        <f t="shared" si="1143"/>
        <v>16941.311999999998</v>
      </c>
      <c r="M1791" s="22" t="s">
        <v>16</v>
      </c>
      <c r="N1791" s="53" t="s">
        <v>648</v>
      </c>
      <c r="O1791" s="22" t="s">
        <v>128</v>
      </c>
    </row>
    <row r="1792" spans="1:16" x14ac:dyDescent="0.25">
      <c r="A1792" s="53">
        <v>2018</v>
      </c>
      <c r="B1792" s="53">
        <v>15</v>
      </c>
      <c r="C1792" s="53" t="s">
        <v>15</v>
      </c>
      <c r="D1792" s="53" t="s">
        <v>656</v>
      </c>
      <c r="E1792" s="3">
        <v>73</v>
      </c>
      <c r="F1792" s="3">
        <f t="shared" si="1145"/>
        <v>9.67</v>
      </c>
      <c r="G1792" s="18" t="s">
        <v>39</v>
      </c>
      <c r="H1792" s="53">
        <v>46</v>
      </c>
      <c r="I1792" s="53">
        <f t="shared" si="1146"/>
        <v>441.59999999999997</v>
      </c>
      <c r="J1792" s="27">
        <f t="shared" si="1144"/>
        <v>20.64</v>
      </c>
      <c r="K1792" s="27">
        <f t="shared" si="1142"/>
        <v>10.32</v>
      </c>
      <c r="L1792" s="26">
        <f t="shared" si="1143"/>
        <v>4557.3119999999999</v>
      </c>
      <c r="M1792" s="22" t="s">
        <v>94</v>
      </c>
      <c r="N1792" s="53" t="s">
        <v>648</v>
      </c>
      <c r="O1792" s="22" t="s">
        <v>128</v>
      </c>
    </row>
    <row r="1793" spans="1:16" x14ac:dyDescent="0.25">
      <c r="A1793" s="53">
        <v>2018</v>
      </c>
      <c r="B1793" s="53">
        <v>15</v>
      </c>
      <c r="C1793" s="53" t="s">
        <v>15</v>
      </c>
      <c r="D1793" s="53" t="s">
        <v>657</v>
      </c>
      <c r="E1793" s="3">
        <v>73</v>
      </c>
      <c r="F1793" s="3">
        <f t="shared" si="1145"/>
        <v>9.67</v>
      </c>
      <c r="G1793" s="18" t="s">
        <v>39</v>
      </c>
      <c r="H1793" s="53">
        <v>142</v>
      </c>
      <c r="I1793" s="53">
        <f t="shared" si="1146"/>
        <v>1363.2</v>
      </c>
      <c r="J1793" s="27">
        <f t="shared" si="1144"/>
        <v>20.64</v>
      </c>
      <c r="K1793" s="27">
        <f t="shared" si="1142"/>
        <v>15.48</v>
      </c>
      <c r="L1793" s="26">
        <f t="shared" si="1143"/>
        <v>21102.336000000003</v>
      </c>
      <c r="M1793" s="22" t="s">
        <v>16</v>
      </c>
      <c r="N1793" s="53" t="s">
        <v>649</v>
      </c>
      <c r="O1793" s="22" t="s">
        <v>128</v>
      </c>
    </row>
    <row r="1794" spans="1:16" x14ac:dyDescent="0.25">
      <c r="A1794" s="53">
        <v>2018</v>
      </c>
      <c r="B1794" s="53">
        <v>15</v>
      </c>
      <c r="C1794" s="53" t="s">
        <v>15</v>
      </c>
      <c r="D1794" s="53" t="s">
        <v>657</v>
      </c>
      <c r="E1794" s="3">
        <v>73</v>
      </c>
      <c r="F1794" s="3">
        <f t="shared" si="1145"/>
        <v>9.67</v>
      </c>
      <c r="G1794" s="18" t="s">
        <v>39</v>
      </c>
      <c r="H1794" s="53">
        <v>13</v>
      </c>
      <c r="I1794" s="53">
        <f t="shared" si="1146"/>
        <v>124.8</v>
      </c>
      <c r="J1794" s="27">
        <f t="shared" si="1144"/>
        <v>20.64</v>
      </c>
      <c r="K1794" s="27">
        <f t="shared" si="1142"/>
        <v>10.32</v>
      </c>
      <c r="L1794" s="26">
        <f t="shared" si="1143"/>
        <v>1287.9359999999999</v>
      </c>
      <c r="M1794" s="22" t="s">
        <v>94</v>
      </c>
      <c r="N1794" s="53" t="s">
        <v>649</v>
      </c>
      <c r="O1794" s="22" t="s">
        <v>128</v>
      </c>
    </row>
    <row r="1795" spans="1:16" x14ac:dyDescent="0.25">
      <c r="A1795" s="53">
        <v>2018</v>
      </c>
      <c r="B1795" s="53">
        <v>15</v>
      </c>
      <c r="C1795" s="53" t="s">
        <v>15</v>
      </c>
      <c r="D1795" s="53" t="s">
        <v>658</v>
      </c>
      <c r="E1795" s="3">
        <v>73</v>
      </c>
      <c r="F1795" s="3">
        <f t="shared" si="1145"/>
        <v>9.67</v>
      </c>
      <c r="G1795" s="18" t="s">
        <v>39</v>
      </c>
      <c r="H1795" s="53">
        <v>37</v>
      </c>
      <c r="I1795" s="53">
        <f t="shared" si="1146"/>
        <v>355.2</v>
      </c>
      <c r="J1795" s="27">
        <f t="shared" si="1144"/>
        <v>20.64</v>
      </c>
      <c r="K1795" s="27">
        <f t="shared" si="1142"/>
        <v>15.48</v>
      </c>
      <c r="L1795" s="26">
        <f t="shared" si="1143"/>
        <v>5498.4960000000001</v>
      </c>
      <c r="M1795" s="22" t="s">
        <v>16</v>
      </c>
      <c r="N1795" s="53" t="s">
        <v>650</v>
      </c>
      <c r="O1795" s="22" t="s">
        <v>128</v>
      </c>
    </row>
    <row r="1796" spans="1:16" x14ac:dyDescent="0.25">
      <c r="A1796" s="53">
        <v>2018</v>
      </c>
      <c r="B1796" s="53">
        <v>15</v>
      </c>
      <c r="C1796" s="53" t="s">
        <v>15</v>
      </c>
      <c r="D1796" s="53" t="s">
        <v>658</v>
      </c>
      <c r="E1796" s="3">
        <v>73</v>
      </c>
      <c r="F1796" s="3">
        <f t="shared" si="1145"/>
        <v>9.67</v>
      </c>
      <c r="G1796" s="18" t="s">
        <v>39</v>
      </c>
      <c r="H1796" s="53">
        <v>114</v>
      </c>
      <c r="I1796" s="53">
        <f t="shared" si="1146"/>
        <v>1094.3999999999999</v>
      </c>
      <c r="J1796" s="27">
        <f t="shared" si="1144"/>
        <v>20.64</v>
      </c>
      <c r="K1796" s="27">
        <f t="shared" si="1142"/>
        <v>10.32</v>
      </c>
      <c r="L1796" s="26">
        <f t="shared" si="1143"/>
        <v>11294.207999999999</v>
      </c>
      <c r="M1796" s="22" t="s">
        <v>94</v>
      </c>
      <c r="N1796" s="53" t="s">
        <v>650</v>
      </c>
      <c r="O1796" s="22" t="s">
        <v>128</v>
      </c>
    </row>
    <row r="1797" spans="1:16" x14ac:dyDescent="0.25">
      <c r="A1797" s="53">
        <v>2018</v>
      </c>
      <c r="B1797" s="53">
        <v>15</v>
      </c>
      <c r="C1797" s="53" t="s">
        <v>15</v>
      </c>
      <c r="D1797" s="53" t="s">
        <v>659</v>
      </c>
      <c r="E1797" s="3">
        <v>88.9</v>
      </c>
      <c r="F1797" s="3">
        <f t="shared" si="1145"/>
        <v>13.84</v>
      </c>
      <c r="G1797" s="18" t="s">
        <v>39</v>
      </c>
      <c r="H1797" s="53">
        <v>145</v>
      </c>
      <c r="I1797" s="53">
        <f t="shared" si="1146"/>
        <v>1392</v>
      </c>
      <c r="J1797" s="27">
        <f t="shared" si="1144"/>
        <v>27.6</v>
      </c>
      <c r="K1797" s="27">
        <f t="shared" si="1142"/>
        <v>20.700000000000003</v>
      </c>
      <c r="L1797" s="26">
        <f t="shared" si="1143"/>
        <v>28814.400000000005</v>
      </c>
      <c r="M1797" s="22" t="s">
        <v>16</v>
      </c>
      <c r="N1797" s="53" t="s">
        <v>651</v>
      </c>
      <c r="O1797" s="22" t="s">
        <v>128</v>
      </c>
    </row>
    <row r="1798" spans="1:16" x14ac:dyDescent="0.25">
      <c r="A1798" s="53">
        <v>2018</v>
      </c>
      <c r="B1798" s="53">
        <v>15</v>
      </c>
      <c r="C1798" s="53" t="s">
        <v>15</v>
      </c>
      <c r="D1798" s="53" t="s">
        <v>659</v>
      </c>
      <c r="E1798" s="3">
        <v>73</v>
      </c>
      <c r="F1798" s="3">
        <f t="shared" si="1145"/>
        <v>9.67</v>
      </c>
      <c r="G1798" s="18" t="s">
        <v>39</v>
      </c>
      <c r="H1798" s="53">
        <v>175</v>
      </c>
      <c r="I1798" s="53">
        <f t="shared" si="1146"/>
        <v>1680</v>
      </c>
      <c r="J1798" s="27">
        <f t="shared" si="1144"/>
        <v>20.64</v>
      </c>
      <c r="K1798" s="27">
        <f t="shared" si="1142"/>
        <v>15.48</v>
      </c>
      <c r="L1798" s="26">
        <f t="shared" si="1143"/>
        <v>26006.400000000001</v>
      </c>
      <c r="M1798" s="22" t="s">
        <v>16</v>
      </c>
      <c r="N1798" s="53" t="s">
        <v>652</v>
      </c>
      <c r="O1798" s="22" t="s">
        <v>128</v>
      </c>
    </row>
    <row r="1799" spans="1:16" x14ac:dyDescent="0.25">
      <c r="A1799" s="53">
        <v>2018</v>
      </c>
      <c r="B1799" s="53">
        <v>15</v>
      </c>
      <c r="C1799" s="53" t="s">
        <v>15</v>
      </c>
      <c r="D1799" s="53" t="s">
        <v>660</v>
      </c>
      <c r="E1799" s="3">
        <v>88.9</v>
      </c>
      <c r="F1799" s="3">
        <f t="shared" si="1145"/>
        <v>13.84</v>
      </c>
      <c r="G1799" s="18" t="s">
        <v>39</v>
      </c>
      <c r="H1799" s="53">
        <v>178</v>
      </c>
      <c r="I1799" s="53">
        <f t="shared" si="1146"/>
        <v>1708.8</v>
      </c>
      <c r="J1799" s="27">
        <f t="shared" si="1144"/>
        <v>27.6</v>
      </c>
      <c r="K1799" s="27">
        <f t="shared" si="1142"/>
        <v>20.700000000000003</v>
      </c>
      <c r="L1799" s="26">
        <f t="shared" si="1143"/>
        <v>35372.160000000003</v>
      </c>
      <c r="M1799" s="22" t="s">
        <v>16</v>
      </c>
      <c r="N1799" s="53" t="s">
        <v>653</v>
      </c>
      <c r="O1799" s="22" t="s">
        <v>128</v>
      </c>
    </row>
    <row r="1800" spans="1:16" x14ac:dyDescent="0.25">
      <c r="A1800" s="53">
        <v>2018</v>
      </c>
      <c r="B1800" s="53">
        <v>15</v>
      </c>
      <c r="C1800" s="53" t="s">
        <v>15</v>
      </c>
      <c r="D1800" s="53" t="s">
        <v>661</v>
      </c>
      <c r="E1800" s="3">
        <v>73</v>
      </c>
      <c r="F1800" s="3">
        <f t="shared" si="1145"/>
        <v>9.67</v>
      </c>
      <c r="G1800" s="18" t="s">
        <v>39</v>
      </c>
      <c r="H1800" s="53">
        <v>60</v>
      </c>
      <c r="I1800" s="53">
        <f t="shared" si="1146"/>
        <v>576</v>
      </c>
      <c r="J1800" s="27">
        <f t="shared" si="1144"/>
        <v>20.64</v>
      </c>
      <c r="K1800" s="27">
        <f t="shared" si="1142"/>
        <v>15.48</v>
      </c>
      <c r="L1800" s="26">
        <f t="shared" si="1143"/>
        <v>8916.48</v>
      </c>
      <c r="M1800" s="22" t="s">
        <v>16</v>
      </c>
      <c r="N1800" s="53" t="s">
        <v>654</v>
      </c>
      <c r="O1800" s="22" t="s">
        <v>128</v>
      </c>
    </row>
    <row r="1801" spans="1:16" x14ac:dyDescent="0.25">
      <c r="A1801" s="53">
        <v>2018</v>
      </c>
      <c r="B1801" s="53">
        <v>15</v>
      </c>
      <c r="C1801" s="53" t="s">
        <v>14</v>
      </c>
      <c r="D1801" s="22">
        <v>97417</v>
      </c>
      <c r="E1801" s="3">
        <v>177.8</v>
      </c>
      <c r="F1801" s="3">
        <f t="shared" si="1145"/>
        <v>34.229999999999997</v>
      </c>
      <c r="G1801" s="18" t="s">
        <v>40</v>
      </c>
      <c r="H1801" s="22">
        <v>9</v>
      </c>
      <c r="I1801" s="22">
        <v>126.97</v>
      </c>
      <c r="J1801" s="27">
        <f t="shared" si="1144"/>
        <v>63.28</v>
      </c>
      <c r="K1801" s="27">
        <f t="shared" si="1142"/>
        <v>63.28</v>
      </c>
      <c r="L1801" s="26">
        <f t="shared" si="1143"/>
        <v>8034.6616000000004</v>
      </c>
      <c r="M1801" s="22" t="s">
        <v>129</v>
      </c>
      <c r="N1801" s="22" t="s">
        <v>663</v>
      </c>
      <c r="O1801" s="22" t="s">
        <v>55</v>
      </c>
    </row>
    <row r="1802" spans="1:16" x14ac:dyDescent="0.25">
      <c r="A1802" s="53">
        <v>2018</v>
      </c>
      <c r="B1802" s="53">
        <v>15</v>
      </c>
      <c r="C1802" s="22" t="s">
        <v>14</v>
      </c>
      <c r="D1802" s="22">
        <v>97417</v>
      </c>
      <c r="E1802" s="3">
        <v>177.8</v>
      </c>
      <c r="F1802" s="3">
        <f t="shared" si="1145"/>
        <v>34.229999999999997</v>
      </c>
      <c r="G1802" s="18" t="s">
        <v>40</v>
      </c>
      <c r="H1802" s="22">
        <v>2</v>
      </c>
      <c r="I1802" s="22">
        <v>27.01</v>
      </c>
      <c r="J1802" s="27">
        <f t="shared" si="1144"/>
        <v>63.28</v>
      </c>
      <c r="K1802" s="27">
        <f t="shared" si="1142"/>
        <v>63.28</v>
      </c>
      <c r="L1802" s="26">
        <f t="shared" si="1143"/>
        <v>1709.1928</v>
      </c>
      <c r="M1802" s="22" t="s">
        <v>129</v>
      </c>
      <c r="N1802" s="53" t="s">
        <v>663</v>
      </c>
      <c r="O1802" s="22" t="s">
        <v>55</v>
      </c>
    </row>
    <row r="1803" spans="1:16" x14ac:dyDescent="0.25">
      <c r="A1803" s="53">
        <v>2018</v>
      </c>
      <c r="B1803" s="53">
        <v>15</v>
      </c>
      <c r="C1803" s="22" t="s">
        <v>14</v>
      </c>
      <c r="D1803" s="22">
        <v>97455</v>
      </c>
      <c r="E1803" s="3">
        <v>177.8</v>
      </c>
      <c r="F1803" s="3">
        <f t="shared" si="1145"/>
        <v>34.229999999999997</v>
      </c>
      <c r="G1803" s="18" t="s">
        <v>40</v>
      </c>
      <c r="H1803" s="22">
        <v>2</v>
      </c>
      <c r="I1803" s="22">
        <v>28.8</v>
      </c>
      <c r="J1803" s="27">
        <f t="shared" si="1144"/>
        <v>63.28</v>
      </c>
      <c r="K1803" s="27">
        <f t="shared" si="1142"/>
        <v>63.28</v>
      </c>
      <c r="L1803" s="26">
        <f t="shared" si="1143"/>
        <v>1822.4640000000002</v>
      </c>
      <c r="M1803" s="22" t="s">
        <v>129</v>
      </c>
      <c r="N1803" s="53" t="s">
        <v>663</v>
      </c>
      <c r="O1803" s="22" t="s">
        <v>55</v>
      </c>
    </row>
    <row r="1804" spans="1:16" x14ac:dyDescent="0.25">
      <c r="A1804" s="53">
        <v>2018</v>
      </c>
      <c r="B1804" s="53">
        <v>15</v>
      </c>
      <c r="C1804" s="22" t="s">
        <v>14</v>
      </c>
      <c r="D1804" s="22">
        <v>97215</v>
      </c>
      <c r="E1804" s="3">
        <v>177.8</v>
      </c>
      <c r="F1804" s="3">
        <v>38.69</v>
      </c>
      <c r="G1804" s="18" t="s">
        <v>96</v>
      </c>
      <c r="H1804" s="22">
        <v>74</v>
      </c>
      <c r="I1804" s="22">
        <v>1049.25</v>
      </c>
      <c r="J1804" s="27">
        <v>72.459999999999994</v>
      </c>
      <c r="K1804" s="27">
        <f t="shared" si="1142"/>
        <v>72.459999999999994</v>
      </c>
      <c r="L1804" s="26">
        <f t="shared" si="1143"/>
        <v>76028.654999999999</v>
      </c>
      <c r="M1804" s="22" t="s">
        <v>129</v>
      </c>
      <c r="N1804" s="22" t="s">
        <v>664</v>
      </c>
      <c r="O1804" s="22" t="s">
        <v>55</v>
      </c>
    </row>
    <row r="1805" spans="1:16" x14ac:dyDescent="0.25">
      <c r="A1805" s="53">
        <v>2018</v>
      </c>
      <c r="B1805" s="53">
        <v>15</v>
      </c>
      <c r="C1805" s="22" t="s">
        <v>14</v>
      </c>
      <c r="D1805" s="22">
        <v>97451</v>
      </c>
      <c r="E1805" s="3">
        <v>139.69999999999999</v>
      </c>
      <c r="F1805" s="3">
        <v>23.07</v>
      </c>
      <c r="G1805" s="18" t="s">
        <v>39</v>
      </c>
      <c r="H1805" s="22">
        <v>159</v>
      </c>
      <c r="I1805" s="22">
        <v>2091.5</v>
      </c>
      <c r="J1805" s="27">
        <v>43.4</v>
      </c>
      <c r="K1805" s="27">
        <f t="shared" si="1142"/>
        <v>43.4</v>
      </c>
      <c r="L1805" s="26">
        <f t="shared" si="1143"/>
        <v>90771.099999999991</v>
      </c>
      <c r="M1805" s="22" t="s">
        <v>129</v>
      </c>
      <c r="N1805" s="22" t="s">
        <v>665</v>
      </c>
      <c r="O1805" s="22" t="s">
        <v>55</v>
      </c>
    </row>
    <row r="1806" spans="1:16" x14ac:dyDescent="0.25">
      <c r="A1806" s="53">
        <v>2018</v>
      </c>
      <c r="B1806" s="53">
        <v>15</v>
      </c>
      <c r="C1806" s="22" t="s">
        <v>14</v>
      </c>
      <c r="D1806" s="22">
        <v>97451</v>
      </c>
      <c r="E1806" s="3">
        <v>339.7</v>
      </c>
      <c r="F1806" s="3">
        <v>71.430000000000007</v>
      </c>
      <c r="G1806" s="18" t="s">
        <v>422</v>
      </c>
      <c r="H1806" s="22">
        <v>150</v>
      </c>
      <c r="I1806" s="22">
        <v>1940.77</v>
      </c>
      <c r="J1806" s="27">
        <v>160.03</v>
      </c>
      <c r="K1806" s="27">
        <f t="shared" si="1142"/>
        <v>160.03</v>
      </c>
      <c r="L1806" s="26">
        <f t="shared" si="1143"/>
        <v>310581.42310000001</v>
      </c>
      <c r="M1806" s="22" t="s">
        <v>129</v>
      </c>
      <c r="N1806" s="22" t="s">
        <v>666</v>
      </c>
      <c r="O1806" s="22" t="s">
        <v>55</v>
      </c>
    </row>
    <row r="1807" spans="1:16" ht="15.75" thickBot="1" x14ac:dyDescent="0.3">
      <c r="A1807" s="53">
        <v>2018</v>
      </c>
      <c r="B1807" s="53">
        <v>15</v>
      </c>
      <c r="C1807" s="22" t="s">
        <v>14</v>
      </c>
      <c r="D1807" s="22">
        <v>97413</v>
      </c>
      <c r="E1807" s="3">
        <v>177.8</v>
      </c>
      <c r="F1807" s="3">
        <v>38.69</v>
      </c>
      <c r="G1807" s="18" t="s">
        <v>667</v>
      </c>
      <c r="H1807" s="22">
        <v>38</v>
      </c>
      <c r="I1807" s="22">
        <v>524.96</v>
      </c>
      <c r="J1807" s="27">
        <v>79.180000000000007</v>
      </c>
      <c r="K1807" s="27">
        <f t="shared" si="1142"/>
        <v>79.180000000000007</v>
      </c>
      <c r="L1807" s="26">
        <f t="shared" si="1143"/>
        <v>41566.332800000004</v>
      </c>
      <c r="M1807" s="22" t="s">
        <v>129</v>
      </c>
      <c r="N1807" s="22" t="s">
        <v>668</v>
      </c>
      <c r="O1807" s="22" t="s">
        <v>55</v>
      </c>
    </row>
    <row r="1808" spans="1:16" ht="21.75" thickBot="1" x14ac:dyDescent="0.4">
      <c r="A1808" s="90" t="s">
        <v>669</v>
      </c>
      <c r="B1808" s="91"/>
      <c r="C1808" s="91"/>
      <c r="D1808" s="91"/>
      <c r="E1808" s="91"/>
      <c r="F1808" s="91"/>
      <c r="G1808" s="91"/>
      <c r="H1808" s="91"/>
      <c r="I1808" s="91"/>
      <c r="J1808" s="91"/>
      <c r="K1808" s="91"/>
      <c r="L1808" s="25">
        <f>SUM(L1722:L1807)</f>
        <v>849627.71683199995</v>
      </c>
      <c r="M1808" s="90"/>
      <c r="N1808" s="91"/>
      <c r="O1808" s="91"/>
      <c r="P1808" s="92"/>
    </row>
    <row r="1809" spans="1:14" x14ac:dyDescent="0.25">
      <c r="A1809" s="22">
        <v>2018</v>
      </c>
      <c r="B1809" s="22">
        <v>16</v>
      </c>
      <c r="C1809" s="53" t="s">
        <v>15</v>
      </c>
      <c r="D1809" s="53">
        <v>4741601</v>
      </c>
      <c r="E1809" s="3">
        <v>88.9</v>
      </c>
      <c r="F1809" s="3">
        <v>13.84</v>
      </c>
      <c r="G1809" s="18" t="s">
        <v>39</v>
      </c>
      <c r="H1809" s="53">
        <v>11</v>
      </c>
      <c r="I1809" s="53">
        <v>105.61</v>
      </c>
      <c r="J1809" s="27">
        <f t="shared" si="1144"/>
        <v>27.6</v>
      </c>
      <c r="K1809" s="27">
        <f t="shared" si="1142"/>
        <v>13.8</v>
      </c>
      <c r="L1809" s="26">
        <f t="shared" si="1143"/>
        <v>1457.4180000000001</v>
      </c>
      <c r="M1809" s="22" t="s">
        <v>94</v>
      </c>
      <c r="N1809" s="53" t="s">
        <v>253</v>
      </c>
    </row>
    <row r="1810" spans="1:14" x14ac:dyDescent="0.25">
      <c r="A1810" s="22">
        <v>2018</v>
      </c>
      <c r="B1810" s="22">
        <v>16</v>
      </c>
      <c r="C1810" s="53" t="s">
        <v>15</v>
      </c>
      <c r="D1810" s="53">
        <v>4741600</v>
      </c>
      <c r="E1810" s="3">
        <v>88.9</v>
      </c>
      <c r="F1810" s="3">
        <v>13.84</v>
      </c>
      <c r="G1810" s="18" t="s">
        <v>39</v>
      </c>
      <c r="H1810" s="53">
        <v>1</v>
      </c>
      <c r="I1810" s="53">
        <v>9.6013999999999999</v>
      </c>
      <c r="J1810" s="27">
        <f t="shared" si="1144"/>
        <v>27.6</v>
      </c>
      <c r="K1810" s="27">
        <f t="shared" si="1142"/>
        <v>13.8</v>
      </c>
      <c r="L1810" s="26">
        <f t="shared" si="1143"/>
        <v>132.49932000000001</v>
      </c>
      <c r="M1810" s="22" t="s">
        <v>94</v>
      </c>
      <c r="N1810" s="53" t="s">
        <v>253</v>
      </c>
    </row>
    <row r="1811" spans="1:14" x14ac:dyDescent="0.25">
      <c r="A1811" s="22">
        <v>2018</v>
      </c>
      <c r="B1811" s="53">
        <v>16</v>
      </c>
      <c r="C1811" s="53" t="s">
        <v>15</v>
      </c>
      <c r="D1811" s="53">
        <v>4741601</v>
      </c>
      <c r="E1811" s="3">
        <v>88.9</v>
      </c>
      <c r="F1811" s="3">
        <v>13.84</v>
      </c>
      <c r="G1811" s="18" t="s">
        <v>39</v>
      </c>
      <c r="H1811" s="53">
        <v>3</v>
      </c>
      <c r="I1811" s="53">
        <v>28.803599999999999</v>
      </c>
      <c r="J1811" s="27">
        <f t="shared" si="1144"/>
        <v>27.6</v>
      </c>
      <c r="K1811" s="27">
        <f t="shared" si="1142"/>
        <v>13.8</v>
      </c>
      <c r="L1811" s="26">
        <f t="shared" si="1143"/>
        <v>397.48968000000002</v>
      </c>
      <c r="M1811" s="22" t="s">
        <v>94</v>
      </c>
      <c r="N1811" s="53" t="s">
        <v>253</v>
      </c>
    </row>
    <row r="1812" spans="1:14" x14ac:dyDescent="0.25">
      <c r="A1812" s="53">
        <v>2018</v>
      </c>
      <c r="B1812" s="53">
        <v>16</v>
      </c>
      <c r="C1812" s="53" t="s">
        <v>15</v>
      </c>
      <c r="D1812" s="53">
        <v>4741603</v>
      </c>
      <c r="E1812" s="3">
        <v>88.9</v>
      </c>
      <c r="F1812" s="3">
        <v>13.84</v>
      </c>
      <c r="G1812" s="18" t="s">
        <v>39</v>
      </c>
      <c r="H1812" s="53">
        <v>10</v>
      </c>
      <c r="I1812" s="53">
        <v>96.01</v>
      </c>
      <c r="J1812" s="27">
        <f t="shared" si="1144"/>
        <v>27.6</v>
      </c>
      <c r="K1812" s="27">
        <f t="shared" si="1142"/>
        <v>13.8</v>
      </c>
      <c r="L1812" s="26">
        <f t="shared" si="1143"/>
        <v>1324.9380000000001</v>
      </c>
      <c r="M1812" s="22" t="s">
        <v>94</v>
      </c>
      <c r="N1812" s="53" t="s">
        <v>253</v>
      </c>
    </row>
    <row r="1813" spans="1:14" x14ac:dyDescent="0.25">
      <c r="A1813" s="53">
        <v>2018</v>
      </c>
      <c r="B1813" s="53">
        <v>16</v>
      </c>
      <c r="C1813" s="53" t="s">
        <v>15</v>
      </c>
      <c r="D1813" s="53">
        <v>4741604</v>
      </c>
      <c r="E1813" s="3">
        <v>88.9</v>
      </c>
      <c r="F1813" s="3">
        <v>13.84</v>
      </c>
      <c r="G1813" s="18" t="s">
        <v>39</v>
      </c>
      <c r="H1813" s="53">
        <v>13</v>
      </c>
      <c r="I1813" s="53">
        <v>124.82</v>
      </c>
      <c r="J1813" s="27">
        <f t="shared" si="1144"/>
        <v>27.6</v>
      </c>
      <c r="K1813" s="27">
        <f t="shared" si="1142"/>
        <v>20.700000000000003</v>
      </c>
      <c r="L1813" s="26">
        <f t="shared" si="1143"/>
        <v>2583.7740000000003</v>
      </c>
      <c r="M1813" s="22" t="s">
        <v>16</v>
      </c>
      <c r="N1813" s="53" t="s">
        <v>253</v>
      </c>
    </row>
    <row r="1814" spans="1:14" x14ac:dyDescent="0.25">
      <c r="A1814" s="53">
        <v>2018</v>
      </c>
      <c r="B1814" s="53">
        <v>16</v>
      </c>
      <c r="C1814" s="53" t="s">
        <v>15</v>
      </c>
      <c r="D1814" s="53">
        <v>4741605</v>
      </c>
      <c r="E1814" s="3">
        <v>88.9</v>
      </c>
      <c r="F1814" s="3">
        <v>13.84</v>
      </c>
      <c r="G1814" s="18" t="s">
        <v>39</v>
      </c>
      <c r="H1814" s="53">
        <v>12</v>
      </c>
      <c r="I1814" s="53">
        <v>115.21</v>
      </c>
      <c r="J1814" s="27">
        <f t="shared" si="1144"/>
        <v>27.6</v>
      </c>
      <c r="K1814" s="27">
        <f t="shared" si="1142"/>
        <v>13.8</v>
      </c>
      <c r="L1814" s="26">
        <f t="shared" si="1143"/>
        <v>1589.8979999999999</v>
      </c>
      <c r="M1814" s="22" t="s">
        <v>94</v>
      </c>
      <c r="N1814" s="53" t="s">
        <v>253</v>
      </c>
    </row>
    <row r="1815" spans="1:14" x14ac:dyDescent="0.25">
      <c r="A1815" s="53">
        <v>2018</v>
      </c>
      <c r="B1815" s="53">
        <v>16</v>
      </c>
      <c r="C1815" s="53" t="s">
        <v>15</v>
      </c>
      <c r="D1815" s="53">
        <v>4742230</v>
      </c>
      <c r="E1815" s="3">
        <v>88.9</v>
      </c>
      <c r="F1815" s="3">
        <v>13.84</v>
      </c>
      <c r="G1815" s="18" t="s">
        <v>39</v>
      </c>
      <c r="H1815" s="53">
        <v>7</v>
      </c>
      <c r="I1815" s="53">
        <v>67.208399999999997</v>
      </c>
      <c r="J1815" s="27">
        <f t="shared" si="1144"/>
        <v>27.6</v>
      </c>
      <c r="K1815" s="27">
        <f t="shared" si="1142"/>
        <v>20.700000000000003</v>
      </c>
      <c r="L1815" s="26">
        <f t="shared" si="1143"/>
        <v>1391.2138800000002</v>
      </c>
      <c r="M1815" s="22" t="s">
        <v>16</v>
      </c>
      <c r="N1815" s="53" t="s">
        <v>194</v>
      </c>
    </row>
    <row r="1816" spans="1:14" x14ac:dyDescent="0.25">
      <c r="A1816" s="53">
        <v>2018</v>
      </c>
      <c r="B1816" s="53">
        <v>16</v>
      </c>
      <c r="C1816" s="53" t="s">
        <v>15</v>
      </c>
      <c r="D1816" s="53">
        <v>4742233</v>
      </c>
      <c r="E1816" s="3">
        <v>88.9</v>
      </c>
      <c r="F1816" s="3">
        <v>13.84</v>
      </c>
      <c r="G1816" s="18" t="s">
        <v>39</v>
      </c>
      <c r="H1816" s="53">
        <v>5</v>
      </c>
      <c r="I1816" s="53">
        <v>48.005899999999997</v>
      </c>
      <c r="J1816" s="27">
        <f t="shared" si="1144"/>
        <v>27.6</v>
      </c>
      <c r="K1816" s="27">
        <f t="shared" si="1142"/>
        <v>13.8</v>
      </c>
      <c r="L1816" s="26">
        <f t="shared" si="1143"/>
        <v>662.48141999999996</v>
      </c>
      <c r="M1816" s="22" t="s">
        <v>94</v>
      </c>
      <c r="N1816" s="53" t="s">
        <v>194</v>
      </c>
    </row>
    <row r="1817" spans="1:14" x14ac:dyDescent="0.25">
      <c r="A1817" s="53">
        <v>2018</v>
      </c>
      <c r="B1817" s="53">
        <v>16</v>
      </c>
      <c r="C1817" s="53" t="s">
        <v>15</v>
      </c>
      <c r="D1817" s="53">
        <v>4742230</v>
      </c>
      <c r="E1817" s="3">
        <v>88.9</v>
      </c>
      <c r="F1817" s="3">
        <v>13.84</v>
      </c>
      <c r="G1817" s="18" t="s">
        <v>39</v>
      </c>
      <c r="H1817" s="53">
        <v>15</v>
      </c>
      <c r="I1817" s="53">
        <v>144.02000000000001</v>
      </c>
      <c r="J1817" s="27">
        <f t="shared" si="1144"/>
        <v>27.6</v>
      </c>
      <c r="K1817" s="27">
        <f t="shared" si="1142"/>
        <v>13.8</v>
      </c>
      <c r="L1817" s="26">
        <f t="shared" si="1143"/>
        <v>1987.4760000000003</v>
      </c>
      <c r="M1817" s="22" t="s">
        <v>94</v>
      </c>
      <c r="N1817" s="53" t="s">
        <v>194</v>
      </c>
    </row>
    <row r="1818" spans="1:14" x14ac:dyDescent="0.25">
      <c r="A1818" s="53">
        <v>2018</v>
      </c>
      <c r="B1818" s="53">
        <v>16</v>
      </c>
      <c r="C1818" s="53" t="s">
        <v>15</v>
      </c>
      <c r="D1818" s="53">
        <v>4742230</v>
      </c>
      <c r="E1818" s="3">
        <v>88.9</v>
      </c>
      <c r="F1818" s="3">
        <v>13.84</v>
      </c>
      <c r="G1818" s="18" t="s">
        <v>39</v>
      </c>
      <c r="H1818" s="53">
        <v>13</v>
      </c>
      <c r="I1818" s="53">
        <v>124.82</v>
      </c>
      <c r="J1818" s="27">
        <f t="shared" si="1144"/>
        <v>27.6</v>
      </c>
      <c r="K1818" s="27">
        <f t="shared" si="1142"/>
        <v>13.8</v>
      </c>
      <c r="L1818" s="26">
        <f t="shared" si="1143"/>
        <v>1722.5160000000001</v>
      </c>
      <c r="M1818" s="22" t="s">
        <v>94</v>
      </c>
      <c r="N1818" s="53" t="s">
        <v>194</v>
      </c>
    </row>
    <row r="1819" spans="1:14" x14ac:dyDescent="0.25">
      <c r="A1819" s="53">
        <v>2018</v>
      </c>
      <c r="B1819" s="53">
        <v>16</v>
      </c>
      <c r="C1819" s="53" t="s">
        <v>15</v>
      </c>
      <c r="D1819" s="53">
        <v>4742454</v>
      </c>
      <c r="E1819" s="3">
        <v>88.9</v>
      </c>
      <c r="F1819" s="3">
        <v>13.84</v>
      </c>
      <c r="G1819" s="18" t="s">
        <v>39</v>
      </c>
      <c r="H1819" s="53">
        <v>18</v>
      </c>
      <c r="I1819" s="53">
        <v>172.82</v>
      </c>
      <c r="J1819" s="27">
        <f t="shared" si="1144"/>
        <v>27.6</v>
      </c>
      <c r="K1819" s="27">
        <f t="shared" si="1142"/>
        <v>13.8</v>
      </c>
      <c r="L1819" s="26">
        <f t="shared" si="1143"/>
        <v>2384.9160000000002</v>
      </c>
      <c r="M1819" s="22" t="s">
        <v>94</v>
      </c>
      <c r="N1819" s="53" t="s">
        <v>194</v>
      </c>
    </row>
    <row r="1820" spans="1:14" x14ac:dyDescent="0.25">
      <c r="A1820" s="53">
        <v>2018</v>
      </c>
      <c r="B1820" s="53">
        <v>16</v>
      </c>
      <c r="C1820" s="53" t="s">
        <v>15</v>
      </c>
      <c r="D1820" s="53">
        <v>4742455</v>
      </c>
      <c r="E1820" s="3">
        <v>88.9</v>
      </c>
      <c r="F1820" s="3">
        <v>13.84</v>
      </c>
      <c r="G1820" s="18" t="s">
        <v>39</v>
      </c>
      <c r="H1820" s="53">
        <v>20</v>
      </c>
      <c r="I1820" s="53">
        <v>192.03</v>
      </c>
      <c r="J1820" s="27">
        <f t="shared" si="1144"/>
        <v>27.6</v>
      </c>
      <c r="K1820" s="27">
        <f t="shared" si="1142"/>
        <v>13.8</v>
      </c>
      <c r="L1820" s="26">
        <f t="shared" si="1143"/>
        <v>2650.0140000000001</v>
      </c>
      <c r="M1820" s="22" t="s">
        <v>94</v>
      </c>
      <c r="N1820" s="53" t="s">
        <v>194</v>
      </c>
    </row>
    <row r="1821" spans="1:14" x14ac:dyDescent="0.25">
      <c r="A1821" s="53">
        <v>2018</v>
      </c>
      <c r="B1821" s="53">
        <v>16</v>
      </c>
      <c r="C1821" s="53" t="s">
        <v>15</v>
      </c>
      <c r="D1821" s="53">
        <v>4742455</v>
      </c>
      <c r="E1821" s="3">
        <v>88.9</v>
      </c>
      <c r="F1821" s="3">
        <v>13.84</v>
      </c>
      <c r="G1821" s="18" t="s">
        <v>39</v>
      </c>
      <c r="H1821" s="53">
        <v>8</v>
      </c>
      <c r="I1821" s="53">
        <v>76.809600000000003</v>
      </c>
      <c r="J1821" s="27">
        <f t="shared" si="1144"/>
        <v>27.6</v>
      </c>
      <c r="K1821" s="27">
        <f t="shared" si="1142"/>
        <v>20.700000000000003</v>
      </c>
      <c r="L1821" s="26">
        <f t="shared" si="1143"/>
        <v>1589.9587200000003</v>
      </c>
      <c r="M1821" s="22" t="s">
        <v>16</v>
      </c>
      <c r="N1821" s="53" t="s">
        <v>194</v>
      </c>
    </row>
    <row r="1822" spans="1:14" x14ac:dyDescent="0.25">
      <c r="A1822" s="53">
        <v>2018</v>
      </c>
      <c r="B1822" s="53">
        <v>16</v>
      </c>
      <c r="C1822" s="53" t="s">
        <v>15</v>
      </c>
      <c r="D1822" s="53">
        <v>4742453</v>
      </c>
      <c r="E1822" s="3">
        <v>88.9</v>
      </c>
      <c r="F1822" s="3">
        <v>13.84</v>
      </c>
      <c r="G1822" s="18" t="s">
        <v>39</v>
      </c>
      <c r="H1822" s="53">
        <v>4</v>
      </c>
      <c r="I1822" s="53">
        <v>38.404800000000002</v>
      </c>
      <c r="J1822" s="27">
        <f t="shared" si="1144"/>
        <v>27.6</v>
      </c>
      <c r="K1822" s="27">
        <f t="shared" si="1142"/>
        <v>20.700000000000003</v>
      </c>
      <c r="L1822" s="26">
        <f t="shared" si="1143"/>
        <v>794.97936000000016</v>
      </c>
      <c r="M1822" s="22" t="s">
        <v>16</v>
      </c>
      <c r="N1822" s="53" t="s">
        <v>194</v>
      </c>
    </row>
    <row r="1823" spans="1:14" x14ac:dyDescent="0.25">
      <c r="A1823" s="53">
        <v>2018</v>
      </c>
      <c r="B1823" s="53">
        <v>16</v>
      </c>
      <c r="C1823" s="53" t="s">
        <v>15</v>
      </c>
      <c r="D1823" s="53">
        <v>4744632</v>
      </c>
      <c r="E1823" s="3">
        <v>88.9</v>
      </c>
      <c r="F1823" s="3">
        <v>13.84</v>
      </c>
      <c r="G1823" s="18" t="s">
        <v>39</v>
      </c>
      <c r="H1823" s="53">
        <v>192</v>
      </c>
      <c r="I1823" s="53">
        <v>1843.4304</v>
      </c>
      <c r="J1823" s="27">
        <f t="shared" si="1144"/>
        <v>27.6</v>
      </c>
      <c r="K1823" s="27">
        <f t="shared" si="1142"/>
        <v>20.700000000000003</v>
      </c>
      <c r="L1823" s="26">
        <f t="shared" si="1143"/>
        <v>38159.009280000006</v>
      </c>
      <c r="M1823" s="22" t="s">
        <v>16</v>
      </c>
      <c r="N1823" s="53" t="s">
        <v>670</v>
      </c>
    </row>
    <row r="1824" spans="1:14" x14ac:dyDescent="0.25">
      <c r="A1824" s="53">
        <v>2018</v>
      </c>
      <c r="B1824" s="53">
        <v>16</v>
      </c>
      <c r="C1824" s="53" t="s">
        <v>15</v>
      </c>
      <c r="D1824" s="53">
        <v>4744631</v>
      </c>
      <c r="E1824" s="3">
        <v>88.9</v>
      </c>
      <c r="F1824" s="3">
        <v>13.84</v>
      </c>
      <c r="G1824" s="18" t="s">
        <v>39</v>
      </c>
      <c r="H1824" s="53">
        <v>10</v>
      </c>
      <c r="I1824" s="53">
        <v>96.01</v>
      </c>
      <c r="J1824" s="27">
        <f t="shared" si="1144"/>
        <v>27.6</v>
      </c>
      <c r="K1824" s="27">
        <f t="shared" si="1142"/>
        <v>20.700000000000003</v>
      </c>
      <c r="L1824" s="26">
        <f t="shared" si="1143"/>
        <v>1987.4070000000004</v>
      </c>
      <c r="M1824" s="22" t="s">
        <v>16</v>
      </c>
      <c r="N1824" s="53" t="s">
        <v>670</v>
      </c>
    </row>
    <row r="1825" spans="1:14" x14ac:dyDescent="0.25">
      <c r="A1825" s="53">
        <v>2018</v>
      </c>
      <c r="B1825" s="53">
        <v>16</v>
      </c>
      <c r="C1825" s="53" t="s">
        <v>15</v>
      </c>
      <c r="D1825" s="53">
        <v>4744632</v>
      </c>
      <c r="E1825" s="3">
        <v>88.9</v>
      </c>
      <c r="F1825" s="3">
        <v>13.84</v>
      </c>
      <c r="G1825" s="18" t="s">
        <v>39</v>
      </c>
      <c r="H1825" s="53">
        <v>171</v>
      </c>
      <c r="I1825" s="53">
        <v>1641.8052</v>
      </c>
      <c r="J1825" s="27">
        <f t="shared" si="1144"/>
        <v>27.6</v>
      </c>
      <c r="K1825" s="27">
        <f t="shared" si="1142"/>
        <v>20.700000000000003</v>
      </c>
      <c r="L1825" s="26">
        <f t="shared" si="1143"/>
        <v>33985.367640000004</v>
      </c>
      <c r="M1825" s="22" t="s">
        <v>16</v>
      </c>
      <c r="N1825" s="53" t="s">
        <v>670</v>
      </c>
    </row>
    <row r="1826" spans="1:14" x14ac:dyDescent="0.25">
      <c r="A1826" s="53">
        <v>2018</v>
      </c>
      <c r="B1826" s="53">
        <v>16</v>
      </c>
      <c r="C1826" s="53" t="s">
        <v>15</v>
      </c>
      <c r="D1826" s="53">
        <v>4744633</v>
      </c>
      <c r="E1826" s="3">
        <v>88.9</v>
      </c>
      <c r="F1826" s="3">
        <v>13.84</v>
      </c>
      <c r="G1826" s="18" t="s">
        <v>39</v>
      </c>
      <c r="H1826" s="53">
        <v>9</v>
      </c>
      <c r="I1826" s="53">
        <v>86.41</v>
      </c>
      <c r="J1826" s="27">
        <f t="shared" si="1144"/>
        <v>27.6</v>
      </c>
      <c r="K1826" s="27">
        <f t="shared" si="1142"/>
        <v>20.700000000000003</v>
      </c>
      <c r="L1826" s="26">
        <f t="shared" si="1143"/>
        <v>1788.6870000000001</v>
      </c>
      <c r="M1826" s="22" t="s">
        <v>16</v>
      </c>
      <c r="N1826" s="53" t="s">
        <v>670</v>
      </c>
    </row>
    <row r="1827" spans="1:14" x14ac:dyDescent="0.25">
      <c r="A1827" s="53">
        <v>2018</v>
      </c>
      <c r="B1827" s="53">
        <v>16</v>
      </c>
      <c r="C1827" s="53" t="s">
        <v>15</v>
      </c>
      <c r="D1827" s="53">
        <v>4744634</v>
      </c>
      <c r="E1827" s="3">
        <v>88.9</v>
      </c>
      <c r="F1827" s="3">
        <v>13.84</v>
      </c>
      <c r="G1827" s="18" t="s">
        <v>39</v>
      </c>
      <c r="H1827" s="53">
        <v>2</v>
      </c>
      <c r="I1827" s="53">
        <v>19.2</v>
      </c>
      <c r="J1827" s="27">
        <f t="shared" si="1144"/>
        <v>27.6</v>
      </c>
      <c r="K1827" s="27">
        <f t="shared" si="1142"/>
        <v>20.700000000000003</v>
      </c>
      <c r="L1827" s="26">
        <f t="shared" si="1143"/>
        <v>397.44000000000005</v>
      </c>
      <c r="M1827" s="22" t="s">
        <v>16</v>
      </c>
      <c r="N1827" s="53" t="s">
        <v>670</v>
      </c>
    </row>
    <row r="1828" spans="1:14" x14ac:dyDescent="0.25">
      <c r="A1828" s="53">
        <v>2018</v>
      </c>
      <c r="B1828" s="53">
        <v>16</v>
      </c>
      <c r="C1828" s="53" t="s">
        <v>15</v>
      </c>
      <c r="D1828" s="53">
        <v>4744889</v>
      </c>
      <c r="E1828" s="3">
        <v>73</v>
      </c>
      <c r="F1828" s="3">
        <v>9.67</v>
      </c>
      <c r="G1828" s="18" t="s">
        <v>40</v>
      </c>
      <c r="H1828" s="53">
        <v>2</v>
      </c>
      <c r="I1828" s="53">
        <v>19.2</v>
      </c>
      <c r="J1828" s="27">
        <f t="shared" si="1144"/>
        <v>20.64</v>
      </c>
      <c r="K1828" s="27">
        <f t="shared" si="1142"/>
        <v>15.48</v>
      </c>
      <c r="L1828" s="26">
        <f t="shared" si="1143"/>
        <v>297.21600000000001</v>
      </c>
      <c r="M1828" s="22" t="s">
        <v>16</v>
      </c>
      <c r="N1828" s="53" t="s">
        <v>31</v>
      </c>
    </row>
    <row r="1829" spans="1:14" x14ac:dyDescent="0.25">
      <c r="A1829" s="53">
        <v>2018</v>
      </c>
      <c r="B1829" s="53">
        <v>16</v>
      </c>
      <c r="C1829" s="53" t="s">
        <v>15</v>
      </c>
      <c r="D1829" s="53">
        <v>4744894</v>
      </c>
      <c r="E1829" s="3">
        <v>73</v>
      </c>
      <c r="F1829" s="3">
        <v>9.67</v>
      </c>
      <c r="G1829" s="18" t="s">
        <v>39</v>
      </c>
      <c r="H1829" s="53">
        <v>19</v>
      </c>
      <c r="I1829" s="53">
        <v>182.42529999999999</v>
      </c>
      <c r="J1829" s="27">
        <f t="shared" si="1144"/>
        <v>20.64</v>
      </c>
      <c r="K1829" s="27">
        <f t="shared" si="1142"/>
        <v>15.48</v>
      </c>
      <c r="L1829" s="26">
        <f t="shared" si="1143"/>
        <v>2823.9436439999999</v>
      </c>
      <c r="M1829" s="22" t="s">
        <v>16</v>
      </c>
      <c r="N1829" s="53" t="s">
        <v>31</v>
      </c>
    </row>
    <row r="1830" spans="1:14" x14ac:dyDescent="0.25">
      <c r="A1830" s="53">
        <v>2018</v>
      </c>
      <c r="B1830" s="53">
        <v>16</v>
      </c>
      <c r="C1830" s="53" t="s">
        <v>15</v>
      </c>
      <c r="D1830" s="53">
        <v>4744898</v>
      </c>
      <c r="E1830" s="3">
        <v>73</v>
      </c>
      <c r="F1830" s="3">
        <v>9.67</v>
      </c>
      <c r="G1830" s="18" t="s">
        <v>39</v>
      </c>
      <c r="H1830" s="53">
        <v>3</v>
      </c>
      <c r="I1830" s="53">
        <v>28.803599999999999</v>
      </c>
      <c r="J1830" s="27">
        <f t="shared" si="1144"/>
        <v>20.64</v>
      </c>
      <c r="K1830" s="27">
        <f t="shared" si="1142"/>
        <v>15.48</v>
      </c>
      <c r="L1830" s="26">
        <f t="shared" si="1143"/>
        <v>445.879728</v>
      </c>
      <c r="M1830" s="22" t="s">
        <v>16</v>
      </c>
      <c r="N1830" s="53" t="s">
        <v>31</v>
      </c>
    </row>
    <row r="1831" spans="1:14" x14ac:dyDescent="0.25">
      <c r="A1831" s="53">
        <v>2018</v>
      </c>
      <c r="B1831" s="53">
        <v>16</v>
      </c>
      <c r="C1831" s="53" t="s">
        <v>15</v>
      </c>
      <c r="D1831" s="53">
        <v>4744896</v>
      </c>
      <c r="E1831" s="3">
        <v>73</v>
      </c>
      <c r="F1831" s="3">
        <v>9.67</v>
      </c>
      <c r="G1831" s="18" t="s">
        <v>39</v>
      </c>
      <c r="H1831" s="53">
        <v>11</v>
      </c>
      <c r="I1831" s="53">
        <v>105.6122</v>
      </c>
      <c r="J1831" s="27">
        <f t="shared" si="1144"/>
        <v>20.64</v>
      </c>
      <c r="K1831" s="27">
        <f t="shared" si="1142"/>
        <v>15.48</v>
      </c>
      <c r="L1831" s="26">
        <f t="shared" si="1143"/>
        <v>1634.8768560000001</v>
      </c>
      <c r="M1831" s="22" t="s">
        <v>16</v>
      </c>
      <c r="N1831" s="53" t="s">
        <v>31</v>
      </c>
    </row>
    <row r="1832" spans="1:14" x14ac:dyDescent="0.25">
      <c r="A1832" s="53">
        <v>2018</v>
      </c>
      <c r="B1832" s="53">
        <v>16</v>
      </c>
      <c r="C1832" s="53" t="s">
        <v>15</v>
      </c>
      <c r="D1832" s="53">
        <v>4744896</v>
      </c>
      <c r="E1832" s="3">
        <v>73</v>
      </c>
      <c r="F1832" s="3">
        <v>9.67</v>
      </c>
      <c r="G1832" s="18" t="s">
        <v>39</v>
      </c>
      <c r="H1832" s="53">
        <v>74</v>
      </c>
      <c r="I1832" s="53">
        <v>710.48429999999996</v>
      </c>
      <c r="J1832" s="27">
        <f t="shared" si="1144"/>
        <v>20.64</v>
      </c>
      <c r="K1832" s="27">
        <f t="shared" si="1142"/>
        <v>15.48</v>
      </c>
      <c r="L1832" s="26">
        <f t="shared" si="1143"/>
        <v>10998.296963999999</v>
      </c>
      <c r="M1832" s="22" t="s">
        <v>16</v>
      </c>
      <c r="N1832" s="53" t="s">
        <v>31</v>
      </c>
    </row>
    <row r="1833" spans="1:14" x14ac:dyDescent="0.25">
      <c r="A1833" s="53">
        <v>2018</v>
      </c>
      <c r="B1833" s="53">
        <v>16</v>
      </c>
      <c r="C1833" s="53" t="s">
        <v>15</v>
      </c>
      <c r="D1833" s="53">
        <v>4744890</v>
      </c>
      <c r="E1833" s="3">
        <v>60.3</v>
      </c>
      <c r="F1833" s="3">
        <v>6.99</v>
      </c>
      <c r="G1833" s="18" t="s">
        <v>39</v>
      </c>
      <c r="H1833" s="53">
        <v>168</v>
      </c>
      <c r="I1833" s="53">
        <v>1613.0016000000001</v>
      </c>
      <c r="J1833" s="27">
        <f t="shared" si="1144"/>
        <v>16.52</v>
      </c>
      <c r="K1833" s="27">
        <f t="shared" si="1142"/>
        <v>12.39</v>
      </c>
      <c r="L1833" s="26">
        <f t="shared" si="1143"/>
        <v>19985.089824000002</v>
      </c>
      <c r="M1833" s="22" t="s">
        <v>16</v>
      </c>
      <c r="N1833" s="53" t="s">
        <v>31</v>
      </c>
    </row>
    <row r="1834" spans="1:14" x14ac:dyDescent="0.25">
      <c r="A1834" s="53">
        <v>2018</v>
      </c>
      <c r="B1834" s="53">
        <v>16</v>
      </c>
      <c r="C1834" s="53" t="s">
        <v>15</v>
      </c>
      <c r="D1834" s="53">
        <v>4744895</v>
      </c>
      <c r="E1834" s="3">
        <v>73</v>
      </c>
      <c r="F1834" s="3">
        <v>9.67</v>
      </c>
      <c r="G1834" s="18" t="s">
        <v>39</v>
      </c>
      <c r="H1834" s="53">
        <v>7</v>
      </c>
      <c r="I1834" s="53">
        <v>67.207800000000006</v>
      </c>
      <c r="J1834" s="27">
        <f t="shared" si="1144"/>
        <v>20.64</v>
      </c>
      <c r="K1834" s="27">
        <f t="shared" si="1142"/>
        <v>15.48</v>
      </c>
      <c r="L1834" s="26">
        <f t="shared" si="1143"/>
        <v>1040.3767440000001</v>
      </c>
      <c r="M1834" s="22" t="s">
        <v>16</v>
      </c>
      <c r="N1834" s="53" t="s">
        <v>31</v>
      </c>
    </row>
    <row r="1835" spans="1:14" x14ac:dyDescent="0.25">
      <c r="A1835" s="53">
        <v>2018</v>
      </c>
      <c r="B1835" s="53">
        <v>16</v>
      </c>
      <c r="C1835" s="53" t="s">
        <v>15</v>
      </c>
      <c r="D1835" s="53">
        <v>4744893</v>
      </c>
      <c r="E1835" s="3">
        <v>73</v>
      </c>
      <c r="F1835" s="3">
        <v>9.67</v>
      </c>
      <c r="G1835" s="18" t="s">
        <v>39</v>
      </c>
      <c r="H1835" s="53">
        <v>1</v>
      </c>
      <c r="I1835" s="53">
        <v>9.6020000000000003</v>
      </c>
      <c r="J1835" s="27">
        <f t="shared" si="1144"/>
        <v>20.64</v>
      </c>
      <c r="K1835" s="27">
        <f t="shared" si="1142"/>
        <v>15.48</v>
      </c>
      <c r="L1835" s="26">
        <f t="shared" si="1143"/>
        <v>148.63896</v>
      </c>
      <c r="M1835" s="22" t="s">
        <v>16</v>
      </c>
      <c r="N1835" s="53" t="s">
        <v>31</v>
      </c>
    </row>
    <row r="1836" spans="1:14" x14ac:dyDescent="0.25">
      <c r="A1836" s="53">
        <v>2018</v>
      </c>
      <c r="B1836" s="53">
        <v>16</v>
      </c>
      <c r="C1836" s="53" t="s">
        <v>15</v>
      </c>
      <c r="D1836" s="53">
        <v>4744892</v>
      </c>
      <c r="E1836" s="3">
        <v>73</v>
      </c>
      <c r="F1836" s="3">
        <v>9.67</v>
      </c>
      <c r="G1836" s="18" t="s">
        <v>39</v>
      </c>
      <c r="H1836" s="53">
        <v>4</v>
      </c>
      <c r="I1836" s="53">
        <v>38.409999999999997</v>
      </c>
      <c r="J1836" s="27">
        <f t="shared" si="1144"/>
        <v>20.64</v>
      </c>
      <c r="K1836" s="27">
        <f t="shared" si="1142"/>
        <v>15.48</v>
      </c>
      <c r="L1836" s="26">
        <f t="shared" si="1143"/>
        <v>594.58679999999993</v>
      </c>
      <c r="M1836" s="22" t="s">
        <v>16</v>
      </c>
      <c r="N1836" s="53" t="s">
        <v>31</v>
      </c>
    </row>
    <row r="1837" spans="1:14" x14ac:dyDescent="0.25">
      <c r="A1837" s="53">
        <v>2018</v>
      </c>
      <c r="B1837" s="53">
        <v>16</v>
      </c>
      <c r="C1837" s="53" t="s">
        <v>15</v>
      </c>
      <c r="D1837" s="53">
        <v>4744891</v>
      </c>
      <c r="E1837" s="3">
        <v>73</v>
      </c>
      <c r="F1837" s="3">
        <v>9.67</v>
      </c>
      <c r="G1837" s="18" t="s">
        <v>40</v>
      </c>
      <c r="H1837" s="53">
        <v>3</v>
      </c>
      <c r="I1837" s="53">
        <v>28.8</v>
      </c>
      <c r="J1837" s="27">
        <f t="shared" si="1144"/>
        <v>20.64</v>
      </c>
      <c r="K1837" s="27">
        <f t="shared" si="1142"/>
        <v>15.48</v>
      </c>
      <c r="L1837" s="26">
        <f t="shared" si="1143"/>
        <v>445.82400000000001</v>
      </c>
      <c r="M1837" s="22" t="s">
        <v>16</v>
      </c>
      <c r="N1837" s="53" t="s">
        <v>31</v>
      </c>
    </row>
    <row r="1838" spans="1:14" x14ac:dyDescent="0.25">
      <c r="A1838" s="53">
        <v>2018</v>
      </c>
      <c r="B1838" s="53">
        <v>16</v>
      </c>
      <c r="C1838" s="53" t="s">
        <v>15</v>
      </c>
      <c r="D1838" s="53">
        <v>4745267</v>
      </c>
      <c r="E1838" s="3">
        <v>88.9</v>
      </c>
      <c r="F1838" s="3">
        <v>13.84</v>
      </c>
      <c r="G1838" s="18" t="s">
        <v>39</v>
      </c>
      <c r="H1838" s="53">
        <v>11</v>
      </c>
      <c r="I1838" s="53">
        <v>105.61</v>
      </c>
      <c r="J1838" s="27">
        <f t="shared" si="1144"/>
        <v>27.6</v>
      </c>
      <c r="K1838" s="27">
        <f t="shared" si="1142"/>
        <v>20.700000000000003</v>
      </c>
      <c r="L1838" s="26">
        <f t="shared" si="1143"/>
        <v>2186.1270000000004</v>
      </c>
      <c r="M1838" s="22" t="s">
        <v>16</v>
      </c>
      <c r="N1838" s="53" t="s">
        <v>671</v>
      </c>
    </row>
    <row r="1839" spans="1:14" x14ac:dyDescent="0.25">
      <c r="A1839" s="53">
        <v>2018</v>
      </c>
      <c r="B1839" s="53">
        <v>16</v>
      </c>
      <c r="C1839" s="53" t="s">
        <v>15</v>
      </c>
      <c r="D1839" s="53">
        <v>4745267</v>
      </c>
      <c r="E1839" s="3">
        <v>88.9</v>
      </c>
      <c r="F1839" s="3">
        <v>13.84</v>
      </c>
      <c r="G1839" s="18" t="s">
        <v>39</v>
      </c>
      <c r="H1839" s="53">
        <v>2</v>
      </c>
      <c r="I1839" s="53">
        <v>19.2</v>
      </c>
      <c r="J1839" s="27">
        <f t="shared" si="1144"/>
        <v>27.6</v>
      </c>
      <c r="K1839" s="27">
        <f t="shared" si="1142"/>
        <v>13.8</v>
      </c>
      <c r="L1839" s="26">
        <f t="shared" si="1143"/>
        <v>264.95999999999998</v>
      </c>
      <c r="M1839" s="22" t="s">
        <v>94</v>
      </c>
      <c r="N1839" s="53" t="s">
        <v>671</v>
      </c>
    </row>
    <row r="1840" spans="1:14" x14ac:dyDescent="0.25">
      <c r="A1840" s="53">
        <v>2018</v>
      </c>
      <c r="B1840" s="53">
        <v>16</v>
      </c>
      <c r="C1840" s="53" t="s">
        <v>15</v>
      </c>
      <c r="D1840" s="53">
        <v>4745267</v>
      </c>
      <c r="E1840" s="3">
        <v>88.9</v>
      </c>
      <c r="F1840" s="3">
        <v>13.84</v>
      </c>
      <c r="G1840" s="18" t="s">
        <v>39</v>
      </c>
      <c r="H1840" s="53">
        <v>1</v>
      </c>
      <c r="I1840" s="53">
        <v>9.6</v>
      </c>
      <c r="J1840" s="27">
        <f t="shared" si="1144"/>
        <v>27.6</v>
      </c>
      <c r="K1840" s="27">
        <f t="shared" si="1142"/>
        <v>13.8</v>
      </c>
      <c r="L1840" s="26">
        <f t="shared" si="1143"/>
        <v>132.47999999999999</v>
      </c>
      <c r="M1840" s="22" t="s">
        <v>94</v>
      </c>
      <c r="N1840" s="53" t="s">
        <v>671</v>
      </c>
    </row>
    <row r="1841" spans="1:16" x14ac:dyDescent="0.25">
      <c r="A1841" s="53">
        <v>2018</v>
      </c>
      <c r="B1841" s="53">
        <v>16</v>
      </c>
      <c r="C1841" s="53" t="s">
        <v>15</v>
      </c>
      <c r="D1841" s="53">
        <v>4745264</v>
      </c>
      <c r="E1841" s="3">
        <v>88.9</v>
      </c>
      <c r="F1841" s="3">
        <v>13.84</v>
      </c>
      <c r="G1841" s="18" t="s">
        <v>39</v>
      </c>
      <c r="H1841" s="53">
        <v>9</v>
      </c>
      <c r="I1841" s="53">
        <v>86.41</v>
      </c>
      <c r="J1841" s="27">
        <f t="shared" si="1144"/>
        <v>27.6</v>
      </c>
      <c r="K1841" s="27">
        <f t="shared" si="1142"/>
        <v>13.8</v>
      </c>
      <c r="L1841" s="26">
        <f t="shared" si="1143"/>
        <v>1192.4580000000001</v>
      </c>
      <c r="M1841" s="22" t="s">
        <v>94</v>
      </c>
      <c r="N1841" s="53" t="s">
        <v>671</v>
      </c>
    </row>
    <row r="1842" spans="1:16" x14ac:dyDescent="0.25">
      <c r="A1842" s="53">
        <v>2018</v>
      </c>
      <c r="B1842" s="53">
        <v>16</v>
      </c>
      <c r="C1842" s="53" t="s">
        <v>15</v>
      </c>
      <c r="D1842" s="53">
        <v>4745264</v>
      </c>
      <c r="E1842" s="3">
        <v>88.9</v>
      </c>
      <c r="F1842" s="3">
        <v>13.84</v>
      </c>
      <c r="G1842" s="18" t="s">
        <v>39</v>
      </c>
      <c r="H1842" s="53">
        <v>33</v>
      </c>
      <c r="I1842" s="53">
        <v>316.83999999999997</v>
      </c>
      <c r="J1842" s="27">
        <f t="shared" si="1144"/>
        <v>27.6</v>
      </c>
      <c r="K1842" s="27">
        <f t="shared" si="1142"/>
        <v>20.700000000000003</v>
      </c>
      <c r="L1842" s="26">
        <f t="shared" si="1143"/>
        <v>6558.5880000000006</v>
      </c>
      <c r="M1842" s="22" t="s">
        <v>16</v>
      </c>
      <c r="N1842" s="53" t="s">
        <v>671</v>
      </c>
    </row>
    <row r="1843" spans="1:16" x14ac:dyDescent="0.25">
      <c r="A1843" s="53">
        <v>2018</v>
      </c>
      <c r="B1843" s="53">
        <v>16</v>
      </c>
      <c r="C1843" s="53" t="s">
        <v>15</v>
      </c>
      <c r="D1843" s="53">
        <v>4745264</v>
      </c>
      <c r="E1843" s="3">
        <v>88.9</v>
      </c>
      <c r="F1843" s="3">
        <v>13.84</v>
      </c>
      <c r="G1843" s="18" t="s">
        <v>39</v>
      </c>
      <c r="H1843" s="53">
        <v>8</v>
      </c>
      <c r="I1843" s="53">
        <v>76.81</v>
      </c>
      <c r="J1843" s="27">
        <f t="shared" si="1144"/>
        <v>27.6</v>
      </c>
      <c r="K1843" s="27">
        <f t="shared" si="1142"/>
        <v>13.8</v>
      </c>
      <c r="L1843" s="26">
        <f t="shared" si="1143"/>
        <v>1059.9780000000001</v>
      </c>
      <c r="M1843" s="22" t="s">
        <v>94</v>
      </c>
      <c r="N1843" s="53" t="s">
        <v>671</v>
      </c>
    </row>
    <row r="1844" spans="1:16" x14ac:dyDescent="0.25">
      <c r="A1844" s="53">
        <v>2018</v>
      </c>
      <c r="B1844" s="53">
        <v>16</v>
      </c>
      <c r="C1844" s="53" t="s">
        <v>15</v>
      </c>
      <c r="D1844" s="53">
        <v>4745259</v>
      </c>
      <c r="E1844" s="3">
        <v>88.9</v>
      </c>
      <c r="F1844" s="3">
        <v>13.84</v>
      </c>
      <c r="G1844" s="18" t="s">
        <v>39</v>
      </c>
      <c r="H1844" s="53">
        <v>1</v>
      </c>
      <c r="I1844" s="53">
        <v>9.6</v>
      </c>
      <c r="J1844" s="27">
        <f t="shared" si="1144"/>
        <v>27.6</v>
      </c>
      <c r="K1844" s="27">
        <f t="shared" si="1142"/>
        <v>13.8</v>
      </c>
      <c r="L1844" s="26">
        <f t="shared" si="1143"/>
        <v>132.47999999999999</v>
      </c>
      <c r="M1844" s="22" t="s">
        <v>94</v>
      </c>
      <c r="N1844" s="53" t="s">
        <v>671</v>
      </c>
    </row>
    <row r="1845" spans="1:16" x14ac:dyDescent="0.25">
      <c r="A1845" s="53">
        <v>2018</v>
      </c>
      <c r="B1845" s="53">
        <v>16</v>
      </c>
      <c r="C1845" s="53" t="s">
        <v>15</v>
      </c>
      <c r="D1845" s="53">
        <v>4745259</v>
      </c>
      <c r="E1845" s="3">
        <v>88.9</v>
      </c>
      <c r="F1845" s="3">
        <v>13.84</v>
      </c>
      <c r="G1845" s="18" t="s">
        <v>39</v>
      </c>
      <c r="H1845" s="53">
        <v>31</v>
      </c>
      <c r="I1845" s="53">
        <v>297.64</v>
      </c>
      <c r="J1845" s="27">
        <f t="shared" si="1144"/>
        <v>27.6</v>
      </c>
      <c r="K1845" s="27">
        <f t="shared" si="1142"/>
        <v>20.700000000000003</v>
      </c>
      <c r="L1845" s="26">
        <f t="shared" si="1143"/>
        <v>6161.1480000000001</v>
      </c>
      <c r="M1845" s="22" t="s">
        <v>16</v>
      </c>
      <c r="N1845" s="53" t="s">
        <v>671</v>
      </c>
    </row>
    <row r="1846" spans="1:16" x14ac:dyDescent="0.25">
      <c r="A1846" s="53">
        <v>2018</v>
      </c>
      <c r="B1846" s="53">
        <v>16</v>
      </c>
      <c r="C1846" s="53" t="s">
        <v>15</v>
      </c>
      <c r="D1846" s="53">
        <v>4745259</v>
      </c>
      <c r="E1846" s="3">
        <v>88.9</v>
      </c>
      <c r="F1846" s="3">
        <v>13.84</v>
      </c>
      <c r="G1846" s="18" t="s">
        <v>39</v>
      </c>
      <c r="H1846" s="53">
        <v>1</v>
      </c>
      <c r="I1846" s="53">
        <v>9.6</v>
      </c>
      <c r="J1846" s="27">
        <f t="shared" si="1144"/>
        <v>27.6</v>
      </c>
      <c r="K1846" s="27">
        <f t="shared" si="1142"/>
        <v>20.700000000000003</v>
      </c>
      <c r="L1846" s="26">
        <f t="shared" si="1143"/>
        <v>198.72000000000003</v>
      </c>
      <c r="M1846" s="22" t="s">
        <v>16</v>
      </c>
      <c r="N1846" s="53" t="s">
        <v>671</v>
      </c>
    </row>
    <row r="1847" spans="1:16" x14ac:dyDescent="0.25">
      <c r="A1847" s="53">
        <v>2018</v>
      </c>
      <c r="B1847" s="53">
        <v>16</v>
      </c>
      <c r="C1847" s="53" t="s">
        <v>15</v>
      </c>
      <c r="D1847" s="53">
        <v>4745259</v>
      </c>
      <c r="E1847" s="3">
        <v>88.9</v>
      </c>
      <c r="F1847" s="3">
        <v>13.84</v>
      </c>
      <c r="G1847" s="18" t="s">
        <v>39</v>
      </c>
      <c r="H1847" s="53">
        <v>3</v>
      </c>
      <c r="I1847" s="53">
        <v>28.8</v>
      </c>
      <c r="J1847" s="27">
        <f t="shared" si="1144"/>
        <v>27.6</v>
      </c>
      <c r="K1847" s="27">
        <f t="shared" si="1142"/>
        <v>13.8</v>
      </c>
      <c r="L1847" s="26">
        <f t="shared" si="1143"/>
        <v>397.44000000000005</v>
      </c>
      <c r="M1847" s="22" t="s">
        <v>94</v>
      </c>
      <c r="N1847" s="53" t="s">
        <v>671</v>
      </c>
    </row>
    <row r="1848" spans="1:16" x14ac:dyDescent="0.25">
      <c r="A1848" s="53">
        <v>2018</v>
      </c>
      <c r="B1848" s="53">
        <v>16</v>
      </c>
      <c r="C1848" s="53" t="s">
        <v>15</v>
      </c>
      <c r="D1848" s="53">
        <v>4745259</v>
      </c>
      <c r="E1848" s="3">
        <v>88.9</v>
      </c>
      <c r="F1848" s="3">
        <v>13.84</v>
      </c>
      <c r="G1848" s="18" t="s">
        <v>39</v>
      </c>
      <c r="H1848" s="53">
        <v>5</v>
      </c>
      <c r="I1848" s="53">
        <v>48.01</v>
      </c>
      <c r="J1848" s="27">
        <f t="shared" si="1144"/>
        <v>27.6</v>
      </c>
      <c r="K1848" s="27">
        <f t="shared" si="1142"/>
        <v>13.8</v>
      </c>
      <c r="L1848" s="26">
        <f t="shared" si="1143"/>
        <v>662.53800000000001</v>
      </c>
      <c r="M1848" s="22" t="s">
        <v>94</v>
      </c>
      <c r="N1848" s="53" t="s">
        <v>671</v>
      </c>
    </row>
    <row r="1849" spans="1:16" x14ac:dyDescent="0.25">
      <c r="A1849" s="53">
        <v>2018</v>
      </c>
      <c r="B1849" s="53">
        <v>16</v>
      </c>
      <c r="C1849" s="53" t="s">
        <v>15</v>
      </c>
      <c r="D1849" s="53">
        <v>4745289</v>
      </c>
      <c r="E1849" s="3">
        <v>73</v>
      </c>
      <c r="F1849" s="3">
        <v>9.67</v>
      </c>
      <c r="G1849" s="18" t="s">
        <v>39</v>
      </c>
      <c r="H1849" s="53">
        <v>11</v>
      </c>
      <c r="I1849" s="53">
        <v>105.61</v>
      </c>
      <c r="J1849" s="27">
        <f t="shared" si="1144"/>
        <v>20.64</v>
      </c>
      <c r="K1849" s="27">
        <f t="shared" si="1142"/>
        <v>10.32</v>
      </c>
      <c r="L1849" s="26">
        <f t="shared" si="1143"/>
        <v>1089.8951999999999</v>
      </c>
      <c r="M1849" s="22" t="s">
        <v>94</v>
      </c>
      <c r="N1849" s="53" t="s">
        <v>671</v>
      </c>
    </row>
    <row r="1850" spans="1:16" x14ac:dyDescent="0.25">
      <c r="A1850" s="53">
        <v>2018</v>
      </c>
      <c r="B1850" s="53">
        <v>16</v>
      </c>
      <c r="C1850" s="53" t="s">
        <v>15</v>
      </c>
      <c r="D1850" s="53">
        <v>4745289</v>
      </c>
      <c r="E1850" s="3">
        <v>73</v>
      </c>
      <c r="F1850" s="3">
        <v>9.67</v>
      </c>
      <c r="G1850" s="18" t="s">
        <v>39</v>
      </c>
      <c r="H1850" s="53">
        <v>24</v>
      </c>
      <c r="I1850" s="53">
        <v>230.43</v>
      </c>
      <c r="J1850" s="27">
        <f t="shared" si="1144"/>
        <v>20.64</v>
      </c>
      <c r="K1850" s="27">
        <f t="shared" ref="K1850:K1906" si="1147">IF(M1850="NEW",J1850*1,IF(M1850="YELLOW",J1850*0.75,IF(M1850="BLUE",J1850*0.5)))</f>
        <v>15.48</v>
      </c>
      <c r="L1850" s="26">
        <f t="shared" ref="L1850:L1906" si="1148">I1850*K1850</f>
        <v>3567.0564000000004</v>
      </c>
      <c r="M1850" s="22" t="s">
        <v>16</v>
      </c>
      <c r="N1850" s="53" t="s">
        <v>671</v>
      </c>
    </row>
    <row r="1851" spans="1:16" x14ac:dyDescent="0.25">
      <c r="A1851" s="53">
        <v>2018</v>
      </c>
      <c r="B1851" s="53">
        <v>16</v>
      </c>
      <c r="C1851" s="53" t="s">
        <v>14</v>
      </c>
      <c r="D1851" s="53">
        <v>4745595</v>
      </c>
      <c r="E1851" s="3">
        <v>114.3</v>
      </c>
      <c r="F1851" s="3">
        <v>22.47</v>
      </c>
      <c r="G1851" s="18" t="s">
        <v>40</v>
      </c>
      <c r="H1851" s="53">
        <v>88</v>
      </c>
      <c r="I1851" s="53">
        <v>1180.1856</v>
      </c>
      <c r="J1851" s="27">
        <v>47.21</v>
      </c>
      <c r="K1851" s="27">
        <f t="shared" si="1147"/>
        <v>35.407499999999999</v>
      </c>
      <c r="L1851" s="26">
        <f t="shared" si="1148"/>
        <v>41787.421631999998</v>
      </c>
      <c r="M1851" s="22" t="s">
        <v>16</v>
      </c>
      <c r="N1851" s="53" t="s">
        <v>672</v>
      </c>
    </row>
    <row r="1852" spans="1:16" x14ac:dyDescent="0.25">
      <c r="A1852" s="53">
        <v>2018</v>
      </c>
      <c r="B1852" s="53">
        <v>16</v>
      </c>
      <c r="C1852" s="53" t="s">
        <v>14</v>
      </c>
      <c r="D1852" s="53">
        <v>4745668</v>
      </c>
      <c r="E1852" s="3">
        <v>114.3</v>
      </c>
      <c r="F1852" s="3">
        <v>20.09</v>
      </c>
      <c r="G1852" s="18" t="s">
        <v>187</v>
      </c>
      <c r="H1852" s="53">
        <v>54</v>
      </c>
      <c r="I1852" s="53">
        <v>724.20479999999998</v>
      </c>
      <c r="J1852" s="27">
        <v>42.52</v>
      </c>
      <c r="K1852" s="27">
        <f t="shared" si="1147"/>
        <v>31.89</v>
      </c>
      <c r="L1852" s="26">
        <f t="shared" si="1148"/>
        <v>23094.891071999999</v>
      </c>
      <c r="M1852" s="22" t="s">
        <v>16</v>
      </c>
      <c r="N1852" s="53" t="s">
        <v>673</v>
      </c>
    </row>
    <row r="1853" spans="1:16" x14ac:dyDescent="0.25">
      <c r="A1853" s="53">
        <v>2018</v>
      </c>
      <c r="B1853" s="53">
        <v>16</v>
      </c>
      <c r="C1853" s="53" t="s">
        <v>14</v>
      </c>
      <c r="D1853" s="53">
        <v>4745668</v>
      </c>
      <c r="E1853" s="3">
        <v>114.3</v>
      </c>
      <c r="F1853" s="3">
        <v>20.09</v>
      </c>
      <c r="G1853" s="18" t="s">
        <v>187</v>
      </c>
      <c r="H1853" s="53">
        <v>15</v>
      </c>
      <c r="I1853" s="53">
        <v>201.16800000000001</v>
      </c>
      <c r="J1853" s="27">
        <v>42.52</v>
      </c>
      <c r="K1853" s="27">
        <f t="shared" si="1147"/>
        <v>31.89</v>
      </c>
      <c r="L1853" s="26">
        <f t="shared" si="1148"/>
        <v>6415.2475199999999</v>
      </c>
      <c r="M1853" s="22" t="s">
        <v>16</v>
      </c>
      <c r="N1853" s="53" t="s">
        <v>673</v>
      </c>
    </row>
    <row r="1854" spans="1:16" ht="15.75" thickBot="1" x14ac:dyDescent="0.3">
      <c r="A1854" s="53">
        <v>2018</v>
      </c>
      <c r="B1854" s="53">
        <v>16</v>
      </c>
      <c r="C1854" s="53" t="s">
        <v>14</v>
      </c>
      <c r="D1854" s="53">
        <v>4745670</v>
      </c>
      <c r="E1854" s="3">
        <v>114.3</v>
      </c>
      <c r="F1854" s="3">
        <v>22.47</v>
      </c>
      <c r="G1854" s="18" t="s">
        <v>40</v>
      </c>
      <c r="H1854" s="53">
        <v>21</v>
      </c>
      <c r="I1854" s="53">
        <v>281.6352</v>
      </c>
      <c r="J1854" s="27">
        <v>47.21</v>
      </c>
      <c r="K1854" s="27">
        <f t="shared" si="1147"/>
        <v>35.407499999999999</v>
      </c>
      <c r="L1854" s="26">
        <f t="shared" si="1148"/>
        <v>9971.9983439999996</v>
      </c>
      <c r="M1854" s="22" t="s">
        <v>16</v>
      </c>
      <c r="N1854" s="53" t="s">
        <v>673</v>
      </c>
    </row>
    <row r="1855" spans="1:16" ht="21.75" thickBot="1" x14ac:dyDescent="0.4">
      <c r="A1855" s="90" t="s">
        <v>674</v>
      </c>
      <c r="B1855" s="91"/>
      <c r="C1855" s="91"/>
      <c r="D1855" s="91"/>
      <c r="E1855" s="91"/>
      <c r="F1855" s="91"/>
      <c r="G1855" s="91"/>
      <c r="H1855" s="91"/>
      <c r="I1855" s="91"/>
      <c r="J1855" s="91"/>
      <c r="K1855" s="91"/>
      <c r="L1855" s="25">
        <f>SUM(L1809:L1854)</f>
        <v>240275.63998800001</v>
      </c>
      <c r="M1855" s="90"/>
      <c r="N1855" s="91"/>
      <c r="O1855" s="91"/>
      <c r="P1855" s="92"/>
    </row>
    <row r="1856" spans="1:16" x14ac:dyDescent="0.25">
      <c r="A1856" s="22">
        <v>2018</v>
      </c>
      <c r="B1856" s="22">
        <v>17</v>
      </c>
      <c r="C1856" s="53" t="s">
        <v>15</v>
      </c>
      <c r="D1856" s="53">
        <v>4747440</v>
      </c>
      <c r="E1856" s="3">
        <v>73</v>
      </c>
      <c r="F1856" s="3">
        <f t="shared" ref="F1856:F1907" si="1149">IF($E1856=60.3,6.99,IF($E1856=73,9.67,IF($E1856=88.9,13.84,IF($E1856=114.3,17.26,IF($E1856=177.8,34.23,IF($E1856=244.5,53.57,"ENTER WEIGHT"))))))</f>
        <v>9.67</v>
      </c>
      <c r="G1856" s="18" t="s">
        <v>39</v>
      </c>
      <c r="H1856" s="53">
        <v>7</v>
      </c>
      <c r="I1856" s="53">
        <v>67.208399999999997</v>
      </c>
      <c r="J1856" s="27">
        <f t="shared" ref="J1856:J1906" si="1150">IF($E1856=60.3,16.52,IF($E1856=73,20.64,IF($E1856=88.9,27.6,IF(AND($E1856=114.3, $F1856=17.26),32.84,IF(AND($E1856=177.8, $F1856=34.23),63.28,IF(AND($E1856=244.5,$F1856=53.57),98.68,"ENTER WEIGHT"))))))</f>
        <v>20.64</v>
      </c>
      <c r="K1856" s="27">
        <f t="shared" si="1147"/>
        <v>15.48</v>
      </c>
      <c r="L1856" s="26">
        <f t="shared" si="1148"/>
        <v>1040.3860319999999</v>
      </c>
      <c r="M1856" s="22" t="s">
        <v>16</v>
      </c>
      <c r="N1856" s="53" t="s">
        <v>194</v>
      </c>
      <c r="O1856" s="22" t="s">
        <v>51</v>
      </c>
      <c r="P1856" s="53">
        <v>65</v>
      </c>
    </row>
    <row r="1857" spans="1:16" x14ac:dyDescent="0.25">
      <c r="A1857" s="22">
        <v>2018</v>
      </c>
      <c r="B1857" s="22">
        <v>17</v>
      </c>
      <c r="C1857" s="53" t="s">
        <v>15</v>
      </c>
      <c r="D1857" s="53">
        <v>4747442</v>
      </c>
      <c r="E1857" s="3">
        <v>73</v>
      </c>
      <c r="F1857" s="3">
        <f t="shared" si="1149"/>
        <v>9.67</v>
      </c>
      <c r="G1857" s="18" t="s">
        <v>39</v>
      </c>
      <c r="H1857" s="53">
        <v>5</v>
      </c>
      <c r="I1857" s="53">
        <v>48.01</v>
      </c>
      <c r="J1857" s="27">
        <f t="shared" si="1150"/>
        <v>20.64</v>
      </c>
      <c r="K1857" s="27">
        <f t="shared" si="1147"/>
        <v>15.48</v>
      </c>
      <c r="L1857" s="26">
        <f t="shared" si="1148"/>
        <v>743.19479999999999</v>
      </c>
      <c r="M1857" s="22" t="s">
        <v>16</v>
      </c>
      <c r="N1857" s="53" t="s">
        <v>194</v>
      </c>
      <c r="O1857" s="22" t="s">
        <v>51</v>
      </c>
      <c r="P1857" s="53">
        <v>65</v>
      </c>
    </row>
    <row r="1858" spans="1:16" x14ac:dyDescent="0.25">
      <c r="A1858" s="53">
        <v>2018</v>
      </c>
      <c r="B1858" s="53">
        <v>17</v>
      </c>
      <c r="C1858" s="53" t="s">
        <v>15</v>
      </c>
      <c r="D1858" s="53">
        <v>4747439</v>
      </c>
      <c r="E1858" s="3">
        <v>73</v>
      </c>
      <c r="F1858" s="3">
        <f t="shared" si="1149"/>
        <v>9.67</v>
      </c>
      <c r="G1858" s="18" t="s">
        <v>39</v>
      </c>
      <c r="H1858" s="53">
        <v>13</v>
      </c>
      <c r="I1858" s="53">
        <v>124.82</v>
      </c>
      <c r="J1858" s="27">
        <f t="shared" si="1150"/>
        <v>20.64</v>
      </c>
      <c r="K1858" s="27">
        <f t="shared" si="1147"/>
        <v>15.48</v>
      </c>
      <c r="L1858" s="26">
        <f t="shared" si="1148"/>
        <v>1932.2136</v>
      </c>
      <c r="M1858" s="22" t="s">
        <v>16</v>
      </c>
      <c r="N1858" s="53" t="s">
        <v>194</v>
      </c>
      <c r="O1858" s="22" t="s">
        <v>51</v>
      </c>
      <c r="P1858" s="53">
        <v>65</v>
      </c>
    </row>
    <row r="1859" spans="1:16" x14ac:dyDescent="0.25">
      <c r="A1859" s="53">
        <v>2018</v>
      </c>
      <c r="B1859" s="53">
        <v>17</v>
      </c>
      <c r="C1859" s="53" t="s">
        <v>15</v>
      </c>
      <c r="D1859" s="53">
        <v>4747441</v>
      </c>
      <c r="E1859" s="3">
        <v>73</v>
      </c>
      <c r="F1859" s="3">
        <f t="shared" si="1149"/>
        <v>9.67</v>
      </c>
      <c r="G1859" s="18" t="s">
        <v>39</v>
      </c>
      <c r="H1859" s="53">
        <v>1</v>
      </c>
      <c r="I1859" s="53">
        <v>9.6012000000000004</v>
      </c>
      <c r="J1859" s="27">
        <f t="shared" si="1150"/>
        <v>20.64</v>
      </c>
      <c r="K1859" s="27">
        <f t="shared" si="1147"/>
        <v>15.48</v>
      </c>
      <c r="L1859" s="26">
        <f t="shared" si="1148"/>
        <v>148.626576</v>
      </c>
      <c r="M1859" s="22" t="s">
        <v>16</v>
      </c>
      <c r="N1859" s="53" t="s">
        <v>194</v>
      </c>
      <c r="O1859" s="22" t="s">
        <v>51</v>
      </c>
      <c r="P1859" s="53">
        <v>65</v>
      </c>
    </row>
    <row r="1860" spans="1:16" x14ac:dyDescent="0.25">
      <c r="A1860" s="53">
        <v>2018</v>
      </c>
      <c r="B1860" s="53">
        <v>17</v>
      </c>
      <c r="C1860" s="53" t="s">
        <v>15</v>
      </c>
      <c r="D1860" s="53">
        <v>4747431</v>
      </c>
      <c r="E1860" s="3">
        <v>73</v>
      </c>
      <c r="F1860" s="3">
        <f t="shared" si="1149"/>
        <v>9.67</v>
      </c>
      <c r="G1860" s="18" t="s">
        <v>40</v>
      </c>
      <c r="H1860" s="53">
        <v>3</v>
      </c>
      <c r="I1860" s="53">
        <v>28.803599999999999</v>
      </c>
      <c r="J1860" s="27">
        <f t="shared" si="1150"/>
        <v>20.64</v>
      </c>
      <c r="K1860" s="27">
        <f t="shared" si="1147"/>
        <v>15.48</v>
      </c>
      <c r="L1860" s="26">
        <f t="shared" si="1148"/>
        <v>445.879728</v>
      </c>
      <c r="M1860" s="22" t="s">
        <v>16</v>
      </c>
      <c r="N1860" s="53" t="s">
        <v>194</v>
      </c>
      <c r="O1860" s="22" t="s">
        <v>51</v>
      </c>
      <c r="P1860" s="53">
        <v>65</v>
      </c>
    </row>
    <row r="1861" spans="1:16" x14ac:dyDescent="0.25">
      <c r="A1861" s="53">
        <v>2018</v>
      </c>
      <c r="B1861" s="53">
        <v>17</v>
      </c>
      <c r="C1861" s="53" t="s">
        <v>15</v>
      </c>
      <c r="D1861" s="53">
        <v>4747431</v>
      </c>
      <c r="E1861" s="3">
        <v>73</v>
      </c>
      <c r="F1861" s="3">
        <f t="shared" si="1149"/>
        <v>9.67</v>
      </c>
      <c r="G1861" s="18" t="s">
        <v>40</v>
      </c>
      <c r="H1861" s="53">
        <v>45</v>
      </c>
      <c r="I1861" s="53">
        <v>432.05380000000002</v>
      </c>
      <c r="J1861" s="27">
        <f t="shared" si="1150"/>
        <v>20.64</v>
      </c>
      <c r="K1861" s="27">
        <f t="shared" si="1147"/>
        <v>15.48</v>
      </c>
      <c r="L1861" s="26">
        <f t="shared" si="1148"/>
        <v>6688.1928240000007</v>
      </c>
      <c r="M1861" s="22" t="s">
        <v>16</v>
      </c>
      <c r="N1861" s="53" t="s">
        <v>194</v>
      </c>
      <c r="O1861" s="22" t="s">
        <v>51</v>
      </c>
      <c r="P1861" s="53">
        <v>65</v>
      </c>
    </row>
    <row r="1862" spans="1:16" x14ac:dyDescent="0.25">
      <c r="A1862" s="53">
        <v>2018</v>
      </c>
      <c r="B1862" s="53">
        <v>17</v>
      </c>
      <c r="C1862" s="53" t="s">
        <v>15</v>
      </c>
      <c r="D1862" s="53">
        <v>4747433</v>
      </c>
      <c r="E1862" s="3">
        <v>73</v>
      </c>
      <c r="F1862" s="3">
        <f t="shared" si="1149"/>
        <v>9.67</v>
      </c>
      <c r="G1862" s="18" t="s">
        <v>40</v>
      </c>
      <c r="H1862" s="53">
        <v>38</v>
      </c>
      <c r="I1862" s="53">
        <v>364.85</v>
      </c>
      <c r="J1862" s="27">
        <f t="shared" si="1150"/>
        <v>20.64</v>
      </c>
      <c r="K1862" s="27">
        <f t="shared" si="1147"/>
        <v>15.48</v>
      </c>
      <c r="L1862" s="26">
        <f t="shared" si="1148"/>
        <v>5647.8780000000006</v>
      </c>
      <c r="M1862" s="22" t="s">
        <v>16</v>
      </c>
      <c r="N1862" s="53" t="s">
        <v>194</v>
      </c>
      <c r="O1862" s="22" t="s">
        <v>51</v>
      </c>
      <c r="P1862" s="53">
        <v>65</v>
      </c>
    </row>
    <row r="1863" spans="1:16" x14ac:dyDescent="0.25">
      <c r="A1863" s="53">
        <v>2018</v>
      </c>
      <c r="B1863" s="53">
        <v>17</v>
      </c>
      <c r="C1863" s="53" t="s">
        <v>15</v>
      </c>
      <c r="D1863" s="53">
        <v>4747434</v>
      </c>
      <c r="E1863" s="3">
        <v>73</v>
      </c>
      <c r="F1863" s="3">
        <f t="shared" si="1149"/>
        <v>9.67</v>
      </c>
      <c r="G1863" s="18" t="s">
        <v>39</v>
      </c>
      <c r="H1863" s="53">
        <v>18</v>
      </c>
      <c r="I1863" s="53">
        <v>172.82</v>
      </c>
      <c r="J1863" s="27">
        <f t="shared" si="1150"/>
        <v>20.64</v>
      </c>
      <c r="K1863" s="27">
        <f t="shared" si="1147"/>
        <v>15.48</v>
      </c>
      <c r="L1863" s="26">
        <f t="shared" si="1148"/>
        <v>2675.2536</v>
      </c>
      <c r="M1863" s="22" t="s">
        <v>16</v>
      </c>
      <c r="N1863" s="53" t="s">
        <v>194</v>
      </c>
      <c r="O1863" s="22" t="s">
        <v>51</v>
      </c>
      <c r="P1863" s="53">
        <v>65</v>
      </c>
    </row>
    <row r="1864" spans="1:16" x14ac:dyDescent="0.25">
      <c r="A1864" s="53">
        <v>2018</v>
      </c>
      <c r="B1864" s="53">
        <v>17</v>
      </c>
      <c r="C1864" s="53" t="s">
        <v>15</v>
      </c>
      <c r="D1864" s="53">
        <v>4747435</v>
      </c>
      <c r="E1864" s="3">
        <v>73</v>
      </c>
      <c r="F1864" s="3">
        <f t="shared" si="1149"/>
        <v>9.67</v>
      </c>
      <c r="G1864" s="18" t="s">
        <v>39</v>
      </c>
      <c r="H1864" s="53">
        <v>12</v>
      </c>
      <c r="I1864" s="53">
        <v>115.215</v>
      </c>
      <c r="J1864" s="27">
        <f t="shared" si="1150"/>
        <v>20.64</v>
      </c>
      <c r="K1864" s="27">
        <f t="shared" si="1147"/>
        <v>15.48</v>
      </c>
      <c r="L1864" s="26">
        <f t="shared" si="1148"/>
        <v>1783.5282000000002</v>
      </c>
      <c r="M1864" s="22" t="s">
        <v>16</v>
      </c>
      <c r="N1864" s="53" t="s">
        <v>194</v>
      </c>
      <c r="O1864" s="22" t="s">
        <v>51</v>
      </c>
      <c r="P1864" s="53">
        <v>65</v>
      </c>
    </row>
    <row r="1865" spans="1:16" x14ac:dyDescent="0.25">
      <c r="A1865" s="53">
        <v>2018</v>
      </c>
      <c r="B1865" s="53">
        <v>17</v>
      </c>
      <c r="C1865" s="53" t="s">
        <v>15</v>
      </c>
      <c r="D1865" s="53">
        <v>4747436</v>
      </c>
      <c r="E1865" s="3">
        <v>73</v>
      </c>
      <c r="F1865" s="3">
        <f t="shared" si="1149"/>
        <v>9.67</v>
      </c>
      <c r="G1865" s="18" t="s">
        <v>40</v>
      </c>
      <c r="H1865" s="53">
        <v>10</v>
      </c>
      <c r="I1865" s="53">
        <v>96.01</v>
      </c>
      <c r="J1865" s="27">
        <f t="shared" si="1150"/>
        <v>20.64</v>
      </c>
      <c r="K1865" s="27">
        <f t="shared" si="1147"/>
        <v>15.48</v>
      </c>
      <c r="L1865" s="26">
        <f t="shared" si="1148"/>
        <v>1486.2348000000002</v>
      </c>
      <c r="M1865" s="22" t="s">
        <v>16</v>
      </c>
      <c r="N1865" s="53" t="s">
        <v>194</v>
      </c>
      <c r="O1865" s="22" t="s">
        <v>51</v>
      </c>
      <c r="P1865" s="53">
        <v>65</v>
      </c>
    </row>
    <row r="1866" spans="1:16" x14ac:dyDescent="0.25">
      <c r="A1866" s="53">
        <v>2018</v>
      </c>
      <c r="B1866" s="53">
        <v>17</v>
      </c>
      <c r="C1866" s="53" t="s">
        <v>15</v>
      </c>
      <c r="D1866" s="53">
        <v>4747437</v>
      </c>
      <c r="E1866" s="3">
        <v>73</v>
      </c>
      <c r="F1866" s="3">
        <f t="shared" si="1149"/>
        <v>9.67</v>
      </c>
      <c r="G1866" s="18" t="s">
        <v>39</v>
      </c>
      <c r="H1866" s="53">
        <v>130</v>
      </c>
      <c r="I1866" s="53">
        <v>1248.1600000000001</v>
      </c>
      <c r="J1866" s="27">
        <f t="shared" si="1150"/>
        <v>20.64</v>
      </c>
      <c r="K1866" s="27">
        <f t="shared" si="1147"/>
        <v>15.48</v>
      </c>
      <c r="L1866" s="26">
        <f t="shared" si="1148"/>
        <v>19321.516800000001</v>
      </c>
      <c r="M1866" s="22" t="s">
        <v>16</v>
      </c>
      <c r="N1866" s="53" t="s">
        <v>194</v>
      </c>
      <c r="O1866" s="22" t="s">
        <v>51</v>
      </c>
      <c r="P1866" s="53">
        <v>65</v>
      </c>
    </row>
    <row r="1867" spans="1:16" x14ac:dyDescent="0.25">
      <c r="A1867" s="53">
        <v>2018</v>
      </c>
      <c r="B1867" s="53">
        <v>17</v>
      </c>
      <c r="C1867" s="53" t="s">
        <v>15</v>
      </c>
      <c r="D1867" s="53">
        <v>4747438</v>
      </c>
      <c r="E1867" s="3">
        <v>73</v>
      </c>
      <c r="F1867" s="3">
        <f t="shared" si="1149"/>
        <v>9.67</v>
      </c>
      <c r="G1867" s="18" t="s">
        <v>39</v>
      </c>
      <c r="H1867" s="53">
        <v>3</v>
      </c>
      <c r="I1867" s="53">
        <v>28.8</v>
      </c>
      <c r="J1867" s="27">
        <f t="shared" si="1150"/>
        <v>20.64</v>
      </c>
      <c r="K1867" s="27">
        <f t="shared" si="1147"/>
        <v>15.48</v>
      </c>
      <c r="L1867" s="26">
        <f t="shared" si="1148"/>
        <v>445.82400000000001</v>
      </c>
      <c r="M1867" s="22" t="s">
        <v>16</v>
      </c>
      <c r="N1867" s="53" t="s">
        <v>194</v>
      </c>
      <c r="O1867" s="22" t="s">
        <v>51</v>
      </c>
      <c r="P1867" s="53">
        <v>65</v>
      </c>
    </row>
    <row r="1868" spans="1:16" x14ac:dyDescent="0.25">
      <c r="A1868" s="53">
        <v>2018</v>
      </c>
      <c r="B1868" s="53">
        <v>17</v>
      </c>
      <c r="C1868" s="53" t="s">
        <v>15</v>
      </c>
      <c r="D1868" s="53">
        <v>4748057</v>
      </c>
      <c r="E1868" s="3">
        <v>73</v>
      </c>
      <c r="F1868" s="3">
        <f t="shared" si="1149"/>
        <v>9.67</v>
      </c>
      <c r="G1868" s="18" t="s">
        <v>39</v>
      </c>
      <c r="H1868" s="53">
        <v>248</v>
      </c>
      <c r="I1868" s="53">
        <v>2381.0976000000001</v>
      </c>
      <c r="J1868" s="27">
        <f t="shared" si="1150"/>
        <v>20.64</v>
      </c>
      <c r="K1868" s="27">
        <f t="shared" si="1147"/>
        <v>15.48</v>
      </c>
      <c r="L1868" s="26">
        <f t="shared" si="1148"/>
        <v>36859.390848000003</v>
      </c>
      <c r="M1868" s="22" t="s">
        <v>16</v>
      </c>
      <c r="N1868" s="53" t="s">
        <v>31</v>
      </c>
      <c r="O1868" s="22" t="s">
        <v>51</v>
      </c>
      <c r="P1868" s="53">
        <v>65</v>
      </c>
    </row>
    <row r="1869" spans="1:16" x14ac:dyDescent="0.25">
      <c r="A1869" s="53">
        <v>2018</v>
      </c>
      <c r="B1869" s="53">
        <v>17</v>
      </c>
      <c r="C1869" s="53" t="s">
        <v>15</v>
      </c>
      <c r="D1869" s="53">
        <v>4748476</v>
      </c>
      <c r="E1869" s="3">
        <v>73</v>
      </c>
      <c r="F1869" s="3">
        <f t="shared" si="1149"/>
        <v>9.67</v>
      </c>
      <c r="G1869" s="18" t="s">
        <v>39</v>
      </c>
      <c r="H1869" s="53">
        <v>115</v>
      </c>
      <c r="I1869" s="53">
        <v>1104.1362999999999</v>
      </c>
      <c r="J1869" s="27">
        <f t="shared" si="1150"/>
        <v>20.64</v>
      </c>
      <c r="K1869" s="27">
        <f t="shared" si="1147"/>
        <v>15.48</v>
      </c>
      <c r="L1869" s="26">
        <f t="shared" si="1148"/>
        <v>17092.029923999999</v>
      </c>
      <c r="M1869" s="22" t="s">
        <v>16</v>
      </c>
      <c r="N1869" s="53" t="s">
        <v>31</v>
      </c>
      <c r="O1869" s="22" t="s">
        <v>51</v>
      </c>
      <c r="P1869" s="53">
        <v>65</v>
      </c>
    </row>
    <row r="1870" spans="1:16" x14ac:dyDescent="0.25">
      <c r="A1870" s="53">
        <v>2018</v>
      </c>
      <c r="B1870" s="53">
        <v>17</v>
      </c>
      <c r="C1870" s="53" t="s">
        <v>15</v>
      </c>
      <c r="D1870" s="53">
        <v>4748474</v>
      </c>
      <c r="E1870" s="3">
        <v>73</v>
      </c>
      <c r="F1870" s="3">
        <f t="shared" si="1149"/>
        <v>9.67</v>
      </c>
      <c r="G1870" s="18" t="s">
        <v>40</v>
      </c>
      <c r="H1870" s="53">
        <v>111</v>
      </c>
      <c r="I1870" s="53">
        <v>1065.7326</v>
      </c>
      <c r="J1870" s="27">
        <f t="shared" si="1150"/>
        <v>20.64</v>
      </c>
      <c r="K1870" s="27">
        <f t="shared" si="1147"/>
        <v>15.48</v>
      </c>
      <c r="L1870" s="26">
        <f t="shared" si="1148"/>
        <v>16497.540648000002</v>
      </c>
      <c r="M1870" s="22" t="s">
        <v>16</v>
      </c>
      <c r="N1870" s="53" t="s">
        <v>31</v>
      </c>
      <c r="O1870" s="22" t="s">
        <v>51</v>
      </c>
      <c r="P1870" s="53">
        <v>65</v>
      </c>
    </row>
    <row r="1871" spans="1:16" x14ac:dyDescent="0.25">
      <c r="A1871" s="53">
        <v>2018</v>
      </c>
      <c r="B1871" s="53">
        <v>17</v>
      </c>
      <c r="C1871" s="53" t="s">
        <v>15</v>
      </c>
      <c r="D1871" s="53">
        <v>4748475</v>
      </c>
      <c r="E1871" s="3">
        <v>73</v>
      </c>
      <c r="F1871" s="3">
        <f t="shared" si="1149"/>
        <v>9.67</v>
      </c>
      <c r="G1871" s="18" t="s">
        <v>39</v>
      </c>
      <c r="H1871" s="53">
        <v>1</v>
      </c>
      <c r="I1871" s="53">
        <v>9.6</v>
      </c>
      <c r="J1871" s="27">
        <f t="shared" si="1150"/>
        <v>20.64</v>
      </c>
      <c r="K1871" s="27">
        <f t="shared" si="1147"/>
        <v>15.48</v>
      </c>
      <c r="L1871" s="26">
        <f t="shared" si="1148"/>
        <v>148.608</v>
      </c>
      <c r="M1871" s="22" t="s">
        <v>16</v>
      </c>
      <c r="N1871" s="53" t="s">
        <v>31</v>
      </c>
      <c r="O1871" s="22" t="s">
        <v>51</v>
      </c>
      <c r="P1871" s="53">
        <v>65</v>
      </c>
    </row>
    <row r="1872" spans="1:16" x14ac:dyDescent="0.25">
      <c r="A1872" s="53">
        <v>2018</v>
      </c>
      <c r="B1872" s="53">
        <v>17</v>
      </c>
      <c r="C1872" s="53" t="s">
        <v>15</v>
      </c>
      <c r="D1872" s="53">
        <v>4751752</v>
      </c>
      <c r="E1872" s="3">
        <v>88.9</v>
      </c>
      <c r="F1872" s="3">
        <f t="shared" si="1149"/>
        <v>13.84</v>
      </c>
      <c r="G1872" s="18" t="s">
        <v>39</v>
      </c>
      <c r="H1872" s="53">
        <v>16</v>
      </c>
      <c r="I1872" s="53">
        <v>153.62</v>
      </c>
      <c r="J1872" s="27">
        <f t="shared" si="1150"/>
        <v>27.6</v>
      </c>
      <c r="K1872" s="27">
        <f t="shared" si="1147"/>
        <v>13.8</v>
      </c>
      <c r="L1872" s="26">
        <f t="shared" si="1148"/>
        <v>2119.9560000000001</v>
      </c>
      <c r="M1872" s="22" t="s">
        <v>94</v>
      </c>
      <c r="N1872" s="53" t="s">
        <v>149</v>
      </c>
      <c r="O1872" s="22" t="s">
        <v>56</v>
      </c>
      <c r="P1872" s="53">
        <v>68</v>
      </c>
    </row>
    <row r="1873" spans="1:16" x14ac:dyDescent="0.25">
      <c r="A1873" s="53">
        <v>2018</v>
      </c>
      <c r="B1873" s="53">
        <v>17</v>
      </c>
      <c r="C1873" s="53" t="s">
        <v>15</v>
      </c>
      <c r="D1873" s="53">
        <v>4751753</v>
      </c>
      <c r="E1873" s="3">
        <v>88.9</v>
      </c>
      <c r="F1873" s="3">
        <f t="shared" si="1149"/>
        <v>13.84</v>
      </c>
      <c r="G1873" s="18" t="s">
        <v>39</v>
      </c>
      <c r="H1873" s="53">
        <v>20</v>
      </c>
      <c r="I1873" s="53">
        <v>192.02</v>
      </c>
      <c r="J1873" s="27">
        <f t="shared" si="1150"/>
        <v>27.6</v>
      </c>
      <c r="K1873" s="27">
        <f t="shared" si="1147"/>
        <v>13.8</v>
      </c>
      <c r="L1873" s="26">
        <f t="shared" si="1148"/>
        <v>2649.8760000000002</v>
      </c>
      <c r="M1873" s="22" t="s">
        <v>94</v>
      </c>
      <c r="N1873" s="53" t="s">
        <v>149</v>
      </c>
      <c r="O1873" s="22" t="s">
        <v>56</v>
      </c>
      <c r="P1873" s="53">
        <v>68</v>
      </c>
    </row>
    <row r="1874" spans="1:16" ht="15.75" thickBot="1" x14ac:dyDescent="0.3">
      <c r="A1874" s="53">
        <v>2018</v>
      </c>
      <c r="B1874" s="53">
        <v>17</v>
      </c>
      <c r="C1874" s="53" t="s">
        <v>15</v>
      </c>
      <c r="D1874" s="53">
        <v>4751751</v>
      </c>
      <c r="E1874" s="3">
        <v>88.9</v>
      </c>
      <c r="F1874" s="3">
        <f t="shared" si="1149"/>
        <v>13.84</v>
      </c>
      <c r="G1874" s="18" t="s">
        <v>39</v>
      </c>
      <c r="H1874" s="53">
        <v>14</v>
      </c>
      <c r="I1874" s="53">
        <v>134.41749999999999</v>
      </c>
      <c r="J1874" s="27">
        <f t="shared" si="1150"/>
        <v>27.6</v>
      </c>
      <c r="K1874" s="27">
        <f t="shared" si="1147"/>
        <v>13.8</v>
      </c>
      <c r="L1874" s="26">
        <f t="shared" si="1148"/>
        <v>1854.9614999999999</v>
      </c>
      <c r="M1874" s="22" t="s">
        <v>94</v>
      </c>
      <c r="N1874" s="53" t="s">
        <v>149</v>
      </c>
      <c r="O1874" s="22" t="s">
        <v>56</v>
      </c>
      <c r="P1874" s="53">
        <v>68</v>
      </c>
    </row>
    <row r="1875" spans="1:16" ht="21.75" thickBot="1" x14ac:dyDescent="0.4">
      <c r="A1875" s="90" t="s">
        <v>675</v>
      </c>
      <c r="B1875" s="91"/>
      <c r="C1875" s="91"/>
      <c r="D1875" s="91"/>
      <c r="E1875" s="91"/>
      <c r="F1875" s="91"/>
      <c r="G1875" s="91"/>
      <c r="H1875" s="91"/>
      <c r="I1875" s="91"/>
      <c r="J1875" s="91"/>
      <c r="K1875" s="91"/>
      <c r="L1875" s="25">
        <f>SUM(L1856:L1874)</f>
        <v>119581.09188000002</v>
      </c>
      <c r="M1875" s="90"/>
      <c r="N1875" s="91"/>
      <c r="O1875" s="91"/>
      <c r="P1875" s="92"/>
    </row>
    <row r="1876" spans="1:16" x14ac:dyDescent="0.25">
      <c r="A1876" s="22">
        <v>2018</v>
      </c>
      <c r="B1876" s="22">
        <v>18</v>
      </c>
      <c r="C1876" s="22" t="s">
        <v>15</v>
      </c>
      <c r="D1876" s="53">
        <v>17495</v>
      </c>
      <c r="E1876" s="3">
        <v>73</v>
      </c>
      <c r="F1876" s="3">
        <v>9.67</v>
      </c>
      <c r="G1876" s="18" t="s">
        <v>39</v>
      </c>
      <c r="H1876" s="22">
        <v>21</v>
      </c>
      <c r="I1876" s="22">
        <v>199.5</v>
      </c>
      <c r="J1876" s="27">
        <f t="shared" si="1150"/>
        <v>20.64</v>
      </c>
      <c r="K1876" s="27">
        <f t="shared" si="1147"/>
        <v>15.48</v>
      </c>
      <c r="L1876" s="26">
        <f t="shared" si="1148"/>
        <v>3088.26</v>
      </c>
      <c r="M1876" s="22" t="s">
        <v>16</v>
      </c>
      <c r="N1876" s="53" t="s">
        <v>676</v>
      </c>
      <c r="O1876" s="22" t="s">
        <v>53</v>
      </c>
    </row>
    <row r="1877" spans="1:16" x14ac:dyDescent="0.25">
      <c r="A1877" s="22">
        <v>2018</v>
      </c>
      <c r="B1877" s="22">
        <v>18</v>
      </c>
      <c r="C1877" s="22" t="s">
        <v>15</v>
      </c>
      <c r="D1877" s="53">
        <v>17508</v>
      </c>
      <c r="E1877" s="3">
        <v>73</v>
      </c>
      <c r="F1877" s="3">
        <v>9.67</v>
      </c>
      <c r="G1877" s="18" t="s">
        <v>39</v>
      </c>
      <c r="H1877" s="22">
        <v>102</v>
      </c>
      <c r="I1877" s="22">
        <v>969</v>
      </c>
      <c r="J1877" s="27">
        <f t="shared" si="1150"/>
        <v>20.64</v>
      </c>
      <c r="K1877" s="27">
        <f t="shared" si="1147"/>
        <v>15.48</v>
      </c>
      <c r="L1877" s="26">
        <f t="shared" si="1148"/>
        <v>15000.12</v>
      </c>
      <c r="M1877" s="22" t="s">
        <v>16</v>
      </c>
      <c r="N1877" s="53" t="s">
        <v>677</v>
      </c>
      <c r="O1877" s="22" t="s">
        <v>53</v>
      </c>
    </row>
    <row r="1878" spans="1:16" x14ac:dyDescent="0.25">
      <c r="A1878" s="22">
        <v>2018</v>
      </c>
      <c r="B1878" s="22">
        <v>18</v>
      </c>
      <c r="C1878" s="22" t="s">
        <v>15</v>
      </c>
      <c r="D1878" s="53">
        <v>17568</v>
      </c>
      <c r="E1878" s="3">
        <v>60.3</v>
      </c>
      <c r="F1878" s="3">
        <v>6.99</v>
      </c>
      <c r="G1878" s="18" t="s">
        <v>39</v>
      </c>
      <c r="H1878" s="22">
        <v>41</v>
      </c>
      <c r="I1878" s="22">
        <v>389.5</v>
      </c>
      <c r="J1878" s="27">
        <f t="shared" si="1150"/>
        <v>16.52</v>
      </c>
      <c r="K1878" s="27">
        <f t="shared" si="1147"/>
        <v>12.39</v>
      </c>
      <c r="L1878" s="26">
        <f t="shared" si="1148"/>
        <v>4825.9050000000007</v>
      </c>
      <c r="M1878" s="22" t="s">
        <v>16</v>
      </c>
      <c r="N1878" s="53" t="s">
        <v>678</v>
      </c>
      <c r="O1878" s="22" t="s">
        <v>53</v>
      </c>
    </row>
    <row r="1879" spans="1:16" x14ac:dyDescent="0.25">
      <c r="A1879" s="22">
        <v>2018</v>
      </c>
      <c r="B1879" s="22">
        <v>18</v>
      </c>
      <c r="C1879" s="22" t="s">
        <v>15</v>
      </c>
      <c r="D1879" s="53">
        <v>17644</v>
      </c>
      <c r="E1879" s="3">
        <v>73</v>
      </c>
      <c r="F1879" s="3">
        <v>9.67</v>
      </c>
      <c r="G1879" s="18" t="s">
        <v>39</v>
      </c>
      <c r="H1879" s="22">
        <v>75</v>
      </c>
      <c r="I1879" s="22">
        <v>712.5</v>
      </c>
      <c r="J1879" s="27">
        <f t="shared" si="1150"/>
        <v>20.64</v>
      </c>
      <c r="K1879" s="27">
        <f t="shared" si="1147"/>
        <v>15.48</v>
      </c>
      <c r="L1879" s="26">
        <f t="shared" si="1148"/>
        <v>11029.5</v>
      </c>
      <c r="M1879" s="22" t="s">
        <v>16</v>
      </c>
      <c r="N1879" s="53" t="s">
        <v>679</v>
      </c>
      <c r="O1879" s="22" t="s">
        <v>53</v>
      </c>
    </row>
    <row r="1880" spans="1:16" x14ac:dyDescent="0.25">
      <c r="A1880" s="22">
        <v>2018</v>
      </c>
      <c r="B1880" s="22">
        <v>18</v>
      </c>
      <c r="C1880" s="22" t="s">
        <v>15</v>
      </c>
      <c r="D1880" s="53" t="s">
        <v>680</v>
      </c>
      <c r="E1880" s="3">
        <v>73</v>
      </c>
      <c r="F1880" s="3">
        <v>9.67</v>
      </c>
      <c r="G1880" s="18" t="s">
        <v>39</v>
      </c>
      <c r="H1880" s="22">
        <v>22</v>
      </c>
      <c r="I1880" s="22">
        <v>211.2</v>
      </c>
      <c r="J1880" s="27">
        <f t="shared" si="1150"/>
        <v>20.64</v>
      </c>
      <c r="K1880" s="27">
        <f t="shared" ref="K1880:K1882" si="1151">IF(M1880="NEW",J1880*1,IF(M1880="YELLOW",J1880*0.75,IF(M1880="BLUE",J1880*0.5)))</f>
        <v>15.48</v>
      </c>
      <c r="L1880" s="26">
        <f t="shared" si="1148"/>
        <v>3269.3759999999997</v>
      </c>
      <c r="M1880" s="22" t="s">
        <v>16</v>
      </c>
      <c r="N1880" s="22" t="s">
        <v>685</v>
      </c>
      <c r="O1880" s="22" t="s">
        <v>219</v>
      </c>
    </row>
    <row r="1881" spans="1:16" x14ac:dyDescent="0.25">
      <c r="A1881" s="22">
        <v>2018</v>
      </c>
      <c r="B1881" s="22">
        <v>18</v>
      </c>
      <c r="C1881" s="22" t="s">
        <v>15</v>
      </c>
      <c r="D1881" s="53" t="s">
        <v>681</v>
      </c>
      <c r="E1881" s="3">
        <v>88.9</v>
      </c>
      <c r="F1881" s="3">
        <v>13.84</v>
      </c>
      <c r="G1881" s="18" t="s">
        <v>39</v>
      </c>
      <c r="H1881" s="22">
        <v>45</v>
      </c>
      <c r="I1881" s="22">
        <v>432</v>
      </c>
      <c r="J1881" s="27">
        <f t="shared" si="1150"/>
        <v>27.6</v>
      </c>
      <c r="K1881" s="27">
        <f t="shared" si="1151"/>
        <v>20.700000000000003</v>
      </c>
      <c r="L1881" s="26">
        <f t="shared" si="1148"/>
        <v>8942.4000000000015</v>
      </c>
      <c r="M1881" s="22" t="s">
        <v>16</v>
      </c>
      <c r="N1881" s="53" t="s">
        <v>685</v>
      </c>
      <c r="O1881" s="22" t="s">
        <v>219</v>
      </c>
    </row>
    <row r="1882" spans="1:16" x14ac:dyDescent="0.25">
      <c r="A1882" s="22">
        <v>2018</v>
      </c>
      <c r="B1882" s="22">
        <v>18</v>
      </c>
      <c r="C1882" s="22" t="s">
        <v>14</v>
      </c>
      <c r="D1882" s="53" t="s">
        <v>682</v>
      </c>
      <c r="E1882" s="3">
        <v>139.69999999999999</v>
      </c>
      <c r="F1882" s="3">
        <v>20.83</v>
      </c>
      <c r="G1882" s="18" t="s">
        <v>39</v>
      </c>
      <c r="H1882" s="22">
        <v>31</v>
      </c>
      <c r="I1882" s="22">
        <v>411.94</v>
      </c>
      <c r="J1882" s="27">
        <v>39.119999999999997</v>
      </c>
      <c r="K1882" s="27">
        <f t="shared" si="1151"/>
        <v>29.339999999999996</v>
      </c>
      <c r="L1882" s="26">
        <f t="shared" si="1148"/>
        <v>12086.319599999999</v>
      </c>
      <c r="M1882" s="22" t="s">
        <v>16</v>
      </c>
      <c r="N1882" s="53" t="s">
        <v>684</v>
      </c>
      <c r="O1882" s="22" t="s">
        <v>51</v>
      </c>
    </row>
    <row r="1883" spans="1:16" x14ac:dyDescent="0.25">
      <c r="A1883" s="22">
        <v>2018</v>
      </c>
      <c r="B1883" s="22">
        <v>18</v>
      </c>
      <c r="C1883" s="22" t="s">
        <v>14</v>
      </c>
      <c r="D1883" s="53" t="s">
        <v>683</v>
      </c>
      <c r="E1883" s="3">
        <v>139.69999999999999</v>
      </c>
      <c r="F1883" s="3">
        <v>20.83</v>
      </c>
      <c r="G1883" s="18" t="s">
        <v>39</v>
      </c>
      <c r="H1883" s="22">
        <v>30</v>
      </c>
      <c r="I1883" s="22">
        <v>395.17</v>
      </c>
      <c r="J1883" s="27">
        <v>39.119999999999997</v>
      </c>
      <c r="K1883" s="27">
        <f t="shared" si="1147"/>
        <v>29.339999999999996</v>
      </c>
      <c r="L1883" s="26">
        <f t="shared" si="1148"/>
        <v>11594.287799999998</v>
      </c>
      <c r="M1883" s="22" t="s">
        <v>16</v>
      </c>
      <c r="N1883" s="53" t="s">
        <v>684</v>
      </c>
      <c r="O1883" s="22" t="s">
        <v>51</v>
      </c>
    </row>
    <row r="1884" spans="1:16" x14ac:dyDescent="0.25">
      <c r="A1884" s="53">
        <v>2018</v>
      </c>
      <c r="B1884" s="53">
        <v>18</v>
      </c>
      <c r="C1884" s="53" t="s">
        <v>14</v>
      </c>
      <c r="D1884" s="22">
        <v>823007</v>
      </c>
      <c r="E1884" s="3">
        <v>139.69999999999999</v>
      </c>
      <c r="F1884" s="3">
        <v>25.3</v>
      </c>
      <c r="G1884" s="18" t="s">
        <v>40</v>
      </c>
      <c r="H1884" s="22">
        <v>45</v>
      </c>
      <c r="I1884" s="22">
        <v>576.19000000000005</v>
      </c>
      <c r="J1884" s="27">
        <v>51.8</v>
      </c>
      <c r="K1884" s="27">
        <f t="shared" si="1147"/>
        <v>51.8</v>
      </c>
      <c r="L1884" s="26">
        <f t="shared" si="1148"/>
        <v>29846.642</v>
      </c>
      <c r="M1884" s="22" t="s">
        <v>129</v>
      </c>
      <c r="N1884" s="22" t="s">
        <v>686</v>
      </c>
      <c r="O1884" s="22" t="s">
        <v>55</v>
      </c>
    </row>
    <row r="1885" spans="1:16" x14ac:dyDescent="0.25">
      <c r="A1885" s="53">
        <v>2018</v>
      </c>
      <c r="B1885" s="53">
        <v>18</v>
      </c>
      <c r="C1885" s="53" t="s">
        <v>14</v>
      </c>
      <c r="D1885" s="22">
        <v>823007</v>
      </c>
      <c r="E1885" s="3">
        <v>139.69999999999999</v>
      </c>
      <c r="F1885" s="3">
        <v>25.3</v>
      </c>
      <c r="G1885" s="18" t="s">
        <v>40</v>
      </c>
      <c r="H1885" s="22">
        <v>169</v>
      </c>
      <c r="I1885" s="22">
        <v>2236.98</v>
      </c>
      <c r="J1885" s="27">
        <v>51.8</v>
      </c>
      <c r="K1885" s="27">
        <f t="shared" si="1147"/>
        <v>51.8</v>
      </c>
      <c r="L1885" s="26">
        <f t="shared" si="1148"/>
        <v>115875.564</v>
      </c>
      <c r="M1885" s="22" t="s">
        <v>129</v>
      </c>
      <c r="N1885" s="22" t="s">
        <v>687</v>
      </c>
      <c r="O1885" s="22" t="s">
        <v>55</v>
      </c>
    </row>
    <row r="1886" spans="1:16" x14ac:dyDescent="0.25">
      <c r="A1886" s="53">
        <v>2018</v>
      </c>
      <c r="B1886" s="53">
        <v>18</v>
      </c>
      <c r="C1886" s="53" t="s">
        <v>14</v>
      </c>
      <c r="D1886" s="22">
        <v>823007</v>
      </c>
      <c r="E1886" s="3">
        <v>139.69999999999999</v>
      </c>
      <c r="F1886" s="3">
        <v>25.3</v>
      </c>
      <c r="G1886" s="18" t="s">
        <v>40</v>
      </c>
      <c r="H1886" s="22">
        <v>5</v>
      </c>
      <c r="I1886" s="22">
        <v>11.26</v>
      </c>
      <c r="J1886" s="27">
        <v>51.8</v>
      </c>
      <c r="K1886" s="27">
        <f t="shared" si="1147"/>
        <v>51.8</v>
      </c>
      <c r="L1886" s="26">
        <f t="shared" si="1148"/>
        <v>583.26799999999992</v>
      </c>
      <c r="M1886" s="22" t="s">
        <v>129</v>
      </c>
      <c r="N1886" s="53" t="s">
        <v>687</v>
      </c>
      <c r="O1886" s="22" t="s">
        <v>55</v>
      </c>
    </row>
    <row r="1887" spans="1:16" x14ac:dyDescent="0.25">
      <c r="A1887" s="53">
        <v>2018</v>
      </c>
      <c r="B1887" s="53">
        <v>18</v>
      </c>
      <c r="C1887" s="53" t="s">
        <v>14</v>
      </c>
      <c r="D1887" s="22">
        <v>392588</v>
      </c>
      <c r="E1887" s="3">
        <v>177.8</v>
      </c>
      <c r="F1887" s="3">
        <f t="shared" si="1149"/>
        <v>34.229999999999997</v>
      </c>
      <c r="G1887" s="18" t="s">
        <v>96</v>
      </c>
      <c r="H1887" s="22">
        <v>21</v>
      </c>
      <c r="I1887" s="22">
        <v>300.42</v>
      </c>
      <c r="J1887" s="27">
        <f t="shared" si="1150"/>
        <v>63.28</v>
      </c>
      <c r="K1887" s="27">
        <f t="shared" si="1147"/>
        <v>63.28</v>
      </c>
      <c r="L1887" s="26">
        <f t="shared" si="1148"/>
        <v>19010.577600000001</v>
      </c>
      <c r="M1887" s="22" t="s">
        <v>129</v>
      </c>
      <c r="N1887" s="22" t="s">
        <v>688</v>
      </c>
      <c r="O1887" s="22" t="s">
        <v>55</v>
      </c>
    </row>
    <row r="1888" spans="1:16" x14ac:dyDescent="0.25">
      <c r="A1888" s="53">
        <v>2018</v>
      </c>
      <c r="B1888" s="53">
        <v>18</v>
      </c>
      <c r="C1888" s="53" t="s">
        <v>14</v>
      </c>
      <c r="D1888" s="53">
        <v>392588</v>
      </c>
      <c r="E1888" s="3">
        <v>177.8</v>
      </c>
      <c r="F1888" s="3">
        <f t="shared" si="1149"/>
        <v>34.229999999999997</v>
      </c>
      <c r="G1888" s="18" t="s">
        <v>96</v>
      </c>
      <c r="H1888" s="22">
        <v>28</v>
      </c>
      <c r="I1888" s="22">
        <v>401.85</v>
      </c>
      <c r="J1888" s="27">
        <f t="shared" si="1150"/>
        <v>63.28</v>
      </c>
      <c r="K1888" s="27">
        <f t="shared" si="1147"/>
        <v>63.28</v>
      </c>
      <c r="L1888" s="26">
        <f t="shared" si="1148"/>
        <v>25429.068000000003</v>
      </c>
      <c r="M1888" s="22" t="s">
        <v>129</v>
      </c>
      <c r="N1888" s="22" t="s">
        <v>689</v>
      </c>
      <c r="O1888" s="22" t="s">
        <v>55</v>
      </c>
    </row>
    <row r="1889" spans="1:16" x14ac:dyDescent="0.25">
      <c r="A1889" s="53">
        <v>2018</v>
      </c>
      <c r="B1889" s="53">
        <v>18</v>
      </c>
      <c r="C1889" s="53" t="s">
        <v>15</v>
      </c>
      <c r="D1889" s="53">
        <v>4753531</v>
      </c>
      <c r="E1889" s="3">
        <v>73</v>
      </c>
      <c r="F1889" s="3">
        <f t="shared" si="1149"/>
        <v>9.67</v>
      </c>
      <c r="G1889" s="18" t="s">
        <v>39</v>
      </c>
      <c r="H1889" s="53">
        <v>10</v>
      </c>
      <c r="I1889" s="53">
        <v>96.01</v>
      </c>
      <c r="J1889" s="27">
        <f t="shared" si="1150"/>
        <v>20.64</v>
      </c>
      <c r="K1889" s="27">
        <f t="shared" si="1147"/>
        <v>10.32</v>
      </c>
      <c r="L1889" s="26">
        <f t="shared" si="1148"/>
        <v>990.82320000000004</v>
      </c>
      <c r="M1889" s="22" t="s">
        <v>94</v>
      </c>
      <c r="N1889" s="53" t="s">
        <v>690</v>
      </c>
      <c r="O1889" s="22" t="s">
        <v>53</v>
      </c>
      <c r="P1889" s="53">
        <v>105</v>
      </c>
    </row>
    <row r="1890" spans="1:16" x14ac:dyDescent="0.25">
      <c r="A1890" s="53">
        <v>2018</v>
      </c>
      <c r="B1890" s="53">
        <v>18</v>
      </c>
      <c r="C1890" s="53" t="s">
        <v>15</v>
      </c>
      <c r="D1890" s="53">
        <v>4753532</v>
      </c>
      <c r="E1890" s="3">
        <v>73</v>
      </c>
      <c r="F1890" s="3">
        <f t="shared" si="1149"/>
        <v>9.67</v>
      </c>
      <c r="G1890" s="18" t="s">
        <v>39</v>
      </c>
      <c r="H1890" s="53">
        <v>2</v>
      </c>
      <c r="I1890" s="53">
        <v>19.2</v>
      </c>
      <c r="J1890" s="27">
        <f t="shared" si="1150"/>
        <v>20.64</v>
      </c>
      <c r="K1890" s="27">
        <f t="shared" si="1147"/>
        <v>10.32</v>
      </c>
      <c r="L1890" s="26">
        <f t="shared" si="1148"/>
        <v>198.14400000000001</v>
      </c>
      <c r="M1890" s="22" t="s">
        <v>94</v>
      </c>
      <c r="N1890" s="53" t="s">
        <v>690</v>
      </c>
      <c r="O1890" s="22" t="s">
        <v>53</v>
      </c>
      <c r="P1890" s="53">
        <v>105</v>
      </c>
    </row>
    <row r="1891" spans="1:16" x14ac:dyDescent="0.25">
      <c r="A1891" s="53">
        <v>2018</v>
      </c>
      <c r="B1891" s="53">
        <v>18</v>
      </c>
      <c r="C1891" s="53" t="s">
        <v>15</v>
      </c>
      <c r="D1891" s="53">
        <v>4753533</v>
      </c>
      <c r="E1891" s="3">
        <v>73</v>
      </c>
      <c r="F1891" s="3">
        <f t="shared" si="1149"/>
        <v>9.67</v>
      </c>
      <c r="G1891" s="18" t="s">
        <v>39</v>
      </c>
      <c r="H1891" s="53">
        <v>22</v>
      </c>
      <c r="I1891" s="53">
        <v>211.22</v>
      </c>
      <c r="J1891" s="27">
        <f t="shared" si="1150"/>
        <v>20.64</v>
      </c>
      <c r="K1891" s="27">
        <f t="shared" si="1147"/>
        <v>10.32</v>
      </c>
      <c r="L1891" s="26">
        <f t="shared" si="1148"/>
        <v>2179.7903999999999</v>
      </c>
      <c r="M1891" s="22" t="s">
        <v>94</v>
      </c>
      <c r="N1891" s="53" t="s">
        <v>690</v>
      </c>
      <c r="O1891" s="22" t="s">
        <v>53</v>
      </c>
      <c r="P1891" s="53">
        <v>105</v>
      </c>
    </row>
    <row r="1892" spans="1:16" x14ac:dyDescent="0.25">
      <c r="A1892" s="53">
        <v>2018</v>
      </c>
      <c r="B1892" s="53">
        <v>18</v>
      </c>
      <c r="C1892" s="53" t="s">
        <v>15</v>
      </c>
      <c r="D1892" s="53">
        <v>4753956</v>
      </c>
      <c r="E1892" s="3">
        <v>88.9</v>
      </c>
      <c r="F1892" s="3">
        <f t="shared" si="1149"/>
        <v>13.84</v>
      </c>
      <c r="G1892" s="18" t="s">
        <v>39</v>
      </c>
      <c r="H1892" s="53">
        <v>10</v>
      </c>
      <c r="I1892" s="53">
        <v>96.01</v>
      </c>
      <c r="J1892" s="27">
        <f t="shared" si="1150"/>
        <v>27.6</v>
      </c>
      <c r="K1892" s="27">
        <f t="shared" si="1147"/>
        <v>13.8</v>
      </c>
      <c r="L1892" s="26">
        <f t="shared" si="1148"/>
        <v>1324.9380000000001</v>
      </c>
      <c r="M1892" s="22" t="s">
        <v>94</v>
      </c>
      <c r="N1892" s="53" t="s">
        <v>521</v>
      </c>
      <c r="O1892" s="22" t="s">
        <v>56</v>
      </c>
      <c r="P1892" s="53">
        <v>68</v>
      </c>
    </row>
    <row r="1893" spans="1:16" x14ac:dyDescent="0.25">
      <c r="A1893" s="53">
        <v>2018</v>
      </c>
      <c r="B1893" s="53">
        <v>18</v>
      </c>
      <c r="C1893" s="53" t="s">
        <v>15</v>
      </c>
      <c r="D1893" s="53">
        <v>4753956</v>
      </c>
      <c r="E1893" s="3">
        <v>88.9</v>
      </c>
      <c r="F1893" s="3">
        <f t="shared" si="1149"/>
        <v>13.84</v>
      </c>
      <c r="G1893" s="18" t="s">
        <v>39</v>
      </c>
      <c r="H1893" s="53">
        <v>12</v>
      </c>
      <c r="I1893" s="53">
        <v>115.2144</v>
      </c>
      <c r="J1893" s="27">
        <f t="shared" si="1150"/>
        <v>27.6</v>
      </c>
      <c r="K1893" s="27">
        <f t="shared" si="1147"/>
        <v>20.700000000000003</v>
      </c>
      <c r="L1893" s="26">
        <f t="shared" si="1148"/>
        <v>2384.9380800000004</v>
      </c>
      <c r="M1893" s="22" t="s">
        <v>16</v>
      </c>
      <c r="N1893" s="53" t="s">
        <v>521</v>
      </c>
      <c r="O1893" s="22" t="s">
        <v>56</v>
      </c>
      <c r="P1893" s="53">
        <v>68</v>
      </c>
    </row>
    <row r="1894" spans="1:16" x14ac:dyDescent="0.25">
      <c r="A1894" s="53">
        <v>2018</v>
      </c>
      <c r="B1894" s="53">
        <v>18</v>
      </c>
      <c r="C1894" s="53" t="s">
        <v>15</v>
      </c>
      <c r="D1894" s="53">
        <v>4753956</v>
      </c>
      <c r="E1894" s="3">
        <v>88.9</v>
      </c>
      <c r="F1894" s="3">
        <f t="shared" si="1149"/>
        <v>13.84</v>
      </c>
      <c r="G1894" s="18" t="s">
        <v>39</v>
      </c>
      <c r="H1894" s="53">
        <v>14</v>
      </c>
      <c r="I1894" s="53">
        <v>134.41999999999999</v>
      </c>
      <c r="J1894" s="27">
        <f t="shared" si="1150"/>
        <v>27.6</v>
      </c>
      <c r="K1894" s="27">
        <f t="shared" si="1147"/>
        <v>13.8</v>
      </c>
      <c r="L1894" s="26">
        <f t="shared" si="1148"/>
        <v>1854.9959999999999</v>
      </c>
      <c r="M1894" s="22" t="s">
        <v>94</v>
      </c>
      <c r="N1894" s="53" t="s">
        <v>521</v>
      </c>
      <c r="O1894" s="22" t="s">
        <v>56</v>
      </c>
      <c r="P1894" s="53">
        <v>68</v>
      </c>
    </row>
    <row r="1895" spans="1:16" x14ac:dyDescent="0.25">
      <c r="A1895" s="53">
        <v>2018</v>
      </c>
      <c r="B1895" s="53">
        <v>18</v>
      </c>
      <c r="C1895" s="53" t="s">
        <v>15</v>
      </c>
      <c r="D1895" s="53">
        <v>4753959</v>
      </c>
      <c r="E1895" s="3">
        <v>88.9</v>
      </c>
      <c r="F1895" s="3">
        <f t="shared" si="1149"/>
        <v>13.84</v>
      </c>
      <c r="G1895" s="18" t="s">
        <v>39</v>
      </c>
      <c r="H1895" s="53">
        <v>14</v>
      </c>
      <c r="I1895" s="53">
        <v>134.41679999999999</v>
      </c>
      <c r="J1895" s="27">
        <f t="shared" si="1150"/>
        <v>27.6</v>
      </c>
      <c r="K1895" s="27">
        <f t="shared" si="1147"/>
        <v>20.700000000000003</v>
      </c>
      <c r="L1895" s="26">
        <f t="shared" si="1148"/>
        <v>2782.4277600000005</v>
      </c>
      <c r="M1895" s="22" t="s">
        <v>16</v>
      </c>
      <c r="N1895" s="53" t="s">
        <v>521</v>
      </c>
      <c r="O1895" s="22" t="s">
        <v>56</v>
      </c>
      <c r="P1895" s="53">
        <v>68</v>
      </c>
    </row>
    <row r="1896" spans="1:16" x14ac:dyDescent="0.25">
      <c r="A1896" s="53">
        <v>2018</v>
      </c>
      <c r="B1896" s="53">
        <v>18</v>
      </c>
      <c r="C1896" s="53" t="s">
        <v>15</v>
      </c>
      <c r="D1896" s="53">
        <v>4753962</v>
      </c>
      <c r="E1896" s="3">
        <v>88.9</v>
      </c>
      <c r="F1896" s="3">
        <f t="shared" si="1149"/>
        <v>13.84</v>
      </c>
      <c r="G1896" s="18" t="s">
        <v>39</v>
      </c>
      <c r="H1896" s="53">
        <v>12</v>
      </c>
      <c r="I1896" s="53">
        <v>115.2141</v>
      </c>
      <c r="J1896" s="27">
        <f t="shared" si="1150"/>
        <v>27.6</v>
      </c>
      <c r="K1896" s="27">
        <f t="shared" si="1147"/>
        <v>13.8</v>
      </c>
      <c r="L1896" s="26">
        <f t="shared" si="1148"/>
        <v>1589.9545800000001</v>
      </c>
      <c r="M1896" s="22" t="s">
        <v>94</v>
      </c>
      <c r="N1896" s="53" t="s">
        <v>149</v>
      </c>
      <c r="O1896" s="22" t="s">
        <v>56</v>
      </c>
      <c r="P1896" s="53">
        <v>68</v>
      </c>
    </row>
    <row r="1897" spans="1:16" x14ac:dyDescent="0.25">
      <c r="A1897" s="53">
        <v>2018</v>
      </c>
      <c r="B1897" s="53">
        <v>18</v>
      </c>
      <c r="C1897" s="53" t="s">
        <v>15</v>
      </c>
      <c r="D1897" s="53">
        <v>4753963</v>
      </c>
      <c r="E1897" s="3">
        <v>88.9</v>
      </c>
      <c r="F1897" s="3">
        <f t="shared" si="1149"/>
        <v>13.84</v>
      </c>
      <c r="G1897" s="18" t="s">
        <v>39</v>
      </c>
      <c r="H1897" s="53">
        <v>18</v>
      </c>
      <c r="I1897" s="53">
        <v>172.82</v>
      </c>
      <c r="J1897" s="27">
        <f t="shared" si="1150"/>
        <v>27.6</v>
      </c>
      <c r="K1897" s="27">
        <f t="shared" si="1147"/>
        <v>13.8</v>
      </c>
      <c r="L1897" s="26">
        <f t="shared" si="1148"/>
        <v>2384.9160000000002</v>
      </c>
      <c r="M1897" s="22" t="s">
        <v>94</v>
      </c>
      <c r="N1897" s="53" t="s">
        <v>149</v>
      </c>
      <c r="O1897" s="22" t="s">
        <v>56</v>
      </c>
      <c r="P1897" s="53">
        <v>68</v>
      </c>
    </row>
    <row r="1898" spans="1:16" x14ac:dyDescent="0.25">
      <c r="A1898" s="53">
        <v>2018</v>
      </c>
      <c r="B1898" s="53">
        <v>18</v>
      </c>
      <c r="C1898" s="53" t="s">
        <v>15</v>
      </c>
      <c r="D1898" s="53">
        <v>4753963</v>
      </c>
      <c r="E1898" s="3">
        <v>88.9</v>
      </c>
      <c r="F1898" s="3">
        <f t="shared" si="1149"/>
        <v>13.84</v>
      </c>
      <c r="G1898" s="18" t="s">
        <v>39</v>
      </c>
      <c r="H1898" s="53">
        <v>12</v>
      </c>
      <c r="I1898" s="53">
        <v>115.2144</v>
      </c>
      <c r="J1898" s="27">
        <f t="shared" si="1150"/>
        <v>27.6</v>
      </c>
      <c r="K1898" s="27">
        <f t="shared" si="1147"/>
        <v>20.700000000000003</v>
      </c>
      <c r="L1898" s="26">
        <f t="shared" si="1148"/>
        <v>2384.9380800000004</v>
      </c>
      <c r="M1898" s="22" t="s">
        <v>16</v>
      </c>
      <c r="N1898" s="53" t="s">
        <v>149</v>
      </c>
      <c r="O1898" s="22" t="s">
        <v>56</v>
      </c>
      <c r="P1898" s="53">
        <v>68</v>
      </c>
    </row>
    <row r="1899" spans="1:16" x14ac:dyDescent="0.25">
      <c r="A1899" s="53">
        <v>2018</v>
      </c>
      <c r="B1899" s="53">
        <v>18</v>
      </c>
      <c r="C1899" s="53" t="s">
        <v>15</v>
      </c>
      <c r="D1899" s="53">
        <v>4753965</v>
      </c>
      <c r="E1899" s="3">
        <v>88.9</v>
      </c>
      <c r="F1899" s="3">
        <f t="shared" si="1149"/>
        <v>13.84</v>
      </c>
      <c r="G1899" s="18" t="s">
        <v>39</v>
      </c>
      <c r="H1899" s="53">
        <v>8</v>
      </c>
      <c r="I1899" s="53">
        <v>76.81</v>
      </c>
      <c r="J1899" s="27">
        <f t="shared" si="1150"/>
        <v>27.6</v>
      </c>
      <c r="K1899" s="27">
        <f t="shared" si="1147"/>
        <v>13.8</v>
      </c>
      <c r="L1899" s="26">
        <f t="shared" si="1148"/>
        <v>1059.9780000000001</v>
      </c>
      <c r="M1899" s="22" t="s">
        <v>94</v>
      </c>
      <c r="N1899" s="53" t="s">
        <v>149</v>
      </c>
      <c r="O1899" s="22" t="s">
        <v>56</v>
      </c>
      <c r="P1899" s="53">
        <v>68</v>
      </c>
    </row>
    <row r="1900" spans="1:16" x14ac:dyDescent="0.25">
      <c r="A1900" s="53">
        <v>2018</v>
      </c>
      <c r="B1900" s="53">
        <v>18</v>
      </c>
      <c r="C1900" s="53" t="s">
        <v>15</v>
      </c>
      <c r="D1900" s="53">
        <v>4754650</v>
      </c>
      <c r="E1900" s="3">
        <v>73</v>
      </c>
      <c r="F1900" s="3">
        <f t="shared" si="1149"/>
        <v>9.67</v>
      </c>
      <c r="G1900" s="18" t="s">
        <v>39</v>
      </c>
      <c r="H1900" s="53">
        <v>13</v>
      </c>
      <c r="I1900" s="53">
        <v>124.82</v>
      </c>
      <c r="J1900" s="27">
        <f t="shared" si="1150"/>
        <v>20.64</v>
      </c>
      <c r="K1900" s="27">
        <f t="shared" si="1147"/>
        <v>15.48</v>
      </c>
      <c r="L1900" s="26">
        <f t="shared" si="1148"/>
        <v>1932.2136</v>
      </c>
      <c r="M1900" s="22" t="s">
        <v>16</v>
      </c>
      <c r="N1900" s="53" t="s">
        <v>691</v>
      </c>
      <c r="O1900" s="22" t="s">
        <v>53</v>
      </c>
      <c r="P1900" s="53">
        <v>105</v>
      </c>
    </row>
    <row r="1901" spans="1:16" x14ac:dyDescent="0.25">
      <c r="A1901" s="53">
        <v>2018</v>
      </c>
      <c r="B1901" s="53">
        <v>18</v>
      </c>
      <c r="C1901" s="53" t="s">
        <v>15</v>
      </c>
      <c r="D1901" s="53">
        <v>4754647</v>
      </c>
      <c r="E1901" s="3">
        <v>73</v>
      </c>
      <c r="F1901" s="3">
        <f t="shared" si="1149"/>
        <v>9.67</v>
      </c>
      <c r="G1901" s="18" t="s">
        <v>39</v>
      </c>
      <c r="H1901" s="53">
        <v>15</v>
      </c>
      <c r="I1901" s="53">
        <v>144.02000000000001</v>
      </c>
      <c r="J1901" s="27">
        <f t="shared" si="1150"/>
        <v>20.64</v>
      </c>
      <c r="K1901" s="27">
        <f t="shared" si="1147"/>
        <v>15.48</v>
      </c>
      <c r="L1901" s="26">
        <f t="shared" si="1148"/>
        <v>2229.4296000000004</v>
      </c>
      <c r="M1901" s="22" t="s">
        <v>16</v>
      </c>
      <c r="N1901" s="53" t="s">
        <v>691</v>
      </c>
      <c r="O1901" s="22" t="s">
        <v>53</v>
      </c>
      <c r="P1901" s="53">
        <v>105</v>
      </c>
    </row>
    <row r="1902" spans="1:16" x14ac:dyDescent="0.25">
      <c r="A1902" s="53">
        <v>2018</v>
      </c>
      <c r="B1902" s="53">
        <v>18</v>
      </c>
      <c r="C1902" s="53" t="s">
        <v>15</v>
      </c>
      <c r="D1902" s="53">
        <v>4754649</v>
      </c>
      <c r="E1902" s="3">
        <v>73</v>
      </c>
      <c r="F1902" s="3">
        <f t="shared" si="1149"/>
        <v>9.67</v>
      </c>
      <c r="G1902" s="18" t="s">
        <v>39</v>
      </c>
      <c r="H1902" s="53">
        <v>7</v>
      </c>
      <c r="I1902" s="53">
        <v>67.209999999999994</v>
      </c>
      <c r="J1902" s="27">
        <f t="shared" si="1150"/>
        <v>20.64</v>
      </c>
      <c r="K1902" s="27">
        <f t="shared" si="1147"/>
        <v>15.48</v>
      </c>
      <c r="L1902" s="26">
        <f t="shared" si="1148"/>
        <v>1040.4107999999999</v>
      </c>
      <c r="M1902" s="22" t="s">
        <v>16</v>
      </c>
      <c r="N1902" s="53" t="s">
        <v>691</v>
      </c>
      <c r="O1902" s="22" t="s">
        <v>53</v>
      </c>
      <c r="P1902" s="53">
        <v>105</v>
      </c>
    </row>
    <row r="1903" spans="1:16" x14ac:dyDescent="0.25">
      <c r="A1903" s="53">
        <v>2018</v>
      </c>
      <c r="B1903" s="53">
        <v>18</v>
      </c>
      <c r="C1903" s="53" t="s">
        <v>15</v>
      </c>
      <c r="D1903" s="53">
        <v>4754648</v>
      </c>
      <c r="E1903" s="3">
        <v>73</v>
      </c>
      <c r="F1903" s="3">
        <f t="shared" si="1149"/>
        <v>9.67</v>
      </c>
      <c r="G1903" s="18" t="s">
        <v>39</v>
      </c>
      <c r="H1903" s="53">
        <v>3</v>
      </c>
      <c r="I1903" s="53">
        <v>28.802</v>
      </c>
      <c r="J1903" s="27">
        <f t="shared" si="1150"/>
        <v>20.64</v>
      </c>
      <c r="K1903" s="27">
        <f t="shared" si="1147"/>
        <v>15.48</v>
      </c>
      <c r="L1903" s="26">
        <f t="shared" si="1148"/>
        <v>445.85496000000001</v>
      </c>
      <c r="M1903" s="22" t="s">
        <v>16</v>
      </c>
      <c r="N1903" s="53" t="s">
        <v>691</v>
      </c>
      <c r="O1903" s="22" t="s">
        <v>53</v>
      </c>
      <c r="P1903" s="53">
        <v>105</v>
      </c>
    </row>
    <row r="1904" spans="1:16" x14ac:dyDescent="0.25">
      <c r="A1904" s="53">
        <v>2018</v>
      </c>
      <c r="B1904" s="53">
        <v>18</v>
      </c>
      <c r="C1904" s="53" t="s">
        <v>15</v>
      </c>
      <c r="D1904" s="53">
        <v>4754645</v>
      </c>
      <c r="E1904" s="3">
        <v>73</v>
      </c>
      <c r="F1904" s="3">
        <f t="shared" si="1149"/>
        <v>9.67</v>
      </c>
      <c r="G1904" s="18" t="s">
        <v>39</v>
      </c>
      <c r="H1904" s="53">
        <v>4</v>
      </c>
      <c r="I1904" s="53">
        <v>38.404899999999998</v>
      </c>
      <c r="J1904" s="27">
        <f t="shared" si="1150"/>
        <v>20.64</v>
      </c>
      <c r="K1904" s="27">
        <f t="shared" si="1147"/>
        <v>15.48</v>
      </c>
      <c r="L1904" s="26">
        <f t="shared" si="1148"/>
        <v>594.50785199999996</v>
      </c>
      <c r="M1904" s="22" t="s">
        <v>16</v>
      </c>
      <c r="N1904" s="53" t="s">
        <v>691</v>
      </c>
      <c r="O1904" s="22" t="s">
        <v>53</v>
      </c>
      <c r="P1904" s="53">
        <v>105</v>
      </c>
    </row>
    <row r="1905" spans="1:16" x14ac:dyDescent="0.25">
      <c r="A1905" s="53">
        <v>2018</v>
      </c>
      <c r="B1905" s="53">
        <v>18</v>
      </c>
      <c r="C1905" s="53" t="s">
        <v>15</v>
      </c>
      <c r="D1905" s="53">
        <v>4754644</v>
      </c>
      <c r="E1905" s="3">
        <v>73</v>
      </c>
      <c r="F1905" s="3">
        <f t="shared" si="1149"/>
        <v>9.67</v>
      </c>
      <c r="G1905" s="18" t="s">
        <v>39</v>
      </c>
      <c r="H1905" s="53">
        <v>1</v>
      </c>
      <c r="I1905" s="53">
        <v>9.6012000000000004</v>
      </c>
      <c r="J1905" s="27">
        <f t="shared" si="1150"/>
        <v>20.64</v>
      </c>
      <c r="K1905" s="27">
        <f t="shared" si="1147"/>
        <v>15.48</v>
      </c>
      <c r="L1905" s="26">
        <f t="shared" si="1148"/>
        <v>148.626576</v>
      </c>
      <c r="M1905" s="22" t="s">
        <v>16</v>
      </c>
      <c r="N1905" s="53" t="s">
        <v>691</v>
      </c>
      <c r="O1905" s="22" t="s">
        <v>53</v>
      </c>
      <c r="P1905" s="53">
        <v>105</v>
      </c>
    </row>
    <row r="1906" spans="1:16" x14ac:dyDescent="0.25">
      <c r="A1906" s="53">
        <v>2018</v>
      </c>
      <c r="B1906" s="53">
        <v>18</v>
      </c>
      <c r="C1906" s="53" t="s">
        <v>15</v>
      </c>
      <c r="D1906" s="53">
        <v>4754646</v>
      </c>
      <c r="E1906" s="3">
        <v>73</v>
      </c>
      <c r="F1906" s="3">
        <f t="shared" si="1149"/>
        <v>9.67</v>
      </c>
      <c r="G1906" s="18" t="s">
        <v>39</v>
      </c>
      <c r="H1906" s="53">
        <v>27</v>
      </c>
      <c r="I1906" s="53">
        <v>259.24</v>
      </c>
      <c r="J1906" s="27">
        <f t="shared" si="1150"/>
        <v>20.64</v>
      </c>
      <c r="K1906" s="27">
        <f t="shared" si="1147"/>
        <v>15.48</v>
      </c>
      <c r="L1906" s="26">
        <f t="shared" si="1148"/>
        <v>4013.0352000000003</v>
      </c>
      <c r="M1906" s="22" t="s">
        <v>16</v>
      </c>
      <c r="N1906" s="53" t="s">
        <v>691</v>
      </c>
      <c r="O1906" s="22" t="s">
        <v>53</v>
      </c>
      <c r="P1906" s="53">
        <v>105</v>
      </c>
    </row>
    <row r="1907" spans="1:16" x14ac:dyDescent="0.25">
      <c r="A1907" s="53">
        <v>2018</v>
      </c>
      <c r="B1907" s="53">
        <v>18</v>
      </c>
      <c r="C1907" s="53" t="s">
        <v>15</v>
      </c>
      <c r="D1907" s="53">
        <v>4755228</v>
      </c>
      <c r="E1907" s="3">
        <v>88.9</v>
      </c>
      <c r="F1907" s="3">
        <f t="shared" si="1149"/>
        <v>13.84</v>
      </c>
      <c r="G1907" s="18" t="s">
        <v>39</v>
      </c>
      <c r="H1907" s="53">
        <v>5</v>
      </c>
      <c r="I1907" s="53">
        <v>48.006</v>
      </c>
      <c r="J1907" s="27">
        <f t="shared" ref="J1907:J1965" si="1152">IF($E1907=60.3,16.52,IF($E1907=73,20.64,IF($E1907=88.9,27.6,IF(AND($E1907=114.3, $F1907=17.26),32.84,IF(AND($E1907=177.8, $F1907=34.23),63.28,IF(AND($E1907=244.5,$F1907=53.57),98.68,"ENTER WEIGHT"))))))</f>
        <v>27.6</v>
      </c>
      <c r="K1907" s="27">
        <f t="shared" ref="K1907:K1963" si="1153">IF(M1907="NEW",J1907*1,IF(M1907="YELLOW",J1907*0.75,IF(M1907="BLUE",J1907*0.5)))</f>
        <v>13.8</v>
      </c>
      <c r="L1907" s="26">
        <f t="shared" ref="L1907:L1963" si="1154">I1907*K1907</f>
        <v>662.4828</v>
      </c>
      <c r="M1907" s="22" t="s">
        <v>94</v>
      </c>
      <c r="N1907" s="53" t="s">
        <v>149</v>
      </c>
      <c r="O1907" s="22" t="s">
        <v>56</v>
      </c>
      <c r="P1907" s="53">
        <v>68</v>
      </c>
    </row>
    <row r="1908" spans="1:16" x14ac:dyDescent="0.25">
      <c r="A1908" s="53">
        <v>2018</v>
      </c>
      <c r="B1908" s="53">
        <v>18</v>
      </c>
      <c r="C1908" s="53" t="s">
        <v>15</v>
      </c>
      <c r="D1908" s="53">
        <v>4755228</v>
      </c>
      <c r="E1908" s="3">
        <v>88.9</v>
      </c>
      <c r="F1908" s="3">
        <f t="shared" ref="F1908:F1966" si="1155">IF($E1908=60.3,6.99,IF($E1908=73,9.67,IF($E1908=88.9,13.84,IF($E1908=114.3,17.26,IF($E1908=177.8,34.23,IF($E1908=244.5,53.57,"ENTER WEIGHT"))))))</f>
        <v>13.84</v>
      </c>
      <c r="G1908" s="18" t="s">
        <v>39</v>
      </c>
      <c r="H1908" s="53">
        <v>14</v>
      </c>
      <c r="I1908" s="53">
        <v>134.41999999999999</v>
      </c>
      <c r="J1908" s="27">
        <f t="shared" si="1152"/>
        <v>27.6</v>
      </c>
      <c r="K1908" s="27">
        <f t="shared" si="1153"/>
        <v>13.8</v>
      </c>
      <c r="L1908" s="26">
        <f t="shared" si="1154"/>
        <v>1854.9959999999999</v>
      </c>
      <c r="M1908" s="22" t="s">
        <v>94</v>
      </c>
      <c r="N1908" s="53" t="s">
        <v>149</v>
      </c>
      <c r="O1908" s="22" t="s">
        <v>56</v>
      </c>
      <c r="P1908" s="53">
        <v>68</v>
      </c>
    </row>
    <row r="1909" spans="1:16" x14ac:dyDescent="0.25">
      <c r="A1909" s="53">
        <v>2018</v>
      </c>
      <c r="B1909" s="53">
        <v>18</v>
      </c>
      <c r="C1909" s="53" t="s">
        <v>15</v>
      </c>
      <c r="D1909" s="53">
        <v>4755231</v>
      </c>
      <c r="E1909" s="3">
        <v>88.9</v>
      </c>
      <c r="F1909" s="3">
        <f t="shared" si="1155"/>
        <v>13.84</v>
      </c>
      <c r="G1909" s="18" t="s">
        <v>39</v>
      </c>
      <c r="H1909" s="53">
        <v>13</v>
      </c>
      <c r="I1909" s="53">
        <v>124.8156</v>
      </c>
      <c r="J1909" s="27">
        <f t="shared" si="1152"/>
        <v>27.6</v>
      </c>
      <c r="K1909" s="27">
        <f t="shared" si="1153"/>
        <v>20.700000000000003</v>
      </c>
      <c r="L1909" s="26">
        <f t="shared" si="1154"/>
        <v>2583.6829200000006</v>
      </c>
      <c r="M1909" s="22" t="s">
        <v>16</v>
      </c>
      <c r="N1909" s="53" t="s">
        <v>149</v>
      </c>
      <c r="O1909" s="22" t="s">
        <v>56</v>
      </c>
      <c r="P1909" s="53">
        <v>68</v>
      </c>
    </row>
    <row r="1910" spans="1:16" x14ac:dyDescent="0.25">
      <c r="A1910" s="53">
        <v>2018</v>
      </c>
      <c r="B1910" s="53">
        <v>18</v>
      </c>
      <c r="C1910" s="53" t="s">
        <v>15</v>
      </c>
      <c r="D1910" s="53">
        <v>4755228</v>
      </c>
      <c r="E1910" s="3">
        <v>88.9</v>
      </c>
      <c r="F1910" s="3">
        <f t="shared" si="1155"/>
        <v>13.84</v>
      </c>
      <c r="G1910" s="18" t="s">
        <v>39</v>
      </c>
      <c r="H1910" s="53">
        <v>18</v>
      </c>
      <c r="I1910" s="53">
        <v>172.82</v>
      </c>
      <c r="J1910" s="27">
        <f t="shared" si="1152"/>
        <v>27.6</v>
      </c>
      <c r="K1910" s="27">
        <f t="shared" si="1153"/>
        <v>20.700000000000003</v>
      </c>
      <c r="L1910" s="26">
        <f t="shared" si="1154"/>
        <v>3577.3740000000003</v>
      </c>
      <c r="M1910" s="22" t="s">
        <v>16</v>
      </c>
      <c r="N1910" s="53" t="s">
        <v>149</v>
      </c>
      <c r="O1910" s="22" t="s">
        <v>56</v>
      </c>
      <c r="P1910" s="53">
        <v>68</v>
      </c>
    </row>
    <row r="1911" spans="1:16" x14ac:dyDescent="0.25">
      <c r="A1911" s="53">
        <v>2018</v>
      </c>
      <c r="B1911" s="53">
        <v>18</v>
      </c>
      <c r="C1911" s="53" t="s">
        <v>15</v>
      </c>
      <c r="D1911" s="53">
        <v>4755390</v>
      </c>
      <c r="E1911" s="3">
        <v>88.9</v>
      </c>
      <c r="F1911" s="3">
        <f t="shared" si="1155"/>
        <v>13.84</v>
      </c>
      <c r="G1911" s="18" t="s">
        <v>39</v>
      </c>
      <c r="H1911" s="53">
        <v>11</v>
      </c>
      <c r="I1911" s="53">
        <v>105.61499999999999</v>
      </c>
      <c r="J1911" s="27">
        <f t="shared" si="1152"/>
        <v>27.6</v>
      </c>
      <c r="K1911" s="27">
        <f t="shared" si="1153"/>
        <v>20.700000000000003</v>
      </c>
      <c r="L1911" s="26">
        <f t="shared" si="1154"/>
        <v>2186.2305000000001</v>
      </c>
      <c r="M1911" s="22" t="s">
        <v>16</v>
      </c>
      <c r="N1911" s="53" t="s">
        <v>149</v>
      </c>
      <c r="O1911" s="22" t="s">
        <v>56</v>
      </c>
      <c r="P1911" s="53">
        <v>68</v>
      </c>
    </row>
    <row r="1912" spans="1:16" x14ac:dyDescent="0.25">
      <c r="A1912" s="53">
        <v>2018</v>
      </c>
      <c r="B1912" s="53">
        <v>18</v>
      </c>
      <c r="C1912" s="53" t="s">
        <v>15</v>
      </c>
      <c r="D1912" s="53">
        <v>4755388</v>
      </c>
      <c r="E1912" s="3">
        <v>88.9</v>
      </c>
      <c r="F1912" s="3">
        <f t="shared" si="1155"/>
        <v>13.84</v>
      </c>
      <c r="G1912" s="18" t="s">
        <v>39</v>
      </c>
      <c r="H1912" s="53">
        <v>11</v>
      </c>
      <c r="I1912" s="53">
        <v>105.61</v>
      </c>
      <c r="J1912" s="27">
        <f t="shared" si="1152"/>
        <v>27.6</v>
      </c>
      <c r="K1912" s="27">
        <f t="shared" si="1153"/>
        <v>13.8</v>
      </c>
      <c r="L1912" s="26">
        <f t="shared" si="1154"/>
        <v>1457.4180000000001</v>
      </c>
      <c r="M1912" s="22" t="s">
        <v>94</v>
      </c>
      <c r="N1912" s="53" t="s">
        <v>149</v>
      </c>
      <c r="O1912" s="22" t="s">
        <v>56</v>
      </c>
      <c r="P1912" s="53">
        <v>68</v>
      </c>
    </row>
    <row r="1913" spans="1:16" x14ac:dyDescent="0.25">
      <c r="A1913" s="53">
        <v>2018</v>
      </c>
      <c r="B1913" s="53">
        <v>18</v>
      </c>
      <c r="C1913" s="53" t="s">
        <v>15</v>
      </c>
      <c r="D1913" s="53">
        <v>4755388</v>
      </c>
      <c r="E1913" s="3">
        <v>88.9</v>
      </c>
      <c r="F1913" s="3">
        <f t="shared" si="1155"/>
        <v>13.84</v>
      </c>
      <c r="G1913" s="18" t="s">
        <v>39</v>
      </c>
      <c r="H1913" s="53">
        <v>8</v>
      </c>
      <c r="I1913" s="53">
        <v>76.809600000000003</v>
      </c>
      <c r="J1913" s="27">
        <f t="shared" si="1152"/>
        <v>27.6</v>
      </c>
      <c r="K1913" s="27">
        <f t="shared" si="1153"/>
        <v>20.700000000000003</v>
      </c>
      <c r="L1913" s="26">
        <f t="shared" si="1154"/>
        <v>1589.9587200000003</v>
      </c>
      <c r="M1913" s="22" t="s">
        <v>16</v>
      </c>
      <c r="N1913" s="53" t="s">
        <v>149</v>
      </c>
      <c r="O1913" s="22" t="s">
        <v>56</v>
      </c>
      <c r="P1913" s="53">
        <v>68</v>
      </c>
    </row>
    <row r="1914" spans="1:16" x14ac:dyDescent="0.25">
      <c r="A1914" s="53">
        <v>2018</v>
      </c>
      <c r="B1914" s="53">
        <v>18</v>
      </c>
      <c r="C1914" s="53" t="s">
        <v>15</v>
      </c>
      <c r="D1914" s="53">
        <v>4755385</v>
      </c>
      <c r="E1914" s="3">
        <v>88.9</v>
      </c>
      <c r="F1914" s="3">
        <f t="shared" si="1155"/>
        <v>13.84</v>
      </c>
      <c r="G1914" s="18" t="s">
        <v>39</v>
      </c>
      <c r="H1914" s="53">
        <v>7</v>
      </c>
      <c r="I1914" s="53">
        <v>67.208399999999997</v>
      </c>
      <c r="J1914" s="27">
        <f t="shared" si="1152"/>
        <v>27.6</v>
      </c>
      <c r="K1914" s="27">
        <f t="shared" si="1153"/>
        <v>20.700000000000003</v>
      </c>
      <c r="L1914" s="26">
        <f t="shared" si="1154"/>
        <v>1391.2138800000002</v>
      </c>
      <c r="M1914" s="22" t="s">
        <v>16</v>
      </c>
      <c r="N1914" s="53" t="s">
        <v>149</v>
      </c>
      <c r="O1914" s="22" t="s">
        <v>56</v>
      </c>
      <c r="P1914" s="53">
        <v>68</v>
      </c>
    </row>
    <row r="1915" spans="1:16" x14ac:dyDescent="0.25">
      <c r="A1915" s="53">
        <v>2018</v>
      </c>
      <c r="B1915" s="53">
        <v>18</v>
      </c>
      <c r="C1915" s="53" t="s">
        <v>15</v>
      </c>
      <c r="D1915" s="53">
        <v>4755386</v>
      </c>
      <c r="E1915" s="3">
        <v>88.9</v>
      </c>
      <c r="F1915" s="3">
        <f t="shared" si="1155"/>
        <v>13.84</v>
      </c>
      <c r="G1915" s="18" t="s">
        <v>39</v>
      </c>
      <c r="H1915" s="53">
        <v>2</v>
      </c>
      <c r="I1915" s="53">
        <v>19.202500000000001</v>
      </c>
      <c r="J1915" s="27">
        <f t="shared" si="1152"/>
        <v>27.6</v>
      </c>
      <c r="K1915" s="27">
        <f t="shared" si="1153"/>
        <v>13.8</v>
      </c>
      <c r="L1915" s="26">
        <f t="shared" si="1154"/>
        <v>264.99450000000002</v>
      </c>
      <c r="M1915" s="22" t="s">
        <v>94</v>
      </c>
      <c r="N1915" s="53" t="s">
        <v>149</v>
      </c>
      <c r="O1915" s="22" t="s">
        <v>56</v>
      </c>
      <c r="P1915" s="53">
        <v>68</v>
      </c>
    </row>
    <row r="1916" spans="1:16" x14ac:dyDescent="0.25">
      <c r="A1916" s="53">
        <v>2018</v>
      </c>
      <c r="B1916" s="53">
        <v>18</v>
      </c>
      <c r="C1916" s="53" t="s">
        <v>15</v>
      </c>
      <c r="D1916" s="53">
        <v>4755386</v>
      </c>
      <c r="E1916" s="3">
        <v>88.9</v>
      </c>
      <c r="F1916" s="3">
        <f t="shared" si="1155"/>
        <v>13.84</v>
      </c>
      <c r="G1916" s="18" t="s">
        <v>39</v>
      </c>
      <c r="H1916" s="53">
        <v>11</v>
      </c>
      <c r="I1916" s="53">
        <v>105.61</v>
      </c>
      <c r="J1916" s="27">
        <f t="shared" si="1152"/>
        <v>27.6</v>
      </c>
      <c r="K1916" s="27">
        <f t="shared" si="1153"/>
        <v>13.8</v>
      </c>
      <c r="L1916" s="26">
        <f t="shared" si="1154"/>
        <v>1457.4180000000001</v>
      </c>
      <c r="M1916" s="22" t="s">
        <v>94</v>
      </c>
      <c r="N1916" s="53" t="s">
        <v>149</v>
      </c>
      <c r="O1916" s="22" t="s">
        <v>56</v>
      </c>
      <c r="P1916" s="53">
        <v>68</v>
      </c>
    </row>
    <row r="1917" spans="1:16" ht="15.75" thickBot="1" x14ac:dyDescent="0.3">
      <c r="A1917" s="53">
        <v>2018</v>
      </c>
      <c r="B1917" s="53">
        <v>18</v>
      </c>
      <c r="C1917" s="53" t="s">
        <v>15</v>
      </c>
      <c r="D1917" s="53">
        <v>4757486</v>
      </c>
      <c r="E1917" s="3">
        <v>73</v>
      </c>
      <c r="F1917" s="3">
        <f t="shared" si="1155"/>
        <v>9.67</v>
      </c>
      <c r="G1917" s="18" t="s">
        <v>39</v>
      </c>
      <c r="H1917" s="53">
        <v>54</v>
      </c>
      <c r="I1917" s="53">
        <v>518.46609999999998</v>
      </c>
      <c r="J1917" s="27">
        <f t="shared" si="1152"/>
        <v>20.64</v>
      </c>
      <c r="K1917" s="27">
        <f t="shared" si="1153"/>
        <v>15.48</v>
      </c>
      <c r="L1917" s="26">
        <f t="shared" si="1154"/>
        <v>8025.8552280000004</v>
      </c>
      <c r="M1917" s="22" t="s">
        <v>16</v>
      </c>
      <c r="N1917" s="53" t="s">
        <v>692</v>
      </c>
      <c r="O1917" s="22" t="s">
        <v>53</v>
      </c>
      <c r="P1917" s="53">
        <v>105</v>
      </c>
    </row>
    <row r="1918" spans="1:16" ht="21.75" thickBot="1" x14ac:dyDescent="0.4">
      <c r="A1918" s="90" t="s">
        <v>693</v>
      </c>
      <c r="B1918" s="91"/>
      <c r="C1918" s="91"/>
      <c r="D1918" s="91"/>
      <c r="E1918" s="91"/>
      <c r="F1918" s="91"/>
      <c r="G1918" s="91"/>
      <c r="H1918" s="91"/>
      <c r="I1918" s="91"/>
      <c r="J1918" s="91"/>
      <c r="K1918" s="91"/>
      <c r="L1918" s="25">
        <f>SUM(L1876:L1917)</f>
        <v>315172.83523600001</v>
      </c>
      <c r="M1918" s="90"/>
      <c r="N1918" s="91"/>
      <c r="O1918" s="91"/>
      <c r="P1918" s="92"/>
    </row>
    <row r="1919" spans="1:16" x14ac:dyDescent="0.25">
      <c r="A1919" s="22">
        <v>2018</v>
      </c>
      <c r="B1919" s="22">
        <v>19</v>
      </c>
      <c r="C1919" s="53" t="s">
        <v>15</v>
      </c>
      <c r="D1919" s="53">
        <v>4758087</v>
      </c>
      <c r="E1919" s="3">
        <v>73</v>
      </c>
      <c r="F1919" s="3">
        <f t="shared" si="1155"/>
        <v>9.67</v>
      </c>
      <c r="G1919" s="18" t="s">
        <v>39</v>
      </c>
      <c r="H1919" s="53">
        <v>23</v>
      </c>
      <c r="I1919" s="53">
        <v>220.8192</v>
      </c>
      <c r="J1919" s="27">
        <f t="shared" si="1152"/>
        <v>20.64</v>
      </c>
      <c r="K1919" s="27">
        <f t="shared" si="1153"/>
        <v>10.32</v>
      </c>
      <c r="L1919" s="26">
        <f t="shared" si="1154"/>
        <v>2278.8541439999999</v>
      </c>
      <c r="M1919" s="22" t="s">
        <v>94</v>
      </c>
      <c r="N1919" s="53" t="s">
        <v>694</v>
      </c>
      <c r="O1919" s="22" t="s">
        <v>53</v>
      </c>
      <c r="P1919" s="53">
        <v>105</v>
      </c>
    </row>
    <row r="1920" spans="1:16" x14ac:dyDescent="0.25">
      <c r="A1920" s="22">
        <v>2018</v>
      </c>
      <c r="B1920" s="22">
        <v>19</v>
      </c>
      <c r="C1920" s="53" t="s">
        <v>15</v>
      </c>
      <c r="D1920" s="53">
        <v>4758091</v>
      </c>
      <c r="E1920" s="3">
        <v>73</v>
      </c>
      <c r="F1920" s="3">
        <f t="shared" si="1155"/>
        <v>9.67</v>
      </c>
      <c r="G1920" s="18" t="s">
        <v>39</v>
      </c>
      <c r="H1920" s="53">
        <v>1</v>
      </c>
      <c r="I1920" s="53">
        <v>9.6</v>
      </c>
      <c r="J1920" s="27">
        <f t="shared" si="1152"/>
        <v>20.64</v>
      </c>
      <c r="K1920" s="27">
        <f t="shared" si="1153"/>
        <v>10.32</v>
      </c>
      <c r="L1920" s="26">
        <f t="shared" si="1154"/>
        <v>99.072000000000003</v>
      </c>
      <c r="M1920" s="22" t="s">
        <v>94</v>
      </c>
      <c r="N1920" s="53" t="s">
        <v>694</v>
      </c>
      <c r="O1920" s="22" t="s">
        <v>53</v>
      </c>
      <c r="P1920" s="53">
        <v>105</v>
      </c>
    </row>
    <row r="1921" spans="1:16" x14ac:dyDescent="0.25">
      <c r="A1921" s="22">
        <v>2018</v>
      </c>
      <c r="B1921" s="22">
        <v>19</v>
      </c>
      <c r="C1921" s="53" t="s">
        <v>15</v>
      </c>
      <c r="D1921" s="53">
        <v>4758090</v>
      </c>
      <c r="E1921" s="3">
        <v>73</v>
      </c>
      <c r="F1921" s="3">
        <f t="shared" si="1155"/>
        <v>9.67</v>
      </c>
      <c r="G1921" s="18" t="s">
        <v>39</v>
      </c>
      <c r="H1921" s="53">
        <v>1</v>
      </c>
      <c r="I1921" s="53">
        <v>9.6</v>
      </c>
      <c r="J1921" s="27">
        <f t="shared" si="1152"/>
        <v>20.64</v>
      </c>
      <c r="K1921" s="27">
        <f t="shared" si="1153"/>
        <v>10.32</v>
      </c>
      <c r="L1921" s="26">
        <f t="shared" si="1154"/>
        <v>99.072000000000003</v>
      </c>
      <c r="M1921" s="22" t="s">
        <v>94</v>
      </c>
      <c r="N1921" s="53" t="s">
        <v>694</v>
      </c>
      <c r="O1921" s="22" t="s">
        <v>53</v>
      </c>
      <c r="P1921" s="53">
        <v>105</v>
      </c>
    </row>
    <row r="1922" spans="1:16" x14ac:dyDescent="0.25">
      <c r="A1922" s="53">
        <v>2018</v>
      </c>
      <c r="B1922" s="53">
        <v>19</v>
      </c>
      <c r="C1922" s="53" t="s">
        <v>15</v>
      </c>
      <c r="D1922" s="53">
        <v>4758089</v>
      </c>
      <c r="E1922" s="3">
        <v>73</v>
      </c>
      <c r="F1922" s="3">
        <f t="shared" si="1155"/>
        <v>9.67</v>
      </c>
      <c r="G1922" s="18" t="s">
        <v>39</v>
      </c>
      <c r="H1922" s="53">
        <v>4</v>
      </c>
      <c r="I1922" s="53">
        <v>38.4</v>
      </c>
      <c r="J1922" s="27">
        <f t="shared" si="1152"/>
        <v>20.64</v>
      </c>
      <c r="K1922" s="27">
        <f t="shared" si="1153"/>
        <v>10.32</v>
      </c>
      <c r="L1922" s="26">
        <f t="shared" si="1154"/>
        <v>396.28800000000001</v>
      </c>
      <c r="M1922" s="22" t="s">
        <v>94</v>
      </c>
      <c r="N1922" s="53" t="s">
        <v>694</v>
      </c>
      <c r="O1922" s="22" t="s">
        <v>53</v>
      </c>
      <c r="P1922" s="53">
        <v>105</v>
      </c>
    </row>
    <row r="1923" spans="1:16" x14ac:dyDescent="0.25">
      <c r="A1923" s="53">
        <v>2018</v>
      </c>
      <c r="B1923" s="53">
        <v>19</v>
      </c>
      <c r="C1923" s="53" t="s">
        <v>15</v>
      </c>
      <c r="D1923" s="53">
        <v>4758088</v>
      </c>
      <c r="E1923" s="3">
        <v>73</v>
      </c>
      <c r="F1923" s="3">
        <f t="shared" si="1155"/>
        <v>9.67</v>
      </c>
      <c r="G1923" s="18" t="s">
        <v>39</v>
      </c>
      <c r="H1923" s="53">
        <v>1</v>
      </c>
      <c r="I1923" s="53">
        <v>9.6016999999999992</v>
      </c>
      <c r="J1923" s="27">
        <f t="shared" si="1152"/>
        <v>20.64</v>
      </c>
      <c r="K1923" s="27">
        <f t="shared" si="1153"/>
        <v>10.32</v>
      </c>
      <c r="L1923" s="26">
        <f t="shared" si="1154"/>
        <v>99.089543999999989</v>
      </c>
      <c r="M1923" s="22" t="s">
        <v>94</v>
      </c>
      <c r="N1923" s="53" t="s">
        <v>694</v>
      </c>
      <c r="O1923" s="22" t="s">
        <v>53</v>
      </c>
      <c r="P1923" s="53">
        <v>105</v>
      </c>
    </row>
    <row r="1924" spans="1:16" x14ac:dyDescent="0.25">
      <c r="A1924" s="53">
        <v>2018</v>
      </c>
      <c r="B1924" s="53">
        <v>19</v>
      </c>
      <c r="C1924" s="53" t="s">
        <v>15</v>
      </c>
      <c r="D1924" s="53">
        <v>4758086</v>
      </c>
      <c r="E1924" s="3">
        <v>73</v>
      </c>
      <c r="F1924" s="3">
        <f t="shared" si="1155"/>
        <v>9.67</v>
      </c>
      <c r="G1924" s="18" t="s">
        <v>39</v>
      </c>
      <c r="H1924" s="53">
        <v>3</v>
      </c>
      <c r="I1924" s="53">
        <v>28.8035</v>
      </c>
      <c r="J1924" s="27">
        <f t="shared" si="1152"/>
        <v>20.64</v>
      </c>
      <c r="K1924" s="27">
        <f t="shared" si="1153"/>
        <v>10.32</v>
      </c>
      <c r="L1924" s="26">
        <f t="shared" si="1154"/>
        <v>297.25211999999999</v>
      </c>
      <c r="M1924" s="22" t="s">
        <v>94</v>
      </c>
      <c r="N1924" s="53" t="s">
        <v>694</v>
      </c>
      <c r="O1924" s="22" t="s">
        <v>53</v>
      </c>
      <c r="P1924" s="53">
        <v>105</v>
      </c>
    </row>
    <row r="1925" spans="1:16" x14ac:dyDescent="0.25">
      <c r="A1925" s="53">
        <v>2018</v>
      </c>
      <c r="B1925" s="53">
        <v>19</v>
      </c>
      <c r="C1925" s="53" t="s">
        <v>15</v>
      </c>
      <c r="D1925" s="53">
        <v>4758085</v>
      </c>
      <c r="E1925" s="3">
        <v>73</v>
      </c>
      <c r="F1925" s="3">
        <f t="shared" si="1155"/>
        <v>9.67</v>
      </c>
      <c r="G1925" s="18" t="s">
        <v>39</v>
      </c>
      <c r="H1925" s="53">
        <v>1</v>
      </c>
      <c r="I1925" s="53">
        <v>9.6</v>
      </c>
      <c r="J1925" s="27">
        <f t="shared" si="1152"/>
        <v>20.64</v>
      </c>
      <c r="K1925" s="27">
        <f t="shared" si="1153"/>
        <v>10.32</v>
      </c>
      <c r="L1925" s="26">
        <f t="shared" si="1154"/>
        <v>99.072000000000003</v>
      </c>
      <c r="M1925" s="22" t="s">
        <v>94</v>
      </c>
      <c r="N1925" s="53" t="s">
        <v>694</v>
      </c>
      <c r="O1925" s="22" t="s">
        <v>53</v>
      </c>
      <c r="P1925" s="53">
        <v>105</v>
      </c>
    </row>
    <row r="1926" spans="1:16" x14ac:dyDescent="0.25">
      <c r="A1926" s="53">
        <v>2018</v>
      </c>
      <c r="B1926" s="53">
        <v>19</v>
      </c>
      <c r="C1926" s="53" t="s">
        <v>15</v>
      </c>
      <c r="D1926" s="53">
        <v>4758084</v>
      </c>
      <c r="E1926" s="3">
        <v>73</v>
      </c>
      <c r="F1926" s="3">
        <f t="shared" si="1155"/>
        <v>9.67</v>
      </c>
      <c r="G1926" s="18" t="s">
        <v>39</v>
      </c>
      <c r="H1926" s="53">
        <v>8</v>
      </c>
      <c r="I1926" s="53">
        <v>76.81</v>
      </c>
      <c r="J1926" s="27">
        <f t="shared" si="1152"/>
        <v>20.64</v>
      </c>
      <c r="K1926" s="27">
        <f t="shared" si="1153"/>
        <v>10.32</v>
      </c>
      <c r="L1926" s="26">
        <f t="shared" si="1154"/>
        <v>792.67920000000004</v>
      </c>
      <c r="M1926" s="22" t="s">
        <v>94</v>
      </c>
      <c r="N1926" s="53" t="s">
        <v>694</v>
      </c>
      <c r="O1926" s="22" t="s">
        <v>53</v>
      </c>
      <c r="P1926" s="53">
        <v>105</v>
      </c>
    </row>
    <row r="1927" spans="1:16" x14ac:dyDescent="0.25">
      <c r="A1927" s="53">
        <v>2018</v>
      </c>
      <c r="B1927" s="53">
        <v>19</v>
      </c>
      <c r="C1927" s="53" t="s">
        <v>15</v>
      </c>
      <c r="D1927" s="53">
        <v>4758083</v>
      </c>
      <c r="E1927" s="3">
        <v>73</v>
      </c>
      <c r="F1927" s="3">
        <f t="shared" si="1155"/>
        <v>9.67</v>
      </c>
      <c r="G1927" s="18" t="s">
        <v>39</v>
      </c>
      <c r="H1927" s="53">
        <v>1</v>
      </c>
      <c r="I1927" s="53">
        <v>9.6</v>
      </c>
      <c r="J1927" s="27">
        <f t="shared" si="1152"/>
        <v>20.64</v>
      </c>
      <c r="K1927" s="27">
        <f t="shared" si="1153"/>
        <v>10.32</v>
      </c>
      <c r="L1927" s="26">
        <f t="shared" si="1154"/>
        <v>99.072000000000003</v>
      </c>
      <c r="M1927" s="22" t="s">
        <v>94</v>
      </c>
      <c r="N1927" s="53" t="s">
        <v>694</v>
      </c>
      <c r="O1927" s="22" t="s">
        <v>53</v>
      </c>
      <c r="P1927" s="53">
        <v>105</v>
      </c>
    </row>
    <row r="1928" spans="1:16" x14ac:dyDescent="0.25">
      <c r="A1928" s="53">
        <v>2018</v>
      </c>
      <c r="B1928" s="53">
        <v>19</v>
      </c>
      <c r="C1928" s="53" t="s">
        <v>15</v>
      </c>
      <c r="D1928" s="53">
        <v>4758082</v>
      </c>
      <c r="E1928" s="3">
        <v>73</v>
      </c>
      <c r="F1928" s="3">
        <f t="shared" si="1155"/>
        <v>9.67</v>
      </c>
      <c r="G1928" s="18" t="s">
        <v>39</v>
      </c>
      <c r="H1928" s="53">
        <v>7</v>
      </c>
      <c r="I1928" s="53">
        <v>67.209999999999994</v>
      </c>
      <c r="J1928" s="27">
        <f t="shared" si="1152"/>
        <v>20.64</v>
      </c>
      <c r="K1928" s="27">
        <f t="shared" si="1153"/>
        <v>10.32</v>
      </c>
      <c r="L1928" s="26">
        <f t="shared" si="1154"/>
        <v>693.60719999999992</v>
      </c>
      <c r="M1928" s="22" t="s">
        <v>94</v>
      </c>
      <c r="N1928" s="53" t="s">
        <v>694</v>
      </c>
      <c r="O1928" s="22" t="s">
        <v>53</v>
      </c>
      <c r="P1928" s="53">
        <v>105</v>
      </c>
    </row>
    <row r="1929" spans="1:16" x14ac:dyDescent="0.25">
      <c r="A1929" s="53">
        <v>2018</v>
      </c>
      <c r="B1929" s="53">
        <v>19</v>
      </c>
      <c r="C1929" s="53" t="s">
        <v>15</v>
      </c>
      <c r="D1929" s="53">
        <v>4758152</v>
      </c>
      <c r="E1929" s="3">
        <v>73</v>
      </c>
      <c r="F1929" s="3">
        <f t="shared" si="1155"/>
        <v>9.67</v>
      </c>
      <c r="G1929" s="18" t="s">
        <v>39</v>
      </c>
      <c r="H1929" s="53">
        <v>22</v>
      </c>
      <c r="I1929" s="53">
        <v>211.22749999999999</v>
      </c>
      <c r="J1929" s="27">
        <f t="shared" si="1152"/>
        <v>20.64</v>
      </c>
      <c r="K1929" s="27">
        <f t="shared" si="1153"/>
        <v>10.32</v>
      </c>
      <c r="L1929" s="26">
        <f t="shared" si="1154"/>
        <v>2179.8678</v>
      </c>
      <c r="M1929" s="22" t="s">
        <v>94</v>
      </c>
      <c r="N1929" s="53" t="s">
        <v>695</v>
      </c>
      <c r="O1929" s="22" t="s">
        <v>53</v>
      </c>
      <c r="P1929" s="53">
        <v>105</v>
      </c>
    </row>
    <row r="1930" spans="1:16" x14ac:dyDescent="0.25">
      <c r="A1930" s="53">
        <v>2018</v>
      </c>
      <c r="B1930" s="53">
        <v>19</v>
      </c>
      <c r="C1930" s="53" t="s">
        <v>15</v>
      </c>
      <c r="D1930" s="53">
        <v>4758153</v>
      </c>
      <c r="E1930" s="3">
        <v>73</v>
      </c>
      <c r="F1930" s="3">
        <f t="shared" si="1155"/>
        <v>9.67</v>
      </c>
      <c r="G1930" s="18" t="s">
        <v>39</v>
      </c>
      <c r="H1930" s="53">
        <v>23</v>
      </c>
      <c r="I1930" s="53">
        <v>220.82650000000001</v>
      </c>
      <c r="J1930" s="27">
        <f t="shared" si="1152"/>
        <v>20.64</v>
      </c>
      <c r="K1930" s="27">
        <f t="shared" si="1153"/>
        <v>10.32</v>
      </c>
      <c r="L1930" s="26">
        <f t="shared" si="1154"/>
        <v>2278.9294800000002</v>
      </c>
      <c r="M1930" s="22" t="s">
        <v>94</v>
      </c>
      <c r="N1930" s="53" t="s">
        <v>695</v>
      </c>
      <c r="O1930" s="22" t="s">
        <v>53</v>
      </c>
      <c r="P1930" s="53">
        <v>105</v>
      </c>
    </row>
    <row r="1931" spans="1:16" x14ac:dyDescent="0.25">
      <c r="A1931" s="53">
        <v>2018</v>
      </c>
      <c r="B1931" s="53">
        <v>19</v>
      </c>
      <c r="C1931" s="53" t="s">
        <v>15</v>
      </c>
      <c r="D1931" s="53">
        <v>4758911</v>
      </c>
      <c r="E1931" s="3">
        <v>73</v>
      </c>
      <c r="F1931" s="3">
        <f t="shared" si="1155"/>
        <v>9.67</v>
      </c>
      <c r="G1931" s="18" t="s">
        <v>39</v>
      </c>
      <c r="H1931" s="53">
        <v>15</v>
      </c>
      <c r="I1931" s="53">
        <v>144.0188</v>
      </c>
      <c r="J1931" s="27">
        <f t="shared" si="1152"/>
        <v>20.64</v>
      </c>
      <c r="K1931" s="27">
        <f t="shared" si="1153"/>
        <v>10.32</v>
      </c>
      <c r="L1931" s="26">
        <f t="shared" si="1154"/>
        <v>1486.2740160000001</v>
      </c>
      <c r="M1931" s="22" t="s">
        <v>94</v>
      </c>
      <c r="N1931" s="53" t="s">
        <v>696</v>
      </c>
      <c r="O1931" s="22" t="s">
        <v>53</v>
      </c>
      <c r="P1931" s="53">
        <v>105</v>
      </c>
    </row>
    <row r="1932" spans="1:16" x14ac:dyDescent="0.25">
      <c r="A1932" s="53">
        <v>2018</v>
      </c>
      <c r="B1932" s="53">
        <v>19</v>
      </c>
      <c r="C1932" s="53" t="s">
        <v>15</v>
      </c>
      <c r="D1932" s="53">
        <v>4760277</v>
      </c>
      <c r="E1932" s="3">
        <v>73</v>
      </c>
      <c r="F1932" s="3">
        <f t="shared" si="1155"/>
        <v>9.67</v>
      </c>
      <c r="G1932" s="18" t="s">
        <v>39</v>
      </c>
      <c r="H1932" s="53">
        <v>150</v>
      </c>
      <c r="I1932" s="53">
        <v>1440.18</v>
      </c>
      <c r="J1932" s="27">
        <f t="shared" si="1152"/>
        <v>20.64</v>
      </c>
      <c r="K1932" s="27">
        <f t="shared" si="1153"/>
        <v>15.48</v>
      </c>
      <c r="L1932" s="26">
        <f t="shared" si="1154"/>
        <v>22293.986400000002</v>
      </c>
      <c r="M1932" s="22" t="s">
        <v>16</v>
      </c>
      <c r="N1932" s="53" t="s">
        <v>697</v>
      </c>
      <c r="O1932" s="22" t="s">
        <v>53</v>
      </c>
      <c r="P1932" s="53">
        <v>105</v>
      </c>
    </row>
    <row r="1933" spans="1:16" x14ac:dyDescent="0.25">
      <c r="A1933" s="53">
        <v>2018</v>
      </c>
      <c r="B1933" s="53">
        <v>19</v>
      </c>
      <c r="C1933" s="53" t="s">
        <v>15</v>
      </c>
      <c r="D1933" s="53">
        <v>4762416</v>
      </c>
      <c r="E1933" s="3">
        <v>73</v>
      </c>
      <c r="F1933" s="3">
        <f t="shared" si="1155"/>
        <v>9.67</v>
      </c>
      <c r="G1933" s="18" t="s">
        <v>39</v>
      </c>
      <c r="H1933" s="53">
        <v>34</v>
      </c>
      <c r="I1933" s="53">
        <v>326.44290000000001</v>
      </c>
      <c r="J1933" s="27">
        <f t="shared" si="1152"/>
        <v>20.64</v>
      </c>
      <c r="K1933" s="27">
        <f t="shared" si="1153"/>
        <v>15.48</v>
      </c>
      <c r="L1933" s="26">
        <f t="shared" si="1154"/>
        <v>5053.3360920000005</v>
      </c>
      <c r="M1933" s="22" t="s">
        <v>16</v>
      </c>
      <c r="N1933" s="53" t="s">
        <v>698</v>
      </c>
      <c r="O1933" s="22" t="s">
        <v>51</v>
      </c>
      <c r="P1933" s="53">
        <v>65</v>
      </c>
    </row>
    <row r="1934" spans="1:16" x14ac:dyDescent="0.25">
      <c r="A1934" s="53">
        <v>2018</v>
      </c>
      <c r="B1934" s="53">
        <v>19</v>
      </c>
      <c r="C1934" s="53" t="s">
        <v>15</v>
      </c>
      <c r="D1934" s="53">
        <v>4762941</v>
      </c>
      <c r="E1934" s="3">
        <v>88.9</v>
      </c>
      <c r="F1934" s="3">
        <f t="shared" si="1155"/>
        <v>13.84</v>
      </c>
      <c r="G1934" s="18" t="s">
        <v>39</v>
      </c>
      <c r="H1934" s="53">
        <v>11</v>
      </c>
      <c r="I1934" s="53">
        <v>105.61499999999999</v>
      </c>
      <c r="J1934" s="27">
        <f t="shared" si="1152"/>
        <v>27.6</v>
      </c>
      <c r="K1934" s="27">
        <f t="shared" si="1153"/>
        <v>20.700000000000003</v>
      </c>
      <c r="L1934" s="26">
        <f t="shared" si="1154"/>
        <v>2186.2305000000001</v>
      </c>
      <c r="M1934" s="22" t="s">
        <v>16</v>
      </c>
      <c r="N1934" s="53" t="s">
        <v>699</v>
      </c>
      <c r="O1934" s="22" t="s">
        <v>56</v>
      </c>
      <c r="P1934" s="53">
        <v>68</v>
      </c>
    </row>
    <row r="1935" spans="1:16" x14ac:dyDescent="0.25">
      <c r="A1935" s="53">
        <v>2018</v>
      </c>
      <c r="B1935" s="53">
        <v>19</v>
      </c>
      <c r="C1935" s="53" t="s">
        <v>15</v>
      </c>
      <c r="D1935" s="53">
        <v>4762943</v>
      </c>
      <c r="E1935" s="3">
        <v>88.9</v>
      </c>
      <c r="F1935" s="3">
        <f t="shared" si="1155"/>
        <v>13.84</v>
      </c>
      <c r="G1935" s="18" t="s">
        <v>39</v>
      </c>
      <c r="H1935" s="53">
        <v>17</v>
      </c>
      <c r="I1935" s="53">
        <v>163.22</v>
      </c>
      <c r="J1935" s="27">
        <f t="shared" si="1152"/>
        <v>27.6</v>
      </c>
      <c r="K1935" s="27">
        <f t="shared" si="1153"/>
        <v>20.700000000000003</v>
      </c>
      <c r="L1935" s="26">
        <f t="shared" si="1154"/>
        <v>3378.6540000000005</v>
      </c>
      <c r="M1935" s="22" t="s">
        <v>16</v>
      </c>
      <c r="N1935" s="53" t="s">
        <v>699</v>
      </c>
      <c r="O1935" s="22" t="s">
        <v>56</v>
      </c>
      <c r="P1935" s="53">
        <v>68</v>
      </c>
    </row>
    <row r="1936" spans="1:16" x14ac:dyDescent="0.25">
      <c r="A1936" s="53">
        <v>2018</v>
      </c>
      <c r="B1936" s="53">
        <v>19</v>
      </c>
      <c r="C1936" s="53" t="s">
        <v>15</v>
      </c>
      <c r="D1936" s="53">
        <v>4762943</v>
      </c>
      <c r="E1936" s="3">
        <v>88.9</v>
      </c>
      <c r="F1936" s="3">
        <f t="shared" si="1155"/>
        <v>13.84</v>
      </c>
      <c r="G1936" s="18" t="s">
        <v>39</v>
      </c>
      <c r="H1936" s="53">
        <v>12</v>
      </c>
      <c r="I1936" s="53">
        <v>115.21</v>
      </c>
      <c r="J1936" s="27">
        <f t="shared" si="1152"/>
        <v>27.6</v>
      </c>
      <c r="K1936" s="27">
        <f t="shared" si="1153"/>
        <v>13.8</v>
      </c>
      <c r="L1936" s="26">
        <f t="shared" si="1154"/>
        <v>1589.8979999999999</v>
      </c>
      <c r="M1936" s="22" t="s">
        <v>94</v>
      </c>
      <c r="N1936" s="53" t="s">
        <v>699</v>
      </c>
      <c r="O1936" s="53" t="s">
        <v>56</v>
      </c>
      <c r="P1936" s="53">
        <v>68</v>
      </c>
    </row>
    <row r="1937" spans="1:16" x14ac:dyDescent="0.25">
      <c r="A1937" s="53">
        <v>2018</v>
      </c>
      <c r="B1937" s="53">
        <v>19</v>
      </c>
      <c r="C1937" s="53" t="s">
        <v>15</v>
      </c>
      <c r="D1937" s="53">
        <v>4762945</v>
      </c>
      <c r="E1937" s="3">
        <v>88.9</v>
      </c>
      <c r="F1937" s="3">
        <f t="shared" si="1155"/>
        <v>13.84</v>
      </c>
      <c r="G1937" s="18" t="s">
        <v>39</v>
      </c>
      <c r="H1937" s="53">
        <v>7</v>
      </c>
      <c r="I1937" s="53">
        <v>67.209999999999994</v>
      </c>
      <c r="J1937" s="27">
        <f t="shared" si="1152"/>
        <v>27.6</v>
      </c>
      <c r="K1937" s="27">
        <f t="shared" si="1153"/>
        <v>13.8</v>
      </c>
      <c r="L1937" s="26">
        <f t="shared" si="1154"/>
        <v>927.49799999999993</v>
      </c>
      <c r="M1937" s="22" t="s">
        <v>94</v>
      </c>
      <c r="N1937" s="53" t="s">
        <v>699</v>
      </c>
      <c r="O1937" s="53" t="s">
        <v>56</v>
      </c>
      <c r="P1937" s="53">
        <v>68</v>
      </c>
    </row>
    <row r="1938" spans="1:16" x14ac:dyDescent="0.25">
      <c r="A1938" s="53">
        <v>2018</v>
      </c>
      <c r="B1938" s="53">
        <v>19</v>
      </c>
      <c r="C1938" s="53" t="s">
        <v>15</v>
      </c>
      <c r="D1938" s="53">
        <v>4762945</v>
      </c>
      <c r="E1938" s="3">
        <v>88.9</v>
      </c>
      <c r="F1938" s="3">
        <f t="shared" si="1155"/>
        <v>13.84</v>
      </c>
      <c r="G1938" s="18" t="s">
        <v>39</v>
      </c>
      <c r="H1938" s="53">
        <v>5</v>
      </c>
      <c r="I1938" s="53">
        <v>48</v>
      </c>
      <c r="J1938" s="27">
        <f t="shared" si="1152"/>
        <v>27.6</v>
      </c>
      <c r="K1938" s="27">
        <f t="shared" si="1153"/>
        <v>20.700000000000003</v>
      </c>
      <c r="L1938" s="26">
        <f t="shared" si="1154"/>
        <v>993.60000000000014</v>
      </c>
      <c r="M1938" s="22" t="s">
        <v>16</v>
      </c>
      <c r="N1938" s="53" t="s">
        <v>699</v>
      </c>
      <c r="O1938" s="53" t="s">
        <v>56</v>
      </c>
      <c r="P1938" s="53">
        <v>68</v>
      </c>
    </row>
    <row r="1939" spans="1:16" x14ac:dyDescent="0.25">
      <c r="A1939" s="53">
        <v>2018</v>
      </c>
      <c r="B1939" s="53">
        <v>19</v>
      </c>
      <c r="C1939" s="53" t="s">
        <v>15</v>
      </c>
      <c r="D1939" s="53">
        <v>4762945</v>
      </c>
      <c r="E1939" s="3">
        <v>88.9</v>
      </c>
      <c r="F1939" s="3">
        <f t="shared" si="1155"/>
        <v>13.84</v>
      </c>
      <c r="G1939" s="18" t="s">
        <v>39</v>
      </c>
      <c r="H1939" s="53">
        <v>3</v>
      </c>
      <c r="I1939" s="53">
        <v>28.8</v>
      </c>
      <c r="J1939" s="27">
        <f t="shared" si="1152"/>
        <v>27.6</v>
      </c>
      <c r="K1939" s="27">
        <f t="shared" si="1153"/>
        <v>13.8</v>
      </c>
      <c r="L1939" s="26">
        <f t="shared" si="1154"/>
        <v>397.44000000000005</v>
      </c>
      <c r="M1939" s="22" t="s">
        <v>94</v>
      </c>
      <c r="N1939" s="53" t="s">
        <v>699</v>
      </c>
      <c r="O1939" s="53" t="s">
        <v>56</v>
      </c>
      <c r="P1939" s="53">
        <v>68</v>
      </c>
    </row>
    <row r="1940" spans="1:16" x14ac:dyDescent="0.25">
      <c r="A1940" s="53">
        <v>2018</v>
      </c>
      <c r="B1940" s="53">
        <v>19</v>
      </c>
      <c r="C1940" s="53" t="s">
        <v>15</v>
      </c>
      <c r="D1940" s="53">
        <v>4762948</v>
      </c>
      <c r="E1940" s="3">
        <v>88.9</v>
      </c>
      <c r="F1940" s="3">
        <f t="shared" si="1155"/>
        <v>13.84</v>
      </c>
      <c r="G1940" s="18" t="s">
        <v>39</v>
      </c>
      <c r="H1940" s="53">
        <v>12</v>
      </c>
      <c r="I1940" s="53">
        <v>115.21</v>
      </c>
      <c r="J1940" s="27">
        <f t="shared" si="1152"/>
        <v>27.6</v>
      </c>
      <c r="K1940" s="27">
        <f t="shared" si="1153"/>
        <v>13.8</v>
      </c>
      <c r="L1940" s="26">
        <f t="shared" si="1154"/>
        <v>1589.8979999999999</v>
      </c>
      <c r="M1940" s="22" t="s">
        <v>94</v>
      </c>
      <c r="N1940" s="53" t="s">
        <v>699</v>
      </c>
      <c r="O1940" s="53" t="s">
        <v>56</v>
      </c>
      <c r="P1940" s="53">
        <v>68</v>
      </c>
    </row>
    <row r="1941" spans="1:16" x14ac:dyDescent="0.25">
      <c r="A1941" s="53">
        <v>2018</v>
      </c>
      <c r="B1941" s="53">
        <v>19</v>
      </c>
      <c r="C1941" s="53" t="s">
        <v>15</v>
      </c>
      <c r="D1941" s="53">
        <v>4762948</v>
      </c>
      <c r="E1941" s="3">
        <v>88.9</v>
      </c>
      <c r="F1941" s="3">
        <f t="shared" si="1155"/>
        <v>13.84</v>
      </c>
      <c r="G1941" s="18" t="s">
        <v>39</v>
      </c>
      <c r="H1941" s="53">
        <v>8</v>
      </c>
      <c r="I1941" s="53">
        <v>76.81</v>
      </c>
      <c r="J1941" s="27">
        <f t="shared" si="1152"/>
        <v>27.6</v>
      </c>
      <c r="K1941" s="27">
        <f t="shared" si="1153"/>
        <v>13.8</v>
      </c>
      <c r="L1941" s="26">
        <f t="shared" si="1154"/>
        <v>1059.9780000000001</v>
      </c>
      <c r="M1941" s="22" t="s">
        <v>94</v>
      </c>
      <c r="N1941" s="53" t="s">
        <v>699</v>
      </c>
      <c r="O1941" s="53" t="s">
        <v>56</v>
      </c>
      <c r="P1941" s="53">
        <v>68</v>
      </c>
    </row>
    <row r="1942" spans="1:16" x14ac:dyDescent="0.25">
      <c r="A1942" s="53">
        <v>2018</v>
      </c>
      <c r="B1942" s="53">
        <v>19</v>
      </c>
      <c r="C1942" s="53" t="s">
        <v>15</v>
      </c>
      <c r="D1942" s="53">
        <v>4762948</v>
      </c>
      <c r="E1942" s="3">
        <v>88.9</v>
      </c>
      <c r="F1942" s="3">
        <f t="shared" si="1155"/>
        <v>13.84</v>
      </c>
      <c r="G1942" s="18" t="s">
        <v>39</v>
      </c>
      <c r="H1942" s="53">
        <v>29</v>
      </c>
      <c r="I1942" s="53">
        <v>278.43</v>
      </c>
      <c r="J1942" s="27">
        <f t="shared" si="1152"/>
        <v>27.6</v>
      </c>
      <c r="K1942" s="27">
        <f t="shared" si="1153"/>
        <v>20.700000000000003</v>
      </c>
      <c r="L1942" s="26">
        <f t="shared" si="1154"/>
        <v>5763.5010000000011</v>
      </c>
      <c r="M1942" s="22" t="s">
        <v>16</v>
      </c>
      <c r="N1942" s="53" t="s">
        <v>699</v>
      </c>
      <c r="O1942" s="53" t="s">
        <v>56</v>
      </c>
      <c r="P1942" s="53">
        <v>68</v>
      </c>
    </row>
    <row r="1943" spans="1:16" x14ac:dyDescent="0.25">
      <c r="A1943" s="53">
        <v>2018</v>
      </c>
      <c r="B1943" s="53">
        <v>19</v>
      </c>
      <c r="C1943" s="53" t="s">
        <v>15</v>
      </c>
      <c r="D1943" s="53">
        <v>4762951</v>
      </c>
      <c r="E1943" s="3">
        <v>88.9</v>
      </c>
      <c r="F1943" s="3">
        <f t="shared" si="1155"/>
        <v>13.84</v>
      </c>
      <c r="G1943" s="18" t="s">
        <v>39</v>
      </c>
      <c r="H1943" s="53">
        <v>9</v>
      </c>
      <c r="I1943" s="53">
        <v>86.41</v>
      </c>
      <c r="J1943" s="27">
        <f t="shared" si="1152"/>
        <v>27.6</v>
      </c>
      <c r="K1943" s="27">
        <f t="shared" si="1153"/>
        <v>13.8</v>
      </c>
      <c r="L1943" s="26">
        <f t="shared" si="1154"/>
        <v>1192.4580000000001</v>
      </c>
      <c r="M1943" s="22" t="s">
        <v>94</v>
      </c>
      <c r="N1943" s="53" t="s">
        <v>699</v>
      </c>
      <c r="O1943" s="53" t="s">
        <v>56</v>
      </c>
      <c r="P1943" s="53">
        <v>68</v>
      </c>
    </row>
    <row r="1944" spans="1:16" x14ac:dyDescent="0.25">
      <c r="A1944" s="53">
        <v>2018</v>
      </c>
      <c r="B1944" s="53">
        <v>19</v>
      </c>
      <c r="C1944" s="53" t="s">
        <v>15</v>
      </c>
      <c r="D1944" s="53">
        <v>4762951</v>
      </c>
      <c r="E1944" s="3">
        <v>88.9</v>
      </c>
      <c r="F1944" s="3">
        <f t="shared" si="1155"/>
        <v>13.84</v>
      </c>
      <c r="G1944" s="18" t="s">
        <v>39</v>
      </c>
      <c r="H1944" s="53">
        <v>7</v>
      </c>
      <c r="I1944" s="53">
        <v>67.209999999999994</v>
      </c>
      <c r="J1944" s="27">
        <f t="shared" si="1152"/>
        <v>27.6</v>
      </c>
      <c r="K1944" s="27">
        <f t="shared" si="1153"/>
        <v>13.8</v>
      </c>
      <c r="L1944" s="26">
        <f t="shared" si="1154"/>
        <v>927.49799999999993</v>
      </c>
      <c r="M1944" s="22" t="s">
        <v>94</v>
      </c>
      <c r="N1944" s="53" t="s">
        <v>699</v>
      </c>
      <c r="O1944" s="53" t="s">
        <v>56</v>
      </c>
      <c r="P1944" s="53">
        <v>68</v>
      </c>
    </row>
    <row r="1945" spans="1:16" x14ac:dyDescent="0.25">
      <c r="A1945" s="53">
        <v>2018</v>
      </c>
      <c r="B1945" s="53">
        <v>19</v>
      </c>
      <c r="C1945" s="53" t="s">
        <v>15</v>
      </c>
      <c r="D1945" s="53">
        <v>4762951</v>
      </c>
      <c r="E1945" s="3">
        <v>88.9</v>
      </c>
      <c r="F1945" s="3">
        <f t="shared" si="1155"/>
        <v>13.84</v>
      </c>
      <c r="G1945" s="18" t="s">
        <v>39</v>
      </c>
      <c r="H1945" s="53">
        <v>32</v>
      </c>
      <c r="I1945" s="53">
        <v>307.24</v>
      </c>
      <c r="J1945" s="27">
        <f t="shared" si="1152"/>
        <v>27.6</v>
      </c>
      <c r="K1945" s="27">
        <f t="shared" si="1153"/>
        <v>20.700000000000003</v>
      </c>
      <c r="L1945" s="26">
        <f t="shared" si="1154"/>
        <v>6359.8680000000013</v>
      </c>
      <c r="M1945" s="22" t="s">
        <v>16</v>
      </c>
      <c r="N1945" s="53" t="s">
        <v>699</v>
      </c>
      <c r="O1945" s="53" t="s">
        <v>56</v>
      </c>
      <c r="P1945" s="53">
        <v>68</v>
      </c>
    </row>
    <row r="1946" spans="1:16" x14ac:dyDescent="0.25">
      <c r="A1946" s="53">
        <v>2018</v>
      </c>
      <c r="B1946" s="53">
        <v>19</v>
      </c>
      <c r="C1946" s="53" t="s">
        <v>15</v>
      </c>
      <c r="D1946" s="53">
        <v>4762954</v>
      </c>
      <c r="E1946" s="3">
        <v>88.9</v>
      </c>
      <c r="F1946" s="3">
        <f t="shared" si="1155"/>
        <v>13.84</v>
      </c>
      <c r="G1946" s="18" t="s">
        <v>39</v>
      </c>
      <c r="H1946" s="53">
        <v>10</v>
      </c>
      <c r="I1946" s="53">
        <v>96.01</v>
      </c>
      <c r="J1946" s="27">
        <f t="shared" si="1152"/>
        <v>27.6</v>
      </c>
      <c r="K1946" s="27">
        <f t="shared" si="1153"/>
        <v>13.8</v>
      </c>
      <c r="L1946" s="26">
        <f t="shared" si="1154"/>
        <v>1324.9380000000001</v>
      </c>
      <c r="M1946" s="22" t="s">
        <v>94</v>
      </c>
      <c r="N1946" s="53" t="s">
        <v>699</v>
      </c>
      <c r="O1946" s="53" t="s">
        <v>56</v>
      </c>
      <c r="P1946" s="53">
        <v>68</v>
      </c>
    </row>
    <row r="1947" spans="1:16" x14ac:dyDescent="0.25">
      <c r="A1947" s="53">
        <v>2018</v>
      </c>
      <c r="B1947" s="53">
        <v>19</v>
      </c>
      <c r="C1947" s="53" t="s">
        <v>15</v>
      </c>
      <c r="D1947" s="53">
        <v>4762954</v>
      </c>
      <c r="E1947" s="3">
        <v>88.9</v>
      </c>
      <c r="F1947" s="3">
        <f t="shared" si="1155"/>
        <v>13.84</v>
      </c>
      <c r="G1947" s="18" t="s">
        <v>39</v>
      </c>
      <c r="H1947" s="53">
        <v>27</v>
      </c>
      <c r="I1947" s="53">
        <v>259.23</v>
      </c>
      <c r="J1947" s="27">
        <f t="shared" si="1152"/>
        <v>27.6</v>
      </c>
      <c r="K1947" s="27">
        <f t="shared" si="1153"/>
        <v>20.700000000000003</v>
      </c>
      <c r="L1947" s="26">
        <f t="shared" si="1154"/>
        <v>5366.0610000000015</v>
      </c>
      <c r="M1947" s="22" t="s">
        <v>16</v>
      </c>
      <c r="N1947" s="53" t="s">
        <v>699</v>
      </c>
      <c r="O1947" s="53" t="s">
        <v>56</v>
      </c>
      <c r="P1947" s="53">
        <v>68</v>
      </c>
    </row>
    <row r="1948" spans="1:16" x14ac:dyDescent="0.25">
      <c r="A1948" s="53">
        <v>2018</v>
      </c>
      <c r="B1948" s="53">
        <v>19</v>
      </c>
      <c r="C1948" s="53" t="s">
        <v>15</v>
      </c>
      <c r="D1948" s="53">
        <v>4762956</v>
      </c>
      <c r="E1948" s="3">
        <v>88.9</v>
      </c>
      <c r="F1948" s="3">
        <f t="shared" si="1155"/>
        <v>13.84</v>
      </c>
      <c r="G1948" s="18" t="s">
        <v>39</v>
      </c>
      <c r="H1948" s="53">
        <v>25</v>
      </c>
      <c r="I1948" s="53">
        <v>240.03</v>
      </c>
      <c r="J1948" s="27">
        <f t="shared" si="1152"/>
        <v>27.6</v>
      </c>
      <c r="K1948" s="27">
        <f t="shared" si="1153"/>
        <v>20.700000000000003</v>
      </c>
      <c r="L1948" s="26">
        <f t="shared" si="1154"/>
        <v>4968.621000000001</v>
      </c>
      <c r="M1948" s="22" t="s">
        <v>16</v>
      </c>
      <c r="N1948" s="53" t="s">
        <v>699</v>
      </c>
      <c r="O1948" s="53" t="s">
        <v>56</v>
      </c>
      <c r="P1948" s="53">
        <v>68</v>
      </c>
    </row>
    <row r="1949" spans="1:16" x14ac:dyDescent="0.25">
      <c r="A1949" s="53">
        <v>2018</v>
      </c>
      <c r="B1949" s="53">
        <v>19</v>
      </c>
      <c r="C1949" s="53" t="s">
        <v>15</v>
      </c>
      <c r="D1949" s="53">
        <v>4762957</v>
      </c>
      <c r="E1949" s="3">
        <v>88.9</v>
      </c>
      <c r="F1949" s="3">
        <f t="shared" si="1155"/>
        <v>13.84</v>
      </c>
      <c r="G1949" s="18" t="s">
        <v>39</v>
      </c>
      <c r="H1949" s="53">
        <v>10</v>
      </c>
      <c r="I1949" s="53">
        <v>96.01</v>
      </c>
      <c r="J1949" s="27">
        <f t="shared" si="1152"/>
        <v>27.6</v>
      </c>
      <c r="K1949" s="27">
        <f t="shared" si="1153"/>
        <v>13.8</v>
      </c>
      <c r="L1949" s="26">
        <f t="shared" si="1154"/>
        <v>1324.9380000000001</v>
      </c>
      <c r="M1949" s="22" t="s">
        <v>94</v>
      </c>
      <c r="N1949" s="53" t="s">
        <v>699</v>
      </c>
      <c r="O1949" s="53" t="s">
        <v>56</v>
      </c>
      <c r="P1949" s="53">
        <v>68</v>
      </c>
    </row>
    <row r="1950" spans="1:16" x14ac:dyDescent="0.25">
      <c r="A1950" s="53">
        <v>2018</v>
      </c>
      <c r="B1950" s="53">
        <v>19</v>
      </c>
      <c r="C1950" s="53" t="s">
        <v>15</v>
      </c>
      <c r="D1950" s="53">
        <v>4762941</v>
      </c>
      <c r="E1950" s="3">
        <v>88.9</v>
      </c>
      <c r="F1950" s="3">
        <f t="shared" si="1155"/>
        <v>13.84</v>
      </c>
      <c r="G1950" s="18" t="s">
        <v>39</v>
      </c>
      <c r="H1950" s="53">
        <v>13</v>
      </c>
      <c r="I1950" s="53">
        <v>124.82</v>
      </c>
      <c r="J1950" s="27">
        <f t="shared" si="1152"/>
        <v>27.6</v>
      </c>
      <c r="K1950" s="27">
        <f t="shared" si="1153"/>
        <v>13.8</v>
      </c>
      <c r="L1950" s="26">
        <f t="shared" si="1154"/>
        <v>1722.5160000000001</v>
      </c>
      <c r="M1950" s="22" t="s">
        <v>94</v>
      </c>
      <c r="N1950" s="53" t="s">
        <v>699</v>
      </c>
      <c r="O1950" s="53" t="s">
        <v>56</v>
      </c>
      <c r="P1950" s="53">
        <v>68</v>
      </c>
    </row>
    <row r="1951" spans="1:16" x14ac:dyDescent="0.25">
      <c r="A1951" s="53">
        <v>2018</v>
      </c>
      <c r="B1951" s="53">
        <v>19</v>
      </c>
      <c r="C1951" s="53" t="s">
        <v>15</v>
      </c>
      <c r="D1951" s="53">
        <v>4762977</v>
      </c>
      <c r="E1951" s="3">
        <v>88.9</v>
      </c>
      <c r="F1951" s="3">
        <f t="shared" si="1155"/>
        <v>13.84</v>
      </c>
      <c r="G1951" s="18" t="s">
        <v>39</v>
      </c>
      <c r="H1951" s="53">
        <v>7</v>
      </c>
      <c r="I1951" s="53">
        <v>67.209999999999994</v>
      </c>
      <c r="J1951" s="27">
        <f t="shared" si="1152"/>
        <v>27.6</v>
      </c>
      <c r="K1951" s="27">
        <f t="shared" si="1153"/>
        <v>13.8</v>
      </c>
      <c r="L1951" s="26">
        <f t="shared" si="1154"/>
        <v>927.49799999999993</v>
      </c>
      <c r="M1951" s="22" t="s">
        <v>94</v>
      </c>
      <c r="N1951" s="53" t="s">
        <v>700</v>
      </c>
      <c r="O1951" s="53" t="s">
        <v>56</v>
      </c>
      <c r="P1951" s="53">
        <v>68</v>
      </c>
    </row>
    <row r="1952" spans="1:16" x14ac:dyDescent="0.25">
      <c r="A1952" s="53">
        <v>2018</v>
      </c>
      <c r="B1952" s="53">
        <v>19</v>
      </c>
      <c r="C1952" s="53" t="s">
        <v>15</v>
      </c>
      <c r="D1952" s="53">
        <v>4762977</v>
      </c>
      <c r="E1952" s="3">
        <v>88.9</v>
      </c>
      <c r="F1952" s="3">
        <f t="shared" si="1155"/>
        <v>13.84</v>
      </c>
      <c r="G1952" s="18" t="s">
        <v>39</v>
      </c>
      <c r="H1952" s="53">
        <v>21</v>
      </c>
      <c r="I1952" s="53">
        <v>201.63</v>
      </c>
      <c r="J1952" s="27">
        <f t="shared" si="1152"/>
        <v>27.6</v>
      </c>
      <c r="K1952" s="27">
        <f t="shared" si="1153"/>
        <v>13.8</v>
      </c>
      <c r="L1952" s="26">
        <f t="shared" si="1154"/>
        <v>2782.4940000000001</v>
      </c>
      <c r="M1952" s="22" t="s">
        <v>94</v>
      </c>
      <c r="N1952" s="53" t="s">
        <v>700</v>
      </c>
      <c r="O1952" s="53" t="s">
        <v>56</v>
      </c>
      <c r="P1952" s="53">
        <v>68</v>
      </c>
    </row>
    <row r="1953" spans="1:16" x14ac:dyDescent="0.25">
      <c r="A1953" s="53">
        <v>2018</v>
      </c>
      <c r="B1953" s="53">
        <v>19</v>
      </c>
      <c r="C1953" s="53" t="s">
        <v>15</v>
      </c>
      <c r="D1953" s="53">
        <v>4762979</v>
      </c>
      <c r="E1953" s="3">
        <v>88.9</v>
      </c>
      <c r="F1953" s="3">
        <f t="shared" si="1155"/>
        <v>13.84</v>
      </c>
      <c r="G1953" s="18" t="s">
        <v>39</v>
      </c>
      <c r="H1953" s="53">
        <v>36</v>
      </c>
      <c r="I1953" s="53">
        <v>345.64319999999998</v>
      </c>
      <c r="J1953" s="27">
        <f t="shared" si="1152"/>
        <v>27.6</v>
      </c>
      <c r="K1953" s="27">
        <f t="shared" si="1153"/>
        <v>20.700000000000003</v>
      </c>
      <c r="L1953" s="26">
        <f t="shared" si="1154"/>
        <v>7154.8142400000006</v>
      </c>
      <c r="M1953" s="22" t="s">
        <v>16</v>
      </c>
      <c r="N1953" s="53" t="s">
        <v>700</v>
      </c>
      <c r="O1953" s="53" t="s">
        <v>56</v>
      </c>
      <c r="P1953" s="53">
        <v>68</v>
      </c>
    </row>
    <row r="1954" spans="1:16" x14ac:dyDescent="0.25">
      <c r="A1954" s="53">
        <v>2018</v>
      </c>
      <c r="B1954" s="53">
        <v>19</v>
      </c>
      <c r="C1954" s="53" t="s">
        <v>15</v>
      </c>
      <c r="D1954" s="53">
        <v>4762979</v>
      </c>
      <c r="E1954" s="3">
        <v>88.9</v>
      </c>
      <c r="F1954" s="3">
        <f t="shared" si="1155"/>
        <v>13.84</v>
      </c>
      <c r="G1954" s="18" t="s">
        <v>39</v>
      </c>
      <c r="H1954" s="53">
        <v>18</v>
      </c>
      <c r="I1954" s="53">
        <v>172.82</v>
      </c>
      <c r="J1954" s="27">
        <f t="shared" si="1152"/>
        <v>27.6</v>
      </c>
      <c r="K1954" s="27">
        <f t="shared" si="1153"/>
        <v>13.8</v>
      </c>
      <c r="L1954" s="26">
        <f t="shared" si="1154"/>
        <v>2384.9160000000002</v>
      </c>
      <c r="M1954" s="22" t="s">
        <v>94</v>
      </c>
      <c r="N1954" s="53" t="s">
        <v>700</v>
      </c>
      <c r="O1954" s="53" t="s">
        <v>56</v>
      </c>
      <c r="P1954" s="53">
        <v>68</v>
      </c>
    </row>
    <row r="1955" spans="1:16" x14ac:dyDescent="0.25">
      <c r="A1955" s="53">
        <v>2018</v>
      </c>
      <c r="B1955" s="53">
        <v>19</v>
      </c>
      <c r="C1955" s="53" t="s">
        <v>15</v>
      </c>
      <c r="D1955" s="53">
        <v>4762979</v>
      </c>
      <c r="E1955" s="3">
        <v>88.9</v>
      </c>
      <c r="F1955" s="3">
        <f t="shared" si="1155"/>
        <v>13.84</v>
      </c>
      <c r="G1955" s="18" t="s">
        <v>39</v>
      </c>
      <c r="H1955" s="53">
        <v>16</v>
      </c>
      <c r="I1955" s="53">
        <v>153.62</v>
      </c>
      <c r="J1955" s="27">
        <f t="shared" si="1152"/>
        <v>27.6</v>
      </c>
      <c r="K1955" s="27">
        <f t="shared" si="1153"/>
        <v>13.8</v>
      </c>
      <c r="L1955" s="26">
        <f t="shared" si="1154"/>
        <v>2119.9560000000001</v>
      </c>
      <c r="M1955" s="22" t="s">
        <v>94</v>
      </c>
      <c r="N1955" s="53" t="s">
        <v>700</v>
      </c>
      <c r="O1955" s="53" t="s">
        <v>56</v>
      </c>
      <c r="P1955" s="53">
        <v>68</v>
      </c>
    </row>
    <row r="1956" spans="1:16" x14ac:dyDescent="0.25">
      <c r="A1956" s="53">
        <v>2018</v>
      </c>
      <c r="B1956" s="53">
        <v>19</v>
      </c>
      <c r="C1956" s="53" t="s">
        <v>15</v>
      </c>
      <c r="D1956" s="53">
        <v>4762982</v>
      </c>
      <c r="E1956" s="3">
        <v>88.9</v>
      </c>
      <c r="F1956" s="3">
        <f t="shared" si="1155"/>
        <v>13.84</v>
      </c>
      <c r="G1956" s="18" t="s">
        <v>39</v>
      </c>
      <c r="H1956" s="53">
        <v>34</v>
      </c>
      <c r="I1956" s="53">
        <v>326.44</v>
      </c>
      <c r="J1956" s="27">
        <f t="shared" si="1152"/>
        <v>27.6</v>
      </c>
      <c r="K1956" s="27">
        <f t="shared" si="1153"/>
        <v>20.700000000000003</v>
      </c>
      <c r="L1956" s="26">
        <f t="shared" si="1154"/>
        <v>6757.3080000000009</v>
      </c>
      <c r="M1956" s="22" t="s">
        <v>16</v>
      </c>
      <c r="N1956" s="53" t="s">
        <v>700</v>
      </c>
      <c r="O1956" s="53" t="s">
        <v>56</v>
      </c>
      <c r="P1956" s="53">
        <v>68</v>
      </c>
    </row>
    <row r="1957" spans="1:16" x14ac:dyDescent="0.25">
      <c r="A1957" s="53">
        <v>2018</v>
      </c>
      <c r="B1957" s="53">
        <v>19</v>
      </c>
      <c r="C1957" s="53" t="s">
        <v>15</v>
      </c>
      <c r="D1957" s="53">
        <v>4762974</v>
      </c>
      <c r="E1957" s="3">
        <v>88.9</v>
      </c>
      <c r="F1957" s="3">
        <f t="shared" si="1155"/>
        <v>13.84</v>
      </c>
      <c r="G1957" s="18" t="s">
        <v>39</v>
      </c>
      <c r="H1957" s="53">
        <v>6</v>
      </c>
      <c r="I1957" s="53">
        <v>57.61</v>
      </c>
      <c r="J1957" s="27">
        <f t="shared" si="1152"/>
        <v>27.6</v>
      </c>
      <c r="K1957" s="27">
        <f t="shared" si="1153"/>
        <v>13.8</v>
      </c>
      <c r="L1957" s="26">
        <f t="shared" si="1154"/>
        <v>795.01800000000003</v>
      </c>
      <c r="M1957" s="22" t="s">
        <v>94</v>
      </c>
      <c r="N1957" s="53" t="s">
        <v>700</v>
      </c>
      <c r="O1957" s="53" t="s">
        <v>56</v>
      </c>
      <c r="P1957" s="53">
        <v>68</v>
      </c>
    </row>
    <row r="1958" spans="1:16" x14ac:dyDescent="0.25">
      <c r="A1958" s="53">
        <v>2018</v>
      </c>
      <c r="B1958" s="53">
        <v>19</v>
      </c>
      <c r="C1958" s="53" t="s">
        <v>15</v>
      </c>
      <c r="D1958" s="53">
        <v>4762974</v>
      </c>
      <c r="E1958" s="3">
        <v>88.9</v>
      </c>
      <c r="F1958" s="3">
        <f t="shared" si="1155"/>
        <v>13.84</v>
      </c>
      <c r="G1958" s="18" t="s">
        <v>39</v>
      </c>
      <c r="H1958" s="53">
        <v>31</v>
      </c>
      <c r="I1958" s="53">
        <v>297.64</v>
      </c>
      <c r="J1958" s="27">
        <f t="shared" si="1152"/>
        <v>27.6</v>
      </c>
      <c r="K1958" s="27">
        <f t="shared" si="1153"/>
        <v>20.700000000000003</v>
      </c>
      <c r="L1958" s="26">
        <f t="shared" si="1154"/>
        <v>6161.1480000000001</v>
      </c>
      <c r="M1958" s="22" t="s">
        <v>16</v>
      </c>
      <c r="N1958" s="53" t="s">
        <v>700</v>
      </c>
      <c r="O1958" s="53" t="s">
        <v>56</v>
      </c>
      <c r="P1958" s="53">
        <v>68</v>
      </c>
    </row>
    <row r="1959" spans="1:16" x14ac:dyDescent="0.25">
      <c r="A1959" s="53">
        <v>2018</v>
      </c>
      <c r="B1959" s="53">
        <v>19</v>
      </c>
      <c r="C1959" s="53" t="s">
        <v>15</v>
      </c>
      <c r="D1959" s="53">
        <v>4762982</v>
      </c>
      <c r="E1959" s="3">
        <v>88.9</v>
      </c>
      <c r="F1959" s="3">
        <f t="shared" si="1155"/>
        <v>13.84</v>
      </c>
      <c r="G1959" s="18" t="s">
        <v>39</v>
      </c>
      <c r="H1959" s="53">
        <v>10</v>
      </c>
      <c r="I1959" s="53">
        <v>96.01</v>
      </c>
      <c r="J1959" s="27">
        <f t="shared" si="1152"/>
        <v>27.6</v>
      </c>
      <c r="K1959" s="27">
        <f t="shared" si="1153"/>
        <v>13.8</v>
      </c>
      <c r="L1959" s="26">
        <f t="shared" si="1154"/>
        <v>1324.9380000000001</v>
      </c>
      <c r="M1959" s="22" t="s">
        <v>94</v>
      </c>
      <c r="N1959" s="53" t="s">
        <v>700</v>
      </c>
      <c r="O1959" s="53" t="s">
        <v>56</v>
      </c>
      <c r="P1959" s="53">
        <v>68</v>
      </c>
    </row>
    <row r="1960" spans="1:16" x14ac:dyDescent="0.25">
      <c r="A1960" s="53">
        <v>2018</v>
      </c>
      <c r="B1960" s="53">
        <v>19</v>
      </c>
      <c r="C1960" s="53" t="s">
        <v>15</v>
      </c>
      <c r="D1960" s="53">
        <v>4762973</v>
      </c>
      <c r="E1960" s="3">
        <v>88.9</v>
      </c>
      <c r="F1960" s="3">
        <f t="shared" si="1155"/>
        <v>13.84</v>
      </c>
      <c r="G1960" s="18" t="s">
        <v>39</v>
      </c>
      <c r="H1960" s="53">
        <v>10</v>
      </c>
      <c r="I1960" s="53">
        <v>96.01</v>
      </c>
      <c r="J1960" s="27">
        <f t="shared" si="1152"/>
        <v>27.6</v>
      </c>
      <c r="K1960" s="27">
        <f t="shared" si="1153"/>
        <v>13.8</v>
      </c>
      <c r="L1960" s="26">
        <f t="shared" si="1154"/>
        <v>1324.9380000000001</v>
      </c>
      <c r="M1960" s="22" t="s">
        <v>94</v>
      </c>
      <c r="N1960" s="53" t="s">
        <v>700</v>
      </c>
      <c r="O1960" s="53" t="s">
        <v>56</v>
      </c>
      <c r="P1960" s="53">
        <v>68</v>
      </c>
    </row>
    <row r="1961" spans="1:16" x14ac:dyDescent="0.25">
      <c r="A1961" s="53">
        <v>2018</v>
      </c>
      <c r="B1961" s="53">
        <v>19</v>
      </c>
      <c r="C1961" s="53" t="s">
        <v>15</v>
      </c>
      <c r="D1961" s="53">
        <v>4762972</v>
      </c>
      <c r="E1961" s="3">
        <v>88.9</v>
      </c>
      <c r="F1961" s="3">
        <f t="shared" si="1155"/>
        <v>13.84</v>
      </c>
      <c r="G1961" s="18" t="s">
        <v>39</v>
      </c>
      <c r="H1961" s="53">
        <v>36</v>
      </c>
      <c r="I1961" s="53">
        <v>345.64640000000003</v>
      </c>
      <c r="J1961" s="27">
        <f t="shared" si="1152"/>
        <v>27.6</v>
      </c>
      <c r="K1961" s="27">
        <f t="shared" si="1153"/>
        <v>13.8</v>
      </c>
      <c r="L1961" s="26">
        <f t="shared" si="1154"/>
        <v>4769.9203200000011</v>
      </c>
      <c r="M1961" s="22" t="s">
        <v>94</v>
      </c>
      <c r="N1961" s="53" t="s">
        <v>700</v>
      </c>
      <c r="O1961" s="53" t="s">
        <v>56</v>
      </c>
      <c r="P1961" s="53">
        <v>68</v>
      </c>
    </row>
    <row r="1962" spans="1:16" x14ac:dyDescent="0.25">
      <c r="A1962" s="53">
        <v>2018</v>
      </c>
      <c r="B1962" s="53">
        <v>19</v>
      </c>
      <c r="C1962" s="53" t="s">
        <v>15</v>
      </c>
      <c r="D1962" s="53">
        <v>4762971</v>
      </c>
      <c r="E1962" s="3">
        <v>88.9</v>
      </c>
      <c r="F1962" s="3">
        <f t="shared" si="1155"/>
        <v>13.84</v>
      </c>
      <c r="G1962" s="18" t="s">
        <v>39</v>
      </c>
      <c r="H1962" s="53">
        <v>15</v>
      </c>
      <c r="I1962" s="53">
        <v>144.018</v>
      </c>
      <c r="J1962" s="27">
        <f t="shared" si="1152"/>
        <v>27.6</v>
      </c>
      <c r="K1962" s="27">
        <f t="shared" si="1153"/>
        <v>20.700000000000003</v>
      </c>
      <c r="L1962" s="26">
        <f t="shared" si="1154"/>
        <v>2981.1726000000003</v>
      </c>
      <c r="M1962" s="22" t="s">
        <v>16</v>
      </c>
      <c r="N1962" s="53" t="s">
        <v>700</v>
      </c>
      <c r="O1962" s="53" t="s">
        <v>56</v>
      </c>
      <c r="P1962" s="53">
        <v>68</v>
      </c>
    </row>
    <row r="1963" spans="1:16" ht="15.75" thickBot="1" x14ac:dyDescent="0.3">
      <c r="A1963" s="53">
        <v>2018</v>
      </c>
      <c r="B1963" s="53">
        <v>19</v>
      </c>
      <c r="C1963" s="53" t="s">
        <v>15</v>
      </c>
      <c r="D1963" s="53">
        <v>4762974</v>
      </c>
      <c r="E1963" s="3">
        <v>88.9</v>
      </c>
      <c r="F1963" s="3">
        <f t="shared" si="1155"/>
        <v>13.84</v>
      </c>
      <c r="G1963" s="18" t="s">
        <v>39</v>
      </c>
      <c r="H1963" s="53">
        <v>6</v>
      </c>
      <c r="I1963" s="53">
        <v>57.61</v>
      </c>
      <c r="J1963" s="27">
        <f t="shared" si="1152"/>
        <v>27.6</v>
      </c>
      <c r="K1963" s="27">
        <f t="shared" si="1153"/>
        <v>13.8</v>
      </c>
      <c r="L1963" s="26">
        <f t="shared" si="1154"/>
        <v>795.01800000000003</v>
      </c>
      <c r="M1963" s="22" t="s">
        <v>94</v>
      </c>
      <c r="N1963" s="53" t="s">
        <v>700</v>
      </c>
      <c r="O1963" s="53" t="s">
        <v>56</v>
      </c>
      <c r="P1963" s="53">
        <v>68</v>
      </c>
    </row>
    <row r="1964" spans="1:16" ht="21.75" thickBot="1" x14ac:dyDescent="0.4">
      <c r="A1964" s="90" t="s">
        <v>701</v>
      </c>
      <c r="B1964" s="91"/>
      <c r="C1964" s="91"/>
      <c r="D1964" s="91"/>
      <c r="E1964" s="91"/>
      <c r="F1964" s="91"/>
      <c r="G1964" s="91"/>
      <c r="H1964" s="91"/>
      <c r="I1964" s="91"/>
      <c r="J1964" s="91"/>
      <c r="K1964" s="91"/>
      <c r="L1964" s="25">
        <f>SUM(L1919:L1963)</f>
        <v>119599.18665600003</v>
      </c>
      <c r="M1964" s="90"/>
      <c r="N1964" s="91"/>
      <c r="O1964" s="91"/>
      <c r="P1964" s="92"/>
    </row>
    <row r="1965" spans="1:16" x14ac:dyDescent="0.25">
      <c r="A1965" s="22">
        <v>2018</v>
      </c>
      <c r="B1965" s="22">
        <v>20</v>
      </c>
      <c r="C1965" s="53" t="s">
        <v>15</v>
      </c>
      <c r="D1965" s="53">
        <v>4763725</v>
      </c>
      <c r="E1965" s="3">
        <v>73</v>
      </c>
      <c r="F1965" s="3">
        <f t="shared" si="1155"/>
        <v>9.67</v>
      </c>
      <c r="G1965" s="18" t="s">
        <v>39</v>
      </c>
      <c r="H1965" s="53">
        <v>300</v>
      </c>
      <c r="I1965" s="53">
        <v>2880.36</v>
      </c>
      <c r="J1965" s="27">
        <f t="shared" si="1152"/>
        <v>20.64</v>
      </c>
      <c r="K1965" s="27">
        <f t="shared" ref="K1965:K2028" si="1156">IF(M1965="NEW",J1965*1,IF(M1965="YELLOW",J1965*0.75,IF(M1965="BLUE",J1965*0.5)))</f>
        <v>15.48</v>
      </c>
      <c r="L1965" s="26">
        <f t="shared" ref="L1965:L2028" si="1157">I1965*K1965</f>
        <v>44587.972800000003</v>
      </c>
      <c r="M1965" s="22" t="s">
        <v>16</v>
      </c>
      <c r="N1965" s="53" t="s">
        <v>702</v>
      </c>
      <c r="O1965" s="22" t="s">
        <v>52</v>
      </c>
      <c r="P1965" s="53">
        <v>43</v>
      </c>
    </row>
    <row r="1966" spans="1:16" x14ac:dyDescent="0.25">
      <c r="A1966" s="22">
        <v>2018</v>
      </c>
      <c r="B1966" s="22">
        <v>20</v>
      </c>
      <c r="C1966" s="53" t="s">
        <v>15</v>
      </c>
      <c r="D1966" s="53">
        <v>4764038</v>
      </c>
      <c r="E1966" s="3">
        <v>73</v>
      </c>
      <c r="F1966" s="3">
        <f t="shared" si="1155"/>
        <v>9.67</v>
      </c>
      <c r="G1966" s="18" t="s">
        <v>39</v>
      </c>
      <c r="H1966" s="53">
        <v>4</v>
      </c>
      <c r="I1966" s="53">
        <v>38.404699999999998</v>
      </c>
      <c r="J1966" s="27">
        <f t="shared" ref="J1966:J2028" si="1158">IF($E1966=60.3,16.52,IF($E1966=73,20.64,IF($E1966=88.9,27.6,IF(AND($E1966=114.3, $F1966=17.26),32.84,IF(AND($E1966=177.8, $F1966=34.23),63.28,IF(AND($E1966=244.5,$F1966=53.57),98.68,"ENTER WEIGHT"))))))</f>
        <v>20.64</v>
      </c>
      <c r="K1966" s="27">
        <f t="shared" si="1156"/>
        <v>15.48</v>
      </c>
      <c r="L1966" s="26">
        <f t="shared" si="1157"/>
        <v>594.50475600000004</v>
      </c>
      <c r="M1966" s="22" t="s">
        <v>16</v>
      </c>
      <c r="N1966" s="53" t="s">
        <v>703</v>
      </c>
      <c r="O1966" s="22" t="s">
        <v>53</v>
      </c>
      <c r="P1966" s="53">
        <v>105</v>
      </c>
    </row>
    <row r="1967" spans="1:16" x14ac:dyDescent="0.25">
      <c r="A1967" s="53">
        <v>2018</v>
      </c>
      <c r="B1967" s="53">
        <v>20</v>
      </c>
      <c r="C1967" s="53" t="s">
        <v>15</v>
      </c>
      <c r="D1967" s="53">
        <v>4764265</v>
      </c>
      <c r="E1967" s="3">
        <v>73</v>
      </c>
      <c r="F1967" s="3">
        <f t="shared" ref="F1967:F2028" si="1159">IF($E1967=60.3,6.99,IF($E1967=73,9.67,IF($E1967=88.9,13.84,IF($E1967=114.3,17.26,IF($E1967=177.8,34.23,IF($E1967=244.5,53.57,"ENTER WEIGHT"))))))</f>
        <v>9.67</v>
      </c>
      <c r="G1967" s="18" t="s">
        <v>39</v>
      </c>
      <c r="H1967" s="53">
        <v>64</v>
      </c>
      <c r="I1967" s="53">
        <v>614.47529999999995</v>
      </c>
      <c r="J1967" s="27">
        <f t="shared" si="1158"/>
        <v>20.64</v>
      </c>
      <c r="K1967" s="27">
        <f t="shared" si="1156"/>
        <v>15.48</v>
      </c>
      <c r="L1967" s="26">
        <f t="shared" si="1157"/>
        <v>9512.0776439999991</v>
      </c>
      <c r="M1967" s="22" t="s">
        <v>16</v>
      </c>
      <c r="N1967" s="53" t="s">
        <v>704</v>
      </c>
      <c r="O1967" s="22" t="s">
        <v>53</v>
      </c>
      <c r="P1967" s="53">
        <v>105</v>
      </c>
    </row>
    <row r="1968" spans="1:16" x14ac:dyDescent="0.25">
      <c r="A1968" s="53">
        <v>2018</v>
      </c>
      <c r="B1968" s="53">
        <v>20</v>
      </c>
      <c r="C1968" s="53" t="s">
        <v>15</v>
      </c>
      <c r="D1968" s="53">
        <v>4764264</v>
      </c>
      <c r="E1968" s="3">
        <v>73</v>
      </c>
      <c r="F1968" s="3">
        <f t="shared" si="1159"/>
        <v>9.67</v>
      </c>
      <c r="G1968" s="18" t="s">
        <v>39</v>
      </c>
      <c r="H1968" s="53">
        <v>24</v>
      </c>
      <c r="I1968" s="53">
        <v>230.43020000000001</v>
      </c>
      <c r="J1968" s="27">
        <f t="shared" si="1158"/>
        <v>20.64</v>
      </c>
      <c r="K1968" s="27">
        <f t="shared" si="1156"/>
        <v>15.48</v>
      </c>
      <c r="L1968" s="26">
        <f t="shared" si="1157"/>
        <v>3567.0594960000003</v>
      </c>
      <c r="M1968" s="22" t="s">
        <v>16</v>
      </c>
      <c r="N1968" s="53" t="s">
        <v>704</v>
      </c>
      <c r="O1968" s="22" t="s">
        <v>53</v>
      </c>
      <c r="P1968" s="53">
        <v>105</v>
      </c>
    </row>
    <row r="1969" spans="1:16" x14ac:dyDescent="0.25">
      <c r="A1969" s="53">
        <v>2018</v>
      </c>
      <c r="B1969" s="53">
        <v>20</v>
      </c>
      <c r="C1969" s="53" t="s">
        <v>15</v>
      </c>
      <c r="D1969" s="53">
        <v>4764268</v>
      </c>
      <c r="E1969" s="3">
        <v>60.3</v>
      </c>
      <c r="F1969" s="3">
        <f t="shared" si="1159"/>
        <v>6.99</v>
      </c>
      <c r="G1969" s="18" t="s">
        <v>39</v>
      </c>
      <c r="H1969" s="53">
        <v>7</v>
      </c>
      <c r="I1969" s="53">
        <v>67.209999999999994</v>
      </c>
      <c r="J1969" s="27">
        <f t="shared" si="1158"/>
        <v>16.52</v>
      </c>
      <c r="K1969" s="27">
        <f t="shared" si="1156"/>
        <v>12.39</v>
      </c>
      <c r="L1969" s="26">
        <f t="shared" si="1157"/>
        <v>832.7319</v>
      </c>
      <c r="M1969" s="22" t="s">
        <v>16</v>
      </c>
      <c r="N1969" s="53" t="s">
        <v>705</v>
      </c>
      <c r="O1969" s="22" t="s">
        <v>51</v>
      </c>
      <c r="P1969" s="53">
        <v>65</v>
      </c>
    </row>
    <row r="1970" spans="1:16" x14ac:dyDescent="0.25">
      <c r="A1970" s="53">
        <v>2018</v>
      </c>
      <c r="B1970" s="53">
        <v>20</v>
      </c>
      <c r="C1970" s="53" t="s">
        <v>15</v>
      </c>
      <c r="D1970" s="53">
        <v>4764267</v>
      </c>
      <c r="E1970" s="3">
        <v>60.3</v>
      </c>
      <c r="F1970" s="3">
        <f t="shared" si="1159"/>
        <v>6.99</v>
      </c>
      <c r="G1970" s="18" t="s">
        <v>39</v>
      </c>
      <c r="H1970" s="53">
        <v>29</v>
      </c>
      <c r="I1970" s="53">
        <v>278.4307</v>
      </c>
      <c r="J1970" s="27">
        <f t="shared" si="1158"/>
        <v>16.52</v>
      </c>
      <c r="K1970" s="27">
        <f t="shared" si="1156"/>
        <v>12.39</v>
      </c>
      <c r="L1970" s="26">
        <f t="shared" si="1157"/>
        <v>3449.7563730000002</v>
      </c>
      <c r="M1970" s="22" t="s">
        <v>16</v>
      </c>
      <c r="N1970" s="53" t="s">
        <v>705</v>
      </c>
      <c r="O1970" s="22" t="s">
        <v>51</v>
      </c>
      <c r="P1970" s="53">
        <v>65</v>
      </c>
    </row>
    <row r="1971" spans="1:16" x14ac:dyDescent="0.25">
      <c r="A1971" s="53">
        <v>2018</v>
      </c>
      <c r="B1971" s="53">
        <v>20</v>
      </c>
      <c r="C1971" s="53" t="s">
        <v>15</v>
      </c>
      <c r="D1971" s="53">
        <v>4764875</v>
      </c>
      <c r="E1971" s="3">
        <v>88.9</v>
      </c>
      <c r="F1971" s="3">
        <f t="shared" si="1159"/>
        <v>13.84</v>
      </c>
      <c r="G1971" s="18" t="s">
        <v>39</v>
      </c>
      <c r="H1971" s="53">
        <v>24</v>
      </c>
      <c r="I1971" s="53">
        <v>230.43</v>
      </c>
      <c r="J1971" s="27">
        <f t="shared" si="1158"/>
        <v>27.6</v>
      </c>
      <c r="K1971" s="27">
        <f t="shared" si="1156"/>
        <v>20.700000000000003</v>
      </c>
      <c r="L1971" s="26">
        <f t="shared" si="1157"/>
        <v>4769.9010000000007</v>
      </c>
      <c r="M1971" s="22" t="s">
        <v>16</v>
      </c>
      <c r="N1971" s="53" t="s">
        <v>671</v>
      </c>
      <c r="O1971" s="22" t="s">
        <v>56</v>
      </c>
      <c r="P1971" s="53">
        <v>31</v>
      </c>
    </row>
    <row r="1972" spans="1:16" x14ac:dyDescent="0.25">
      <c r="A1972" s="53">
        <v>2018</v>
      </c>
      <c r="B1972" s="53">
        <v>20</v>
      </c>
      <c r="C1972" s="53" t="s">
        <v>15</v>
      </c>
      <c r="D1972" s="53">
        <v>4764875</v>
      </c>
      <c r="E1972" s="3">
        <v>88.9</v>
      </c>
      <c r="F1972" s="3">
        <f t="shared" si="1159"/>
        <v>13.84</v>
      </c>
      <c r="G1972" s="18" t="s">
        <v>39</v>
      </c>
      <c r="H1972" s="53">
        <v>2</v>
      </c>
      <c r="I1972" s="53">
        <v>19.2</v>
      </c>
      <c r="J1972" s="27">
        <f t="shared" si="1158"/>
        <v>27.6</v>
      </c>
      <c r="K1972" s="27">
        <f t="shared" si="1156"/>
        <v>13.8</v>
      </c>
      <c r="L1972" s="26">
        <f t="shared" si="1157"/>
        <v>264.95999999999998</v>
      </c>
      <c r="M1972" s="22" t="s">
        <v>94</v>
      </c>
      <c r="N1972" s="53" t="s">
        <v>671</v>
      </c>
      <c r="O1972" s="22" t="s">
        <v>56</v>
      </c>
      <c r="P1972" s="53">
        <v>31</v>
      </c>
    </row>
    <row r="1973" spans="1:16" x14ac:dyDescent="0.25">
      <c r="A1973" s="53">
        <v>2018</v>
      </c>
      <c r="B1973" s="53">
        <v>20</v>
      </c>
      <c r="C1973" s="53" t="s">
        <v>15</v>
      </c>
      <c r="D1973" s="53">
        <v>4764875</v>
      </c>
      <c r="E1973" s="3">
        <v>88.9</v>
      </c>
      <c r="F1973" s="3">
        <f t="shared" si="1159"/>
        <v>13.84</v>
      </c>
      <c r="G1973" s="18" t="s">
        <v>39</v>
      </c>
      <c r="H1973" s="53">
        <v>21</v>
      </c>
      <c r="I1973" s="53">
        <v>201.62</v>
      </c>
      <c r="J1973" s="27">
        <f t="shared" si="1158"/>
        <v>27.6</v>
      </c>
      <c r="K1973" s="27">
        <f t="shared" si="1156"/>
        <v>13.8</v>
      </c>
      <c r="L1973" s="26">
        <f t="shared" si="1157"/>
        <v>2782.3560000000002</v>
      </c>
      <c r="M1973" s="22" t="s">
        <v>94</v>
      </c>
      <c r="N1973" s="53" t="s">
        <v>671</v>
      </c>
      <c r="O1973" s="22" t="s">
        <v>56</v>
      </c>
      <c r="P1973" s="53">
        <v>31</v>
      </c>
    </row>
    <row r="1974" spans="1:16" x14ac:dyDescent="0.25">
      <c r="A1974" s="53">
        <v>2018</v>
      </c>
      <c r="B1974" s="53">
        <v>20</v>
      </c>
      <c r="C1974" s="53" t="s">
        <v>15</v>
      </c>
      <c r="D1974" s="53">
        <v>4764873</v>
      </c>
      <c r="E1974" s="3">
        <v>88.9</v>
      </c>
      <c r="F1974" s="3">
        <f t="shared" si="1159"/>
        <v>13.84</v>
      </c>
      <c r="G1974" s="18" t="s">
        <v>39</v>
      </c>
      <c r="H1974" s="53">
        <v>2</v>
      </c>
      <c r="I1974" s="53">
        <v>19.2</v>
      </c>
      <c r="J1974" s="27">
        <f t="shared" si="1158"/>
        <v>27.6</v>
      </c>
      <c r="K1974" s="27">
        <f t="shared" si="1156"/>
        <v>13.8</v>
      </c>
      <c r="L1974" s="26">
        <f t="shared" si="1157"/>
        <v>264.95999999999998</v>
      </c>
      <c r="M1974" s="22" t="s">
        <v>94</v>
      </c>
      <c r="N1974" s="53" t="s">
        <v>671</v>
      </c>
      <c r="O1974" s="22" t="s">
        <v>56</v>
      </c>
      <c r="P1974" s="53">
        <v>31</v>
      </c>
    </row>
    <row r="1975" spans="1:16" x14ac:dyDescent="0.25">
      <c r="A1975" s="53">
        <v>2018</v>
      </c>
      <c r="B1975" s="53">
        <v>20</v>
      </c>
      <c r="C1975" s="53" t="s">
        <v>15</v>
      </c>
      <c r="D1975" s="53">
        <v>4764873</v>
      </c>
      <c r="E1975" s="3">
        <v>88.9</v>
      </c>
      <c r="F1975" s="3">
        <f t="shared" si="1159"/>
        <v>13.84</v>
      </c>
      <c r="G1975" s="18" t="s">
        <v>39</v>
      </c>
      <c r="H1975" s="53">
        <v>2</v>
      </c>
      <c r="I1975" s="53">
        <v>19.2</v>
      </c>
      <c r="J1975" s="27">
        <f t="shared" si="1158"/>
        <v>27.6</v>
      </c>
      <c r="K1975" s="27">
        <f t="shared" si="1156"/>
        <v>20.700000000000003</v>
      </c>
      <c r="L1975" s="26">
        <f t="shared" si="1157"/>
        <v>397.44000000000005</v>
      </c>
      <c r="M1975" s="22" t="s">
        <v>16</v>
      </c>
      <c r="N1975" s="53" t="s">
        <v>671</v>
      </c>
      <c r="O1975" s="22" t="s">
        <v>56</v>
      </c>
      <c r="P1975" s="53">
        <v>31</v>
      </c>
    </row>
    <row r="1976" spans="1:16" x14ac:dyDescent="0.25">
      <c r="A1976" s="53">
        <v>2018</v>
      </c>
      <c r="B1976" s="53">
        <v>20</v>
      </c>
      <c r="C1976" s="53" t="s">
        <v>15</v>
      </c>
      <c r="D1976" s="53">
        <v>4764878</v>
      </c>
      <c r="E1976" s="3">
        <v>88.9</v>
      </c>
      <c r="F1976" s="3">
        <f t="shared" si="1159"/>
        <v>13.84</v>
      </c>
      <c r="G1976" s="18" t="s">
        <v>39</v>
      </c>
      <c r="H1976" s="53">
        <v>7</v>
      </c>
      <c r="I1976" s="53">
        <v>67.2</v>
      </c>
      <c r="J1976" s="27">
        <f t="shared" si="1158"/>
        <v>27.6</v>
      </c>
      <c r="K1976" s="27">
        <f t="shared" si="1156"/>
        <v>13.8</v>
      </c>
      <c r="L1976" s="26">
        <f t="shared" si="1157"/>
        <v>927.36000000000013</v>
      </c>
      <c r="M1976" s="22" t="s">
        <v>94</v>
      </c>
      <c r="N1976" s="53" t="s">
        <v>671</v>
      </c>
      <c r="O1976" s="22" t="s">
        <v>56</v>
      </c>
      <c r="P1976" s="53">
        <v>31</v>
      </c>
    </row>
    <row r="1977" spans="1:16" x14ac:dyDescent="0.25">
      <c r="A1977" s="53">
        <v>2018</v>
      </c>
      <c r="B1977" s="53">
        <v>20</v>
      </c>
      <c r="C1977" s="53" t="s">
        <v>15</v>
      </c>
      <c r="D1977" s="53">
        <v>4764884</v>
      </c>
      <c r="E1977" s="3">
        <v>88.9</v>
      </c>
      <c r="F1977" s="3">
        <f t="shared" si="1159"/>
        <v>13.84</v>
      </c>
      <c r="G1977" s="18" t="s">
        <v>39</v>
      </c>
      <c r="H1977" s="53">
        <v>1</v>
      </c>
      <c r="I1977" s="53">
        <v>9.6</v>
      </c>
      <c r="J1977" s="27">
        <f t="shared" si="1158"/>
        <v>27.6</v>
      </c>
      <c r="K1977" s="27">
        <f t="shared" si="1156"/>
        <v>20.700000000000003</v>
      </c>
      <c r="L1977" s="26">
        <f t="shared" si="1157"/>
        <v>198.72000000000003</v>
      </c>
      <c r="M1977" s="22" t="s">
        <v>16</v>
      </c>
      <c r="N1977" s="53" t="s">
        <v>671</v>
      </c>
      <c r="O1977" s="22" t="s">
        <v>56</v>
      </c>
      <c r="P1977" s="53">
        <v>31</v>
      </c>
    </row>
    <row r="1978" spans="1:16" x14ac:dyDescent="0.25">
      <c r="A1978" s="53">
        <v>2018</v>
      </c>
      <c r="B1978" s="53">
        <v>20</v>
      </c>
      <c r="C1978" s="53" t="s">
        <v>15</v>
      </c>
      <c r="D1978" s="53">
        <v>4764884</v>
      </c>
      <c r="E1978" s="3">
        <v>88.9</v>
      </c>
      <c r="F1978" s="3">
        <f t="shared" si="1159"/>
        <v>13.84</v>
      </c>
      <c r="G1978" s="18" t="s">
        <v>39</v>
      </c>
      <c r="H1978" s="53">
        <v>1</v>
      </c>
      <c r="I1978" s="53">
        <v>9.6</v>
      </c>
      <c r="J1978" s="27">
        <f t="shared" si="1158"/>
        <v>27.6</v>
      </c>
      <c r="K1978" s="27">
        <f t="shared" si="1156"/>
        <v>13.8</v>
      </c>
      <c r="L1978" s="26">
        <f t="shared" si="1157"/>
        <v>132.47999999999999</v>
      </c>
      <c r="M1978" s="22" t="s">
        <v>94</v>
      </c>
      <c r="N1978" s="53" t="s">
        <v>671</v>
      </c>
      <c r="O1978" s="22" t="s">
        <v>56</v>
      </c>
      <c r="P1978" s="53">
        <v>31</v>
      </c>
    </row>
    <row r="1979" spans="1:16" x14ac:dyDescent="0.25">
      <c r="A1979" s="53">
        <v>2018</v>
      </c>
      <c r="B1979" s="53">
        <v>20</v>
      </c>
      <c r="C1979" s="53" t="s">
        <v>15</v>
      </c>
      <c r="D1979" s="53">
        <v>4764882</v>
      </c>
      <c r="E1979" s="3">
        <v>88.9</v>
      </c>
      <c r="F1979" s="3">
        <f t="shared" si="1159"/>
        <v>13.84</v>
      </c>
      <c r="G1979" s="18" t="s">
        <v>39</v>
      </c>
      <c r="H1979" s="53">
        <v>4</v>
      </c>
      <c r="I1979" s="53">
        <v>38.4</v>
      </c>
      <c r="J1979" s="27">
        <f t="shared" si="1158"/>
        <v>27.6</v>
      </c>
      <c r="K1979" s="27">
        <f t="shared" si="1156"/>
        <v>20.700000000000003</v>
      </c>
      <c r="L1979" s="26">
        <f t="shared" si="1157"/>
        <v>794.88000000000011</v>
      </c>
      <c r="M1979" s="22" t="s">
        <v>16</v>
      </c>
      <c r="N1979" s="53" t="s">
        <v>671</v>
      </c>
      <c r="O1979" s="22" t="s">
        <v>56</v>
      </c>
      <c r="P1979" s="53">
        <v>31</v>
      </c>
    </row>
    <row r="1980" spans="1:16" x14ac:dyDescent="0.25">
      <c r="A1980" s="53">
        <v>2018</v>
      </c>
      <c r="B1980" s="53">
        <v>20</v>
      </c>
      <c r="C1980" s="53" t="s">
        <v>15</v>
      </c>
      <c r="D1980" s="53">
        <v>4764882</v>
      </c>
      <c r="E1980" s="3">
        <v>88.9</v>
      </c>
      <c r="F1980" s="3">
        <f t="shared" si="1159"/>
        <v>13.84</v>
      </c>
      <c r="G1980" s="18" t="s">
        <v>39</v>
      </c>
      <c r="H1980" s="53">
        <v>1</v>
      </c>
      <c r="I1980" s="53">
        <v>9.6</v>
      </c>
      <c r="J1980" s="27">
        <f t="shared" si="1158"/>
        <v>27.6</v>
      </c>
      <c r="K1980" s="27">
        <f t="shared" si="1156"/>
        <v>13.8</v>
      </c>
      <c r="L1980" s="26">
        <f t="shared" si="1157"/>
        <v>132.47999999999999</v>
      </c>
      <c r="M1980" s="22" t="s">
        <v>94</v>
      </c>
      <c r="N1980" s="53" t="s">
        <v>671</v>
      </c>
      <c r="O1980" s="22" t="s">
        <v>56</v>
      </c>
      <c r="P1980" s="53">
        <v>31</v>
      </c>
    </row>
    <row r="1981" spans="1:16" x14ac:dyDescent="0.25">
      <c r="A1981" s="53">
        <v>2018</v>
      </c>
      <c r="B1981" s="53">
        <v>20</v>
      </c>
      <c r="C1981" s="53" t="s">
        <v>15</v>
      </c>
      <c r="D1981" s="53">
        <v>4764881</v>
      </c>
      <c r="E1981" s="3">
        <v>88.9</v>
      </c>
      <c r="F1981" s="3">
        <f t="shared" si="1159"/>
        <v>13.84</v>
      </c>
      <c r="G1981" s="18" t="s">
        <v>39</v>
      </c>
      <c r="H1981" s="53">
        <v>1</v>
      </c>
      <c r="I1981" s="53">
        <v>9.6</v>
      </c>
      <c r="J1981" s="27">
        <f t="shared" si="1158"/>
        <v>27.6</v>
      </c>
      <c r="K1981" s="27">
        <f t="shared" si="1156"/>
        <v>20.700000000000003</v>
      </c>
      <c r="L1981" s="26">
        <f t="shared" si="1157"/>
        <v>198.72000000000003</v>
      </c>
      <c r="M1981" s="22" t="s">
        <v>16</v>
      </c>
      <c r="N1981" s="53" t="s">
        <v>671</v>
      </c>
      <c r="O1981" s="22" t="s">
        <v>56</v>
      </c>
      <c r="P1981" s="53">
        <v>31</v>
      </c>
    </row>
    <row r="1982" spans="1:16" x14ac:dyDescent="0.25">
      <c r="A1982" s="53">
        <v>2018</v>
      </c>
      <c r="B1982" s="53">
        <v>20</v>
      </c>
      <c r="C1982" s="53" t="s">
        <v>15</v>
      </c>
      <c r="D1982" s="53">
        <v>4764880</v>
      </c>
      <c r="E1982" s="3">
        <v>88.9</v>
      </c>
      <c r="F1982" s="3">
        <f t="shared" si="1159"/>
        <v>13.84</v>
      </c>
      <c r="G1982" s="18" t="s">
        <v>39</v>
      </c>
      <c r="H1982" s="53">
        <v>1</v>
      </c>
      <c r="I1982" s="53">
        <v>9.6</v>
      </c>
      <c r="J1982" s="27">
        <f t="shared" si="1158"/>
        <v>27.6</v>
      </c>
      <c r="K1982" s="27">
        <f t="shared" si="1156"/>
        <v>20.700000000000003</v>
      </c>
      <c r="L1982" s="26">
        <f t="shared" si="1157"/>
        <v>198.72000000000003</v>
      </c>
      <c r="M1982" s="22" t="s">
        <v>16</v>
      </c>
      <c r="N1982" s="53" t="s">
        <v>671</v>
      </c>
      <c r="O1982" s="22" t="s">
        <v>56</v>
      </c>
      <c r="P1982" s="53">
        <v>31</v>
      </c>
    </row>
    <row r="1983" spans="1:16" x14ac:dyDescent="0.25">
      <c r="A1983" s="53">
        <v>2018</v>
      </c>
      <c r="B1983" s="53">
        <v>20</v>
      </c>
      <c r="C1983" s="53" t="s">
        <v>15</v>
      </c>
      <c r="D1983" s="53">
        <v>4764878</v>
      </c>
      <c r="E1983" s="3">
        <v>88.9</v>
      </c>
      <c r="F1983" s="3">
        <f t="shared" si="1159"/>
        <v>13.84</v>
      </c>
      <c r="G1983" s="18" t="s">
        <v>39</v>
      </c>
      <c r="H1983" s="53">
        <v>6</v>
      </c>
      <c r="I1983" s="53">
        <v>57.61</v>
      </c>
      <c r="J1983" s="27">
        <f t="shared" si="1158"/>
        <v>27.6</v>
      </c>
      <c r="K1983" s="27">
        <f t="shared" si="1156"/>
        <v>20.700000000000003</v>
      </c>
      <c r="L1983" s="26">
        <f t="shared" si="1157"/>
        <v>1192.527</v>
      </c>
      <c r="M1983" s="22" t="s">
        <v>16</v>
      </c>
      <c r="N1983" s="53" t="s">
        <v>671</v>
      </c>
      <c r="O1983" s="22" t="s">
        <v>56</v>
      </c>
      <c r="P1983" s="53">
        <v>31</v>
      </c>
    </row>
    <row r="1984" spans="1:16" x14ac:dyDescent="0.25">
      <c r="A1984" s="53">
        <v>2018</v>
      </c>
      <c r="B1984" s="53">
        <v>20</v>
      </c>
      <c r="C1984" s="53" t="s">
        <v>15</v>
      </c>
      <c r="D1984" s="53">
        <v>4764937</v>
      </c>
      <c r="E1984" s="3">
        <v>88.9</v>
      </c>
      <c r="F1984" s="3">
        <f t="shared" si="1159"/>
        <v>13.84</v>
      </c>
      <c r="G1984" s="18" t="s">
        <v>39</v>
      </c>
      <c r="H1984" s="53">
        <v>2</v>
      </c>
      <c r="I1984" s="53">
        <v>19.2</v>
      </c>
      <c r="J1984" s="27">
        <f t="shared" si="1158"/>
        <v>27.6</v>
      </c>
      <c r="K1984" s="27">
        <f t="shared" si="1156"/>
        <v>13.8</v>
      </c>
      <c r="L1984" s="26">
        <f t="shared" si="1157"/>
        <v>264.95999999999998</v>
      </c>
      <c r="M1984" s="22" t="s">
        <v>94</v>
      </c>
      <c r="N1984" s="53" t="s">
        <v>157</v>
      </c>
      <c r="O1984" s="22" t="s">
        <v>56</v>
      </c>
      <c r="P1984" s="53">
        <v>31</v>
      </c>
    </row>
    <row r="1985" spans="1:16" x14ac:dyDescent="0.25">
      <c r="A1985" s="53">
        <v>2018</v>
      </c>
      <c r="B1985" s="53">
        <v>20</v>
      </c>
      <c r="C1985" s="53" t="s">
        <v>15</v>
      </c>
      <c r="D1985" s="53">
        <v>4764935</v>
      </c>
      <c r="E1985" s="3">
        <v>88.9</v>
      </c>
      <c r="F1985" s="3">
        <f t="shared" si="1159"/>
        <v>13.84</v>
      </c>
      <c r="G1985" s="18" t="s">
        <v>39</v>
      </c>
      <c r="H1985" s="53">
        <v>13</v>
      </c>
      <c r="I1985" s="53">
        <v>124.8186</v>
      </c>
      <c r="J1985" s="27">
        <f t="shared" si="1158"/>
        <v>27.6</v>
      </c>
      <c r="K1985" s="27">
        <f t="shared" si="1156"/>
        <v>20.700000000000003</v>
      </c>
      <c r="L1985" s="26">
        <f t="shared" si="1157"/>
        <v>2583.7450200000003</v>
      </c>
      <c r="M1985" s="22" t="s">
        <v>16</v>
      </c>
      <c r="N1985" s="53" t="s">
        <v>157</v>
      </c>
      <c r="O1985" s="22" t="s">
        <v>56</v>
      </c>
      <c r="P1985" s="53">
        <v>31</v>
      </c>
    </row>
    <row r="1986" spans="1:16" x14ac:dyDescent="0.25">
      <c r="A1986" s="53">
        <v>2018</v>
      </c>
      <c r="B1986" s="53">
        <v>20</v>
      </c>
      <c r="C1986" s="53" t="s">
        <v>15</v>
      </c>
      <c r="D1986" s="53">
        <v>4764935</v>
      </c>
      <c r="E1986" s="3">
        <v>88.9</v>
      </c>
      <c r="F1986" s="3">
        <f t="shared" si="1159"/>
        <v>13.84</v>
      </c>
      <c r="G1986" s="18" t="s">
        <v>39</v>
      </c>
      <c r="H1986" s="53">
        <v>5</v>
      </c>
      <c r="I1986" s="53">
        <v>48.01</v>
      </c>
      <c r="J1986" s="27">
        <f t="shared" si="1158"/>
        <v>27.6</v>
      </c>
      <c r="K1986" s="27">
        <f t="shared" si="1156"/>
        <v>13.8</v>
      </c>
      <c r="L1986" s="26">
        <f t="shared" si="1157"/>
        <v>662.53800000000001</v>
      </c>
      <c r="M1986" s="22" t="s">
        <v>94</v>
      </c>
      <c r="N1986" s="53" t="s">
        <v>157</v>
      </c>
      <c r="O1986" s="22" t="s">
        <v>56</v>
      </c>
      <c r="P1986" s="53">
        <v>31</v>
      </c>
    </row>
    <row r="1987" spans="1:16" x14ac:dyDescent="0.25">
      <c r="A1987" s="53">
        <v>2018</v>
      </c>
      <c r="B1987" s="53">
        <v>20</v>
      </c>
      <c r="C1987" s="53" t="s">
        <v>15</v>
      </c>
      <c r="D1987" s="53">
        <v>4765264</v>
      </c>
      <c r="E1987" s="3">
        <v>60.3</v>
      </c>
      <c r="F1987" s="3">
        <f t="shared" si="1159"/>
        <v>6.99</v>
      </c>
      <c r="G1987" s="18" t="s">
        <v>39</v>
      </c>
      <c r="H1987" s="53">
        <v>35</v>
      </c>
      <c r="I1987" s="53">
        <v>336.04379999999998</v>
      </c>
      <c r="J1987" s="27">
        <f t="shared" si="1158"/>
        <v>16.52</v>
      </c>
      <c r="K1987" s="27">
        <f t="shared" si="1156"/>
        <v>12.39</v>
      </c>
      <c r="L1987" s="26">
        <f t="shared" si="1157"/>
        <v>4163.5826820000002</v>
      </c>
      <c r="M1987" s="22" t="s">
        <v>16</v>
      </c>
      <c r="N1987" s="53" t="s">
        <v>706</v>
      </c>
      <c r="O1987" s="22" t="s">
        <v>51</v>
      </c>
      <c r="P1987" s="53">
        <v>65</v>
      </c>
    </row>
    <row r="1988" spans="1:16" x14ac:dyDescent="0.25">
      <c r="A1988" s="53">
        <v>2018</v>
      </c>
      <c r="B1988" s="53">
        <v>20</v>
      </c>
      <c r="C1988" s="53" t="s">
        <v>15</v>
      </c>
      <c r="D1988" s="53">
        <v>4765268</v>
      </c>
      <c r="E1988" s="3">
        <v>60.3</v>
      </c>
      <c r="F1988" s="3">
        <f t="shared" si="1159"/>
        <v>6.99</v>
      </c>
      <c r="G1988" s="18" t="s">
        <v>39</v>
      </c>
      <c r="H1988" s="53">
        <v>23</v>
      </c>
      <c r="I1988" s="53">
        <v>220.83</v>
      </c>
      <c r="J1988" s="27">
        <f t="shared" si="1158"/>
        <v>16.52</v>
      </c>
      <c r="K1988" s="27">
        <f t="shared" si="1156"/>
        <v>12.39</v>
      </c>
      <c r="L1988" s="26">
        <f t="shared" si="1157"/>
        <v>2736.0837000000001</v>
      </c>
      <c r="M1988" s="22" t="s">
        <v>16</v>
      </c>
      <c r="N1988" s="53" t="s">
        <v>707</v>
      </c>
      <c r="O1988" s="22" t="s">
        <v>51</v>
      </c>
      <c r="P1988" s="53">
        <v>65</v>
      </c>
    </row>
    <row r="1989" spans="1:16" x14ac:dyDescent="0.25">
      <c r="A1989" s="53">
        <v>2018</v>
      </c>
      <c r="B1989" s="53">
        <v>20</v>
      </c>
      <c r="C1989" s="53" t="s">
        <v>15</v>
      </c>
      <c r="D1989" s="53">
        <v>4765267</v>
      </c>
      <c r="E1989" s="3">
        <v>60.3</v>
      </c>
      <c r="F1989" s="3">
        <f t="shared" si="1159"/>
        <v>6.99</v>
      </c>
      <c r="G1989" s="18" t="s">
        <v>39</v>
      </c>
      <c r="H1989" s="53">
        <v>12</v>
      </c>
      <c r="I1989" s="53">
        <v>115.21</v>
      </c>
      <c r="J1989" s="27">
        <f t="shared" si="1158"/>
        <v>16.52</v>
      </c>
      <c r="K1989" s="27">
        <f t="shared" si="1156"/>
        <v>12.39</v>
      </c>
      <c r="L1989" s="26">
        <f t="shared" si="1157"/>
        <v>1427.4519</v>
      </c>
      <c r="M1989" s="22" t="s">
        <v>16</v>
      </c>
      <c r="N1989" s="53" t="s">
        <v>707</v>
      </c>
      <c r="O1989" s="22" t="s">
        <v>51</v>
      </c>
      <c r="P1989" s="53">
        <v>65</v>
      </c>
    </row>
    <row r="1990" spans="1:16" x14ac:dyDescent="0.25">
      <c r="A1990" s="53">
        <v>2018</v>
      </c>
      <c r="B1990" s="53">
        <v>20</v>
      </c>
      <c r="C1990" s="53" t="s">
        <v>15</v>
      </c>
      <c r="D1990" s="53">
        <v>4766235</v>
      </c>
      <c r="E1990" s="3">
        <v>73</v>
      </c>
      <c r="F1990" s="3">
        <f t="shared" si="1159"/>
        <v>9.67</v>
      </c>
      <c r="G1990" s="18" t="s">
        <v>39</v>
      </c>
      <c r="H1990" s="53">
        <v>69</v>
      </c>
      <c r="I1990" s="53">
        <v>662.48670000000004</v>
      </c>
      <c r="J1990" s="27">
        <f t="shared" si="1158"/>
        <v>20.64</v>
      </c>
      <c r="K1990" s="27">
        <f t="shared" si="1156"/>
        <v>15.48</v>
      </c>
      <c r="L1990" s="26">
        <f t="shared" si="1157"/>
        <v>10255.294116000001</v>
      </c>
      <c r="M1990" s="22" t="s">
        <v>16</v>
      </c>
      <c r="N1990" s="53" t="s">
        <v>708</v>
      </c>
      <c r="O1990" s="22" t="s">
        <v>53</v>
      </c>
      <c r="P1990" s="53">
        <v>105</v>
      </c>
    </row>
    <row r="1991" spans="1:16" x14ac:dyDescent="0.25">
      <c r="A1991" s="53">
        <v>2018</v>
      </c>
      <c r="B1991" s="53">
        <v>20</v>
      </c>
      <c r="C1991" s="53" t="s">
        <v>15</v>
      </c>
      <c r="D1991" s="53">
        <v>4766430</v>
      </c>
      <c r="E1991" s="3">
        <v>60.3</v>
      </c>
      <c r="F1991" s="3">
        <f t="shared" si="1159"/>
        <v>6.99</v>
      </c>
      <c r="G1991" s="18" t="s">
        <v>39</v>
      </c>
      <c r="H1991" s="53">
        <v>35</v>
      </c>
      <c r="I1991" s="53">
        <v>336.04219999999998</v>
      </c>
      <c r="J1991" s="27">
        <f t="shared" si="1158"/>
        <v>16.52</v>
      </c>
      <c r="K1991" s="27">
        <f t="shared" si="1156"/>
        <v>12.39</v>
      </c>
      <c r="L1991" s="26">
        <f t="shared" si="1157"/>
        <v>4163.5628580000002</v>
      </c>
      <c r="M1991" s="22" t="s">
        <v>16</v>
      </c>
      <c r="N1991" s="53" t="s">
        <v>709</v>
      </c>
      <c r="O1991" s="22" t="s">
        <v>51</v>
      </c>
      <c r="P1991" s="53">
        <v>65</v>
      </c>
    </row>
    <row r="1992" spans="1:16" x14ac:dyDescent="0.25">
      <c r="A1992" s="53">
        <v>2018</v>
      </c>
      <c r="B1992" s="53">
        <v>20</v>
      </c>
      <c r="C1992" s="53" t="s">
        <v>15</v>
      </c>
      <c r="D1992" s="53">
        <v>4766519</v>
      </c>
      <c r="E1992" s="3">
        <v>60.3</v>
      </c>
      <c r="F1992" s="3">
        <f t="shared" si="1159"/>
        <v>6.99</v>
      </c>
      <c r="G1992" s="18" t="s">
        <v>39</v>
      </c>
      <c r="H1992" s="53">
        <v>35</v>
      </c>
      <c r="I1992" s="53">
        <v>336.04199999999997</v>
      </c>
      <c r="J1992" s="27">
        <f t="shared" si="1158"/>
        <v>16.52</v>
      </c>
      <c r="K1992" s="27">
        <f t="shared" si="1156"/>
        <v>12.39</v>
      </c>
      <c r="L1992" s="26">
        <f t="shared" si="1157"/>
        <v>4163.5603799999999</v>
      </c>
      <c r="M1992" s="22" t="s">
        <v>16</v>
      </c>
      <c r="N1992" s="53" t="s">
        <v>710</v>
      </c>
      <c r="O1992" s="22" t="s">
        <v>51</v>
      </c>
      <c r="P1992" s="53">
        <v>65</v>
      </c>
    </row>
    <row r="1993" spans="1:16" x14ac:dyDescent="0.25">
      <c r="A1993" s="53">
        <v>2018</v>
      </c>
      <c r="B1993" s="53">
        <v>20</v>
      </c>
      <c r="C1993" s="53" t="s">
        <v>15</v>
      </c>
      <c r="D1993" s="53">
        <v>4766533</v>
      </c>
      <c r="E1993" s="3">
        <v>88.9</v>
      </c>
      <c r="F1993" s="3">
        <f t="shared" si="1159"/>
        <v>13.84</v>
      </c>
      <c r="G1993" s="18" t="s">
        <v>39</v>
      </c>
      <c r="H1993" s="53">
        <v>32</v>
      </c>
      <c r="I1993" s="53">
        <v>307.23660000000001</v>
      </c>
      <c r="J1993" s="27">
        <f t="shared" si="1158"/>
        <v>27.6</v>
      </c>
      <c r="K1993" s="27">
        <f t="shared" si="1156"/>
        <v>20.700000000000003</v>
      </c>
      <c r="L1993" s="26">
        <f t="shared" si="1157"/>
        <v>6359.7976200000012</v>
      </c>
      <c r="M1993" s="22" t="s">
        <v>16</v>
      </c>
      <c r="N1993" s="53" t="s">
        <v>521</v>
      </c>
      <c r="O1993" s="22" t="s">
        <v>56</v>
      </c>
      <c r="P1993" s="53">
        <v>68</v>
      </c>
    </row>
    <row r="1994" spans="1:16" x14ac:dyDescent="0.25">
      <c r="A1994" s="53">
        <v>2018</v>
      </c>
      <c r="B1994" s="53">
        <v>20</v>
      </c>
      <c r="C1994" s="53" t="s">
        <v>15</v>
      </c>
      <c r="D1994" s="53">
        <v>4766533</v>
      </c>
      <c r="E1994" s="3">
        <v>88.9</v>
      </c>
      <c r="F1994" s="3">
        <f t="shared" si="1159"/>
        <v>13.84</v>
      </c>
      <c r="G1994" s="18" t="s">
        <v>39</v>
      </c>
      <c r="H1994" s="53">
        <v>52</v>
      </c>
      <c r="I1994" s="53">
        <v>499.26240000000001</v>
      </c>
      <c r="J1994" s="27">
        <f t="shared" si="1158"/>
        <v>27.6</v>
      </c>
      <c r="K1994" s="27">
        <f t="shared" si="1156"/>
        <v>13.8</v>
      </c>
      <c r="L1994" s="26">
        <f t="shared" si="1157"/>
        <v>6889.8211200000005</v>
      </c>
      <c r="M1994" s="22" t="s">
        <v>94</v>
      </c>
      <c r="N1994" s="53" t="s">
        <v>521</v>
      </c>
      <c r="O1994" s="22" t="s">
        <v>56</v>
      </c>
      <c r="P1994" s="53">
        <v>68</v>
      </c>
    </row>
    <row r="1995" spans="1:16" x14ac:dyDescent="0.25">
      <c r="A1995" s="53">
        <v>2018</v>
      </c>
      <c r="B1995" s="53">
        <v>20</v>
      </c>
      <c r="C1995" s="53" t="s">
        <v>15</v>
      </c>
      <c r="D1995" s="53">
        <v>4766533</v>
      </c>
      <c r="E1995" s="3">
        <v>88.9</v>
      </c>
      <c r="F1995" s="3">
        <f t="shared" si="1159"/>
        <v>13.84</v>
      </c>
      <c r="G1995" s="18" t="s">
        <v>39</v>
      </c>
      <c r="H1995" s="53">
        <v>34</v>
      </c>
      <c r="I1995" s="53">
        <v>326.44</v>
      </c>
      <c r="J1995" s="27">
        <f t="shared" si="1158"/>
        <v>27.6</v>
      </c>
      <c r="K1995" s="27">
        <f t="shared" si="1156"/>
        <v>13.8</v>
      </c>
      <c r="L1995" s="26">
        <f t="shared" si="1157"/>
        <v>4504.8720000000003</v>
      </c>
      <c r="M1995" s="22" t="s">
        <v>94</v>
      </c>
      <c r="N1995" s="53" t="s">
        <v>521</v>
      </c>
      <c r="O1995" s="22" t="s">
        <v>56</v>
      </c>
      <c r="P1995" s="53">
        <v>68</v>
      </c>
    </row>
    <row r="1996" spans="1:16" x14ac:dyDescent="0.25">
      <c r="A1996" s="53">
        <v>2018</v>
      </c>
      <c r="B1996" s="53">
        <v>20</v>
      </c>
      <c r="C1996" s="53" t="s">
        <v>15</v>
      </c>
      <c r="D1996" s="53">
        <v>4766536</v>
      </c>
      <c r="E1996" s="3">
        <v>88.9</v>
      </c>
      <c r="F1996" s="3">
        <f t="shared" si="1159"/>
        <v>13.84</v>
      </c>
      <c r="G1996" s="18" t="s">
        <v>39</v>
      </c>
      <c r="H1996" s="53">
        <v>2</v>
      </c>
      <c r="I1996" s="53">
        <v>19.202500000000001</v>
      </c>
      <c r="J1996" s="27">
        <f t="shared" si="1158"/>
        <v>27.6</v>
      </c>
      <c r="K1996" s="27">
        <f t="shared" si="1156"/>
        <v>13.8</v>
      </c>
      <c r="L1996" s="26">
        <f t="shared" si="1157"/>
        <v>264.99450000000002</v>
      </c>
      <c r="M1996" s="22" t="s">
        <v>94</v>
      </c>
      <c r="N1996" s="53" t="s">
        <v>521</v>
      </c>
      <c r="O1996" s="22" t="s">
        <v>56</v>
      </c>
      <c r="P1996" s="53">
        <v>68</v>
      </c>
    </row>
    <row r="1997" spans="1:16" x14ac:dyDescent="0.25">
      <c r="A1997" s="53">
        <v>2018</v>
      </c>
      <c r="B1997" s="53">
        <v>20</v>
      </c>
      <c r="C1997" s="53" t="s">
        <v>14</v>
      </c>
      <c r="D1997" s="53">
        <v>4767641</v>
      </c>
      <c r="E1997" s="3">
        <v>114.3</v>
      </c>
      <c r="F1997" s="3">
        <f t="shared" si="1159"/>
        <v>17.260000000000002</v>
      </c>
      <c r="G1997" s="18" t="s">
        <v>39</v>
      </c>
      <c r="H1997" s="53">
        <v>30</v>
      </c>
      <c r="I1997" s="53">
        <v>288.02999999999997</v>
      </c>
      <c r="J1997" s="27">
        <f t="shared" si="1158"/>
        <v>32.840000000000003</v>
      </c>
      <c r="K1997" s="27">
        <f t="shared" si="1156"/>
        <v>24.630000000000003</v>
      </c>
      <c r="L1997" s="26">
        <f t="shared" si="1157"/>
        <v>7094.1788999999999</v>
      </c>
      <c r="M1997" s="22" t="s">
        <v>16</v>
      </c>
      <c r="N1997" s="53" t="s">
        <v>711</v>
      </c>
      <c r="O1997" s="22" t="s">
        <v>56</v>
      </c>
      <c r="P1997" s="53">
        <v>68</v>
      </c>
    </row>
    <row r="1998" spans="1:16" x14ac:dyDescent="0.25">
      <c r="A1998" s="53">
        <v>2018</v>
      </c>
      <c r="B1998" s="53">
        <v>20</v>
      </c>
      <c r="C1998" s="53" t="s">
        <v>14</v>
      </c>
      <c r="D1998" s="53">
        <v>4767642</v>
      </c>
      <c r="E1998" s="3">
        <v>114.3</v>
      </c>
      <c r="F1998" s="3">
        <f t="shared" si="1159"/>
        <v>17.260000000000002</v>
      </c>
      <c r="G1998" s="18" t="s">
        <v>39</v>
      </c>
      <c r="H1998" s="53">
        <v>55</v>
      </c>
      <c r="I1998" s="53">
        <v>692.97159999999997</v>
      </c>
      <c r="J1998" s="27">
        <f t="shared" si="1158"/>
        <v>32.840000000000003</v>
      </c>
      <c r="K1998" s="27">
        <f t="shared" si="1156"/>
        <v>24.630000000000003</v>
      </c>
      <c r="L1998" s="26">
        <f t="shared" si="1157"/>
        <v>17067.890508</v>
      </c>
      <c r="M1998" s="22" t="s">
        <v>16</v>
      </c>
      <c r="N1998" s="53" t="s">
        <v>711</v>
      </c>
      <c r="O1998" s="22" t="s">
        <v>56</v>
      </c>
      <c r="P1998" s="53">
        <v>68</v>
      </c>
    </row>
    <row r="1999" spans="1:16" x14ac:dyDescent="0.25">
      <c r="A1999" s="53">
        <v>2018</v>
      </c>
      <c r="B1999" s="53">
        <v>20</v>
      </c>
      <c r="C1999" s="53" t="s">
        <v>15</v>
      </c>
      <c r="D1999" s="53">
        <v>4767872</v>
      </c>
      <c r="E1999" s="3">
        <v>88.9</v>
      </c>
      <c r="F1999" s="3">
        <f t="shared" si="1159"/>
        <v>13.84</v>
      </c>
      <c r="G1999" s="18" t="s">
        <v>39</v>
      </c>
      <c r="H1999" s="53">
        <v>93</v>
      </c>
      <c r="I1999" s="53">
        <v>892.91099999999994</v>
      </c>
      <c r="J1999" s="27">
        <f t="shared" si="1158"/>
        <v>27.6</v>
      </c>
      <c r="K1999" s="27">
        <f t="shared" si="1156"/>
        <v>20.700000000000003</v>
      </c>
      <c r="L1999" s="26">
        <f t="shared" si="1157"/>
        <v>18483.257700000002</v>
      </c>
      <c r="M1999" s="22" t="s">
        <v>16</v>
      </c>
      <c r="N1999" s="53" t="s">
        <v>712</v>
      </c>
      <c r="O1999" s="22" t="s">
        <v>56</v>
      </c>
      <c r="P1999" s="53">
        <v>68</v>
      </c>
    </row>
    <row r="2000" spans="1:16" x14ac:dyDescent="0.25">
      <c r="A2000" s="53">
        <v>2018</v>
      </c>
      <c r="B2000" s="53">
        <v>20</v>
      </c>
      <c r="C2000" s="53" t="s">
        <v>15</v>
      </c>
      <c r="D2000" s="53">
        <v>4767870</v>
      </c>
      <c r="E2000" s="3">
        <v>88.9</v>
      </c>
      <c r="F2000" s="3">
        <f t="shared" si="1159"/>
        <v>13.84</v>
      </c>
      <c r="G2000" s="18" t="s">
        <v>39</v>
      </c>
      <c r="H2000" s="53">
        <v>37</v>
      </c>
      <c r="I2000" s="53">
        <v>355.24</v>
      </c>
      <c r="J2000" s="27">
        <f t="shared" si="1158"/>
        <v>27.6</v>
      </c>
      <c r="K2000" s="27">
        <f t="shared" si="1156"/>
        <v>20.700000000000003</v>
      </c>
      <c r="L2000" s="26">
        <f t="shared" si="1157"/>
        <v>7353.4680000000008</v>
      </c>
      <c r="M2000" s="22" t="s">
        <v>16</v>
      </c>
      <c r="N2000" s="53" t="s">
        <v>713</v>
      </c>
      <c r="O2000" s="22" t="s">
        <v>56</v>
      </c>
      <c r="P2000" s="53">
        <v>68</v>
      </c>
    </row>
    <row r="2001" spans="1:16" ht="15.75" thickBot="1" x14ac:dyDescent="0.3">
      <c r="A2001" s="53">
        <v>2018</v>
      </c>
      <c r="B2001" s="53">
        <v>20</v>
      </c>
      <c r="C2001" s="53" t="s">
        <v>15</v>
      </c>
      <c r="D2001" s="53">
        <v>4767870</v>
      </c>
      <c r="E2001" s="3">
        <v>88.9</v>
      </c>
      <c r="F2001" s="3">
        <f t="shared" si="1159"/>
        <v>13.84</v>
      </c>
      <c r="G2001" s="18" t="s">
        <v>39</v>
      </c>
      <c r="H2001" s="53">
        <v>7</v>
      </c>
      <c r="I2001" s="53">
        <v>67.209999999999994</v>
      </c>
      <c r="J2001" s="27">
        <f t="shared" si="1158"/>
        <v>27.6</v>
      </c>
      <c r="K2001" s="27">
        <f t="shared" si="1156"/>
        <v>13.8</v>
      </c>
      <c r="L2001" s="26">
        <f t="shared" si="1157"/>
        <v>927.49799999999993</v>
      </c>
      <c r="M2001" s="22" t="s">
        <v>94</v>
      </c>
      <c r="N2001" s="53" t="s">
        <v>713</v>
      </c>
      <c r="O2001" s="22" t="s">
        <v>56</v>
      </c>
      <c r="P2001" s="53">
        <v>68</v>
      </c>
    </row>
    <row r="2002" spans="1:16" ht="21.75" thickBot="1" x14ac:dyDescent="0.4">
      <c r="A2002" s="90" t="s">
        <v>714</v>
      </c>
      <c r="B2002" s="91"/>
      <c r="C2002" s="91"/>
      <c r="D2002" s="91"/>
      <c r="E2002" s="91"/>
      <c r="F2002" s="91"/>
      <c r="G2002" s="91"/>
      <c r="H2002" s="91"/>
      <c r="I2002" s="91"/>
      <c r="J2002" s="91"/>
      <c r="K2002" s="91"/>
      <c r="L2002" s="25">
        <f>SUM(L1965:L2001)</f>
        <v>174166.16397300005</v>
      </c>
      <c r="M2002" s="90"/>
      <c r="N2002" s="91"/>
      <c r="O2002" s="91"/>
      <c r="P2002" s="92"/>
    </row>
    <row r="2003" spans="1:16" x14ac:dyDescent="0.25">
      <c r="A2003" s="22">
        <v>2018</v>
      </c>
      <c r="B2003" s="22">
        <v>21</v>
      </c>
      <c r="C2003" s="53" t="s">
        <v>15</v>
      </c>
      <c r="D2003" s="53">
        <v>4769694</v>
      </c>
      <c r="E2003" s="3">
        <v>73</v>
      </c>
      <c r="F2003" s="3">
        <f t="shared" si="1159"/>
        <v>9.67</v>
      </c>
      <c r="G2003" s="18" t="s">
        <v>39</v>
      </c>
      <c r="H2003" s="53">
        <v>10</v>
      </c>
      <c r="I2003" s="53">
        <v>96.014300000000006</v>
      </c>
      <c r="J2003" s="27">
        <f t="shared" si="1158"/>
        <v>20.64</v>
      </c>
      <c r="K2003" s="27">
        <f t="shared" si="1156"/>
        <v>15.48</v>
      </c>
      <c r="L2003" s="26">
        <f t="shared" si="1157"/>
        <v>1486.3013640000001</v>
      </c>
      <c r="M2003" s="22" t="s">
        <v>16</v>
      </c>
      <c r="N2003" s="53" t="s">
        <v>472</v>
      </c>
      <c r="O2003" s="22" t="s">
        <v>51</v>
      </c>
      <c r="P2003" s="53">
        <v>65</v>
      </c>
    </row>
    <row r="2004" spans="1:16" x14ac:dyDescent="0.25">
      <c r="A2004" s="22">
        <v>2018</v>
      </c>
      <c r="B2004" s="22">
        <v>21</v>
      </c>
      <c r="C2004" s="53" t="s">
        <v>15</v>
      </c>
      <c r="D2004" s="53">
        <v>4769698</v>
      </c>
      <c r="E2004" s="3">
        <v>73</v>
      </c>
      <c r="F2004" s="3">
        <f t="shared" si="1159"/>
        <v>9.67</v>
      </c>
      <c r="G2004" s="18" t="s">
        <v>39</v>
      </c>
      <c r="H2004" s="53">
        <v>21</v>
      </c>
      <c r="I2004" s="53">
        <v>201.63</v>
      </c>
      <c r="J2004" s="27">
        <f t="shared" si="1158"/>
        <v>20.64</v>
      </c>
      <c r="K2004" s="27">
        <f t="shared" si="1156"/>
        <v>15.48</v>
      </c>
      <c r="L2004" s="26">
        <f t="shared" si="1157"/>
        <v>3121.2323999999999</v>
      </c>
      <c r="M2004" s="22" t="s">
        <v>16</v>
      </c>
      <c r="N2004" s="53" t="s">
        <v>721</v>
      </c>
      <c r="O2004" s="22" t="s">
        <v>51</v>
      </c>
      <c r="P2004" s="53">
        <v>65</v>
      </c>
    </row>
    <row r="2005" spans="1:16" x14ac:dyDescent="0.25">
      <c r="A2005" s="53">
        <v>2018</v>
      </c>
      <c r="B2005" s="53">
        <v>21</v>
      </c>
      <c r="C2005" s="53" t="s">
        <v>15</v>
      </c>
      <c r="D2005" s="53">
        <v>4769697</v>
      </c>
      <c r="E2005" s="3">
        <v>60.3</v>
      </c>
      <c r="F2005" s="3">
        <f t="shared" si="1159"/>
        <v>6.99</v>
      </c>
      <c r="G2005" s="18" t="s">
        <v>39</v>
      </c>
      <c r="H2005" s="53">
        <v>21</v>
      </c>
      <c r="I2005" s="53">
        <v>201.62739999999999</v>
      </c>
      <c r="J2005" s="27">
        <f t="shared" si="1158"/>
        <v>16.52</v>
      </c>
      <c r="K2005" s="27">
        <f t="shared" si="1156"/>
        <v>12.39</v>
      </c>
      <c r="L2005" s="26">
        <f t="shared" si="1157"/>
        <v>2498.1634859999999</v>
      </c>
      <c r="M2005" s="22" t="s">
        <v>16</v>
      </c>
      <c r="N2005" s="53" t="s">
        <v>721</v>
      </c>
      <c r="O2005" s="22" t="s">
        <v>51</v>
      </c>
      <c r="P2005" s="53">
        <v>65</v>
      </c>
    </row>
    <row r="2006" spans="1:16" x14ac:dyDescent="0.25">
      <c r="A2006" s="53">
        <v>2018</v>
      </c>
      <c r="B2006" s="53">
        <v>21</v>
      </c>
      <c r="C2006" s="53" t="s">
        <v>15</v>
      </c>
      <c r="D2006" s="53">
        <v>4770503</v>
      </c>
      <c r="E2006" s="3">
        <v>73</v>
      </c>
      <c r="F2006" s="3">
        <f t="shared" si="1159"/>
        <v>9.67</v>
      </c>
      <c r="G2006" s="18" t="s">
        <v>39</v>
      </c>
      <c r="H2006" s="53">
        <v>6</v>
      </c>
      <c r="I2006" s="53">
        <v>57.607500000000002</v>
      </c>
      <c r="J2006" s="27">
        <f t="shared" si="1158"/>
        <v>20.64</v>
      </c>
      <c r="K2006" s="27">
        <f t="shared" si="1156"/>
        <v>15.48</v>
      </c>
      <c r="L2006" s="26">
        <f t="shared" si="1157"/>
        <v>891.7641000000001</v>
      </c>
      <c r="M2006" s="22" t="s">
        <v>16</v>
      </c>
      <c r="N2006" s="53" t="s">
        <v>722</v>
      </c>
      <c r="O2006" s="22" t="s">
        <v>53</v>
      </c>
      <c r="P2006" s="53">
        <v>105</v>
      </c>
    </row>
    <row r="2007" spans="1:16" x14ac:dyDescent="0.25">
      <c r="A2007" s="53">
        <v>2018</v>
      </c>
      <c r="B2007" s="53">
        <v>21</v>
      </c>
      <c r="C2007" s="53" t="s">
        <v>15</v>
      </c>
      <c r="D2007" s="53">
        <v>4770971</v>
      </c>
      <c r="E2007" s="3">
        <v>88.9</v>
      </c>
      <c r="F2007" s="3">
        <f t="shared" si="1159"/>
        <v>13.84</v>
      </c>
      <c r="G2007" s="18" t="s">
        <v>39</v>
      </c>
      <c r="H2007" s="53">
        <v>7</v>
      </c>
      <c r="I2007" s="53">
        <v>67.208100000000002</v>
      </c>
      <c r="J2007" s="27">
        <f t="shared" si="1158"/>
        <v>27.6</v>
      </c>
      <c r="K2007" s="27">
        <f t="shared" si="1156"/>
        <v>20.700000000000003</v>
      </c>
      <c r="L2007" s="26">
        <f t="shared" si="1157"/>
        <v>1391.2076700000002</v>
      </c>
      <c r="M2007" s="22" t="s">
        <v>16</v>
      </c>
      <c r="N2007" s="53" t="s">
        <v>723</v>
      </c>
      <c r="O2007" s="22" t="s">
        <v>56</v>
      </c>
      <c r="P2007" s="53">
        <v>68</v>
      </c>
    </row>
    <row r="2008" spans="1:16" x14ac:dyDescent="0.25">
      <c r="A2008" s="53">
        <v>2018</v>
      </c>
      <c r="B2008" s="53">
        <v>21</v>
      </c>
      <c r="C2008" s="53" t="s">
        <v>15</v>
      </c>
      <c r="D2008" s="53">
        <v>-1</v>
      </c>
      <c r="E2008" s="3">
        <v>88.9</v>
      </c>
      <c r="F2008" s="3">
        <f t="shared" si="1159"/>
        <v>13.84</v>
      </c>
      <c r="G2008" s="18" t="s">
        <v>39</v>
      </c>
      <c r="H2008" s="53">
        <v>13</v>
      </c>
      <c r="I2008" s="53">
        <v>124.8163</v>
      </c>
      <c r="J2008" s="27">
        <f t="shared" si="1158"/>
        <v>27.6</v>
      </c>
      <c r="K2008" s="27">
        <f t="shared" si="1156"/>
        <v>20.700000000000003</v>
      </c>
      <c r="L2008" s="26">
        <f t="shared" si="1157"/>
        <v>2583.6974100000002</v>
      </c>
      <c r="M2008" s="22" t="s">
        <v>16</v>
      </c>
      <c r="N2008" s="53" t="s">
        <v>723</v>
      </c>
      <c r="O2008" s="22" t="s">
        <v>56</v>
      </c>
      <c r="P2008" s="53">
        <v>68</v>
      </c>
    </row>
    <row r="2009" spans="1:16" x14ac:dyDescent="0.25">
      <c r="A2009" s="53">
        <v>2018</v>
      </c>
      <c r="B2009" s="53">
        <v>21</v>
      </c>
      <c r="C2009" s="53" t="s">
        <v>15</v>
      </c>
      <c r="D2009" s="53">
        <v>4770972</v>
      </c>
      <c r="E2009" s="3">
        <v>88.9</v>
      </c>
      <c r="F2009" s="3">
        <f t="shared" si="1159"/>
        <v>13.84</v>
      </c>
      <c r="G2009" s="18" t="s">
        <v>39</v>
      </c>
      <c r="H2009" s="53">
        <v>59</v>
      </c>
      <c r="I2009" s="53">
        <v>566.47080000000005</v>
      </c>
      <c r="J2009" s="27">
        <f t="shared" si="1158"/>
        <v>27.6</v>
      </c>
      <c r="K2009" s="27">
        <f t="shared" si="1156"/>
        <v>20.700000000000003</v>
      </c>
      <c r="L2009" s="26">
        <f t="shared" si="1157"/>
        <v>11725.945560000002</v>
      </c>
      <c r="M2009" s="22" t="s">
        <v>16</v>
      </c>
      <c r="N2009" s="53" t="s">
        <v>723</v>
      </c>
      <c r="O2009" s="22" t="s">
        <v>56</v>
      </c>
      <c r="P2009" s="53">
        <v>68</v>
      </c>
    </row>
    <row r="2010" spans="1:16" x14ac:dyDescent="0.25">
      <c r="A2010" s="53">
        <v>2018</v>
      </c>
      <c r="B2010" s="53">
        <v>21</v>
      </c>
      <c r="C2010" s="53" t="s">
        <v>15</v>
      </c>
      <c r="D2010" s="53">
        <v>4770993</v>
      </c>
      <c r="E2010" s="3">
        <v>88.9</v>
      </c>
      <c r="F2010" s="3">
        <f t="shared" si="1159"/>
        <v>13.84</v>
      </c>
      <c r="G2010" s="18" t="s">
        <v>39</v>
      </c>
      <c r="H2010" s="53">
        <v>54</v>
      </c>
      <c r="I2010" s="53">
        <v>518.46559999999999</v>
      </c>
      <c r="J2010" s="27">
        <f t="shared" si="1158"/>
        <v>27.6</v>
      </c>
      <c r="K2010" s="27">
        <f t="shared" si="1156"/>
        <v>20.700000000000003</v>
      </c>
      <c r="L2010" s="26">
        <f t="shared" si="1157"/>
        <v>10732.237920000001</v>
      </c>
      <c r="M2010" s="22" t="s">
        <v>16</v>
      </c>
      <c r="N2010" s="53" t="s">
        <v>724</v>
      </c>
      <c r="O2010" s="22" t="s">
        <v>56</v>
      </c>
      <c r="P2010" s="53">
        <v>68</v>
      </c>
    </row>
    <row r="2011" spans="1:16" x14ac:dyDescent="0.25">
      <c r="A2011" s="53">
        <v>2018</v>
      </c>
      <c r="B2011" s="53">
        <v>21</v>
      </c>
      <c r="C2011" s="53" t="s">
        <v>15</v>
      </c>
      <c r="D2011" s="53">
        <v>-1</v>
      </c>
      <c r="E2011" s="3">
        <v>88.9</v>
      </c>
      <c r="F2011" s="3">
        <f t="shared" si="1159"/>
        <v>13.84</v>
      </c>
      <c r="G2011" s="18" t="s">
        <v>39</v>
      </c>
      <c r="H2011" s="53">
        <v>41</v>
      </c>
      <c r="I2011" s="53">
        <v>393.65</v>
      </c>
      <c r="J2011" s="27">
        <f t="shared" si="1158"/>
        <v>27.6</v>
      </c>
      <c r="K2011" s="27">
        <f t="shared" si="1156"/>
        <v>13.8</v>
      </c>
      <c r="L2011" s="26">
        <f t="shared" si="1157"/>
        <v>5432.37</v>
      </c>
      <c r="M2011" s="22" t="s">
        <v>94</v>
      </c>
      <c r="N2011" s="53" t="s">
        <v>725</v>
      </c>
      <c r="O2011" s="22" t="s">
        <v>56</v>
      </c>
      <c r="P2011" s="53">
        <v>68</v>
      </c>
    </row>
    <row r="2012" spans="1:16" x14ac:dyDescent="0.25">
      <c r="A2012" s="53">
        <v>2018</v>
      </c>
      <c r="B2012" s="53">
        <v>21</v>
      </c>
      <c r="C2012" s="53" t="s">
        <v>15</v>
      </c>
      <c r="D2012" s="53">
        <v>4770998</v>
      </c>
      <c r="E2012" s="3">
        <v>88.9</v>
      </c>
      <c r="F2012" s="3">
        <f t="shared" si="1159"/>
        <v>13.84</v>
      </c>
      <c r="G2012" s="18" t="s">
        <v>39</v>
      </c>
      <c r="H2012" s="53">
        <v>4</v>
      </c>
      <c r="I2012" s="53">
        <v>38.4</v>
      </c>
      <c r="J2012" s="27">
        <f t="shared" si="1158"/>
        <v>27.6</v>
      </c>
      <c r="K2012" s="27">
        <f t="shared" si="1156"/>
        <v>13.8</v>
      </c>
      <c r="L2012" s="26">
        <f t="shared" si="1157"/>
        <v>529.91999999999996</v>
      </c>
      <c r="M2012" s="22" t="s">
        <v>94</v>
      </c>
      <c r="N2012" s="53" t="s">
        <v>725</v>
      </c>
      <c r="O2012" s="22" t="s">
        <v>56</v>
      </c>
      <c r="P2012" s="53">
        <v>68</v>
      </c>
    </row>
    <row r="2013" spans="1:16" x14ac:dyDescent="0.25">
      <c r="A2013" s="53">
        <v>2018</v>
      </c>
      <c r="B2013" s="53">
        <v>21</v>
      </c>
      <c r="C2013" s="53" t="s">
        <v>15</v>
      </c>
      <c r="D2013" s="53">
        <v>4770999</v>
      </c>
      <c r="E2013" s="3">
        <v>88.9</v>
      </c>
      <c r="F2013" s="3">
        <f t="shared" si="1159"/>
        <v>13.84</v>
      </c>
      <c r="G2013" s="18" t="s">
        <v>39</v>
      </c>
      <c r="H2013" s="53">
        <v>19</v>
      </c>
      <c r="I2013" s="53">
        <v>182.42</v>
      </c>
      <c r="J2013" s="27">
        <f t="shared" si="1158"/>
        <v>27.6</v>
      </c>
      <c r="K2013" s="27">
        <f t="shared" si="1156"/>
        <v>20.700000000000003</v>
      </c>
      <c r="L2013" s="26">
        <f t="shared" si="1157"/>
        <v>3776.0940000000001</v>
      </c>
      <c r="M2013" s="22" t="s">
        <v>16</v>
      </c>
      <c r="N2013" s="53" t="s">
        <v>725</v>
      </c>
      <c r="O2013" s="22" t="s">
        <v>56</v>
      </c>
      <c r="P2013" s="53">
        <v>68</v>
      </c>
    </row>
    <row r="2014" spans="1:16" x14ac:dyDescent="0.25">
      <c r="A2014" s="53">
        <v>2018</v>
      </c>
      <c r="B2014" s="53">
        <v>21</v>
      </c>
      <c r="C2014" s="53" t="s">
        <v>15</v>
      </c>
      <c r="D2014" s="53">
        <v>4771000</v>
      </c>
      <c r="E2014" s="3">
        <v>88.9</v>
      </c>
      <c r="F2014" s="3">
        <f t="shared" si="1159"/>
        <v>13.84</v>
      </c>
      <c r="G2014" s="18" t="s">
        <v>39</v>
      </c>
      <c r="H2014" s="53">
        <v>1</v>
      </c>
      <c r="I2014" s="53">
        <v>9.6</v>
      </c>
      <c r="J2014" s="27">
        <f t="shared" si="1158"/>
        <v>27.6</v>
      </c>
      <c r="K2014" s="27">
        <f t="shared" si="1156"/>
        <v>13.8</v>
      </c>
      <c r="L2014" s="26">
        <f t="shared" si="1157"/>
        <v>132.47999999999999</v>
      </c>
      <c r="M2014" s="22" t="s">
        <v>94</v>
      </c>
      <c r="N2014" s="53" t="s">
        <v>725</v>
      </c>
      <c r="O2014" s="53" t="s">
        <v>56</v>
      </c>
      <c r="P2014" s="53">
        <v>68</v>
      </c>
    </row>
    <row r="2015" spans="1:16" x14ac:dyDescent="0.25">
      <c r="A2015" s="53">
        <v>2018</v>
      </c>
      <c r="B2015" s="53">
        <v>21</v>
      </c>
      <c r="C2015" s="53" t="s">
        <v>15</v>
      </c>
      <c r="D2015" s="53">
        <v>4771012</v>
      </c>
      <c r="E2015" s="3">
        <v>88.9</v>
      </c>
      <c r="F2015" s="3">
        <f t="shared" si="1159"/>
        <v>13.84</v>
      </c>
      <c r="G2015" s="18" t="s">
        <v>39</v>
      </c>
      <c r="H2015" s="53">
        <v>36</v>
      </c>
      <c r="I2015" s="53">
        <v>345.63839999999999</v>
      </c>
      <c r="J2015" s="27">
        <f t="shared" si="1158"/>
        <v>27.6</v>
      </c>
      <c r="K2015" s="27">
        <f t="shared" si="1156"/>
        <v>13.8</v>
      </c>
      <c r="L2015" s="26">
        <f t="shared" si="1157"/>
        <v>4769.8099199999997</v>
      </c>
      <c r="M2015" s="22" t="s">
        <v>94</v>
      </c>
      <c r="N2015" s="53" t="s">
        <v>726</v>
      </c>
      <c r="O2015" s="53" t="s">
        <v>56</v>
      </c>
      <c r="P2015" s="53">
        <v>68</v>
      </c>
    </row>
    <row r="2016" spans="1:16" x14ac:dyDescent="0.25">
      <c r="A2016" s="53">
        <v>2018</v>
      </c>
      <c r="B2016" s="53">
        <v>21</v>
      </c>
      <c r="C2016" s="53" t="s">
        <v>15</v>
      </c>
      <c r="D2016" s="53">
        <v>4771014</v>
      </c>
      <c r="E2016" s="3">
        <v>88.9</v>
      </c>
      <c r="F2016" s="3">
        <f t="shared" si="1159"/>
        <v>13.84</v>
      </c>
      <c r="G2016" s="18" t="s">
        <v>39</v>
      </c>
      <c r="H2016" s="53">
        <v>21</v>
      </c>
      <c r="I2016" s="53">
        <v>201.63</v>
      </c>
      <c r="J2016" s="27">
        <f t="shared" si="1158"/>
        <v>27.6</v>
      </c>
      <c r="K2016" s="27">
        <f t="shared" si="1156"/>
        <v>20.700000000000003</v>
      </c>
      <c r="L2016" s="26">
        <f t="shared" si="1157"/>
        <v>4173.7410000000009</v>
      </c>
      <c r="M2016" s="22" t="s">
        <v>16</v>
      </c>
      <c r="N2016" s="53" t="s">
        <v>726</v>
      </c>
      <c r="O2016" s="53" t="s">
        <v>56</v>
      </c>
      <c r="P2016" s="53">
        <v>68</v>
      </c>
    </row>
    <row r="2017" spans="1:16" x14ac:dyDescent="0.25">
      <c r="A2017" s="53">
        <v>2018</v>
      </c>
      <c r="B2017" s="53">
        <v>21</v>
      </c>
      <c r="C2017" s="53" t="s">
        <v>15</v>
      </c>
      <c r="D2017" s="53">
        <v>4771013</v>
      </c>
      <c r="E2017" s="3">
        <v>88.9</v>
      </c>
      <c r="F2017" s="3">
        <f t="shared" si="1159"/>
        <v>13.84</v>
      </c>
      <c r="G2017" s="18" t="s">
        <v>39</v>
      </c>
      <c r="H2017" s="53">
        <v>24</v>
      </c>
      <c r="I2017" s="53">
        <v>230.43</v>
      </c>
      <c r="J2017" s="27">
        <f t="shared" si="1158"/>
        <v>27.6</v>
      </c>
      <c r="K2017" s="27">
        <f t="shared" si="1156"/>
        <v>20.700000000000003</v>
      </c>
      <c r="L2017" s="26">
        <f t="shared" si="1157"/>
        <v>4769.9010000000007</v>
      </c>
      <c r="M2017" s="22" t="s">
        <v>16</v>
      </c>
      <c r="N2017" s="53" t="s">
        <v>726</v>
      </c>
      <c r="O2017" s="53" t="s">
        <v>56</v>
      </c>
      <c r="P2017" s="53">
        <v>68</v>
      </c>
    </row>
    <row r="2018" spans="1:16" x14ac:dyDescent="0.25">
      <c r="A2018" s="53">
        <v>2018</v>
      </c>
      <c r="B2018" s="53">
        <v>21</v>
      </c>
      <c r="C2018" s="53" t="s">
        <v>15</v>
      </c>
      <c r="D2018" s="53">
        <v>4771023</v>
      </c>
      <c r="E2018" s="3">
        <v>88.9</v>
      </c>
      <c r="F2018" s="3">
        <f t="shared" si="1159"/>
        <v>13.84</v>
      </c>
      <c r="G2018" s="18" t="s">
        <v>39</v>
      </c>
      <c r="H2018" s="53">
        <v>53</v>
      </c>
      <c r="I2018" s="53">
        <v>508.86360000000002</v>
      </c>
      <c r="J2018" s="27">
        <f t="shared" si="1158"/>
        <v>27.6</v>
      </c>
      <c r="K2018" s="27">
        <f t="shared" si="1156"/>
        <v>20.700000000000003</v>
      </c>
      <c r="L2018" s="26">
        <f t="shared" si="1157"/>
        <v>10533.476520000002</v>
      </c>
      <c r="M2018" s="22" t="s">
        <v>16</v>
      </c>
      <c r="N2018" s="53" t="s">
        <v>727</v>
      </c>
      <c r="O2018" s="53" t="s">
        <v>56</v>
      </c>
      <c r="P2018" s="53">
        <v>68</v>
      </c>
    </row>
    <row r="2019" spans="1:16" x14ac:dyDescent="0.25">
      <c r="A2019" s="53">
        <v>2018</v>
      </c>
      <c r="B2019" s="53">
        <v>21</v>
      </c>
      <c r="C2019" s="53" t="s">
        <v>15</v>
      </c>
      <c r="D2019" s="53">
        <v>4771025</v>
      </c>
      <c r="E2019" s="3">
        <v>88.9</v>
      </c>
      <c r="F2019" s="3">
        <f t="shared" si="1159"/>
        <v>13.84</v>
      </c>
      <c r="G2019" s="18" t="s">
        <v>39</v>
      </c>
      <c r="H2019" s="53">
        <v>20</v>
      </c>
      <c r="I2019" s="53">
        <v>192.0222</v>
      </c>
      <c r="J2019" s="27">
        <f t="shared" si="1158"/>
        <v>27.6</v>
      </c>
      <c r="K2019" s="27">
        <f t="shared" si="1156"/>
        <v>13.8</v>
      </c>
      <c r="L2019" s="26">
        <f t="shared" si="1157"/>
        <v>2649.9063599999999</v>
      </c>
      <c r="M2019" s="22" t="s">
        <v>94</v>
      </c>
      <c r="N2019" s="53" t="s">
        <v>728</v>
      </c>
      <c r="O2019" s="53" t="s">
        <v>56</v>
      </c>
      <c r="P2019" s="53">
        <v>68</v>
      </c>
    </row>
    <row r="2020" spans="1:16" x14ac:dyDescent="0.25">
      <c r="A2020" s="53">
        <v>2018</v>
      </c>
      <c r="B2020" s="53">
        <v>21</v>
      </c>
      <c r="C2020" s="53" t="s">
        <v>15</v>
      </c>
      <c r="D2020" s="53">
        <v>4771025</v>
      </c>
      <c r="E2020" s="3">
        <v>88.9</v>
      </c>
      <c r="F2020" s="3">
        <f t="shared" si="1159"/>
        <v>13.84</v>
      </c>
      <c r="G2020" s="18" t="s">
        <v>39</v>
      </c>
      <c r="H2020" s="53">
        <v>39</v>
      </c>
      <c r="I2020" s="53">
        <v>374.4468</v>
      </c>
      <c r="J2020" s="27">
        <f t="shared" si="1158"/>
        <v>27.6</v>
      </c>
      <c r="K2020" s="27">
        <f t="shared" si="1156"/>
        <v>20.700000000000003</v>
      </c>
      <c r="L2020" s="26">
        <f t="shared" si="1157"/>
        <v>7751.0487600000006</v>
      </c>
      <c r="M2020" s="22" t="s">
        <v>16</v>
      </c>
      <c r="N2020" s="53" t="s">
        <v>728</v>
      </c>
      <c r="O2020" s="53" t="s">
        <v>56</v>
      </c>
      <c r="P2020" s="53">
        <v>68</v>
      </c>
    </row>
    <row r="2021" spans="1:16" x14ac:dyDescent="0.25">
      <c r="A2021" s="53">
        <v>2018</v>
      </c>
      <c r="B2021" s="53">
        <v>21</v>
      </c>
      <c r="C2021" s="53" t="s">
        <v>15</v>
      </c>
      <c r="D2021" s="53">
        <v>4771027</v>
      </c>
      <c r="E2021" s="3">
        <v>88.9</v>
      </c>
      <c r="F2021" s="3">
        <f t="shared" si="1159"/>
        <v>13.84</v>
      </c>
      <c r="G2021" s="18" t="s">
        <v>39</v>
      </c>
      <c r="H2021" s="53">
        <v>25</v>
      </c>
      <c r="I2021" s="53">
        <v>240.02680000000001</v>
      </c>
      <c r="J2021" s="27">
        <f t="shared" si="1158"/>
        <v>27.6</v>
      </c>
      <c r="K2021" s="27">
        <f t="shared" si="1156"/>
        <v>20.700000000000003</v>
      </c>
      <c r="L2021" s="26">
        <f t="shared" si="1157"/>
        <v>4968.5547600000009</v>
      </c>
      <c r="M2021" s="22" t="s">
        <v>16</v>
      </c>
      <c r="N2021" s="53" t="s">
        <v>728</v>
      </c>
      <c r="O2021" s="53" t="s">
        <v>56</v>
      </c>
      <c r="P2021" s="53">
        <v>68</v>
      </c>
    </row>
    <row r="2022" spans="1:16" x14ac:dyDescent="0.25">
      <c r="A2022" s="53">
        <v>2018</v>
      </c>
      <c r="B2022" s="53">
        <v>21</v>
      </c>
      <c r="C2022" s="53" t="s">
        <v>15</v>
      </c>
      <c r="D2022" s="53">
        <v>4771047</v>
      </c>
      <c r="E2022" s="3">
        <v>73</v>
      </c>
      <c r="F2022" s="3">
        <f t="shared" si="1159"/>
        <v>9.67</v>
      </c>
      <c r="G2022" s="18" t="s">
        <v>39</v>
      </c>
      <c r="H2022" s="53">
        <v>36</v>
      </c>
      <c r="I2022" s="53">
        <v>345.64499999999998</v>
      </c>
      <c r="J2022" s="27">
        <f t="shared" si="1158"/>
        <v>20.64</v>
      </c>
      <c r="K2022" s="27">
        <f t="shared" si="1156"/>
        <v>15.48</v>
      </c>
      <c r="L2022" s="26">
        <f t="shared" si="1157"/>
        <v>5350.5846000000001</v>
      </c>
      <c r="M2022" s="22" t="s">
        <v>16</v>
      </c>
      <c r="N2022" s="53" t="s">
        <v>729</v>
      </c>
      <c r="O2022" s="22" t="s">
        <v>51</v>
      </c>
      <c r="P2022" s="53">
        <v>65</v>
      </c>
    </row>
    <row r="2023" spans="1:16" x14ac:dyDescent="0.25">
      <c r="A2023" s="53">
        <v>2018</v>
      </c>
      <c r="B2023" s="53">
        <v>21</v>
      </c>
      <c r="C2023" s="53" t="s">
        <v>15</v>
      </c>
      <c r="D2023" s="53">
        <v>4771051</v>
      </c>
      <c r="E2023" s="3">
        <v>88.9</v>
      </c>
      <c r="F2023" s="3">
        <f t="shared" si="1159"/>
        <v>13.84</v>
      </c>
      <c r="G2023" s="18" t="s">
        <v>39</v>
      </c>
      <c r="H2023" s="53">
        <v>71</v>
      </c>
      <c r="I2023" s="53">
        <v>681.69</v>
      </c>
      <c r="J2023" s="27">
        <f t="shared" si="1158"/>
        <v>27.6</v>
      </c>
      <c r="K2023" s="27">
        <f t="shared" si="1156"/>
        <v>20.700000000000003</v>
      </c>
      <c r="L2023" s="26">
        <f t="shared" si="1157"/>
        <v>14110.983000000004</v>
      </c>
      <c r="M2023" s="22" t="s">
        <v>16</v>
      </c>
      <c r="N2023" s="53" t="s">
        <v>730</v>
      </c>
      <c r="O2023" s="22" t="s">
        <v>51</v>
      </c>
      <c r="P2023" s="53">
        <v>65</v>
      </c>
    </row>
    <row r="2024" spans="1:16" x14ac:dyDescent="0.25">
      <c r="A2024" s="53">
        <v>2018</v>
      </c>
      <c r="B2024" s="53">
        <v>21</v>
      </c>
      <c r="C2024" s="53" t="s">
        <v>15</v>
      </c>
      <c r="D2024" s="53">
        <v>4771052</v>
      </c>
      <c r="E2024" s="3">
        <v>88.9</v>
      </c>
      <c r="F2024" s="3">
        <f t="shared" si="1159"/>
        <v>13.84</v>
      </c>
      <c r="G2024" s="18" t="s">
        <v>39</v>
      </c>
      <c r="H2024" s="53">
        <v>7</v>
      </c>
      <c r="I2024" s="53">
        <v>67.208399999999997</v>
      </c>
      <c r="J2024" s="27">
        <f t="shared" si="1158"/>
        <v>27.6</v>
      </c>
      <c r="K2024" s="27">
        <f t="shared" si="1156"/>
        <v>20.700000000000003</v>
      </c>
      <c r="L2024" s="26">
        <f t="shared" si="1157"/>
        <v>1391.2138800000002</v>
      </c>
      <c r="M2024" s="22" t="s">
        <v>16</v>
      </c>
      <c r="N2024" s="53" t="s">
        <v>730</v>
      </c>
      <c r="O2024" s="22" t="s">
        <v>51</v>
      </c>
      <c r="P2024" s="53">
        <v>65</v>
      </c>
    </row>
    <row r="2025" spans="1:16" x14ac:dyDescent="0.25">
      <c r="A2025" s="53">
        <v>2018</v>
      </c>
      <c r="B2025" s="53">
        <v>21</v>
      </c>
      <c r="C2025" s="53" t="s">
        <v>15</v>
      </c>
      <c r="D2025" s="53">
        <v>4771650</v>
      </c>
      <c r="E2025" s="3">
        <v>88.9</v>
      </c>
      <c r="F2025" s="3">
        <f t="shared" si="1159"/>
        <v>13.84</v>
      </c>
      <c r="G2025" s="18" t="s">
        <v>39</v>
      </c>
      <c r="H2025" s="53">
        <v>28</v>
      </c>
      <c r="I2025" s="53">
        <v>268.82900000000001</v>
      </c>
      <c r="J2025" s="27">
        <f t="shared" si="1158"/>
        <v>27.6</v>
      </c>
      <c r="K2025" s="27">
        <f t="shared" si="1156"/>
        <v>13.8</v>
      </c>
      <c r="L2025" s="26">
        <f t="shared" si="1157"/>
        <v>3709.8402000000001</v>
      </c>
      <c r="M2025" s="22" t="s">
        <v>94</v>
      </c>
      <c r="N2025" s="53" t="s">
        <v>248</v>
      </c>
      <c r="O2025" s="22" t="s">
        <v>56</v>
      </c>
      <c r="P2025" s="53">
        <v>68</v>
      </c>
    </row>
    <row r="2026" spans="1:16" x14ac:dyDescent="0.25">
      <c r="A2026" s="53">
        <v>2018</v>
      </c>
      <c r="B2026" s="53">
        <v>21</v>
      </c>
      <c r="C2026" s="53" t="s">
        <v>15</v>
      </c>
      <c r="D2026" s="53">
        <v>4771652</v>
      </c>
      <c r="E2026" s="3">
        <v>88.9</v>
      </c>
      <c r="F2026" s="3">
        <f t="shared" si="1159"/>
        <v>13.84</v>
      </c>
      <c r="G2026" s="18" t="s">
        <v>39</v>
      </c>
      <c r="H2026" s="53">
        <v>21</v>
      </c>
      <c r="I2026" s="53">
        <v>201.62629999999999</v>
      </c>
      <c r="J2026" s="27">
        <f t="shared" si="1158"/>
        <v>27.6</v>
      </c>
      <c r="K2026" s="27">
        <f t="shared" si="1156"/>
        <v>13.8</v>
      </c>
      <c r="L2026" s="26">
        <f t="shared" si="1157"/>
        <v>2782.4429399999999</v>
      </c>
      <c r="M2026" s="22" t="s">
        <v>94</v>
      </c>
      <c r="N2026" s="53" t="s">
        <v>248</v>
      </c>
      <c r="O2026" s="22" t="s">
        <v>56</v>
      </c>
      <c r="P2026" s="53">
        <v>68</v>
      </c>
    </row>
    <row r="2027" spans="1:16" x14ac:dyDescent="0.25">
      <c r="A2027" s="53">
        <v>2018</v>
      </c>
      <c r="B2027" s="53">
        <v>21</v>
      </c>
      <c r="C2027" s="53" t="s">
        <v>15</v>
      </c>
      <c r="D2027" s="53">
        <v>4771652</v>
      </c>
      <c r="E2027" s="3">
        <v>88.9</v>
      </c>
      <c r="F2027" s="3">
        <f t="shared" si="1159"/>
        <v>13.84</v>
      </c>
      <c r="G2027" s="18" t="s">
        <v>39</v>
      </c>
      <c r="H2027" s="53">
        <v>52</v>
      </c>
      <c r="I2027" s="53">
        <v>499.26</v>
      </c>
      <c r="J2027" s="27">
        <f t="shared" si="1158"/>
        <v>27.6</v>
      </c>
      <c r="K2027" s="27">
        <f t="shared" si="1156"/>
        <v>13.8</v>
      </c>
      <c r="L2027" s="26">
        <f t="shared" si="1157"/>
        <v>6889.7880000000005</v>
      </c>
      <c r="M2027" s="22" t="s">
        <v>94</v>
      </c>
      <c r="N2027" s="53" t="s">
        <v>248</v>
      </c>
      <c r="O2027" s="22" t="s">
        <v>56</v>
      </c>
      <c r="P2027" s="53">
        <v>68</v>
      </c>
    </row>
    <row r="2028" spans="1:16" x14ac:dyDescent="0.25">
      <c r="A2028" s="53">
        <v>2018</v>
      </c>
      <c r="B2028" s="53">
        <v>21</v>
      </c>
      <c r="C2028" s="53" t="s">
        <v>15</v>
      </c>
      <c r="D2028" s="53">
        <v>4771650</v>
      </c>
      <c r="E2028" s="3">
        <v>88.9</v>
      </c>
      <c r="F2028" s="3">
        <f t="shared" si="1159"/>
        <v>13.84</v>
      </c>
      <c r="G2028" s="18" t="s">
        <v>39</v>
      </c>
      <c r="H2028" s="53">
        <v>49</v>
      </c>
      <c r="I2028" s="53">
        <v>470.46280000000002</v>
      </c>
      <c r="J2028" s="27">
        <f t="shared" si="1158"/>
        <v>27.6</v>
      </c>
      <c r="K2028" s="27">
        <f t="shared" si="1156"/>
        <v>13.8</v>
      </c>
      <c r="L2028" s="26">
        <f t="shared" si="1157"/>
        <v>6492.3866400000006</v>
      </c>
      <c r="M2028" s="22" t="s">
        <v>94</v>
      </c>
      <c r="N2028" s="53" t="s">
        <v>248</v>
      </c>
      <c r="O2028" s="22" t="s">
        <v>56</v>
      </c>
      <c r="P2028" s="53">
        <v>68</v>
      </c>
    </row>
    <row r="2029" spans="1:16" x14ac:dyDescent="0.25">
      <c r="A2029" s="53">
        <v>2018</v>
      </c>
      <c r="B2029" s="53">
        <v>21</v>
      </c>
      <c r="C2029" s="53" t="s">
        <v>14</v>
      </c>
      <c r="D2029" s="53">
        <v>4771730</v>
      </c>
      <c r="E2029" s="28">
        <v>114.3</v>
      </c>
      <c r="F2029" s="28">
        <v>22.5</v>
      </c>
      <c r="G2029" s="1" t="s">
        <v>40</v>
      </c>
      <c r="H2029" s="29">
        <v>60</v>
      </c>
      <c r="I2029" s="29">
        <v>804.67200000000003</v>
      </c>
      <c r="J2029" s="27">
        <v>47.21</v>
      </c>
      <c r="K2029" s="27">
        <f t="shared" ref="K2029:K2092" si="1160">IF(M2029="NEW",J2029*1,IF(M2029="YELLOW",J2029*0.75,IF(M2029="BLUE",J2029*0.5)))</f>
        <v>35.407499999999999</v>
      </c>
      <c r="L2029" s="26">
        <f t="shared" ref="L2029:L2092" si="1161">I2029*K2029</f>
        <v>28491.423839999999</v>
      </c>
      <c r="M2029" s="22" t="s">
        <v>16</v>
      </c>
      <c r="N2029" s="53" t="s">
        <v>731</v>
      </c>
      <c r="O2029" s="22" t="s">
        <v>51</v>
      </c>
      <c r="P2029" s="53">
        <v>65</v>
      </c>
    </row>
    <row r="2030" spans="1:16" x14ac:dyDescent="0.25">
      <c r="A2030" s="53">
        <v>2018</v>
      </c>
      <c r="B2030" s="53">
        <v>21</v>
      </c>
      <c r="C2030" s="53" t="s">
        <v>14</v>
      </c>
      <c r="D2030" s="53">
        <v>4771730</v>
      </c>
      <c r="E2030" s="28">
        <v>114.3</v>
      </c>
      <c r="F2030" s="28">
        <v>22.5</v>
      </c>
      <c r="G2030" s="1" t="s">
        <v>40</v>
      </c>
      <c r="H2030" s="29">
        <v>85</v>
      </c>
      <c r="I2030" s="29">
        <v>1139.952</v>
      </c>
      <c r="J2030" s="27">
        <v>47.21</v>
      </c>
      <c r="K2030" s="27">
        <f t="shared" si="1160"/>
        <v>35.407499999999999</v>
      </c>
      <c r="L2030" s="26">
        <f t="shared" si="1161"/>
        <v>40362.850440000002</v>
      </c>
      <c r="M2030" s="22" t="s">
        <v>16</v>
      </c>
      <c r="N2030" s="53" t="s">
        <v>731</v>
      </c>
      <c r="O2030" s="22" t="s">
        <v>51</v>
      </c>
      <c r="P2030" s="53">
        <v>65</v>
      </c>
    </row>
    <row r="2031" spans="1:16" x14ac:dyDescent="0.25">
      <c r="A2031" s="53">
        <v>2018</v>
      </c>
      <c r="B2031" s="53">
        <v>21</v>
      </c>
      <c r="C2031" s="53" t="s">
        <v>15</v>
      </c>
      <c r="D2031" s="53">
        <v>4771769</v>
      </c>
      <c r="E2031" s="3">
        <v>60.3</v>
      </c>
      <c r="F2031" s="3">
        <f t="shared" ref="F2031:F2094" si="1162">IF($E2031=60.3,6.99,IF($E2031=73,9.67,IF($E2031=88.9,13.84,IF($E2031=114.3,17.26,IF($E2031=177.8,34.23,IF($E2031=244.5,53.57,"ENTER WEIGHT"))))))</f>
        <v>6.99</v>
      </c>
      <c r="G2031" s="18" t="s">
        <v>39</v>
      </c>
      <c r="H2031" s="53">
        <v>2</v>
      </c>
      <c r="I2031" s="53">
        <v>19.2026</v>
      </c>
      <c r="J2031" s="27">
        <f t="shared" ref="J2031:J2093" si="1163">IF($E2031=60.3,16.52,IF($E2031=73,20.64,IF($E2031=88.9,27.6,IF(AND($E2031=114.3, $F2031=17.26),32.84,IF(AND($E2031=177.8, $F2031=34.23),63.28,IF(AND($E2031=244.5,$F2031=53.57),98.68,"ENTER WEIGHT"))))))</f>
        <v>16.52</v>
      </c>
      <c r="K2031" s="27">
        <f t="shared" si="1160"/>
        <v>12.39</v>
      </c>
      <c r="L2031" s="26">
        <f t="shared" si="1161"/>
        <v>237.92021400000002</v>
      </c>
      <c r="M2031" s="22" t="s">
        <v>16</v>
      </c>
      <c r="N2031" s="53" t="s">
        <v>732</v>
      </c>
      <c r="O2031" s="22" t="s">
        <v>51</v>
      </c>
      <c r="P2031" s="53">
        <v>65</v>
      </c>
    </row>
    <row r="2032" spans="1:16" x14ac:dyDescent="0.25">
      <c r="A2032" s="53">
        <v>2018</v>
      </c>
      <c r="B2032" s="53">
        <v>21</v>
      </c>
      <c r="C2032" s="53" t="s">
        <v>15</v>
      </c>
      <c r="D2032" s="53">
        <v>4771771</v>
      </c>
      <c r="E2032" s="3">
        <v>60.3</v>
      </c>
      <c r="F2032" s="3">
        <f t="shared" si="1162"/>
        <v>6.99</v>
      </c>
      <c r="G2032" s="18" t="s">
        <v>39</v>
      </c>
      <c r="H2032" s="53">
        <v>19</v>
      </c>
      <c r="I2032" s="53">
        <v>182.4229</v>
      </c>
      <c r="J2032" s="27">
        <f t="shared" si="1163"/>
        <v>16.52</v>
      </c>
      <c r="K2032" s="27">
        <f t="shared" si="1160"/>
        <v>12.39</v>
      </c>
      <c r="L2032" s="26">
        <f t="shared" si="1161"/>
        <v>2260.2197310000001</v>
      </c>
      <c r="M2032" s="22" t="s">
        <v>16</v>
      </c>
      <c r="N2032" s="53" t="s">
        <v>732</v>
      </c>
      <c r="O2032" s="22" t="s">
        <v>51</v>
      </c>
      <c r="P2032" s="53">
        <v>65</v>
      </c>
    </row>
    <row r="2033" spans="1:16" x14ac:dyDescent="0.25">
      <c r="A2033" s="53">
        <v>2018</v>
      </c>
      <c r="B2033" s="53">
        <v>21</v>
      </c>
      <c r="C2033" s="53" t="s">
        <v>15</v>
      </c>
      <c r="D2033" s="53">
        <v>4771770</v>
      </c>
      <c r="E2033" s="3">
        <v>60.3</v>
      </c>
      <c r="F2033" s="3">
        <f t="shared" si="1162"/>
        <v>6.99</v>
      </c>
      <c r="G2033" s="18" t="s">
        <v>39</v>
      </c>
      <c r="H2033" s="53">
        <v>13</v>
      </c>
      <c r="I2033" s="53">
        <v>124.8163</v>
      </c>
      <c r="J2033" s="27">
        <f t="shared" si="1163"/>
        <v>16.52</v>
      </c>
      <c r="K2033" s="27">
        <f t="shared" si="1160"/>
        <v>12.39</v>
      </c>
      <c r="L2033" s="26">
        <f t="shared" si="1161"/>
        <v>1546.4739570000002</v>
      </c>
      <c r="M2033" s="22" t="s">
        <v>16</v>
      </c>
      <c r="N2033" s="53" t="s">
        <v>732</v>
      </c>
      <c r="O2033" s="22" t="s">
        <v>51</v>
      </c>
      <c r="P2033" s="53">
        <v>65</v>
      </c>
    </row>
    <row r="2034" spans="1:16" x14ac:dyDescent="0.25">
      <c r="A2034" s="53">
        <v>2018</v>
      </c>
      <c r="B2034" s="53">
        <v>21</v>
      </c>
      <c r="C2034" s="53" t="s">
        <v>15</v>
      </c>
      <c r="D2034" s="53">
        <v>4771995</v>
      </c>
      <c r="E2034" s="3">
        <v>73</v>
      </c>
      <c r="F2034" s="3">
        <f t="shared" si="1162"/>
        <v>9.67</v>
      </c>
      <c r="G2034" s="18" t="s">
        <v>39</v>
      </c>
      <c r="H2034" s="53">
        <v>6</v>
      </c>
      <c r="I2034" s="53">
        <v>58.1815</v>
      </c>
      <c r="J2034" s="27">
        <f t="shared" si="1163"/>
        <v>20.64</v>
      </c>
      <c r="K2034" s="27">
        <f t="shared" si="1160"/>
        <v>15.48</v>
      </c>
      <c r="L2034" s="26">
        <f t="shared" si="1161"/>
        <v>900.64962000000003</v>
      </c>
      <c r="M2034" s="22" t="s">
        <v>16</v>
      </c>
      <c r="N2034" s="53" t="s">
        <v>733</v>
      </c>
      <c r="O2034" s="22" t="s">
        <v>55</v>
      </c>
      <c r="P2034" s="53">
        <v>28</v>
      </c>
    </row>
    <row r="2035" spans="1:16" x14ac:dyDescent="0.25">
      <c r="A2035" s="53">
        <v>2018</v>
      </c>
      <c r="B2035" s="53">
        <v>21</v>
      </c>
      <c r="C2035" s="53" t="s">
        <v>15</v>
      </c>
      <c r="D2035" s="53">
        <v>4771994</v>
      </c>
      <c r="E2035" s="3">
        <v>73</v>
      </c>
      <c r="F2035" s="3">
        <f t="shared" si="1162"/>
        <v>9.67</v>
      </c>
      <c r="G2035" s="18" t="s">
        <v>39</v>
      </c>
      <c r="H2035" s="53">
        <v>18</v>
      </c>
      <c r="I2035" s="53">
        <v>172.11959999999999</v>
      </c>
      <c r="J2035" s="27">
        <f t="shared" si="1163"/>
        <v>20.64</v>
      </c>
      <c r="K2035" s="27">
        <f t="shared" si="1160"/>
        <v>15.48</v>
      </c>
      <c r="L2035" s="26">
        <f t="shared" si="1161"/>
        <v>2664.4114079999999</v>
      </c>
      <c r="M2035" s="22" t="s">
        <v>16</v>
      </c>
      <c r="N2035" s="53" t="s">
        <v>733</v>
      </c>
      <c r="O2035" s="22" t="s">
        <v>55</v>
      </c>
      <c r="P2035" s="53">
        <v>28</v>
      </c>
    </row>
    <row r="2036" spans="1:16" x14ac:dyDescent="0.25">
      <c r="A2036" s="53">
        <v>2018</v>
      </c>
      <c r="B2036" s="53">
        <v>21</v>
      </c>
      <c r="C2036" s="53" t="s">
        <v>15</v>
      </c>
      <c r="D2036" s="53">
        <v>4772337</v>
      </c>
      <c r="E2036" s="3">
        <v>88.9</v>
      </c>
      <c r="F2036" s="3">
        <f t="shared" si="1162"/>
        <v>13.84</v>
      </c>
      <c r="G2036" s="18" t="s">
        <v>39</v>
      </c>
      <c r="H2036" s="53">
        <v>19</v>
      </c>
      <c r="I2036" s="53">
        <v>182.42</v>
      </c>
      <c r="J2036" s="27">
        <f t="shared" si="1163"/>
        <v>27.6</v>
      </c>
      <c r="K2036" s="27">
        <f t="shared" si="1160"/>
        <v>13.8</v>
      </c>
      <c r="L2036" s="26">
        <f t="shared" si="1161"/>
        <v>2517.3959999999997</v>
      </c>
      <c r="M2036" s="22" t="s">
        <v>94</v>
      </c>
      <c r="N2036" s="53" t="s">
        <v>149</v>
      </c>
      <c r="O2036" s="22" t="s">
        <v>56</v>
      </c>
      <c r="P2036" s="53">
        <v>68</v>
      </c>
    </row>
    <row r="2037" spans="1:16" x14ac:dyDescent="0.25">
      <c r="A2037" s="53">
        <v>2018</v>
      </c>
      <c r="B2037" s="53">
        <v>21</v>
      </c>
      <c r="C2037" s="53" t="s">
        <v>15</v>
      </c>
      <c r="D2037" s="53">
        <v>4772337</v>
      </c>
      <c r="E2037" s="3">
        <v>88.9</v>
      </c>
      <c r="F2037" s="3">
        <f t="shared" si="1162"/>
        <v>13.84</v>
      </c>
      <c r="G2037" s="18" t="s">
        <v>39</v>
      </c>
      <c r="H2037" s="53">
        <v>16</v>
      </c>
      <c r="I2037" s="53">
        <v>153.62</v>
      </c>
      <c r="J2037" s="27">
        <f t="shared" si="1163"/>
        <v>27.6</v>
      </c>
      <c r="K2037" s="27">
        <f t="shared" si="1160"/>
        <v>13.8</v>
      </c>
      <c r="L2037" s="26">
        <f t="shared" si="1161"/>
        <v>2119.9560000000001</v>
      </c>
      <c r="M2037" s="22" t="s">
        <v>94</v>
      </c>
      <c r="N2037" s="53" t="s">
        <v>149</v>
      </c>
      <c r="O2037" s="22" t="s">
        <v>56</v>
      </c>
      <c r="P2037" s="53">
        <v>68</v>
      </c>
    </row>
    <row r="2038" spans="1:16" x14ac:dyDescent="0.25">
      <c r="A2038" s="53">
        <v>2018</v>
      </c>
      <c r="B2038" s="53">
        <v>21</v>
      </c>
      <c r="C2038" s="53" t="s">
        <v>15</v>
      </c>
      <c r="D2038" s="53">
        <v>4772335</v>
      </c>
      <c r="E2038" s="3">
        <v>88.9</v>
      </c>
      <c r="F2038" s="3">
        <f t="shared" si="1162"/>
        <v>13.84</v>
      </c>
      <c r="G2038" s="18" t="s">
        <v>39</v>
      </c>
      <c r="H2038" s="53">
        <v>30</v>
      </c>
      <c r="I2038" s="53">
        <v>288.04000000000002</v>
      </c>
      <c r="J2038" s="27">
        <f t="shared" si="1163"/>
        <v>27.6</v>
      </c>
      <c r="K2038" s="27">
        <f t="shared" si="1160"/>
        <v>13.8</v>
      </c>
      <c r="L2038" s="26">
        <f t="shared" si="1161"/>
        <v>3974.9520000000007</v>
      </c>
      <c r="M2038" s="22" t="s">
        <v>94</v>
      </c>
      <c r="N2038" s="53" t="s">
        <v>149</v>
      </c>
      <c r="O2038" s="22" t="s">
        <v>56</v>
      </c>
      <c r="P2038" s="53">
        <v>68</v>
      </c>
    </row>
    <row r="2039" spans="1:16" x14ac:dyDescent="0.25">
      <c r="A2039" s="53">
        <v>2018</v>
      </c>
      <c r="B2039" s="53">
        <v>21</v>
      </c>
      <c r="C2039" s="53" t="s">
        <v>15</v>
      </c>
      <c r="D2039" s="53">
        <v>4772335</v>
      </c>
      <c r="E2039" s="3">
        <v>88.9</v>
      </c>
      <c r="F2039" s="3">
        <f t="shared" si="1162"/>
        <v>13.84</v>
      </c>
      <c r="G2039" s="18" t="s">
        <v>39</v>
      </c>
      <c r="H2039" s="53">
        <v>14</v>
      </c>
      <c r="I2039" s="53">
        <v>134.41999999999999</v>
      </c>
      <c r="J2039" s="27">
        <f t="shared" si="1163"/>
        <v>27.6</v>
      </c>
      <c r="K2039" s="27">
        <f t="shared" si="1160"/>
        <v>20.700000000000003</v>
      </c>
      <c r="L2039" s="26">
        <f t="shared" si="1161"/>
        <v>2782.4940000000001</v>
      </c>
      <c r="M2039" s="22" t="s">
        <v>16</v>
      </c>
      <c r="N2039" s="53" t="s">
        <v>149</v>
      </c>
      <c r="O2039" s="22" t="s">
        <v>56</v>
      </c>
      <c r="P2039" s="53">
        <v>68</v>
      </c>
    </row>
    <row r="2040" spans="1:16" x14ac:dyDescent="0.25">
      <c r="A2040" s="53">
        <v>2018</v>
      </c>
      <c r="B2040" s="53">
        <v>21</v>
      </c>
      <c r="C2040" s="53" t="s">
        <v>15</v>
      </c>
      <c r="D2040" s="53">
        <v>4772334</v>
      </c>
      <c r="E2040" s="3">
        <v>88.9</v>
      </c>
      <c r="F2040" s="3">
        <f t="shared" si="1162"/>
        <v>13.84</v>
      </c>
      <c r="G2040" s="18" t="s">
        <v>39</v>
      </c>
      <c r="H2040" s="53">
        <v>13</v>
      </c>
      <c r="I2040" s="53">
        <v>124.815</v>
      </c>
      <c r="J2040" s="27">
        <f t="shared" si="1163"/>
        <v>27.6</v>
      </c>
      <c r="K2040" s="27">
        <f t="shared" si="1160"/>
        <v>13.8</v>
      </c>
      <c r="L2040" s="26">
        <f t="shared" si="1161"/>
        <v>1722.4470000000001</v>
      </c>
      <c r="M2040" s="22" t="s">
        <v>94</v>
      </c>
      <c r="N2040" s="53" t="s">
        <v>149</v>
      </c>
      <c r="O2040" s="22" t="s">
        <v>56</v>
      </c>
      <c r="P2040" s="53">
        <v>68</v>
      </c>
    </row>
    <row r="2041" spans="1:16" x14ac:dyDescent="0.25">
      <c r="A2041" s="53">
        <v>2018</v>
      </c>
      <c r="B2041" s="53">
        <v>21</v>
      </c>
      <c r="C2041" s="53" t="s">
        <v>15</v>
      </c>
      <c r="D2041" s="53">
        <v>4772332</v>
      </c>
      <c r="E2041" s="3">
        <v>88.9</v>
      </c>
      <c r="F2041" s="3">
        <f t="shared" si="1162"/>
        <v>13.84</v>
      </c>
      <c r="G2041" s="18" t="s">
        <v>39</v>
      </c>
      <c r="H2041" s="53">
        <v>5</v>
      </c>
      <c r="I2041" s="53">
        <v>48.006</v>
      </c>
      <c r="J2041" s="27">
        <f t="shared" si="1163"/>
        <v>27.6</v>
      </c>
      <c r="K2041" s="27">
        <f t="shared" si="1160"/>
        <v>20.700000000000003</v>
      </c>
      <c r="L2041" s="26">
        <f t="shared" si="1161"/>
        <v>993.72420000000011</v>
      </c>
      <c r="M2041" s="22" t="s">
        <v>16</v>
      </c>
      <c r="N2041" s="53" t="s">
        <v>149</v>
      </c>
      <c r="O2041" s="22" t="s">
        <v>56</v>
      </c>
      <c r="P2041" s="53">
        <v>68</v>
      </c>
    </row>
    <row r="2042" spans="1:16" x14ac:dyDescent="0.25">
      <c r="A2042" s="53">
        <v>2018</v>
      </c>
      <c r="B2042" s="53">
        <v>21</v>
      </c>
      <c r="C2042" s="53" t="s">
        <v>15</v>
      </c>
      <c r="D2042" s="53">
        <v>4772332</v>
      </c>
      <c r="E2042" s="3">
        <v>88.9</v>
      </c>
      <c r="F2042" s="3">
        <f t="shared" si="1162"/>
        <v>13.84</v>
      </c>
      <c r="G2042" s="18" t="s">
        <v>39</v>
      </c>
      <c r="H2042" s="53">
        <v>11</v>
      </c>
      <c r="I2042" s="53">
        <v>105.6138</v>
      </c>
      <c r="J2042" s="27">
        <f t="shared" si="1163"/>
        <v>27.6</v>
      </c>
      <c r="K2042" s="27">
        <f t="shared" si="1160"/>
        <v>13.8</v>
      </c>
      <c r="L2042" s="26">
        <f t="shared" si="1161"/>
        <v>1457.4704400000001</v>
      </c>
      <c r="M2042" s="22" t="s">
        <v>94</v>
      </c>
      <c r="N2042" s="53" t="s">
        <v>149</v>
      </c>
      <c r="O2042" s="22" t="s">
        <v>56</v>
      </c>
      <c r="P2042" s="53">
        <v>68</v>
      </c>
    </row>
    <row r="2043" spans="1:16" x14ac:dyDescent="0.25">
      <c r="A2043" s="53">
        <v>2018</v>
      </c>
      <c r="B2043" s="53">
        <v>21</v>
      </c>
      <c r="C2043" s="53" t="s">
        <v>15</v>
      </c>
      <c r="D2043" s="53">
        <v>4772330</v>
      </c>
      <c r="E2043" s="3">
        <v>88.9</v>
      </c>
      <c r="F2043" s="3">
        <f t="shared" si="1162"/>
        <v>13.84</v>
      </c>
      <c r="G2043" s="18" t="s">
        <v>39</v>
      </c>
      <c r="H2043" s="53">
        <v>4</v>
      </c>
      <c r="I2043" s="53">
        <v>38.4</v>
      </c>
      <c r="J2043" s="27">
        <f t="shared" si="1163"/>
        <v>27.6</v>
      </c>
      <c r="K2043" s="27">
        <f t="shared" si="1160"/>
        <v>13.8</v>
      </c>
      <c r="L2043" s="26">
        <f t="shared" si="1161"/>
        <v>529.91999999999996</v>
      </c>
      <c r="M2043" s="22" t="s">
        <v>94</v>
      </c>
      <c r="N2043" s="53" t="s">
        <v>149</v>
      </c>
      <c r="O2043" s="22" t="s">
        <v>56</v>
      </c>
      <c r="P2043" s="53">
        <v>68</v>
      </c>
    </row>
    <row r="2044" spans="1:16" x14ac:dyDescent="0.25">
      <c r="A2044" s="53">
        <v>2018</v>
      </c>
      <c r="B2044" s="53">
        <v>21</v>
      </c>
      <c r="C2044" s="53" t="s">
        <v>15</v>
      </c>
      <c r="D2044" s="53">
        <v>4772330</v>
      </c>
      <c r="E2044" s="3">
        <v>88.9</v>
      </c>
      <c r="F2044" s="3">
        <f t="shared" si="1162"/>
        <v>13.84</v>
      </c>
      <c r="G2044" s="18" t="s">
        <v>39</v>
      </c>
      <c r="H2044" s="53">
        <v>8</v>
      </c>
      <c r="I2044" s="53">
        <v>76.81</v>
      </c>
      <c r="J2044" s="27">
        <f t="shared" si="1163"/>
        <v>27.6</v>
      </c>
      <c r="K2044" s="27">
        <f t="shared" si="1160"/>
        <v>13.8</v>
      </c>
      <c r="L2044" s="26">
        <f t="shared" si="1161"/>
        <v>1059.9780000000001</v>
      </c>
      <c r="M2044" s="22" t="s">
        <v>94</v>
      </c>
      <c r="N2044" s="53" t="s">
        <v>149</v>
      </c>
      <c r="O2044" s="22" t="s">
        <v>56</v>
      </c>
      <c r="P2044" s="53">
        <v>68</v>
      </c>
    </row>
    <row r="2045" spans="1:16" x14ac:dyDescent="0.25">
      <c r="A2045" s="53">
        <v>2018</v>
      </c>
      <c r="B2045" s="53">
        <v>21</v>
      </c>
      <c r="C2045" s="53" t="s">
        <v>15</v>
      </c>
      <c r="D2045" s="53">
        <v>4772680</v>
      </c>
      <c r="E2045" s="3">
        <v>88.9</v>
      </c>
      <c r="F2045" s="3">
        <f t="shared" si="1162"/>
        <v>13.84</v>
      </c>
      <c r="G2045" s="18" t="s">
        <v>39</v>
      </c>
      <c r="H2045" s="53">
        <v>4</v>
      </c>
      <c r="I2045" s="53">
        <v>38.409999999999997</v>
      </c>
      <c r="J2045" s="27">
        <f t="shared" si="1163"/>
        <v>27.6</v>
      </c>
      <c r="K2045" s="27">
        <f t="shared" si="1160"/>
        <v>13.8</v>
      </c>
      <c r="L2045" s="26">
        <f t="shared" si="1161"/>
        <v>530.05799999999999</v>
      </c>
      <c r="M2045" s="22" t="s">
        <v>94</v>
      </c>
      <c r="N2045" s="53" t="s">
        <v>157</v>
      </c>
      <c r="O2045" s="22" t="s">
        <v>735</v>
      </c>
      <c r="P2045" s="53">
        <v>31</v>
      </c>
    </row>
    <row r="2046" spans="1:16" x14ac:dyDescent="0.25">
      <c r="A2046" s="53">
        <v>2018</v>
      </c>
      <c r="B2046" s="53">
        <v>21</v>
      </c>
      <c r="C2046" s="53" t="s">
        <v>15</v>
      </c>
      <c r="D2046" s="53">
        <v>4772680</v>
      </c>
      <c r="E2046" s="3">
        <v>88.9</v>
      </c>
      <c r="F2046" s="3">
        <f t="shared" si="1162"/>
        <v>13.84</v>
      </c>
      <c r="G2046" s="18" t="s">
        <v>39</v>
      </c>
      <c r="H2046" s="53">
        <v>12</v>
      </c>
      <c r="I2046" s="53">
        <v>115.22</v>
      </c>
      <c r="J2046" s="27">
        <f t="shared" si="1163"/>
        <v>27.6</v>
      </c>
      <c r="K2046" s="27">
        <f t="shared" si="1160"/>
        <v>20.700000000000003</v>
      </c>
      <c r="L2046" s="26">
        <f t="shared" si="1161"/>
        <v>2385.0540000000001</v>
      </c>
      <c r="M2046" s="22" t="s">
        <v>16</v>
      </c>
      <c r="N2046" s="53" t="s">
        <v>157</v>
      </c>
      <c r="O2046" s="22" t="s">
        <v>735</v>
      </c>
      <c r="P2046" s="53">
        <v>31</v>
      </c>
    </row>
    <row r="2047" spans="1:16" x14ac:dyDescent="0.25">
      <c r="A2047" s="53">
        <v>2018</v>
      </c>
      <c r="B2047" s="53">
        <v>21</v>
      </c>
      <c r="C2047" s="53" t="s">
        <v>15</v>
      </c>
      <c r="D2047" s="53">
        <v>4772680</v>
      </c>
      <c r="E2047" s="3">
        <v>88.9</v>
      </c>
      <c r="F2047" s="3">
        <f t="shared" si="1162"/>
        <v>13.84</v>
      </c>
      <c r="G2047" s="18" t="s">
        <v>39</v>
      </c>
      <c r="H2047" s="53">
        <v>1</v>
      </c>
      <c r="I2047" s="53">
        <v>9.6</v>
      </c>
      <c r="J2047" s="27">
        <f t="shared" si="1163"/>
        <v>27.6</v>
      </c>
      <c r="K2047" s="27">
        <f t="shared" si="1160"/>
        <v>13.8</v>
      </c>
      <c r="L2047" s="26">
        <f t="shared" si="1161"/>
        <v>132.47999999999999</v>
      </c>
      <c r="M2047" s="22" t="s">
        <v>94</v>
      </c>
      <c r="N2047" s="53" t="s">
        <v>157</v>
      </c>
      <c r="O2047" s="22" t="s">
        <v>735</v>
      </c>
      <c r="P2047" s="53">
        <v>31</v>
      </c>
    </row>
    <row r="2048" spans="1:16" x14ac:dyDescent="0.25">
      <c r="A2048" s="53">
        <v>2018</v>
      </c>
      <c r="B2048" s="53">
        <v>21</v>
      </c>
      <c r="C2048" s="53" t="s">
        <v>15</v>
      </c>
      <c r="D2048" s="53">
        <v>4772683</v>
      </c>
      <c r="E2048" s="3">
        <v>88.9</v>
      </c>
      <c r="F2048" s="3">
        <f t="shared" si="1162"/>
        <v>13.84</v>
      </c>
      <c r="G2048" s="18" t="s">
        <v>39</v>
      </c>
      <c r="H2048" s="53">
        <v>16</v>
      </c>
      <c r="I2048" s="53">
        <v>153.62</v>
      </c>
      <c r="J2048" s="27">
        <f t="shared" si="1163"/>
        <v>27.6</v>
      </c>
      <c r="K2048" s="27">
        <f t="shared" si="1160"/>
        <v>20.700000000000003</v>
      </c>
      <c r="L2048" s="26">
        <f t="shared" si="1161"/>
        <v>3179.9340000000007</v>
      </c>
      <c r="M2048" s="22" t="s">
        <v>16</v>
      </c>
      <c r="N2048" s="53" t="s">
        <v>157</v>
      </c>
      <c r="O2048" s="22" t="s">
        <v>735</v>
      </c>
      <c r="P2048" s="53">
        <v>31</v>
      </c>
    </row>
    <row r="2049" spans="1:16" x14ac:dyDescent="0.25">
      <c r="A2049" s="53">
        <v>2018</v>
      </c>
      <c r="B2049" s="53">
        <v>21</v>
      </c>
      <c r="C2049" s="53" t="s">
        <v>15</v>
      </c>
      <c r="D2049" s="53">
        <v>4772683</v>
      </c>
      <c r="E2049" s="3">
        <v>88.9</v>
      </c>
      <c r="F2049" s="3">
        <f t="shared" si="1162"/>
        <v>13.84</v>
      </c>
      <c r="G2049" s="18" t="s">
        <v>39</v>
      </c>
      <c r="H2049" s="53">
        <v>2</v>
      </c>
      <c r="I2049" s="53">
        <v>19.2</v>
      </c>
      <c r="J2049" s="27">
        <f t="shared" si="1163"/>
        <v>27.6</v>
      </c>
      <c r="K2049" s="27">
        <f t="shared" si="1160"/>
        <v>13.8</v>
      </c>
      <c r="L2049" s="26">
        <f t="shared" si="1161"/>
        <v>264.95999999999998</v>
      </c>
      <c r="M2049" s="22" t="s">
        <v>94</v>
      </c>
      <c r="N2049" s="53" t="s">
        <v>157</v>
      </c>
      <c r="O2049" s="22" t="s">
        <v>735</v>
      </c>
      <c r="P2049" s="53">
        <v>31</v>
      </c>
    </row>
    <row r="2050" spans="1:16" x14ac:dyDescent="0.25">
      <c r="A2050" s="53">
        <v>2018</v>
      </c>
      <c r="B2050" s="53">
        <v>21</v>
      </c>
      <c r="C2050" s="53" t="s">
        <v>15</v>
      </c>
      <c r="D2050" s="53">
        <v>4772683</v>
      </c>
      <c r="E2050" s="3">
        <v>88.9</v>
      </c>
      <c r="F2050" s="3">
        <f t="shared" si="1162"/>
        <v>13.84</v>
      </c>
      <c r="G2050" s="18" t="s">
        <v>39</v>
      </c>
      <c r="H2050" s="53">
        <v>11</v>
      </c>
      <c r="I2050" s="53">
        <v>105.61</v>
      </c>
      <c r="J2050" s="27">
        <f t="shared" si="1163"/>
        <v>27.6</v>
      </c>
      <c r="K2050" s="27">
        <f t="shared" si="1160"/>
        <v>13.8</v>
      </c>
      <c r="L2050" s="26">
        <f t="shared" si="1161"/>
        <v>1457.4180000000001</v>
      </c>
      <c r="M2050" s="22" t="s">
        <v>94</v>
      </c>
      <c r="N2050" s="53" t="s">
        <v>157</v>
      </c>
      <c r="O2050" s="22" t="s">
        <v>735</v>
      </c>
      <c r="P2050" s="53">
        <v>31</v>
      </c>
    </row>
    <row r="2051" spans="1:16" x14ac:dyDescent="0.25">
      <c r="A2051" s="53">
        <v>2018</v>
      </c>
      <c r="B2051" s="53">
        <v>21</v>
      </c>
      <c r="C2051" s="53" t="s">
        <v>15</v>
      </c>
      <c r="D2051" s="53">
        <v>4772686</v>
      </c>
      <c r="E2051" s="3">
        <v>88.9</v>
      </c>
      <c r="F2051" s="3">
        <f t="shared" si="1162"/>
        <v>13.84</v>
      </c>
      <c r="G2051" s="18" t="s">
        <v>39</v>
      </c>
      <c r="H2051" s="53">
        <v>16</v>
      </c>
      <c r="I2051" s="53">
        <v>153.62</v>
      </c>
      <c r="J2051" s="27">
        <f t="shared" si="1163"/>
        <v>27.6</v>
      </c>
      <c r="K2051" s="27">
        <f t="shared" si="1160"/>
        <v>20.700000000000003</v>
      </c>
      <c r="L2051" s="26">
        <f t="shared" si="1161"/>
        <v>3179.9340000000007</v>
      </c>
      <c r="M2051" s="22" t="s">
        <v>16</v>
      </c>
      <c r="N2051" s="53" t="s">
        <v>157</v>
      </c>
      <c r="O2051" s="22" t="s">
        <v>735</v>
      </c>
      <c r="P2051" s="53">
        <v>31</v>
      </c>
    </row>
    <row r="2052" spans="1:16" x14ac:dyDescent="0.25">
      <c r="A2052" s="53">
        <v>2018</v>
      </c>
      <c r="B2052" s="53">
        <v>21</v>
      </c>
      <c r="C2052" s="53" t="s">
        <v>15</v>
      </c>
      <c r="D2052" s="53">
        <v>4772686</v>
      </c>
      <c r="E2052" s="3">
        <v>88.9</v>
      </c>
      <c r="F2052" s="3">
        <f t="shared" si="1162"/>
        <v>13.84</v>
      </c>
      <c r="G2052" s="18" t="s">
        <v>39</v>
      </c>
      <c r="H2052" s="53">
        <v>2</v>
      </c>
      <c r="I2052" s="53">
        <v>19.2</v>
      </c>
      <c r="J2052" s="27">
        <f t="shared" si="1163"/>
        <v>27.6</v>
      </c>
      <c r="K2052" s="27">
        <f t="shared" si="1160"/>
        <v>13.8</v>
      </c>
      <c r="L2052" s="26">
        <f t="shared" si="1161"/>
        <v>264.95999999999998</v>
      </c>
      <c r="M2052" s="22" t="s">
        <v>94</v>
      </c>
      <c r="N2052" s="53" t="s">
        <v>157</v>
      </c>
      <c r="O2052" s="22" t="s">
        <v>735</v>
      </c>
      <c r="P2052" s="53">
        <v>31</v>
      </c>
    </row>
    <row r="2053" spans="1:16" x14ac:dyDescent="0.25">
      <c r="A2053" s="53">
        <v>2018</v>
      </c>
      <c r="B2053" s="53">
        <v>21</v>
      </c>
      <c r="C2053" s="53" t="s">
        <v>15</v>
      </c>
      <c r="D2053" s="53">
        <v>4772686</v>
      </c>
      <c r="E2053" s="3">
        <v>88.9</v>
      </c>
      <c r="F2053" s="3">
        <f t="shared" si="1162"/>
        <v>13.84</v>
      </c>
      <c r="G2053" s="18" t="s">
        <v>39</v>
      </c>
      <c r="H2053" s="53">
        <v>9</v>
      </c>
      <c r="I2053" s="53">
        <v>86.41</v>
      </c>
      <c r="J2053" s="27">
        <f t="shared" si="1163"/>
        <v>27.6</v>
      </c>
      <c r="K2053" s="27">
        <f t="shared" si="1160"/>
        <v>13.8</v>
      </c>
      <c r="L2053" s="26">
        <f t="shared" si="1161"/>
        <v>1192.4580000000001</v>
      </c>
      <c r="M2053" s="22" t="s">
        <v>94</v>
      </c>
      <c r="N2053" s="53" t="s">
        <v>157</v>
      </c>
      <c r="O2053" s="22" t="s">
        <v>735</v>
      </c>
      <c r="P2053" s="53">
        <v>31</v>
      </c>
    </row>
    <row r="2054" spans="1:16" x14ac:dyDescent="0.25">
      <c r="A2054" s="53">
        <v>2018</v>
      </c>
      <c r="B2054" s="53">
        <v>21</v>
      </c>
      <c r="C2054" s="53" t="s">
        <v>15</v>
      </c>
      <c r="D2054" s="53">
        <v>4772689</v>
      </c>
      <c r="E2054" s="3">
        <v>88.9</v>
      </c>
      <c r="F2054" s="3">
        <f t="shared" si="1162"/>
        <v>13.84</v>
      </c>
      <c r="G2054" s="18" t="s">
        <v>39</v>
      </c>
      <c r="H2054" s="53">
        <v>20</v>
      </c>
      <c r="I2054" s="53">
        <v>192.02860000000001</v>
      </c>
      <c r="J2054" s="27">
        <f t="shared" si="1163"/>
        <v>27.6</v>
      </c>
      <c r="K2054" s="27">
        <f t="shared" si="1160"/>
        <v>20.700000000000003</v>
      </c>
      <c r="L2054" s="26">
        <f t="shared" si="1161"/>
        <v>3974.9920200000006</v>
      </c>
      <c r="M2054" s="22" t="s">
        <v>16</v>
      </c>
      <c r="N2054" s="53" t="s">
        <v>157</v>
      </c>
      <c r="O2054" s="22" t="s">
        <v>735</v>
      </c>
      <c r="P2054" s="53">
        <v>31</v>
      </c>
    </row>
    <row r="2055" spans="1:16" x14ac:dyDescent="0.25">
      <c r="A2055" s="53">
        <v>2018</v>
      </c>
      <c r="B2055" s="53">
        <v>21</v>
      </c>
      <c r="C2055" s="53" t="s">
        <v>15</v>
      </c>
      <c r="D2055" s="53">
        <v>4772689</v>
      </c>
      <c r="E2055" s="3">
        <v>88.9</v>
      </c>
      <c r="F2055" s="3">
        <f t="shared" si="1162"/>
        <v>13.84</v>
      </c>
      <c r="G2055" s="18" t="s">
        <v>39</v>
      </c>
      <c r="H2055" s="53">
        <v>10</v>
      </c>
      <c r="I2055" s="53">
        <v>96.01</v>
      </c>
      <c r="J2055" s="27">
        <f t="shared" si="1163"/>
        <v>27.6</v>
      </c>
      <c r="K2055" s="27">
        <f t="shared" si="1160"/>
        <v>13.8</v>
      </c>
      <c r="L2055" s="26">
        <f t="shared" si="1161"/>
        <v>1324.9380000000001</v>
      </c>
      <c r="M2055" s="22" t="s">
        <v>94</v>
      </c>
      <c r="N2055" s="53" t="s">
        <v>157</v>
      </c>
      <c r="O2055" s="22" t="s">
        <v>735</v>
      </c>
      <c r="P2055" s="53">
        <v>31</v>
      </c>
    </row>
    <row r="2056" spans="1:16" x14ac:dyDescent="0.25">
      <c r="A2056" s="53">
        <v>2018</v>
      </c>
      <c r="B2056" s="53">
        <v>21</v>
      </c>
      <c r="C2056" s="53" t="s">
        <v>15</v>
      </c>
      <c r="D2056" s="53">
        <v>4772689</v>
      </c>
      <c r="E2056" s="3">
        <v>88.9</v>
      </c>
      <c r="F2056" s="3">
        <f t="shared" si="1162"/>
        <v>13.84</v>
      </c>
      <c r="G2056" s="18" t="s">
        <v>39</v>
      </c>
      <c r="H2056" s="53">
        <v>2</v>
      </c>
      <c r="I2056" s="53">
        <v>19.2</v>
      </c>
      <c r="J2056" s="27">
        <f t="shared" si="1163"/>
        <v>27.6</v>
      </c>
      <c r="K2056" s="27">
        <f t="shared" si="1160"/>
        <v>13.8</v>
      </c>
      <c r="L2056" s="26">
        <f t="shared" si="1161"/>
        <v>264.95999999999998</v>
      </c>
      <c r="M2056" s="22" t="s">
        <v>94</v>
      </c>
      <c r="N2056" s="53" t="s">
        <v>157</v>
      </c>
      <c r="O2056" s="22" t="s">
        <v>735</v>
      </c>
      <c r="P2056" s="53">
        <v>31</v>
      </c>
    </row>
    <row r="2057" spans="1:16" x14ac:dyDescent="0.25">
      <c r="A2057" s="53">
        <v>2018</v>
      </c>
      <c r="B2057" s="53">
        <v>21</v>
      </c>
      <c r="C2057" s="53" t="s">
        <v>15</v>
      </c>
      <c r="D2057" s="53">
        <v>4772692</v>
      </c>
      <c r="E2057" s="3">
        <v>88.9</v>
      </c>
      <c r="F2057" s="3">
        <f t="shared" si="1162"/>
        <v>13.84</v>
      </c>
      <c r="G2057" s="18" t="s">
        <v>39</v>
      </c>
      <c r="H2057" s="53">
        <v>12</v>
      </c>
      <c r="I2057" s="53">
        <v>115.21</v>
      </c>
      <c r="J2057" s="27">
        <f t="shared" si="1163"/>
        <v>27.6</v>
      </c>
      <c r="K2057" s="27">
        <f t="shared" si="1160"/>
        <v>20.700000000000003</v>
      </c>
      <c r="L2057" s="26">
        <f t="shared" si="1161"/>
        <v>2384.8470000000002</v>
      </c>
      <c r="M2057" s="22" t="s">
        <v>16</v>
      </c>
      <c r="N2057" s="53" t="s">
        <v>157</v>
      </c>
      <c r="O2057" s="22" t="s">
        <v>735</v>
      </c>
      <c r="P2057" s="53">
        <v>31</v>
      </c>
    </row>
    <row r="2058" spans="1:16" x14ac:dyDescent="0.25">
      <c r="A2058" s="53">
        <v>2018</v>
      </c>
      <c r="B2058" s="53">
        <v>21</v>
      </c>
      <c r="C2058" s="53" t="s">
        <v>15</v>
      </c>
      <c r="D2058" s="53">
        <v>4772692</v>
      </c>
      <c r="E2058" s="3">
        <v>88.9</v>
      </c>
      <c r="F2058" s="3">
        <f t="shared" si="1162"/>
        <v>13.84</v>
      </c>
      <c r="G2058" s="18" t="s">
        <v>39</v>
      </c>
      <c r="H2058" s="53">
        <v>14</v>
      </c>
      <c r="I2058" s="53">
        <v>134.41999999999999</v>
      </c>
      <c r="J2058" s="27">
        <f t="shared" si="1163"/>
        <v>27.6</v>
      </c>
      <c r="K2058" s="27">
        <f t="shared" si="1160"/>
        <v>13.8</v>
      </c>
      <c r="L2058" s="26">
        <f t="shared" si="1161"/>
        <v>1854.9959999999999</v>
      </c>
      <c r="M2058" s="22" t="s">
        <v>94</v>
      </c>
      <c r="N2058" s="53" t="s">
        <v>157</v>
      </c>
      <c r="O2058" s="22" t="s">
        <v>735</v>
      </c>
      <c r="P2058" s="53">
        <v>31</v>
      </c>
    </row>
    <row r="2059" spans="1:16" x14ac:dyDescent="0.25">
      <c r="A2059" s="53">
        <v>2018</v>
      </c>
      <c r="B2059" s="53">
        <v>21</v>
      </c>
      <c r="C2059" s="53" t="s">
        <v>15</v>
      </c>
      <c r="D2059" s="53">
        <v>4772694</v>
      </c>
      <c r="E2059" s="3">
        <v>88.9</v>
      </c>
      <c r="F2059" s="3">
        <f t="shared" si="1162"/>
        <v>13.84</v>
      </c>
      <c r="G2059" s="18" t="s">
        <v>39</v>
      </c>
      <c r="H2059" s="53">
        <v>14</v>
      </c>
      <c r="I2059" s="53">
        <v>134.41999999999999</v>
      </c>
      <c r="J2059" s="27">
        <f t="shared" si="1163"/>
        <v>27.6</v>
      </c>
      <c r="K2059" s="27">
        <f t="shared" si="1160"/>
        <v>13.8</v>
      </c>
      <c r="L2059" s="26">
        <f t="shared" si="1161"/>
        <v>1854.9959999999999</v>
      </c>
      <c r="M2059" s="22" t="s">
        <v>94</v>
      </c>
      <c r="N2059" s="53" t="s">
        <v>157</v>
      </c>
      <c r="O2059" s="22" t="s">
        <v>735</v>
      </c>
      <c r="P2059" s="53">
        <v>31</v>
      </c>
    </row>
    <row r="2060" spans="1:16" x14ac:dyDescent="0.25">
      <c r="A2060" s="53">
        <v>2018</v>
      </c>
      <c r="B2060" s="53">
        <v>21</v>
      </c>
      <c r="C2060" s="53" t="s">
        <v>15</v>
      </c>
      <c r="D2060" s="53">
        <v>4772694</v>
      </c>
      <c r="E2060" s="3">
        <v>88.9</v>
      </c>
      <c r="F2060" s="3">
        <f t="shared" si="1162"/>
        <v>13.84</v>
      </c>
      <c r="G2060" s="18" t="s">
        <v>39</v>
      </c>
      <c r="H2060" s="53">
        <v>8</v>
      </c>
      <c r="I2060" s="53">
        <v>76.81</v>
      </c>
      <c r="J2060" s="27">
        <f t="shared" si="1163"/>
        <v>27.6</v>
      </c>
      <c r="K2060" s="27">
        <f t="shared" si="1160"/>
        <v>20.700000000000003</v>
      </c>
      <c r="L2060" s="26">
        <f t="shared" si="1161"/>
        <v>1589.9670000000003</v>
      </c>
      <c r="M2060" s="22" t="s">
        <v>16</v>
      </c>
      <c r="N2060" s="53" t="s">
        <v>157</v>
      </c>
      <c r="O2060" s="22" t="s">
        <v>735</v>
      </c>
      <c r="P2060" s="53">
        <v>31</v>
      </c>
    </row>
    <row r="2061" spans="1:16" x14ac:dyDescent="0.25">
      <c r="A2061" s="53">
        <v>2018</v>
      </c>
      <c r="B2061" s="53">
        <v>21</v>
      </c>
      <c r="C2061" s="53" t="s">
        <v>15</v>
      </c>
      <c r="D2061" s="53">
        <v>4772694</v>
      </c>
      <c r="E2061" s="3">
        <v>88.9</v>
      </c>
      <c r="F2061" s="3">
        <f t="shared" si="1162"/>
        <v>13.84</v>
      </c>
      <c r="G2061" s="18" t="s">
        <v>39</v>
      </c>
      <c r="H2061" s="53">
        <v>19</v>
      </c>
      <c r="I2061" s="53">
        <v>182.42</v>
      </c>
      <c r="J2061" s="27">
        <f t="shared" si="1163"/>
        <v>27.6</v>
      </c>
      <c r="K2061" s="27">
        <f t="shared" si="1160"/>
        <v>13.8</v>
      </c>
      <c r="L2061" s="26">
        <f t="shared" si="1161"/>
        <v>2517.3959999999997</v>
      </c>
      <c r="M2061" s="22" t="s">
        <v>94</v>
      </c>
      <c r="N2061" s="53" t="s">
        <v>157</v>
      </c>
      <c r="O2061" s="22" t="s">
        <v>735</v>
      </c>
      <c r="P2061" s="53">
        <v>31</v>
      </c>
    </row>
    <row r="2062" spans="1:16" x14ac:dyDescent="0.25">
      <c r="A2062" s="53">
        <v>2018</v>
      </c>
      <c r="B2062" s="53">
        <v>21</v>
      </c>
      <c r="C2062" s="53" t="s">
        <v>15</v>
      </c>
      <c r="D2062" s="53">
        <v>4772697</v>
      </c>
      <c r="E2062" s="3">
        <v>88.9</v>
      </c>
      <c r="F2062" s="3">
        <f t="shared" si="1162"/>
        <v>13.84</v>
      </c>
      <c r="G2062" s="18" t="s">
        <v>39</v>
      </c>
      <c r="H2062" s="53">
        <v>24</v>
      </c>
      <c r="I2062" s="53">
        <v>230.43</v>
      </c>
      <c r="J2062" s="27">
        <f t="shared" si="1163"/>
        <v>27.6</v>
      </c>
      <c r="K2062" s="27">
        <f t="shared" si="1160"/>
        <v>20.700000000000003</v>
      </c>
      <c r="L2062" s="26">
        <f t="shared" si="1161"/>
        <v>4769.9010000000007</v>
      </c>
      <c r="M2062" s="22" t="s">
        <v>16</v>
      </c>
      <c r="N2062" s="53" t="s">
        <v>157</v>
      </c>
      <c r="O2062" s="22" t="s">
        <v>735</v>
      </c>
      <c r="P2062" s="53">
        <v>31</v>
      </c>
    </row>
    <row r="2063" spans="1:16" x14ac:dyDescent="0.25">
      <c r="A2063" s="53">
        <v>2018</v>
      </c>
      <c r="B2063" s="53">
        <v>21</v>
      </c>
      <c r="C2063" s="53" t="s">
        <v>15</v>
      </c>
      <c r="D2063" s="53">
        <v>4772697</v>
      </c>
      <c r="E2063" s="3">
        <v>88.9</v>
      </c>
      <c r="F2063" s="3">
        <f t="shared" si="1162"/>
        <v>13.84</v>
      </c>
      <c r="G2063" s="18" t="s">
        <v>39</v>
      </c>
      <c r="H2063" s="53">
        <v>4</v>
      </c>
      <c r="I2063" s="53">
        <v>38.4</v>
      </c>
      <c r="J2063" s="27">
        <f t="shared" si="1163"/>
        <v>27.6</v>
      </c>
      <c r="K2063" s="27">
        <f t="shared" si="1160"/>
        <v>13.8</v>
      </c>
      <c r="L2063" s="26">
        <f t="shared" si="1161"/>
        <v>529.91999999999996</v>
      </c>
      <c r="M2063" s="22" t="s">
        <v>94</v>
      </c>
      <c r="N2063" s="53" t="s">
        <v>157</v>
      </c>
      <c r="O2063" s="22" t="s">
        <v>735</v>
      </c>
      <c r="P2063" s="53">
        <v>31</v>
      </c>
    </row>
    <row r="2064" spans="1:16" x14ac:dyDescent="0.25">
      <c r="A2064" s="53">
        <v>2018</v>
      </c>
      <c r="B2064" s="53">
        <v>21</v>
      </c>
      <c r="C2064" s="53" t="s">
        <v>15</v>
      </c>
      <c r="D2064" s="53">
        <v>4772697</v>
      </c>
      <c r="E2064" s="3">
        <v>88.9</v>
      </c>
      <c r="F2064" s="3">
        <f t="shared" si="1162"/>
        <v>13.84</v>
      </c>
      <c r="G2064" s="18" t="s">
        <v>39</v>
      </c>
      <c r="H2064" s="53">
        <v>11</v>
      </c>
      <c r="I2064" s="53">
        <v>105.61</v>
      </c>
      <c r="J2064" s="27">
        <f t="shared" si="1163"/>
        <v>27.6</v>
      </c>
      <c r="K2064" s="27">
        <f t="shared" si="1160"/>
        <v>13.8</v>
      </c>
      <c r="L2064" s="26">
        <f t="shared" si="1161"/>
        <v>1457.4180000000001</v>
      </c>
      <c r="M2064" s="22" t="s">
        <v>94</v>
      </c>
      <c r="N2064" s="53" t="s">
        <v>157</v>
      </c>
      <c r="O2064" s="22" t="s">
        <v>735</v>
      </c>
      <c r="P2064" s="53">
        <v>31</v>
      </c>
    </row>
    <row r="2065" spans="1:16" x14ac:dyDescent="0.25">
      <c r="A2065" s="53">
        <v>2018</v>
      </c>
      <c r="B2065" s="53">
        <v>21</v>
      </c>
      <c r="C2065" s="53" t="s">
        <v>15</v>
      </c>
      <c r="D2065" s="53">
        <v>4772700</v>
      </c>
      <c r="E2065" s="3">
        <v>88.9</v>
      </c>
      <c r="F2065" s="3">
        <f t="shared" si="1162"/>
        <v>13.84</v>
      </c>
      <c r="G2065" s="18" t="s">
        <v>39</v>
      </c>
      <c r="H2065" s="53">
        <v>16</v>
      </c>
      <c r="I2065" s="53">
        <v>153.62</v>
      </c>
      <c r="J2065" s="27">
        <f t="shared" si="1163"/>
        <v>27.6</v>
      </c>
      <c r="K2065" s="27">
        <f t="shared" si="1160"/>
        <v>20.700000000000003</v>
      </c>
      <c r="L2065" s="26">
        <f t="shared" si="1161"/>
        <v>3179.9340000000007</v>
      </c>
      <c r="M2065" s="22" t="s">
        <v>16</v>
      </c>
      <c r="N2065" s="53" t="s">
        <v>157</v>
      </c>
      <c r="O2065" s="22" t="s">
        <v>735</v>
      </c>
      <c r="P2065" s="53">
        <v>31</v>
      </c>
    </row>
    <row r="2066" spans="1:16" x14ac:dyDescent="0.25">
      <c r="A2066" s="53">
        <v>2018</v>
      </c>
      <c r="B2066" s="53">
        <v>21</v>
      </c>
      <c r="C2066" s="53" t="s">
        <v>15</v>
      </c>
      <c r="D2066" s="53">
        <v>4772700</v>
      </c>
      <c r="E2066" s="3">
        <v>88.9</v>
      </c>
      <c r="F2066" s="3">
        <f t="shared" si="1162"/>
        <v>13.84</v>
      </c>
      <c r="G2066" s="18" t="s">
        <v>39</v>
      </c>
      <c r="H2066" s="53">
        <v>5</v>
      </c>
      <c r="I2066" s="53">
        <v>48.01</v>
      </c>
      <c r="J2066" s="27">
        <f t="shared" si="1163"/>
        <v>27.6</v>
      </c>
      <c r="K2066" s="27">
        <f t="shared" si="1160"/>
        <v>13.8</v>
      </c>
      <c r="L2066" s="26">
        <f t="shared" si="1161"/>
        <v>662.53800000000001</v>
      </c>
      <c r="M2066" s="22" t="s">
        <v>94</v>
      </c>
      <c r="N2066" s="53" t="s">
        <v>157</v>
      </c>
      <c r="O2066" s="22" t="s">
        <v>735</v>
      </c>
      <c r="P2066" s="53">
        <v>31</v>
      </c>
    </row>
    <row r="2067" spans="1:16" x14ac:dyDescent="0.25">
      <c r="A2067" s="53">
        <v>2018</v>
      </c>
      <c r="B2067" s="53">
        <v>21</v>
      </c>
      <c r="C2067" s="53" t="s">
        <v>15</v>
      </c>
      <c r="D2067" s="53">
        <v>4772700</v>
      </c>
      <c r="E2067" s="3">
        <v>88.9</v>
      </c>
      <c r="F2067" s="3">
        <f t="shared" si="1162"/>
        <v>13.84</v>
      </c>
      <c r="G2067" s="18" t="s">
        <v>39</v>
      </c>
      <c r="H2067" s="53">
        <v>11</v>
      </c>
      <c r="I2067" s="53">
        <v>105.61</v>
      </c>
      <c r="J2067" s="27">
        <f t="shared" si="1163"/>
        <v>27.6</v>
      </c>
      <c r="K2067" s="27">
        <f t="shared" si="1160"/>
        <v>13.8</v>
      </c>
      <c r="L2067" s="26">
        <f t="shared" si="1161"/>
        <v>1457.4180000000001</v>
      </c>
      <c r="M2067" s="22" t="s">
        <v>94</v>
      </c>
      <c r="N2067" s="53" t="s">
        <v>157</v>
      </c>
      <c r="O2067" s="22" t="s">
        <v>735</v>
      </c>
      <c r="P2067" s="53">
        <v>31</v>
      </c>
    </row>
    <row r="2068" spans="1:16" x14ac:dyDescent="0.25">
      <c r="A2068" s="53">
        <v>2018</v>
      </c>
      <c r="B2068" s="53">
        <v>21</v>
      </c>
      <c r="C2068" s="53" t="s">
        <v>15</v>
      </c>
      <c r="D2068" s="53">
        <v>4772703</v>
      </c>
      <c r="E2068" s="3">
        <v>88.9</v>
      </c>
      <c r="F2068" s="3">
        <f t="shared" si="1162"/>
        <v>13.84</v>
      </c>
      <c r="G2068" s="18" t="s">
        <v>39</v>
      </c>
      <c r="H2068" s="53">
        <v>12</v>
      </c>
      <c r="I2068" s="53">
        <v>115.21</v>
      </c>
      <c r="J2068" s="27">
        <f t="shared" si="1163"/>
        <v>27.6</v>
      </c>
      <c r="K2068" s="27">
        <f t="shared" si="1160"/>
        <v>20.700000000000003</v>
      </c>
      <c r="L2068" s="26">
        <f t="shared" si="1161"/>
        <v>2384.8470000000002</v>
      </c>
      <c r="M2068" s="22" t="s">
        <v>16</v>
      </c>
      <c r="N2068" s="53" t="s">
        <v>157</v>
      </c>
      <c r="O2068" s="22" t="s">
        <v>735</v>
      </c>
      <c r="P2068" s="53">
        <v>31</v>
      </c>
    </row>
    <row r="2069" spans="1:16" x14ac:dyDescent="0.25">
      <c r="A2069" s="53">
        <v>2018</v>
      </c>
      <c r="B2069" s="53">
        <v>21</v>
      </c>
      <c r="C2069" s="53" t="s">
        <v>15</v>
      </c>
      <c r="D2069" s="53">
        <v>4772703</v>
      </c>
      <c r="E2069" s="3">
        <v>88.9</v>
      </c>
      <c r="F2069" s="3">
        <f t="shared" si="1162"/>
        <v>13.84</v>
      </c>
      <c r="G2069" s="18" t="s">
        <v>39</v>
      </c>
      <c r="H2069" s="53">
        <v>4</v>
      </c>
      <c r="I2069" s="53">
        <v>38.4</v>
      </c>
      <c r="J2069" s="27">
        <f t="shared" si="1163"/>
        <v>27.6</v>
      </c>
      <c r="K2069" s="27">
        <f t="shared" si="1160"/>
        <v>13.8</v>
      </c>
      <c r="L2069" s="26">
        <f t="shared" si="1161"/>
        <v>529.91999999999996</v>
      </c>
      <c r="M2069" s="22" t="s">
        <v>94</v>
      </c>
      <c r="N2069" s="53" t="s">
        <v>157</v>
      </c>
      <c r="O2069" s="22" t="s">
        <v>735</v>
      </c>
      <c r="P2069" s="53">
        <v>31</v>
      </c>
    </row>
    <row r="2070" spans="1:16" x14ac:dyDescent="0.25">
      <c r="A2070" s="53">
        <v>2018</v>
      </c>
      <c r="B2070" s="53">
        <v>21</v>
      </c>
      <c r="C2070" s="53" t="s">
        <v>15</v>
      </c>
      <c r="D2070" s="53">
        <v>4772703</v>
      </c>
      <c r="E2070" s="3">
        <v>88.9</v>
      </c>
      <c r="F2070" s="3">
        <f t="shared" si="1162"/>
        <v>13.84</v>
      </c>
      <c r="G2070" s="18" t="s">
        <v>39</v>
      </c>
      <c r="H2070" s="53">
        <v>39</v>
      </c>
      <c r="I2070" s="53">
        <v>374.45</v>
      </c>
      <c r="J2070" s="27">
        <f t="shared" si="1163"/>
        <v>27.6</v>
      </c>
      <c r="K2070" s="27">
        <f t="shared" si="1160"/>
        <v>13.8</v>
      </c>
      <c r="L2070" s="26">
        <f t="shared" si="1161"/>
        <v>5167.41</v>
      </c>
      <c r="M2070" s="22" t="s">
        <v>94</v>
      </c>
      <c r="N2070" s="53" t="s">
        <v>157</v>
      </c>
      <c r="O2070" s="22" t="s">
        <v>735</v>
      </c>
      <c r="P2070" s="53">
        <v>31</v>
      </c>
    </row>
    <row r="2071" spans="1:16" x14ac:dyDescent="0.25">
      <c r="A2071" s="53">
        <v>2018</v>
      </c>
      <c r="B2071" s="53">
        <v>21</v>
      </c>
      <c r="C2071" s="53" t="s">
        <v>15</v>
      </c>
      <c r="D2071" s="53">
        <v>4772706</v>
      </c>
      <c r="E2071" s="3">
        <v>88.9</v>
      </c>
      <c r="F2071" s="3">
        <f t="shared" si="1162"/>
        <v>13.84</v>
      </c>
      <c r="G2071" s="18" t="s">
        <v>39</v>
      </c>
      <c r="H2071" s="53">
        <v>3</v>
      </c>
      <c r="I2071" s="53">
        <v>28.8</v>
      </c>
      <c r="J2071" s="27">
        <f t="shared" si="1163"/>
        <v>27.6</v>
      </c>
      <c r="K2071" s="27">
        <f t="shared" si="1160"/>
        <v>13.8</v>
      </c>
      <c r="L2071" s="26">
        <f t="shared" si="1161"/>
        <v>397.44000000000005</v>
      </c>
      <c r="M2071" s="22" t="s">
        <v>94</v>
      </c>
      <c r="N2071" s="53" t="s">
        <v>157</v>
      </c>
      <c r="O2071" s="22" t="s">
        <v>735</v>
      </c>
      <c r="P2071" s="53">
        <v>31</v>
      </c>
    </row>
    <row r="2072" spans="1:16" x14ac:dyDescent="0.25">
      <c r="A2072" s="53">
        <v>2018</v>
      </c>
      <c r="B2072" s="53">
        <v>21</v>
      </c>
      <c r="C2072" s="53" t="s">
        <v>15</v>
      </c>
      <c r="D2072" s="53">
        <v>4772706</v>
      </c>
      <c r="E2072" s="3">
        <v>88.9</v>
      </c>
      <c r="F2072" s="3">
        <f t="shared" si="1162"/>
        <v>13.84</v>
      </c>
      <c r="G2072" s="18" t="s">
        <v>39</v>
      </c>
      <c r="H2072" s="53">
        <v>31</v>
      </c>
      <c r="I2072" s="53">
        <v>297.63</v>
      </c>
      <c r="J2072" s="27">
        <f t="shared" si="1163"/>
        <v>27.6</v>
      </c>
      <c r="K2072" s="27">
        <f t="shared" si="1160"/>
        <v>20.700000000000003</v>
      </c>
      <c r="L2072" s="26">
        <f t="shared" si="1161"/>
        <v>6160.9410000000007</v>
      </c>
      <c r="M2072" s="22" t="s">
        <v>16</v>
      </c>
      <c r="N2072" s="53" t="s">
        <v>157</v>
      </c>
      <c r="O2072" s="22" t="s">
        <v>735</v>
      </c>
      <c r="P2072" s="53">
        <v>31</v>
      </c>
    </row>
    <row r="2073" spans="1:16" x14ac:dyDescent="0.25">
      <c r="A2073" s="53">
        <v>2018</v>
      </c>
      <c r="B2073" s="53">
        <v>21</v>
      </c>
      <c r="C2073" s="53" t="s">
        <v>15</v>
      </c>
      <c r="D2073" s="53">
        <v>4772706</v>
      </c>
      <c r="E2073" s="3">
        <v>88.9</v>
      </c>
      <c r="F2073" s="3">
        <f t="shared" si="1162"/>
        <v>13.84</v>
      </c>
      <c r="G2073" s="18" t="s">
        <v>39</v>
      </c>
      <c r="H2073" s="53">
        <v>12</v>
      </c>
      <c r="I2073" s="53">
        <v>115.21</v>
      </c>
      <c r="J2073" s="27">
        <f t="shared" si="1163"/>
        <v>27.6</v>
      </c>
      <c r="K2073" s="27">
        <f t="shared" si="1160"/>
        <v>13.8</v>
      </c>
      <c r="L2073" s="26">
        <f t="shared" si="1161"/>
        <v>1589.8979999999999</v>
      </c>
      <c r="M2073" s="22" t="s">
        <v>94</v>
      </c>
      <c r="N2073" s="53" t="s">
        <v>157</v>
      </c>
      <c r="O2073" s="22" t="s">
        <v>735</v>
      </c>
      <c r="P2073" s="53">
        <v>31</v>
      </c>
    </row>
    <row r="2074" spans="1:16" x14ac:dyDescent="0.25">
      <c r="A2074" s="53">
        <v>2018</v>
      </c>
      <c r="B2074" s="53">
        <v>21</v>
      </c>
      <c r="C2074" s="53" t="s">
        <v>15</v>
      </c>
      <c r="D2074" s="53">
        <v>4772709</v>
      </c>
      <c r="E2074" s="3">
        <v>88.9</v>
      </c>
      <c r="F2074" s="3">
        <f t="shared" si="1162"/>
        <v>13.84</v>
      </c>
      <c r="G2074" s="18" t="s">
        <v>39</v>
      </c>
      <c r="H2074" s="53">
        <v>6</v>
      </c>
      <c r="I2074" s="53">
        <v>57.61</v>
      </c>
      <c r="J2074" s="27">
        <f t="shared" si="1163"/>
        <v>27.6</v>
      </c>
      <c r="K2074" s="27">
        <f t="shared" si="1160"/>
        <v>13.8</v>
      </c>
      <c r="L2074" s="26">
        <f t="shared" si="1161"/>
        <v>795.01800000000003</v>
      </c>
      <c r="M2074" s="22" t="s">
        <v>94</v>
      </c>
      <c r="N2074" s="53" t="s">
        <v>157</v>
      </c>
      <c r="O2074" s="22" t="s">
        <v>735</v>
      </c>
      <c r="P2074" s="53">
        <v>31</v>
      </c>
    </row>
    <row r="2075" spans="1:16" x14ac:dyDescent="0.25">
      <c r="A2075" s="53">
        <v>2018</v>
      </c>
      <c r="B2075" s="53">
        <v>21</v>
      </c>
      <c r="C2075" s="53" t="s">
        <v>15</v>
      </c>
      <c r="D2075" s="53">
        <v>4772709</v>
      </c>
      <c r="E2075" s="3">
        <v>88.9</v>
      </c>
      <c r="F2075" s="3">
        <f t="shared" si="1162"/>
        <v>13.84</v>
      </c>
      <c r="G2075" s="18" t="s">
        <v>39</v>
      </c>
      <c r="H2075" s="53">
        <v>25</v>
      </c>
      <c r="I2075" s="53">
        <v>240.03</v>
      </c>
      <c r="J2075" s="27">
        <f t="shared" si="1163"/>
        <v>27.6</v>
      </c>
      <c r="K2075" s="27">
        <f t="shared" si="1160"/>
        <v>20.700000000000003</v>
      </c>
      <c r="L2075" s="26">
        <f t="shared" si="1161"/>
        <v>4968.621000000001</v>
      </c>
      <c r="M2075" s="22" t="s">
        <v>16</v>
      </c>
      <c r="N2075" s="53" t="s">
        <v>157</v>
      </c>
      <c r="O2075" s="22" t="s">
        <v>735</v>
      </c>
      <c r="P2075" s="53">
        <v>31</v>
      </c>
    </row>
    <row r="2076" spans="1:16" x14ac:dyDescent="0.25">
      <c r="A2076" s="53">
        <v>2018</v>
      </c>
      <c r="B2076" s="53">
        <v>21</v>
      </c>
      <c r="C2076" s="53" t="s">
        <v>15</v>
      </c>
      <c r="D2076" s="53">
        <v>4772709</v>
      </c>
      <c r="E2076" s="3">
        <v>88.9</v>
      </c>
      <c r="F2076" s="3">
        <f t="shared" si="1162"/>
        <v>13.84</v>
      </c>
      <c r="G2076" s="18" t="s">
        <v>39</v>
      </c>
      <c r="H2076" s="53">
        <v>8</v>
      </c>
      <c r="I2076" s="53">
        <v>76.81</v>
      </c>
      <c r="J2076" s="27">
        <f t="shared" si="1163"/>
        <v>27.6</v>
      </c>
      <c r="K2076" s="27">
        <f t="shared" si="1160"/>
        <v>13.8</v>
      </c>
      <c r="L2076" s="26">
        <f t="shared" si="1161"/>
        <v>1059.9780000000001</v>
      </c>
      <c r="M2076" s="22" t="s">
        <v>94</v>
      </c>
      <c r="N2076" s="53" t="s">
        <v>157</v>
      </c>
      <c r="O2076" s="22" t="s">
        <v>735</v>
      </c>
      <c r="P2076" s="53">
        <v>31</v>
      </c>
    </row>
    <row r="2077" spans="1:16" x14ac:dyDescent="0.25">
      <c r="A2077" s="53">
        <v>2018</v>
      </c>
      <c r="B2077" s="53">
        <v>21</v>
      </c>
      <c r="C2077" s="53" t="s">
        <v>15</v>
      </c>
      <c r="D2077" s="53">
        <v>4772712</v>
      </c>
      <c r="E2077" s="3">
        <v>88.9</v>
      </c>
      <c r="F2077" s="3">
        <f t="shared" si="1162"/>
        <v>13.84</v>
      </c>
      <c r="G2077" s="18" t="s">
        <v>39</v>
      </c>
      <c r="H2077" s="53">
        <v>23</v>
      </c>
      <c r="I2077" s="53">
        <v>220.83</v>
      </c>
      <c r="J2077" s="27">
        <f t="shared" si="1163"/>
        <v>27.6</v>
      </c>
      <c r="K2077" s="27">
        <f t="shared" si="1160"/>
        <v>20.700000000000003</v>
      </c>
      <c r="L2077" s="26">
        <f t="shared" si="1161"/>
        <v>4571.1810000000005</v>
      </c>
      <c r="M2077" s="22" t="s">
        <v>16</v>
      </c>
      <c r="N2077" s="53" t="s">
        <v>157</v>
      </c>
      <c r="O2077" s="22" t="s">
        <v>735</v>
      </c>
      <c r="P2077" s="53">
        <v>31</v>
      </c>
    </row>
    <row r="2078" spans="1:16" x14ac:dyDescent="0.25">
      <c r="A2078" s="53">
        <v>2018</v>
      </c>
      <c r="B2078" s="53">
        <v>21</v>
      </c>
      <c r="C2078" s="53" t="s">
        <v>15</v>
      </c>
      <c r="D2078" s="53">
        <v>4772712</v>
      </c>
      <c r="E2078" s="3">
        <v>88.9</v>
      </c>
      <c r="F2078" s="3">
        <f t="shared" si="1162"/>
        <v>13.84</v>
      </c>
      <c r="G2078" s="18" t="s">
        <v>39</v>
      </c>
      <c r="H2078" s="53">
        <v>5</v>
      </c>
      <c r="I2078" s="53">
        <v>48.01</v>
      </c>
      <c r="J2078" s="27">
        <f t="shared" si="1163"/>
        <v>27.6</v>
      </c>
      <c r="K2078" s="27">
        <f t="shared" si="1160"/>
        <v>13.8</v>
      </c>
      <c r="L2078" s="26">
        <f t="shared" si="1161"/>
        <v>662.53800000000001</v>
      </c>
      <c r="M2078" s="22" t="s">
        <v>94</v>
      </c>
      <c r="N2078" s="53" t="s">
        <v>157</v>
      </c>
      <c r="O2078" s="22" t="s">
        <v>735</v>
      </c>
      <c r="P2078" s="53">
        <v>31</v>
      </c>
    </row>
    <row r="2079" spans="1:16" x14ac:dyDescent="0.25">
      <c r="A2079" s="53">
        <v>2018</v>
      </c>
      <c r="B2079" s="53">
        <v>21</v>
      </c>
      <c r="C2079" s="53" t="s">
        <v>15</v>
      </c>
      <c r="D2079" s="53">
        <v>4772714</v>
      </c>
      <c r="E2079" s="3">
        <v>88.9</v>
      </c>
      <c r="F2079" s="3">
        <f t="shared" si="1162"/>
        <v>13.84</v>
      </c>
      <c r="G2079" s="18" t="s">
        <v>39</v>
      </c>
      <c r="H2079" s="53">
        <v>4</v>
      </c>
      <c r="I2079" s="53">
        <v>38.4</v>
      </c>
      <c r="J2079" s="27">
        <f t="shared" si="1163"/>
        <v>27.6</v>
      </c>
      <c r="K2079" s="27">
        <f t="shared" si="1160"/>
        <v>13.8</v>
      </c>
      <c r="L2079" s="26">
        <f t="shared" si="1161"/>
        <v>529.91999999999996</v>
      </c>
      <c r="M2079" s="22" t="s">
        <v>94</v>
      </c>
      <c r="N2079" s="53" t="s">
        <v>157</v>
      </c>
      <c r="O2079" s="22" t="s">
        <v>735</v>
      </c>
      <c r="P2079" s="53">
        <v>31</v>
      </c>
    </row>
    <row r="2080" spans="1:16" x14ac:dyDescent="0.25">
      <c r="A2080" s="53">
        <v>2018</v>
      </c>
      <c r="B2080" s="53">
        <v>21</v>
      </c>
      <c r="C2080" s="53" t="s">
        <v>15</v>
      </c>
      <c r="D2080" s="53">
        <v>4772715</v>
      </c>
      <c r="E2080" s="3">
        <v>88.9</v>
      </c>
      <c r="F2080" s="3">
        <f t="shared" si="1162"/>
        <v>13.84</v>
      </c>
      <c r="G2080" s="18" t="s">
        <v>39</v>
      </c>
      <c r="H2080" s="53">
        <v>23</v>
      </c>
      <c r="I2080" s="53">
        <v>220.83</v>
      </c>
      <c r="J2080" s="27">
        <f t="shared" si="1163"/>
        <v>27.6</v>
      </c>
      <c r="K2080" s="27">
        <f t="shared" si="1160"/>
        <v>20.700000000000003</v>
      </c>
      <c r="L2080" s="26">
        <f t="shared" si="1161"/>
        <v>4571.1810000000005</v>
      </c>
      <c r="M2080" s="22" t="s">
        <v>16</v>
      </c>
      <c r="N2080" s="53" t="s">
        <v>157</v>
      </c>
      <c r="O2080" s="22" t="s">
        <v>735</v>
      </c>
      <c r="P2080" s="53">
        <v>31</v>
      </c>
    </row>
    <row r="2081" spans="1:16" x14ac:dyDescent="0.25">
      <c r="A2081" s="53">
        <v>2018</v>
      </c>
      <c r="B2081" s="53">
        <v>21</v>
      </c>
      <c r="C2081" s="53" t="s">
        <v>15</v>
      </c>
      <c r="D2081" s="53">
        <v>4772715</v>
      </c>
      <c r="E2081" s="3">
        <v>88.9</v>
      </c>
      <c r="F2081" s="3">
        <f t="shared" si="1162"/>
        <v>13.84</v>
      </c>
      <c r="G2081" s="18" t="s">
        <v>39</v>
      </c>
      <c r="H2081" s="53">
        <v>15</v>
      </c>
      <c r="I2081" s="53">
        <v>144.02000000000001</v>
      </c>
      <c r="J2081" s="27">
        <f t="shared" si="1163"/>
        <v>27.6</v>
      </c>
      <c r="K2081" s="27">
        <f t="shared" si="1160"/>
        <v>13.8</v>
      </c>
      <c r="L2081" s="26">
        <f t="shared" si="1161"/>
        <v>1987.4760000000003</v>
      </c>
      <c r="M2081" s="22" t="s">
        <v>94</v>
      </c>
      <c r="N2081" s="53" t="s">
        <v>157</v>
      </c>
      <c r="O2081" s="22" t="s">
        <v>735</v>
      </c>
      <c r="P2081" s="53">
        <v>31</v>
      </c>
    </row>
    <row r="2082" spans="1:16" x14ac:dyDescent="0.25">
      <c r="A2082" s="53">
        <v>2018</v>
      </c>
      <c r="B2082" s="53">
        <v>21</v>
      </c>
      <c r="C2082" s="53" t="s">
        <v>15</v>
      </c>
      <c r="D2082" s="53">
        <v>4772717</v>
      </c>
      <c r="E2082" s="3">
        <v>88.9</v>
      </c>
      <c r="F2082" s="3">
        <f t="shared" si="1162"/>
        <v>13.84</v>
      </c>
      <c r="G2082" s="18" t="s">
        <v>39</v>
      </c>
      <c r="H2082" s="53">
        <v>2</v>
      </c>
      <c r="I2082" s="53">
        <v>19.2</v>
      </c>
      <c r="J2082" s="27">
        <f t="shared" si="1163"/>
        <v>27.6</v>
      </c>
      <c r="K2082" s="27">
        <f t="shared" si="1160"/>
        <v>20.700000000000003</v>
      </c>
      <c r="L2082" s="26">
        <f t="shared" si="1161"/>
        <v>397.44000000000005</v>
      </c>
      <c r="M2082" s="22" t="s">
        <v>16</v>
      </c>
      <c r="N2082" s="53" t="s">
        <v>157</v>
      </c>
      <c r="O2082" s="22" t="s">
        <v>735</v>
      </c>
      <c r="P2082" s="53">
        <v>31</v>
      </c>
    </row>
    <row r="2083" spans="1:16" x14ac:dyDescent="0.25">
      <c r="A2083" s="53">
        <v>2018</v>
      </c>
      <c r="B2083" s="53">
        <v>21</v>
      </c>
      <c r="C2083" s="53" t="s">
        <v>15</v>
      </c>
      <c r="D2083" s="53">
        <v>4772717</v>
      </c>
      <c r="E2083" s="3">
        <v>88.9</v>
      </c>
      <c r="F2083" s="3">
        <f t="shared" si="1162"/>
        <v>13.84</v>
      </c>
      <c r="G2083" s="18" t="s">
        <v>39</v>
      </c>
      <c r="H2083" s="53">
        <v>1</v>
      </c>
      <c r="I2083" s="53">
        <v>9.6</v>
      </c>
      <c r="J2083" s="27">
        <f t="shared" si="1163"/>
        <v>27.6</v>
      </c>
      <c r="K2083" s="27">
        <f t="shared" si="1160"/>
        <v>13.8</v>
      </c>
      <c r="L2083" s="26">
        <f t="shared" si="1161"/>
        <v>132.47999999999999</v>
      </c>
      <c r="M2083" s="22" t="s">
        <v>94</v>
      </c>
      <c r="N2083" s="53" t="s">
        <v>157</v>
      </c>
      <c r="O2083" s="22" t="s">
        <v>735</v>
      </c>
      <c r="P2083" s="53">
        <v>31</v>
      </c>
    </row>
    <row r="2084" spans="1:16" x14ac:dyDescent="0.25">
      <c r="A2084" s="53">
        <v>2018</v>
      </c>
      <c r="B2084" s="53">
        <v>21</v>
      </c>
      <c r="C2084" s="53" t="s">
        <v>15</v>
      </c>
      <c r="D2084" s="53">
        <v>4773495</v>
      </c>
      <c r="E2084" s="3">
        <v>73</v>
      </c>
      <c r="F2084" s="3">
        <f t="shared" si="1162"/>
        <v>9.67</v>
      </c>
      <c r="G2084" s="18" t="s">
        <v>39</v>
      </c>
      <c r="H2084" s="53">
        <v>12</v>
      </c>
      <c r="I2084" s="53">
        <v>115.21</v>
      </c>
      <c r="J2084" s="27">
        <f t="shared" si="1163"/>
        <v>20.64</v>
      </c>
      <c r="K2084" s="27">
        <f t="shared" si="1160"/>
        <v>15.48</v>
      </c>
      <c r="L2084" s="26">
        <f t="shared" si="1161"/>
        <v>1783.4507999999998</v>
      </c>
      <c r="M2084" s="22" t="s">
        <v>16</v>
      </c>
      <c r="N2084" s="53" t="s">
        <v>277</v>
      </c>
      <c r="O2084" s="22" t="s">
        <v>53</v>
      </c>
      <c r="P2084" s="53">
        <v>105</v>
      </c>
    </row>
    <row r="2085" spans="1:16" x14ac:dyDescent="0.25">
      <c r="A2085" s="53">
        <v>2018</v>
      </c>
      <c r="B2085" s="53">
        <v>21</v>
      </c>
      <c r="C2085" s="53" t="s">
        <v>15</v>
      </c>
      <c r="D2085" s="53">
        <v>4773494</v>
      </c>
      <c r="E2085" s="3">
        <v>73</v>
      </c>
      <c r="F2085" s="3">
        <f t="shared" si="1162"/>
        <v>9.67</v>
      </c>
      <c r="G2085" s="18" t="s">
        <v>39</v>
      </c>
      <c r="H2085" s="53">
        <v>30</v>
      </c>
      <c r="I2085" s="53">
        <v>288.03769999999997</v>
      </c>
      <c r="J2085" s="27">
        <f t="shared" si="1163"/>
        <v>20.64</v>
      </c>
      <c r="K2085" s="27">
        <f t="shared" si="1160"/>
        <v>15.48</v>
      </c>
      <c r="L2085" s="26">
        <f t="shared" si="1161"/>
        <v>4458.8235959999993</v>
      </c>
      <c r="M2085" s="22" t="s">
        <v>16</v>
      </c>
      <c r="N2085" s="53" t="s">
        <v>277</v>
      </c>
      <c r="O2085" s="22" t="s">
        <v>53</v>
      </c>
      <c r="P2085" s="53">
        <v>105</v>
      </c>
    </row>
    <row r="2086" spans="1:16" x14ac:dyDescent="0.25">
      <c r="A2086" s="53">
        <v>2018</v>
      </c>
      <c r="B2086" s="53">
        <v>21</v>
      </c>
      <c r="C2086" s="53" t="s">
        <v>15</v>
      </c>
      <c r="D2086" s="53">
        <v>4774258</v>
      </c>
      <c r="E2086" s="3">
        <v>88.9</v>
      </c>
      <c r="F2086" s="3">
        <f t="shared" si="1162"/>
        <v>13.84</v>
      </c>
      <c r="G2086" s="18" t="s">
        <v>39</v>
      </c>
      <c r="H2086" s="53">
        <v>17</v>
      </c>
      <c r="I2086" s="53">
        <v>163.22</v>
      </c>
      <c r="J2086" s="27">
        <f t="shared" si="1163"/>
        <v>27.6</v>
      </c>
      <c r="K2086" s="27">
        <f t="shared" si="1160"/>
        <v>13.8</v>
      </c>
      <c r="L2086" s="26">
        <f t="shared" si="1161"/>
        <v>2252.4360000000001</v>
      </c>
      <c r="M2086" s="22" t="s">
        <v>94</v>
      </c>
      <c r="N2086" s="53" t="s">
        <v>734</v>
      </c>
      <c r="O2086" s="22" t="s">
        <v>56</v>
      </c>
      <c r="P2086" s="53">
        <v>68</v>
      </c>
    </row>
    <row r="2087" spans="1:16" x14ac:dyDescent="0.25">
      <c r="A2087" s="53">
        <v>2018</v>
      </c>
      <c r="B2087" s="53">
        <v>21</v>
      </c>
      <c r="C2087" s="53" t="s">
        <v>15</v>
      </c>
      <c r="D2087" s="53">
        <v>4774258</v>
      </c>
      <c r="E2087" s="3">
        <v>88.9</v>
      </c>
      <c r="F2087" s="3">
        <f t="shared" si="1162"/>
        <v>13.84</v>
      </c>
      <c r="G2087" s="18" t="s">
        <v>39</v>
      </c>
      <c r="H2087" s="53">
        <v>17</v>
      </c>
      <c r="I2087" s="53">
        <v>172.82570000000001</v>
      </c>
      <c r="J2087" s="27">
        <f t="shared" si="1163"/>
        <v>27.6</v>
      </c>
      <c r="K2087" s="27">
        <f t="shared" si="1160"/>
        <v>20.700000000000003</v>
      </c>
      <c r="L2087" s="26">
        <f t="shared" si="1161"/>
        <v>3577.4919900000009</v>
      </c>
      <c r="M2087" s="22" t="s">
        <v>16</v>
      </c>
      <c r="N2087" s="53" t="s">
        <v>734</v>
      </c>
      <c r="O2087" s="22" t="s">
        <v>56</v>
      </c>
      <c r="P2087" s="53">
        <v>68</v>
      </c>
    </row>
    <row r="2088" spans="1:16" ht="15.75" thickBot="1" x14ac:dyDescent="0.3">
      <c r="A2088" s="53">
        <v>2018</v>
      </c>
      <c r="B2088" s="53">
        <v>21</v>
      </c>
      <c r="C2088" s="53" t="s">
        <v>15</v>
      </c>
      <c r="D2088" s="53">
        <v>4774257</v>
      </c>
      <c r="E2088" s="3">
        <v>88.9</v>
      </c>
      <c r="F2088" s="3">
        <f t="shared" si="1162"/>
        <v>13.84</v>
      </c>
      <c r="G2088" s="18" t="s">
        <v>39</v>
      </c>
      <c r="H2088" s="53">
        <v>16</v>
      </c>
      <c r="I2088" s="53">
        <v>153.61779999999999</v>
      </c>
      <c r="J2088" s="27">
        <f t="shared" si="1163"/>
        <v>27.6</v>
      </c>
      <c r="K2088" s="27">
        <f t="shared" si="1160"/>
        <v>13.8</v>
      </c>
      <c r="L2088" s="26">
        <f t="shared" si="1161"/>
        <v>2119.9256399999999</v>
      </c>
      <c r="M2088" s="22" t="s">
        <v>94</v>
      </c>
      <c r="N2088" s="53" t="s">
        <v>734</v>
      </c>
      <c r="O2088" s="22" t="s">
        <v>56</v>
      </c>
      <c r="P2088" s="53">
        <v>68</v>
      </c>
    </row>
    <row r="2089" spans="1:16" ht="21.75" thickBot="1" x14ac:dyDescent="0.4">
      <c r="A2089" s="90" t="s">
        <v>736</v>
      </c>
      <c r="B2089" s="91"/>
      <c r="C2089" s="91"/>
      <c r="D2089" s="91"/>
      <c r="E2089" s="91"/>
      <c r="F2089" s="91"/>
      <c r="G2089" s="91"/>
      <c r="H2089" s="91"/>
      <c r="I2089" s="91"/>
      <c r="J2089" s="91"/>
      <c r="K2089" s="91"/>
      <c r="L2089" s="25">
        <f>SUM(L2003:L2088)</f>
        <v>308777.27238599997</v>
      </c>
      <c r="M2089" s="90"/>
      <c r="N2089" s="91"/>
      <c r="O2089" s="91"/>
      <c r="P2089" s="92"/>
    </row>
    <row r="2090" spans="1:16" x14ac:dyDescent="0.25">
      <c r="A2090" s="22">
        <v>2018</v>
      </c>
      <c r="B2090" s="22">
        <v>22</v>
      </c>
      <c r="C2090" s="53" t="s">
        <v>15</v>
      </c>
      <c r="D2090" s="53">
        <v>4774877</v>
      </c>
      <c r="E2090" s="3">
        <v>73</v>
      </c>
      <c r="F2090" s="3">
        <f t="shared" si="1162"/>
        <v>9.67</v>
      </c>
      <c r="G2090" s="18" t="s">
        <v>39</v>
      </c>
      <c r="H2090" s="53">
        <v>50</v>
      </c>
      <c r="I2090" s="53">
        <v>480.0625</v>
      </c>
      <c r="J2090" s="27">
        <f t="shared" si="1163"/>
        <v>20.64</v>
      </c>
      <c r="K2090" s="27">
        <f t="shared" si="1160"/>
        <v>15.48</v>
      </c>
      <c r="L2090" s="26">
        <f t="shared" si="1161"/>
        <v>7431.3675000000003</v>
      </c>
      <c r="M2090" s="22" t="s">
        <v>16</v>
      </c>
      <c r="N2090" s="53" t="s">
        <v>737</v>
      </c>
      <c r="O2090" s="22" t="s">
        <v>51</v>
      </c>
      <c r="P2090" s="53">
        <v>65</v>
      </c>
    </row>
    <row r="2091" spans="1:16" x14ac:dyDescent="0.25">
      <c r="A2091" s="22">
        <v>2018</v>
      </c>
      <c r="B2091" s="22">
        <v>22</v>
      </c>
      <c r="C2091" s="53" t="s">
        <v>15</v>
      </c>
      <c r="D2091" s="53">
        <v>4774881</v>
      </c>
      <c r="E2091" s="3">
        <v>73</v>
      </c>
      <c r="F2091" s="3">
        <f t="shared" si="1162"/>
        <v>9.67</v>
      </c>
      <c r="G2091" s="18" t="s">
        <v>39</v>
      </c>
      <c r="H2091" s="53">
        <v>51</v>
      </c>
      <c r="I2091" s="53">
        <v>489.66120000000001</v>
      </c>
      <c r="J2091" s="27">
        <f t="shared" si="1163"/>
        <v>20.64</v>
      </c>
      <c r="K2091" s="27">
        <f t="shared" si="1160"/>
        <v>15.48</v>
      </c>
      <c r="L2091" s="26">
        <f t="shared" si="1161"/>
        <v>7579.9553759999999</v>
      </c>
      <c r="M2091" s="22" t="s">
        <v>16</v>
      </c>
      <c r="N2091" s="53" t="s">
        <v>83</v>
      </c>
      <c r="O2091" s="22" t="s">
        <v>52</v>
      </c>
      <c r="P2091" s="53">
        <v>43</v>
      </c>
    </row>
    <row r="2092" spans="1:16" x14ac:dyDescent="0.25">
      <c r="A2092" s="53">
        <v>2018</v>
      </c>
      <c r="B2092" s="53">
        <v>22</v>
      </c>
      <c r="C2092" s="53" t="s">
        <v>15</v>
      </c>
      <c r="D2092" s="53">
        <v>4774882</v>
      </c>
      <c r="E2092" s="3">
        <v>73</v>
      </c>
      <c r="F2092" s="3">
        <f t="shared" si="1162"/>
        <v>9.67</v>
      </c>
      <c r="G2092" s="18" t="s">
        <v>39</v>
      </c>
      <c r="H2092" s="53">
        <v>4</v>
      </c>
      <c r="I2092" s="53">
        <v>38.404800000000002</v>
      </c>
      <c r="J2092" s="27">
        <f t="shared" si="1163"/>
        <v>20.64</v>
      </c>
      <c r="K2092" s="27">
        <f t="shared" si="1160"/>
        <v>15.48</v>
      </c>
      <c r="L2092" s="26">
        <f t="shared" si="1161"/>
        <v>594.506304</v>
      </c>
      <c r="M2092" s="22" t="s">
        <v>16</v>
      </c>
      <c r="N2092" s="53" t="s">
        <v>83</v>
      </c>
      <c r="O2092" s="22" t="s">
        <v>52</v>
      </c>
      <c r="P2092" s="53">
        <v>43</v>
      </c>
    </row>
    <row r="2093" spans="1:16" x14ac:dyDescent="0.25">
      <c r="A2093" s="53">
        <v>2018</v>
      </c>
      <c r="B2093" s="53">
        <v>22</v>
      </c>
      <c r="C2093" s="53" t="s">
        <v>15</v>
      </c>
      <c r="D2093" s="53">
        <v>4774917</v>
      </c>
      <c r="E2093" s="3">
        <v>88.9</v>
      </c>
      <c r="F2093" s="3">
        <f t="shared" si="1162"/>
        <v>13.84</v>
      </c>
      <c r="G2093" s="18" t="s">
        <v>39</v>
      </c>
      <c r="H2093" s="53">
        <v>12</v>
      </c>
      <c r="I2093" s="53">
        <v>115.21</v>
      </c>
      <c r="J2093" s="27">
        <f t="shared" si="1163"/>
        <v>27.6</v>
      </c>
      <c r="K2093" s="27">
        <f t="shared" ref="K2093:K2151" si="1164">IF(M2093="NEW",J2093*1,IF(M2093="YELLOW",J2093*0.75,IF(M2093="BLUE",J2093*0.5)))</f>
        <v>20.700000000000003</v>
      </c>
      <c r="L2093" s="26">
        <f t="shared" ref="L2093:L2151" si="1165">I2093*K2093</f>
        <v>2384.8470000000002</v>
      </c>
      <c r="M2093" s="22" t="s">
        <v>16</v>
      </c>
      <c r="N2093" s="53" t="s">
        <v>738</v>
      </c>
      <c r="O2093" s="22" t="s">
        <v>56</v>
      </c>
      <c r="P2093" s="53">
        <v>68</v>
      </c>
    </row>
    <row r="2094" spans="1:16" x14ac:dyDescent="0.25">
      <c r="A2094" s="53">
        <v>2018</v>
      </c>
      <c r="B2094" s="53">
        <v>22</v>
      </c>
      <c r="C2094" s="53" t="s">
        <v>15</v>
      </c>
      <c r="D2094" s="53">
        <v>4774917</v>
      </c>
      <c r="E2094" s="3">
        <v>88.9</v>
      </c>
      <c r="F2094" s="3">
        <f t="shared" si="1162"/>
        <v>13.84</v>
      </c>
      <c r="G2094" s="18" t="s">
        <v>39</v>
      </c>
      <c r="H2094" s="53">
        <v>13</v>
      </c>
      <c r="I2094" s="53">
        <v>124.815</v>
      </c>
      <c r="J2094" s="27">
        <f t="shared" ref="J2094:J2152" si="1166">IF($E2094=60.3,16.52,IF($E2094=73,20.64,IF($E2094=88.9,27.6,IF(AND($E2094=114.3, $F2094=17.26),32.84,IF(AND($E2094=177.8, $F2094=34.23),63.28,IF(AND($E2094=244.5,$F2094=53.57),98.68,"ENTER WEIGHT"))))))</f>
        <v>27.6</v>
      </c>
      <c r="K2094" s="27">
        <f t="shared" si="1164"/>
        <v>13.8</v>
      </c>
      <c r="L2094" s="26">
        <f t="shared" si="1165"/>
        <v>1722.4470000000001</v>
      </c>
      <c r="M2094" s="22" t="s">
        <v>94</v>
      </c>
      <c r="N2094" s="53" t="s">
        <v>738</v>
      </c>
      <c r="O2094" s="22" t="s">
        <v>56</v>
      </c>
      <c r="P2094" s="53">
        <v>68</v>
      </c>
    </row>
    <row r="2095" spans="1:16" x14ac:dyDescent="0.25">
      <c r="A2095" s="53">
        <v>2018</v>
      </c>
      <c r="B2095" s="53">
        <v>22</v>
      </c>
      <c r="C2095" s="53" t="s">
        <v>15</v>
      </c>
      <c r="D2095" s="53">
        <v>4774917</v>
      </c>
      <c r="E2095" s="3">
        <v>88.9</v>
      </c>
      <c r="F2095" s="3">
        <f t="shared" ref="F2095:F2153" si="1167">IF($E2095=60.3,6.99,IF($E2095=73,9.67,IF($E2095=88.9,13.84,IF($E2095=114.3,17.26,IF($E2095=177.8,34.23,IF($E2095=244.5,53.57,"ENTER WEIGHT"))))))</f>
        <v>13.84</v>
      </c>
      <c r="G2095" s="18" t="s">
        <v>39</v>
      </c>
      <c r="H2095" s="53">
        <v>8</v>
      </c>
      <c r="I2095" s="53">
        <v>76.81</v>
      </c>
      <c r="J2095" s="27">
        <f t="shared" si="1166"/>
        <v>27.6</v>
      </c>
      <c r="K2095" s="27">
        <f t="shared" si="1164"/>
        <v>13.8</v>
      </c>
      <c r="L2095" s="26">
        <f t="shared" si="1165"/>
        <v>1059.9780000000001</v>
      </c>
      <c r="M2095" s="22" t="s">
        <v>94</v>
      </c>
      <c r="N2095" s="53" t="s">
        <v>738</v>
      </c>
      <c r="O2095" s="22" t="s">
        <v>56</v>
      </c>
      <c r="P2095" s="53">
        <v>68</v>
      </c>
    </row>
    <row r="2096" spans="1:16" x14ac:dyDescent="0.25">
      <c r="A2096" s="53">
        <v>2018</v>
      </c>
      <c r="B2096" s="53">
        <v>22</v>
      </c>
      <c r="C2096" s="53" t="s">
        <v>15</v>
      </c>
      <c r="D2096" s="53">
        <v>4774916</v>
      </c>
      <c r="E2096" s="3">
        <v>88.9</v>
      </c>
      <c r="F2096" s="3">
        <f t="shared" si="1167"/>
        <v>13.84</v>
      </c>
      <c r="G2096" s="18" t="s">
        <v>39</v>
      </c>
      <c r="H2096" s="53">
        <v>11</v>
      </c>
      <c r="I2096" s="53">
        <v>105.61</v>
      </c>
      <c r="J2096" s="27">
        <f t="shared" si="1166"/>
        <v>27.6</v>
      </c>
      <c r="K2096" s="27">
        <f t="shared" si="1164"/>
        <v>13.8</v>
      </c>
      <c r="L2096" s="26">
        <f t="shared" si="1165"/>
        <v>1457.4180000000001</v>
      </c>
      <c r="M2096" s="22" t="s">
        <v>94</v>
      </c>
      <c r="N2096" s="53" t="s">
        <v>738</v>
      </c>
      <c r="O2096" s="22" t="s">
        <v>56</v>
      </c>
      <c r="P2096" s="53">
        <v>68</v>
      </c>
    </row>
    <row r="2097" spans="1:16" x14ac:dyDescent="0.25">
      <c r="A2097" s="53">
        <v>2018</v>
      </c>
      <c r="B2097" s="53">
        <v>22</v>
      </c>
      <c r="C2097" s="53" t="s">
        <v>15</v>
      </c>
      <c r="D2097" s="53">
        <v>4774915</v>
      </c>
      <c r="E2097" s="3">
        <v>88.9</v>
      </c>
      <c r="F2097" s="3">
        <f t="shared" si="1167"/>
        <v>13.84</v>
      </c>
      <c r="G2097" s="18" t="s">
        <v>39</v>
      </c>
      <c r="H2097" s="53">
        <v>5</v>
      </c>
      <c r="I2097" s="53">
        <v>48.01</v>
      </c>
      <c r="J2097" s="27">
        <f t="shared" si="1166"/>
        <v>27.6</v>
      </c>
      <c r="K2097" s="27">
        <f t="shared" si="1164"/>
        <v>20.700000000000003</v>
      </c>
      <c r="L2097" s="26">
        <f t="shared" si="1165"/>
        <v>993.80700000000013</v>
      </c>
      <c r="M2097" s="22" t="s">
        <v>16</v>
      </c>
      <c r="N2097" s="53" t="s">
        <v>738</v>
      </c>
      <c r="O2097" s="22" t="s">
        <v>56</v>
      </c>
      <c r="P2097" s="53">
        <v>68</v>
      </c>
    </row>
    <row r="2098" spans="1:16" x14ac:dyDescent="0.25">
      <c r="A2098" s="53">
        <v>2018</v>
      </c>
      <c r="B2098" s="53">
        <v>22</v>
      </c>
      <c r="C2098" s="53" t="s">
        <v>15</v>
      </c>
      <c r="D2098" s="53">
        <v>4774914</v>
      </c>
      <c r="E2098" s="3">
        <v>88.9</v>
      </c>
      <c r="F2098" s="3">
        <f t="shared" si="1167"/>
        <v>13.84</v>
      </c>
      <c r="G2098" s="18" t="s">
        <v>39</v>
      </c>
      <c r="H2098" s="53">
        <v>3</v>
      </c>
      <c r="I2098" s="53">
        <v>28.8</v>
      </c>
      <c r="J2098" s="27">
        <f t="shared" si="1166"/>
        <v>27.6</v>
      </c>
      <c r="K2098" s="27">
        <f t="shared" si="1164"/>
        <v>13.8</v>
      </c>
      <c r="L2098" s="26">
        <f t="shared" si="1165"/>
        <v>397.44000000000005</v>
      </c>
      <c r="M2098" s="22" t="s">
        <v>94</v>
      </c>
      <c r="N2098" s="53" t="s">
        <v>738</v>
      </c>
      <c r="O2098" s="22" t="s">
        <v>56</v>
      </c>
      <c r="P2098" s="53">
        <v>68</v>
      </c>
    </row>
    <row r="2099" spans="1:16" x14ac:dyDescent="0.25">
      <c r="A2099" s="53">
        <v>2018</v>
      </c>
      <c r="B2099" s="53">
        <v>22</v>
      </c>
      <c r="C2099" s="53" t="s">
        <v>15</v>
      </c>
      <c r="D2099" s="53">
        <v>4774920</v>
      </c>
      <c r="E2099" s="3">
        <v>88.9</v>
      </c>
      <c r="F2099" s="3">
        <f t="shared" si="1167"/>
        <v>13.84</v>
      </c>
      <c r="G2099" s="18" t="s">
        <v>39</v>
      </c>
      <c r="H2099" s="53">
        <v>4</v>
      </c>
      <c r="I2099" s="53">
        <v>38.405700000000003</v>
      </c>
      <c r="J2099" s="27">
        <f t="shared" si="1166"/>
        <v>27.6</v>
      </c>
      <c r="K2099" s="27">
        <f t="shared" si="1164"/>
        <v>20.700000000000003</v>
      </c>
      <c r="L2099" s="26">
        <f t="shared" si="1165"/>
        <v>794.99799000000019</v>
      </c>
      <c r="M2099" s="22" t="s">
        <v>16</v>
      </c>
      <c r="N2099" s="53" t="s">
        <v>738</v>
      </c>
      <c r="O2099" s="22" t="s">
        <v>56</v>
      </c>
      <c r="P2099" s="53">
        <v>68</v>
      </c>
    </row>
    <row r="2100" spans="1:16" x14ac:dyDescent="0.25">
      <c r="A2100" s="53">
        <v>2018</v>
      </c>
      <c r="B2100" s="53">
        <v>22</v>
      </c>
      <c r="C2100" s="53" t="s">
        <v>15</v>
      </c>
      <c r="D2100" s="53">
        <v>4774927</v>
      </c>
      <c r="E2100" s="3">
        <v>88.9</v>
      </c>
      <c r="F2100" s="3">
        <f t="shared" si="1167"/>
        <v>13.84</v>
      </c>
      <c r="G2100" s="18" t="s">
        <v>39</v>
      </c>
      <c r="H2100" s="53">
        <v>21</v>
      </c>
      <c r="I2100" s="53">
        <v>201.63</v>
      </c>
      <c r="J2100" s="27">
        <f t="shared" si="1166"/>
        <v>27.6</v>
      </c>
      <c r="K2100" s="27">
        <f t="shared" si="1164"/>
        <v>13.8</v>
      </c>
      <c r="L2100" s="26">
        <f t="shared" si="1165"/>
        <v>2782.4940000000001</v>
      </c>
      <c r="M2100" s="22" t="s">
        <v>94</v>
      </c>
      <c r="N2100" s="53" t="s">
        <v>738</v>
      </c>
      <c r="O2100" s="22" t="s">
        <v>56</v>
      </c>
      <c r="P2100" s="53">
        <v>68</v>
      </c>
    </row>
    <row r="2101" spans="1:16" x14ac:dyDescent="0.25">
      <c r="A2101" s="53">
        <v>2018</v>
      </c>
      <c r="B2101" s="53">
        <v>22</v>
      </c>
      <c r="C2101" s="53" t="s">
        <v>15</v>
      </c>
      <c r="D2101" s="53">
        <v>4774927</v>
      </c>
      <c r="E2101" s="3">
        <v>88.9</v>
      </c>
      <c r="F2101" s="3">
        <f t="shared" si="1167"/>
        <v>13.84</v>
      </c>
      <c r="G2101" s="18" t="s">
        <v>39</v>
      </c>
      <c r="H2101" s="53">
        <v>11</v>
      </c>
      <c r="I2101" s="53">
        <v>105.61</v>
      </c>
      <c r="J2101" s="27">
        <f t="shared" si="1166"/>
        <v>27.6</v>
      </c>
      <c r="K2101" s="27">
        <f t="shared" si="1164"/>
        <v>13.8</v>
      </c>
      <c r="L2101" s="26">
        <f t="shared" si="1165"/>
        <v>1457.4180000000001</v>
      </c>
      <c r="M2101" s="22" t="s">
        <v>94</v>
      </c>
      <c r="N2101" s="53" t="s">
        <v>738</v>
      </c>
      <c r="O2101" s="22" t="s">
        <v>56</v>
      </c>
      <c r="P2101" s="53">
        <v>68</v>
      </c>
    </row>
    <row r="2102" spans="1:16" x14ac:dyDescent="0.25">
      <c r="A2102" s="53">
        <v>2018</v>
      </c>
      <c r="B2102" s="53">
        <v>22</v>
      </c>
      <c r="C2102" s="53" t="s">
        <v>15</v>
      </c>
      <c r="D2102" s="53">
        <v>4774924</v>
      </c>
      <c r="E2102" s="3">
        <v>88.9</v>
      </c>
      <c r="F2102" s="3">
        <f t="shared" si="1167"/>
        <v>13.84</v>
      </c>
      <c r="G2102" s="18" t="s">
        <v>39</v>
      </c>
      <c r="H2102" s="53">
        <v>10</v>
      </c>
      <c r="I2102" s="53">
        <v>96.014300000000006</v>
      </c>
      <c r="J2102" s="27">
        <f t="shared" si="1166"/>
        <v>27.6</v>
      </c>
      <c r="K2102" s="27">
        <f t="shared" si="1164"/>
        <v>13.8</v>
      </c>
      <c r="L2102" s="26">
        <f t="shared" si="1165"/>
        <v>1324.9973400000001</v>
      </c>
      <c r="M2102" s="22" t="s">
        <v>94</v>
      </c>
      <c r="N2102" s="53" t="s">
        <v>738</v>
      </c>
      <c r="O2102" s="22" t="s">
        <v>56</v>
      </c>
      <c r="P2102" s="53">
        <v>68</v>
      </c>
    </row>
    <row r="2103" spans="1:16" x14ac:dyDescent="0.25">
      <c r="A2103" s="53">
        <v>2018</v>
      </c>
      <c r="B2103" s="53">
        <v>22</v>
      </c>
      <c r="C2103" s="53" t="s">
        <v>15</v>
      </c>
      <c r="D2103" s="53">
        <v>4774924</v>
      </c>
      <c r="E2103" s="3">
        <v>88.9</v>
      </c>
      <c r="F2103" s="3">
        <f t="shared" si="1167"/>
        <v>13.84</v>
      </c>
      <c r="G2103" s="18" t="s">
        <v>39</v>
      </c>
      <c r="H2103" s="53">
        <v>6</v>
      </c>
      <c r="I2103" s="53">
        <v>57.607199999999999</v>
      </c>
      <c r="J2103" s="27">
        <f t="shared" si="1166"/>
        <v>27.6</v>
      </c>
      <c r="K2103" s="27">
        <f t="shared" si="1164"/>
        <v>20.700000000000003</v>
      </c>
      <c r="L2103" s="26">
        <f t="shared" si="1165"/>
        <v>1192.4690400000002</v>
      </c>
      <c r="M2103" s="22" t="s">
        <v>16</v>
      </c>
      <c r="N2103" s="53" t="s">
        <v>738</v>
      </c>
      <c r="O2103" s="22" t="s">
        <v>56</v>
      </c>
      <c r="P2103" s="53">
        <v>68</v>
      </c>
    </row>
    <row r="2104" spans="1:16" x14ac:dyDescent="0.25">
      <c r="A2104" s="53">
        <v>2018</v>
      </c>
      <c r="B2104" s="53">
        <v>22</v>
      </c>
      <c r="C2104" s="53" t="s">
        <v>15</v>
      </c>
      <c r="D2104" s="53">
        <v>4774924</v>
      </c>
      <c r="E2104" s="3">
        <v>88.9</v>
      </c>
      <c r="F2104" s="3">
        <f t="shared" si="1167"/>
        <v>13.84</v>
      </c>
      <c r="G2104" s="18" t="s">
        <v>39</v>
      </c>
      <c r="H2104" s="53">
        <v>14</v>
      </c>
      <c r="I2104" s="53">
        <v>134.41999999999999</v>
      </c>
      <c r="J2104" s="27">
        <f t="shared" si="1166"/>
        <v>27.6</v>
      </c>
      <c r="K2104" s="27">
        <f t="shared" si="1164"/>
        <v>13.8</v>
      </c>
      <c r="L2104" s="26">
        <f t="shared" si="1165"/>
        <v>1854.9959999999999</v>
      </c>
      <c r="M2104" s="22" t="s">
        <v>94</v>
      </c>
      <c r="N2104" s="53" t="s">
        <v>738</v>
      </c>
      <c r="O2104" s="22" t="s">
        <v>56</v>
      </c>
      <c r="P2104" s="53">
        <v>68</v>
      </c>
    </row>
    <row r="2105" spans="1:16" x14ac:dyDescent="0.25">
      <c r="A2105" s="53">
        <v>2018</v>
      </c>
      <c r="B2105" s="53">
        <v>22</v>
      </c>
      <c r="C2105" s="53" t="s">
        <v>15</v>
      </c>
      <c r="D2105" s="53">
        <v>4774923</v>
      </c>
      <c r="E2105" s="3">
        <v>88.9</v>
      </c>
      <c r="F2105" s="3">
        <f t="shared" si="1167"/>
        <v>13.84</v>
      </c>
      <c r="G2105" s="18" t="s">
        <v>39</v>
      </c>
      <c r="H2105" s="53">
        <v>14</v>
      </c>
      <c r="I2105" s="53">
        <v>134.41679999999999</v>
      </c>
      <c r="J2105" s="27">
        <f t="shared" si="1166"/>
        <v>27.6</v>
      </c>
      <c r="K2105" s="27">
        <f t="shared" si="1164"/>
        <v>20.700000000000003</v>
      </c>
      <c r="L2105" s="26">
        <f t="shared" si="1165"/>
        <v>2782.4277600000005</v>
      </c>
      <c r="M2105" s="22" t="s">
        <v>16</v>
      </c>
      <c r="N2105" s="53" t="s">
        <v>738</v>
      </c>
      <c r="O2105" s="22" t="s">
        <v>56</v>
      </c>
      <c r="P2105" s="53">
        <v>68</v>
      </c>
    </row>
    <row r="2106" spans="1:16" x14ac:dyDescent="0.25">
      <c r="A2106" s="53">
        <v>2018</v>
      </c>
      <c r="B2106" s="53">
        <v>22</v>
      </c>
      <c r="C2106" s="53" t="s">
        <v>15</v>
      </c>
      <c r="D2106" s="53">
        <v>4774922</v>
      </c>
      <c r="E2106" s="3">
        <v>88.9</v>
      </c>
      <c r="F2106" s="3">
        <f t="shared" si="1167"/>
        <v>13.84</v>
      </c>
      <c r="G2106" s="18" t="s">
        <v>39</v>
      </c>
      <c r="H2106" s="53">
        <v>9</v>
      </c>
      <c r="I2106" s="53">
        <v>86.41</v>
      </c>
      <c r="J2106" s="27">
        <f t="shared" si="1166"/>
        <v>27.6</v>
      </c>
      <c r="K2106" s="27">
        <f t="shared" si="1164"/>
        <v>13.8</v>
      </c>
      <c r="L2106" s="26">
        <f t="shared" si="1165"/>
        <v>1192.4580000000001</v>
      </c>
      <c r="M2106" s="22" t="s">
        <v>94</v>
      </c>
      <c r="N2106" s="53" t="s">
        <v>738</v>
      </c>
      <c r="O2106" s="22" t="s">
        <v>56</v>
      </c>
      <c r="P2106" s="53">
        <v>68</v>
      </c>
    </row>
    <row r="2107" spans="1:16" x14ac:dyDescent="0.25">
      <c r="A2107" s="53">
        <v>2018</v>
      </c>
      <c r="B2107" s="53">
        <v>22</v>
      </c>
      <c r="C2107" s="53" t="s">
        <v>15</v>
      </c>
      <c r="D2107" s="53">
        <v>4774920</v>
      </c>
      <c r="E2107" s="3">
        <v>88.9</v>
      </c>
      <c r="F2107" s="3">
        <f t="shared" si="1167"/>
        <v>13.84</v>
      </c>
      <c r="G2107" s="18" t="s">
        <v>39</v>
      </c>
      <c r="H2107" s="53">
        <v>9</v>
      </c>
      <c r="I2107" s="53">
        <v>86.41</v>
      </c>
      <c r="J2107" s="27">
        <f t="shared" si="1166"/>
        <v>27.6</v>
      </c>
      <c r="K2107" s="27">
        <f t="shared" si="1164"/>
        <v>13.8</v>
      </c>
      <c r="L2107" s="26">
        <f t="shared" si="1165"/>
        <v>1192.4580000000001</v>
      </c>
      <c r="M2107" s="22" t="s">
        <v>94</v>
      </c>
      <c r="N2107" s="53" t="s">
        <v>738</v>
      </c>
      <c r="O2107" s="22" t="s">
        <v>51</v>
      </c>
      <c r="P2107" s="53">
        <v>68</v>
      </c>
    </row>
    <row r="2108" spans="1:16" x14ac:dyDescent="0.25">
      <c r="A2108" s="53">
        <v>2018</v>
      </c>
      <c r="B2108" s="53">
        <v>22</v>
      </c>
      <c r="C2108" s="53" t="s">
        <v>15</v>
      </c>
      <c r="D2108" s="53">
        <v>4774991</v>
      </c>
      <c r="E2108" s="3">
        <v>73</v>
      </c>
      <c r="F2108" s="3">
        <f t="shared" si="1167"/>
        <v>9.67</v>
      </c>
      <c r="G2108" s="18" t="s">
        <v>39</v>
      </c>
      <c r="H2108" s="53">
        <v>3</v>
      </c>
      <c r="I2108" s="53">
        <v>28.8</v>
      </c>
      <c r="J2108" s="27">
        <f t="shared" si="1166"/>
        <v>20.64</v>
      </c>
      <c r="K2108" s="27">
        <f t="shared" si="1164"/>
        <v>15.48</v>
      </c>
      <c r="L2108" s="26">
        <f t="shared" si="1165"/>
        <v>445.82400000000001</v>
      </c>
      <c r="M2108" s="22" t="s">
        <v>16</v>
      </c>
      <c r="N2108" s="53" t="s">
        <v>739</v>
      </c>
      <c r="O2108" s="22" t="s">
        <v>51</v>
      </c>
      <c r="P2108" s="53">
        <v>65</v>
      </c>
    </row>
    <row r="2109" spans="1:16" x14ac:dyDescent="0.25">
      <c r="A2109" s="53">
        <v>2018</v>
      </c>
      <c r="B2109" s="53">
        <v>22</v>
      </c>
      <c r="C2109" s="53" t="s">
        <v>15</v>
      </c>
      <c r="D2109" s="53">
        <v>4774992</v>
      </c>
      <c r="E2109" s="3">
        <v>73</v>
      </c>
      <c r="F2109" s="3">
        <f t="shared" si="1167"/>
        <v>9.67</v>
      </c>
      <c r="G2109" s="18" t="s">
        <v>39</v>
      </c>
      <c r="H2109" s="53">
        <v>3</v>
      </c>
      <c r="I2109" s="53">
        <v>28.804300000000001</v>
      </c>
      <c r="J2109" s="27">
        <f t="shared" si="1166"/>
        <v>20.64</v>
      </c>
      <c r="K2109" s="27">
        <f t="shared" si="1164"/>
        <v>15.48</v>
      </c>
      <c r="L2109" s="26">
        <f t="shared" si="1165"/>
        <v>445.89056400000004</v>
      </c>
      <c r="M2109" s="22" t="s">
        <v>16</v>
      </c>
      <c r="N2109" s="53" t="s">
        <v>739</v>
      </c>
      <c r="O2109" s="22" t="s">
        <v>51</v>
      </c>
      <c r="P2109" s="53">
        <v>65</v>
      </c>
    </row>
    <row r="2110" spans="1:16" x14ac:dyDescent="0.25">
      <c r="A2110" s="53">
        <v>2018</v>
      </c>
      <c r="B2110" s="53">
        <v>22</v>
      </c>
      <c r="C2110" s="53" t="s">
        <v>15</v>
      </c>
      <c r="D2110" s="53">
        <v>4774993</v>
      </c>
      <c r="E2110" s="3">
        <v>73</v>
      </c>
      <c r="F2110" s="3">
        <f t="shared" si="1167"/>
        <v>9.67</v>
      </c>
      <c r="G2110" s="18" t="s">
        <v>39</v>
      </c>
      <c r="H2110" s="53">
        <v>3</v>
      </c>
      <c r="I2110" s="53">
        <v>28.806000000000001</v>
      </c>
      <c r="J2110" s="27">
        <f t="shared" si="1166"/>
        <v>20.64</v>
      </c>
      <c r="K2110" s="27">
        <f t="shared" si="1164"/>
        <v>15.48</v>
      </c>
      <c r="L2110" s="26">
        <f t="shared" si="1165"/>
        <v>445.91688000000005</v>
      </c>
      <c r="M2110" s="22" t="s">
        <v>16</v>
      </c>
      <c r="N2110" s="53" t="s">
        <v>739</v>
      </c>
      <c r="O2110" s="22" t="s">
        <v>51</v>
      </c>
      <c r="P2110" s="53">
        <v>65</v>
      </c>
    </row>
    <row r="2111" spans="1:16" x14ac:dyDescent="0.25">
      <c r="A2111" s="53">
        <v>2018</v>
      </c>
      <c r="B2111" s="53">
        <v>22</v>
      </c>
      <c r="C2111" s="53" t="s">
        <v>15</v>
      </c>
      <c r="D2111" s="53">
        <v>4774994</v>
      </c>
      <c r="E2111" s="3">
        <v>73</v>
      </c>
      <c r="F2111" s="3">
        <f t="shared" si="1167"/>
        <v>9.67</v>
      </c>
      <c r="G2111" s="18" t="s">
        <v>39</v>
      </c>
      <c r="H2111" s="53">
        <v>1</v>
      </c>
      <c r="I2111" s="53">
        <v>9.6013000000000002</v>
      </c>
      <c r="J2111" s="27">
        <f t="shared" si="1166"/>
        <v>20.64</v>
      </c>
      <c r="K2111" s="27">
        <f t="shared" si="1164"/>
        <v>15.48</v>
      </c>
      <c r="L2111" s="26">
        <f t="shared" si="1165"/>
        <v>148.62812400000001</v>
      </c>
      <c r="M2111" s="22" t="s">
        <v>16</v>
      </c>
      <c r="N2111" s="53" t="s">
        <v>739</v>
      </c>
      <c r="O2111" s="22" t="s">
        <v>51</v>
      </c>
      <c r="P2111" s="53">
        <v>65</v>
      </c>
    </row>
    <row r="2112" spans="1:16" x14ac:dyDescent="0.25">
      <c r="A2112" s="53">
        <v>2018</v>
      </c>
      <c r="B2112" s="53">
        <v>22</v>
      </c>
      <c r="C2112" s="53" t="s">
        <v>15</v>
      </c>
      <c r="D2112" s="53">
        <v>4774988</v>
      </c>
      <c r="E2112" s="3">
        <v>73</v>
      </c>
      <c r="F2112" s="3">
        <f t="shared" si="1167"/>
        <v>9.67</v>
      </c>
      <c r="G2112" s="18" t="s">
        <v>39</v>
      </c>
      <c r="H2112" s="53">
        <v>2</v>
      </c>
      <c r="I2112" s="53">
        <v>19.2</v>
      </c>
      <c r="J2112" s="27">
        <f t="shared" si="1166"/>
        <v>20.64</v>
      </c>
      <c r="K2112" s="27">
        <f t="shared" si="1164"/>
        <v>15.48</v>
      </c>
      <c r="L2112" s="26">
        <f t="shared" si="1165"/>
        <v>297.21600000000001</v>
      </c>
      <c r="M2112" s="22" t="s">
        <v>16</v>
      </c>
      <c r="N2112" s="53" t="s">
        <v>739</v>
      </c>
      <c r="O2112" s="22" t="s">
        <v>51</v>
      </c>
      <c r="P2112" s="53">
        <v>65</v>
      </c>
    </row>
    <row r="2113" spans="1:16" x14ac:dyDescent="0.25">
      <c r="A2113" s="53">
        <v>2018</v>
      </c>
      <c r="B2113" s="53">
        <v>22</v>
      </c>
      <c r="C2113" s="53" t="s">
        <v>15</v>
      </c>
      <c r="D2113" s="53">
        <v>4774989</v>
      </c>
      <c r="E2113" s="3">
        <v>73</v>
      </c>
      <c r="F2113" s="3">
        <f t="shared" si="1167"/>
        <v>9.67</v>
      </c>
      <c r="G2113" s="18" t="s">
        <v>39</v>
      </c>
      <c r="H2113" s="53">
        <v>18</v>
      </c>
      <c r="I2113" s="53">
        <v>172.8212</v>
      </c>
      <c r="J2113" s="27">
        <f t="shared" si="1166"/>
        <v>20.64</v>
      </c>
      <c r="K2113" s="27">
        <f t="shared" si="1164"/>
        <v>15.48</v>
      </c>
      <c r="L2113" s="26">
        <f t="shared" si="1165"/>
        <v>2675.2721759999999</v>
      </c>
      <c r="M2113" s="22" t="s">
        <v>16</v>
      </c>
      <c r="N2113" s="53" t="s">
        <v>739</v>
      </c>
      <c r="O2113" s="22" t="s">
        <v>51</v>
      </c>
      <c r="P2113" s="53">
        <v>65</v>
      </c>
    </row>
    <row r="2114" spans="1:16" x14ac:dyDescent="0.25">
      <c r="A2114" s="53">
        <v>2018</v>
      </c>
      <c r="B2114" s="53">
        <v>22</v>
      </c>
      <c r="C2114" s="53" t="s">
        <v>15</v>
      </c>
      <c r="D2114" s="53">
        <v>4774990</v>
      </c>
      <c r="E2114" s="3">
        <v>73</v>
      </c>
      <c r="F2114" s="3">
        <f t="shared" si="1167"/>
        <v>9.67</v>
      </c>
      <c r="G2114" s="18" t="s">
        <v>39</v>
      </c>
      <c r="H2114" s="53">
        <v>4</v>
      </c>
      <c r="I2114" s="53">
        <v>38.4</v>
      </c>
      <c r="J2114" s="27">
        <f t="shared" si="1166"/>
        <v>20.64</v>
      </c>
      <c r="K2114" s="27">
        <f t="shared" si="1164"/>
        <v>15.48</v>
      </c>
      <c r="L2114" s="26">
        <f t="shared" si="1165"/>
        <v>594.43200000000002</v>
      </c>
      <c r="M2114" s="22" t="s">
        <v>16</v>
      </c>
      <c r="N2114" s="53" t="s">
        <v>739</v>
      </c>
      <c r="O2114" s="22" t="s">
        <v>51</v>
      </c>
      <c r="P2114" s="53">
        <v>65</v>
      </c>
    </row>
    <row r="2115" spans="1:16" x14ac:dyDescent="0.25">
      <c r="A2115" s="53">
        <v>2018</v>
      </c>
      <c r="B2115" s="53">
        <v>22</v>
      </c>
      <c r="C2115" s="53" t="s">
        <v>15</v>
      </c>
      <c r="D2115" s="53">
        <v>4775604</v>
      </c>
      <c r="E2115" s="3">
        <v>60.3</v>
      </c>
      <c r="F2115" s="3">
        <f t="shared" si="1167"/>
        <v>6.99</v>
      </c>
      <c r="G2115" s="18" t="s">
        <v>39</v>
      </c>
      <c r="H2115" s="53">
        <v>20</v>
      </c>
      <c r="I2115" s="53">
        <v>192.02600000000001</v>
      </c>
      <c r="J2115" s="27">
        <f t="shared" si="1166"/>
        <v>16.52</v>
      </c>
      <c r="K2115" s="27">
        <f t="shared" si="1164"/>
        <v>12.39</v>
      </c>
      <c r="L2115" s="26">
        <f t="shared" si="1165"/>
        <v>2379.2021400000003</v>
      </c>
      <c r="M2115" s="22" t="s">
        <v>16</v>
      </c>
      <c r="N2115" s="53" t="s">
        <v>740</v>
      </c>
      <c r="O2115" s="22" t="s">
        <v>53</v>
      </c>
      <c r="P2115" s="53">
        <v>105</v>
      </c>
    </row>
    <row r="2116" spans="1:16" x14ac:dyDescent="0.25">
      <c r="A2116" s="53">
        <v>2018</v>
      </c>
      <c r="B2116" s="53">
        <v>22</v>
      </c>
      <c r="C2116" s="53" t="s">
        <v>15</v>
      </c>
      <c r="D2116" s="53">
        <v>4775658</v>
      </c>
      <c r="E2116" s="3">
        <v>88.9</v>
      </c>
      <c r="F2116" s="3">
        <f t="shared" si="1167"/>
        <v>13.84</v>
      </c>
      <c r="G2116" s="18" t="s">
        <v>39</v>
      </c>
      <c r="H2116" s="53">
        <v>2</v>
      </c>
      <c r="I2116" s="53">
        <v>19.2</v>
      </c>
      <c r="J2116" s="27">
        <f t="shared" si="1166"/>
        <v>27.6</v>
      </c>
      <c r="K2116" s="27">
        <f t="shared" si="1164"/>
        <v>13.8</v>
      </c>
      <c r="L2116" s="26">
        <f t="shared" si="1165"/>
        <v>264.95999999999998</v>
      </c>
      <c r="M2116" s="22" t="s">
        <v>94</v>
      </c>
      <c r="N2116" s="53" t="s">
        <v>741</v>
      </c>
      <c r="O2116" s="22" t="s">
        <v>53</v>
      </c>
      <c r="P2116" s="53">
        <v>105</v>
      </c>
    </row>
    <row r="2117" spans="1:16" x14ac:dyDescent="0.25">
      <c r="A2117" s="53">
        <v>2018</v>
      </c>
      <c r="B2117" s="53">
        <v>22</v>
      </c>
      <c r="C2117" s="53" t="s">
        <v>15</v>
      </c>
      <c r="D2117" s="53">
        <v>4775657</v>
      </c>
      <c r="E2117" s="3">
        <v>88.9</v>
      </c>
      <c r="F2117" s="3">
        <f t="shared" si="1167"/>
        <v>13.84</v>
      </c>
      <c r="G2117" s="18" t="s">
        <v>39</v>
      </c>
      <c r="H2117" s="53">
        <v>3</v>
      </c>
      <c r="I2117" s="53">
        <v>28.8</v>
      </c>
      <c r="J2117" s="27">
        <f t="shared" si="1166"/>
        <v>27.6</v>
      </c>
      <c r="K2117" s="27">
        <f t="shared" si="1164"/>
        <v>13.8</v>
      </c>
      <c r="L2117" s="26">
        <f t="shared" si="1165"/>
        <v>397.44000000000005</v>
      </c>
      <c r="M2117" s="22" t="s">
        <v>94</v>
      </c>
      <c r="N2117" s="53" t="s">
        <v>741</v>
      </c>
      <c r="O2117" s="22" t="s">
        <v>53</v>
      </c>
      <c r="P2117" s="53">
        <v>105</v>
      </c>
    </row>
    <row r="2118" spans="1:16" x14ac:dyDescent="0.25">
      <c r="A2118" s="53">
        <v>2018</v>
      </c>
      <c r="B2118" s="53">
        <v>22</v>
      </c>
      <c r="C2118" s="53" t="s">
        <v>15</v>
      </c>
      <c r="D2118" s="53">
        <v>4775659</v>
      </c>
      <c r="E2118" s="3">
        <v>88.9</v>
      </c>
      <c r="F2118" s="3">
        <f t="shared" si="1167"/>
        <v>13.84</v>
      </c>
      <c r="G2118" s="18" t="s">
        <v>39</v>
      </c>
      <c r="H2118" s="53">
        <v>5</v>
      </c>
      <c r="I2118" s="53">
        <v>48.01</v>
      </c>
      <c r="J2118" s="27">
        <f t="shared" si="1166"/>
        <v>27.6</v>
      </c>
      <c r="K2118" s="27">
        <f t="shared" si="1164"/>
        <v>13.8</v>
      </c>
      <c r="L2118" s="26">
        <f t="shared" si="1165"/>
        <v>662.53800000000001</v>
      </c>
      <c r="M2118" s="22" t="s">
        <v>94</v>
      </c>
      <c r="N2118" s="53" t="s">
        <v>741</v>
      </c>
      <c r="O2118" s="22" t="s">
        <v>53</v>
      </c>
      <c r="P2118" s="53">
        <v>105</v>
      </c>
    </row>
    <row r="2119" spans="1:16" x14ac:dyDescent="0.25">
      <c r="A2119" s="53">
        <v>2018</v>
      </c>
      <c r="B2119" s="53">
        <v>22</v>
      </c>
      <c r="C2119" s="53" t="s">
        <v>15</v>
      </c>
      <c r="D2119" s="53">
        <v>4775660</v>
      </c>
      <c r="E2119" s="3">
        <v>88.9</v>
      </c>
      <c r="F2119" s="3">
        <f t="shared" si="1167"/>
        <v>13.84</v>
      </c>
      <c r="G2119" s="18" t="s">
        <v>39</v>
      </c>
      <c r="H2119" s="53">
        <v>21</v>
      </c>
      <c r="I2119" s="53">
        <v>201.62629999999999</v>
      </c>
      <c r="J2119" s="27">
        <f t="shared" si="1166"/>
        <v>27.6</v>
      </c>
      <c r="K2119" s="27">
        <f t="shared" si="1164"/>
        <v>20.700000000000003</v>
      </c>
      <c r="L2119" s="26">
        <f t="shared" si="1165"/>
        <v>4173.6644100000003</v>
      </c>
      <c r="M2119" s="22" t="s">
        <v>16</v>
      </c>
      <c r="N2119" s="53" t="s">
        <v>741</v>
      </c>
      <c r="O2119" s="22" t="s">
        <v>53</v>
      </c>
      <c r="P2119" s="53">
        <v>105</v>
      </c>
    </row>
    <row r="2120" spans="1:16" x14ac:dyDescent="0.25">
      <c r="A2120" s="53">
        <v>2018</v>
      </c>
      <c r="B2120" s="53">
        <v>22</v>
      </c>
      <c r="C2120" s="53" t="s">
        <v>15</v>
      </c>
      <c r="D2120" s="53">
        <v>4775660</v>
      </c>
      <c r="E2120" s="3">
        <v>88.9</v>
      </c>
      <c r="F2120" s="3">
        <f t="shared" si="1167"/>
        <v>13.84</v>
      </c>
      <c r="G2120" s="18" t="s">
        <v>39</v>
      </c>
      <c r="H2120" s="53">
        <v>6</v>
      </c>
      <c r="I2120" s="53">
        <v>57.607500000000002</v>
      </c>
      <c r="J2120" s="27">
        <f t="shared" si="1166"/>
        <v>27.6</v>
      </c>
      <c r="K2120" s="27">
        <f t="shared" si="1164"/>
        <v>13.8</v>
      </c>
      <c r="L2120" s="26">
        <f t="shared" si="1165"/>
        <v>794.98350000000005</v>
      </c>
      <c r="M2120" s="22" t="s">
        <v>94</v>
      </c>
      <c r="N2120" s="53" t="s">
        <v>741</v>
      </c>
      <c r="O2120" s="22" t="s">
        <v>53</v>
      </c>
      <c r="P2120" s="53">
        <v>105</v>
      </c>
    </row>
    <row r="2121" spans="1:16" x14ac:dyDescent="0.25">
      <c r="A2121" s="53">
        <v>2018</v>
      </c>
      <c r="B2121" s="53">
        <v>22</v>
      </c>
      <c r="C2121" s="53" t="s">
        <v>15</v>
      </c>
      <c r="D2121" s="53">
        <v>4775667</v>
      </c>
      <c r="E2121" s="3">
        <v>73</v>
      </c>
      <c r="F2121" s="3">
        <f t="shared" si="1167"/>
        <v>9.67</v>
      </c>
      <c r="G2121" s="18" t="s">
        <v>39</v>
      </c>
      <c r="H2121" s="53">
        <v>18</v>
      </c>
      <c r="I2121" s="53">
        <v>172.82149999999999</v>
      </c>
      <c r="J2121" s="27">
        <f t="shared" si="1166"/>
        <v>20.64</v>
      </c>
      <c r="K2121" s="27">
        <f t="shared" si="1164"/>
        <v>15.48</v>
      </c>
      <c r="L2121" s="26">
        <f t="shared" si="1165"/>
        <v>2675.27682</v>
      </c>
      <c r="M2121" s="22" t="s">
        <v>16</v>
      </c>
      <c r="N2121" s="53" t="s">
        <v>298</v>
      </c>
      <c r="O2121" s="22" t="s">
        <v>53</v>
      </c>
      <c r="P2121" s="53">
        <v>105</v>
      </c>
    </row>
    <row r="2122" spans="1:16" x14ac:dyDescent="0.25">
      <c r="A2122" s="53">
        <v>2018</v>
      </c>
      <c r="B2122" s="53">
        <v>22</v>
      </c>
      <c r="C2122" s="53" t="s">
        <v>15</v>
      </c>
      <c r="D2122" s="53">
        <v>-1</v>
      </c>
      <c r="E2122" s="3">
        <v>88.9</v>
      </c>
      <c r="F2122" s="3">
        <f t="shared" si="1167"/>
        <v>13.84</v>
      </c>
      <c r="G2122" s="18" t="s">
        <v>39</v>
      </c>
      <c r="H2122" s="53">
        <v>10</v>
      </c>
      <c r="I2122" s="53">
        <v>96.011499999999998</v>
      </c>
      <c r="J2122" s="27">
        <f t="shared" si="1166"/>
        <v>27.6</v>
      </c>
      <c r="K2122" s="27">
        <f t="shared" si="1164"/>
        <v>20.700000000000003</v>
      </c>
      <c r="L2122" s="26">
        <f t="shared" si="1165"/>
        <v>1987.4380500000002</v>
      </c>
      <c r="M2122" s="22" t="s">
        <v>16</v>
      </c>
      <c r="N2122" s="53" t="s">
        <v>521</v>
      </c>
      <c r="O2122" s="22" t="s">
        <v>56</v>
      </c>
      <c r="P2122" s="53">
        <v>68</v>
      </c>
    </row>
    <row r="2123" spans="1:16" x14ac:dyDescent="0.25">
      <c r="A2123" s="53">
        <v>2018</v>
      </c>
      <c r="B2123" s="53">
        <v>22</v>
      </c>
      <c r="C2123" s="53" t="s">
        <v>15</v>
      </c>
      <c r="D2123" s="53">
        <v>-1</v>
      </c>
      <c r="E2123" s="3">
        <v>88.9</v>
      </c>
      <c r="F2123" s="3">
        <f t="shared" si="1167"/>
        <v>13.84</v>
      </c>
      <c r="G2123" s="18" t="s">
        <v>39</v>
      </c>
      <c r="H2123" s="53">
        <v>40</v>
      </c>
      <c r="I2123" s="53">
        <v>384.04880000000003</v>
      </c>
      <c r="J2123" s="27">
        <f t="shared" si="1166"/>
        <v>27.6</v>
      </c>
      <c r="K2123" s="27">
        <f t="shared" si="1164"/>
        <v>13.8</v>
      </c>
      <c r="L2123" s="26">
        <f t="shared" si="1165"/>
        <v>5299.8734400000003</v>
      </c>
      <c r="M2123" s="22" t="s">
        <v>94</v>
      </c>
      <c r="N2123" s="53" t="s">
        <v>521</v>
      </c>
      <c r="O2123" s="22" t="s">
        <v>56</v>
      </c>
      <c r="P2123" s="53">
        <v>68</v>
      </c>
    </row>
    <row r="2124" spans="1:16" x14ac:dyDescent="0.25">
      <c r="A2124" s="53">
        <v>2018</v>
      </c>
      <c r="B2124" s="53">
        <v>22</v>
      </c>
      <c r="C2124" s="53" t="s">
        <v>15</v>
      </c>
      <c r="D2124" s="53">
        <v>4776069</v>
      </c>
      <c r="E2124" s="3">
        <v>73</v>
      </c>
      <c r="F2124" s="3">
        <f t="shared" si="1167"/>
        <v>9.67</v>
      </c>
      <c r="G2124" s="18" t="s">
        <v>39</v>
      </c>
      <c r="H2124" s="53">
        <v>31</v>
      </c>
      <c r="I2124" s="53">
        <v>297.63740000000001</v>
      </c>
      <c r="J2124" s="27">
        <f t="shared" si="1166"/>
        <v>20.64</v>
      </c>
      <c r="K2124" s="27">
        <f t="shared" si="1164"/>
        <v>15.48</v>
      </c>
      <c r="L2124" s="26">
        <f t="shared" si="1165"/>
        <v>4607.4269520000007</v>
      </c>
      <c r="M2124" s="22" t="s">
        <v>16</v>
      </c>
      <c r="N2124" s="53" t="s">
        <v>742</v>
      </c>
      <c r="O2124" s="22" t="s">
        <v>51</v>
      </c>
      <c r="P2124" s="53">
        <v>65</v>
      </c>
    </row>
    <row r="2125" spans="1:16" x14ac:dyDescent="0.25">
      <c r="A2125" s="53">
        <v>2018</v>
      </c>
      <c r="B2125" s="53">
        <v>22</v>
      </c>
      <c r="C2125" s="53" t="s">
        <v>15</v>
      </c>
      <c r="D2125" s="53">
        <v>4776524</v>
      </c>
      <c r="E2125" s="3">
        <v>73</v>
      </c>
      <c r="F2125" s="3">
        <f t="shared" si="1167"/>
        <v>9.67</v>
      </c>
      <c r="G2125" s="18" t="s">
        <v>39</v>
      </c>
      <c r="H2125" s="53">
        <v>155</v>
      </c>
      <c r="I2125" s="53">
        <v>1488.1859999999999</v>
      </c>
      <c r="J2125" s="27">
        <f t="shared" si="1166"/>
        <v>20.64</v>
      </c>
      <c r="K2125" s="27">
        <f t="shared" si="1164"/>
        <v>15.48</v>
      </c>
      <c r="L2125" s="26">
        <f t="shared" si="1165"/>
        <v>23037.119279999999</v>
      </c>
      <c r="M2125" s="22" t="s">
        <v>16</v>
      </c>
      <c r="N2125" s="53" t="s">
        <v>167</v>
      </c>
      <c r="O2125" s="22" t="s">
        <v>52</v>
      </c>
      <c r="P2125" s="53">
        <v>43</v>
      </c>
    </row>
    <row r="2126" spans="1:16" x14ac:dyDescent="0.25">
      <c r="A2126" s="53">
        <v>2018</v>
      </c>
      <c r="B2126" s="53">
        <v>22</v>
      </c>
      <c r="C2126" s="53" t="s">
        <v>15</v>
      </c>
      <c r="D2126" s="53">
        <v>4776523</v>
      </c>
      <c r="E2126" s="3">
        <v>73</v>
      </c>
      <c r="F2126" s="3">
        <f t="shared" si="1167"/>
        <v>9.67</v>
      </c>
      <c r="G2126" s="18" t="s">
        <v>39</v>
      </c>
      <c r="H2126" s="53">
        <v>140</v>
      </c>
      <c r="I2126" s="53">
        <v>1344.1679999999999</v>
      </c>
      <c r="J2126" s="27">
        <f t="shared" si="1166"/>
        <v>20.64</v>
      </c>
      <c r="K2126" s="27">
        <f t="shared" si="1164"/>
        <v>15.48</v>
      </c>
      <c r="L2126" s="26">
        <f t="shared" si="1165"/>
        <v>20807.72064</v>
      </c>
      <c r="M2126" s="22" t="s">
        <v>16</v>
      </c>
      <c r="N2126" s="53" t="s">
        <v>743</v>
      </c>
      <c r="O2126" s="22" t="s">
        <v>52</v>
      </c>
      <c r="P2126" s="53">
        <v>43</v>
      </c>
    </row>
    <row r="2127" spans="1:16" x14ac:dyDescent="0.25">
      <c r="A2127" s="53">
        <v>2018</v>
      </c>
      <c r="B2127" s="53">
        <v>22</v>
      </c>
      <c r="C2127" s="53" t="s">
        <v>15</v>
      </c>
      <c r="D2127" s="53">
        <v>4776842</v>
      </c>
      <c r="E2127" s="3">
        <v>60.3</v>
      </c>
      <c r="F2127" s="3">
        <f t="shared" si="1167"/>
        <v>6.99</v>
      </c>
      <c r="G2127" s="18" t="s">
        <v>39</v>
      </c>
      <c r="H2127" s="53">
        <v>1</v>
      </c>
      <c r="I2127" s="53">
        <v>9.6010000000000009</v>
      </c>
      <c r="J2127" s="27">
        <f t="shared" si="1166"/>
        <v>16.52</v>
      </c>
      <c r="K2127" s="27">
        <f t="shared" si="1164"/>
        <v>12.39</v>
      </c>
      <c r="L2127" s="26">
        <f t="shared" si="1165"/>
        <v>118.95639000000001</v>
      </c>
      <c r="M2127" s="22" t="s">
        <v>16</v>
      </c>
      <c r="N2127" s="53" t="s">
        <v>744</v>
      </c>
      <c r="O2127" s="22" t="s">
        <v>51</v>
      </c>
      <c r="P2127" s="53">
        <v>65</v>
      </c>
    </row>
    <row r="2128" spans="1:16" x14ac:dyDescent="0.25">
      <c r="A2128" s="53">
        <v>2018</v>
      </c>
      <c r="B2128" s="53">
        <v>22</v>
      </c>
      <c r="C2128" s="53" t="s">
        <v>15</v>
      </c>
      <c r="D2128" s="53">
        <v>4776841</v>
      </c>
      <c r="E2128" s="3">
        <v>60.3</v>
      </c>
      <c r="F2128" s="3">
        <f t="shared" si="1167"/>
        <v>6.99</v>
      </c>
      <c r="G2128" s="18" t="s">
        <v>39</v>
      </c>
      <c r="H2128" s="53">
        <v>17</v>
      </c>
      <c r="I2128" s="53">
        <v>163.22040000000001</v>
      </c>
      <c r="J2128" s="27">
        <f t="shared" si="1166"/>
        <v>16.52</v>
      </c>
      <c r="K2128" s="27">
        <f t="shared" si="1164"/>
        <v>12.39</v>
      </c>
      <c r="L2128" s="26">
        <f t="shared" si="1165"/>
        <v>2022.3007560000003</v>
      </c>
      <c r="M2128" s="22" t="s">
        <v>16</v>
      </c>
      <c r="N2128" s="53" t="s">
        <v>744</v>
      </c>
      <c r="O2128" s="22" t="s">
        <v>51</v>
      </c>
      <c r="P2128" s="53">
        <v>65</v>
      </c>
    </row>
    <row r="2129" spans="1:16" x14ac:dyDescent="0.25">
      <c r="A2129" s="53">
        <v>2018</v>
      </c>
      <c r="B2129" s="53">
        <v>22</v>
      </c>
      <c r="C2129" s="53" t="s">
        <v>15</v>
      </c>
      <c r="D2129" s="53">
        <v>4776843</v>
      </c>
      <c r="E2129" s="3">
        <v>60.3</v>
      </c>
      <c r="F2129" s="3">
        <f t="shared" si="1167"/>
        <v>6.99</v>
      </c>
      <c r="G2129" s="18" t="s">
        <v>39</v>
      </c>
      <c r="H2129" s="53">
        <v>12</v>
      </c>
      <c r="I2129" s="53">
        <v>115.21</v>
      </c>
      <c r="J2129" s="27">
        <f t="shared" si="1166"/>
        <v>16.52</v>
      </c>
      <c r="K2129" s="27">
        <f t="shared" si="1164"/>
        <v>12.39</v>
      </c>
      <c r="L2129" s="26">
        <f t="shared" si="1165"/>
        <v>1427.4519</v>
      </c>
      <c r="M2129" s="22" t="s">
        <v>16</v>
      </c>
      <c r="N2129" s="53" t="s">
        <v>744</v>
      </c>
      <c r="O2129" s="22" t="s">
        <v>51</v>
      </c>
      <c r="P2129" s="53">
        <v>65</v>
      </c>
    </row>
    <row r="2130" spans="1:16" x14ac:dyDescent="0.25">
      <c r="A2130" s="53">
        <v>2018</v>
      </c>
      <c r="B2130" s="53">
        <v>22</v>
      </c>
      <c r="C2130" s="53" t="s">
        <v>15</v>
      </c>
      <c r="D2130" s="53">
        <v>4777847</v>
      </c>
      <c r="E2130" s="3">
        <v>73</v>
      </c>
      <c r="F2130" s="3">
        <f t="shared" si="1167"/>
        <v>9.67</v>
      </c>
      <c r="G2130" s="18" t="s">
        <v>39</v>
      </c>
      <c r="H2130" s="53">
        <v>295</v>
      </c>
      <c r="I2130" s="53">
        <v>2832.3539999999998</v>
      </c>
      <c r="J2130" s="27">
        <f t="shared" si="1166"/>
        <v>20.64</v>
      </c>
      <c r="K2130" s="27">
        <f t="shared" si="1164"/>
        <v>15.48</v>
      </c>
      <c r="L2130" s="26">
        <f t="shared" si="1165"/>
        <v>43844.839919999999</v>
      </c>
      <c r="M2130" s="22" t="s">
        <v>16</v>
      </c>
      <c r="N2130" s="53" t="s">
        <v>167</v>
      </c>
      <c r="O2130" s="22" t="s">
        <v>52</v>
      </c>
      <c r="P2130" s="53">
        <v>43</v>
      </c>
    </row>
    <row r="2131" spans="1:16" x14ac:dyDescent="0.25">
      <c r="A2131" s="53">
        <v>2018</v>
      </c>
      <c r="B2131" s="53">
        <v>22</v>
      </c>
      <c r="C2131" s="53" t="s">
        <v>15</v>
      </c>
      <c r="D2131" s="53">
        <v>4777872</v>
      </c>
      <c r="E2131" s="3">
        <v>88.9</v>
      </c>
      <c r="F2131" s="3">
        <f t="shared" si="1167"/>
        <v>13.84</v>
      </c>
      <c r="G2131" s="18" t="s">
        <v>39</v>
      </c>
      <c r="H2131" s="53">
        <v>15</v>
      </c>
      <c r="I2131" s="53">
        <v>144.018</v>
      </c>
      <c r="J2131" s="27">
        <f t="shared" si="1166"/>
        <v>27.6</v>
      </c>
      <c r="K2131" s="27">
        <f t="shared" si="1164"/>
        <v>20.700000000000003</v>
      </c>
      <c r="L2131" s="26">
        <f t="shared" si="1165"/>
        <v>2981.1726000000003</v>
      </c>
      <c r="M2131" s="22" t="s">
        <v>16</v>
      </c>
      <c r="N2131" s="53" t="s">
        <v>745</v>
      </c>
      <c r="O2131" s="22" t="s">
        <v>51</v>
      </c>
      <c r="P2131" s="53">
        <v>65</v>
      </c>
    </row>
    <row r="2132" spans="1:16" x14ac:dyDescent="0.25">
      <c r="A2132" s="53">
        <v>2018</v>
      </c>
      <c r="B2132" s="53">
        <v>22</v>
      </c>
      <c r="C2132" s="53" t="s">
        <v>15</v>
      </c>
      <c r="D2132" s="53">
        <v>4777873</v>
      </c>
      <c r="E2132" s="3">
        <v>88.9</v>
      </c>
      <c r="F2132" s="3">
        <f t="shared" si="1167"/>
        <v>13.84</v>
      </c>
      <c r="G2132" s="18" t="s">
        <v>39</v>
      </c>
      <c r="H2132" s="53">
        <v>1</v>
      </c>
      <c r="I2132" s="53">
        <v>9.6</v>
      </c>
      <c r="J2132" s="27">
        <f t="shared" si="1166"/>
        <v>27.6</v>
      </c>
      <c r="K2132" s="27">
        <f t="shared" si="1164"/>
        <v>20.700000000000003</v>
      </c>
      <c r="L2132" s="26">
        <f t="shared" si="1165"/>
        <v>198.72000000000003</v>
      </c>
      <c r="M2132" s="22" t="s">
        <v>16</v>
      </c>
      <c r="N2132" s="53" t="s">
        <v>745</v>
      </c>
      <c r="O2132" s="22" t="s">
        <v>51</v>
      </c>
      <c r="P2132" s="53">
        <v>65</v>
      </c>
    </row>
    <row r="2133" spans="1:16" x14ac:dyDescent="0.25">
      <c r="A2133" s="53">
        <v>2018</v>
      </c>
      <c r="B2133" s="53">
        <v>22</v>
      </c>
      <c r="C2133" s="53" t="s">
        <v>15</v>
      </c>
      <c r="D2133" s="53">
        <v>4777874</v>
      </c>
      <c r="E2133" s="3">
        <v>88.9</v>
      </c>
      <c r="F2133" s="3">
        <f t="shared" si="1167"/>
        <v>13.84</v>
      </c>
      <c r="G2133" s="18" t="s">
        <v>39</v>
      </c>
      <c r="H2133" s="53">
        <v>18</v>
      </c>
      <c r="I2133" s="53">
        <v>172.82159999999999</v>
      </c>
      <c r="J2133" s="27">
        <f t="shared" si="1166"/>
        <v>27.6</v>
      </c>
      <c r="K2133" s="27">
        <f t="shared" si="1164"/>
        <v>20.700000000000003</v>
      </c>
      <c r="L2133" s="26">
        <f t="shared" si="1165"/>
        <v>3577.4071200000003</v>
      </c>
      <c r="M2133" s="22" t="s">
        <v>16</v>
      </c>
      <c r="N2133" s="53" t="s">
        <v>745</v>
      </c>
      <c r="O2133" s="22" t="s">
        <v>51</v>
      </c>
      <c r="P2133" s="53">
        <v>65</v>
      </c>
    </row>
    <row r="2134" spans="1:16" x14ac:dyDescent="0.25">
      <c r="A2134" s="53">
        <v>2018</v>
      </c>
      <c r="B2134" s="53">
        <v>22</v>
      </c>
      <c r="C2134" s="53" t="s">
        <v>15</v>
      </c>
      <c r="D2134" s="53">
        <v>4778414</v>
      </c>
      <c r="E2134" s="3">
        <v>60.3</v>
      </c>
      <c r="F2134" s="3">
        <f t="shared" si="1167"/>
        <v>6.99</v>
      </c>
      <c r="G2134" s="18" t="s">
        <v>39</v>
      </c>
      <c r="H2134" s="53">
        <v>6</v>
      </c>
      <c r="I2134" s="53">
        <v>57.608600000000003</v>
      </c>
      <c r="J2134" s="27">
        <f t="shared" si="1166"/>
        <v>16.52</v>
      </c>
      <c r="K2134" s="27">
        <f t="shared" si="1164"/>
        <v>12.39</v>
      </c>
      <c r="L2134" s="26">
        <f t="shared" si="1165"/>
        <v>713.77055400000006</v>
      </c>
      <c r="M2134" s="22" t="s">
        <v>16</v>
      </c>
      <c r="N2134" s="53" t="s">
        <v>746</v>
      </c>
      <c r="O2134" s="22" t="s">
        <v>51</v>
      </c>
      <c r="P2134" s="53">
        <v>65</v>
      </c>
    </row>
    <row r="2135" spans="1:16" x14ac:dyDescent="0.25">
      <c r="A2135" s="53">
        <v>2018</v>
      </c>
      <c r="B2135" s="53">
        <v>22</v>
      </c>
      <c r="C2135" s="53" t="s">
        <v>15</v>
      </c>
      <c r="D2135" s="53">
        <v>4778415</v>
      </c>
      <c r="E2135" s="3">
        <v>60.3</v>
      </c>
      <c r="F2135" s="3">
        <f t="shared" si="1167"/>
        <v>6.99</v>
      </c>
      <c r="G2135" s="18" t="s">
        <v>39</v>
      </c>
      <c r="H2135" s="53">
        <v>33</v>
      </c>
      <c r="I2135" s="53">
        <v>316.83999999999997</v>
      </c>
      <c r="J2135" s="27">
        <f t="shared" si="1166"/>
        <v>16.52</v>
      </c>
      <c r="K2135" s="27">
        <f t="shared" si="1164"/>
        <v>12.39</v>
      </c>
      <c r="L2135" s="26">
        <f t="shared" si="1165"/>
        <v>3925.6475999999998</v>
      </c>
      <c r="M2135" s="22" t="s">
        <v>16</v>
      </c>
      <c r="N2135" s="53" t="s">
        <v>746</v>
      </c>
      <c r="O2135" s="22" t="s">
        <v>51</v>
      </c>
      <c r="P2135" s="53">
        <v>65</v>
      </c>
    </row>
    <row r="2136" spans="1:16" ht="15.75" thickBot="1" x14ac:dyDescent="0.3">
      <c r="A2136" s="53">
        <v>2018</v>
      </c>
      <c r="B2136" s="53">
        <v>22</v>
      </c>
      <c r="C2136" s="53" t="s">
        <v>15</v>
      </c>
      <c r="D2136" s="53">
        <v>4778431</v>
      </c>
      <c r="E2136" s="3">
        <v>73</v>
      </c>
      <c r="F2136" s="3">
        <f t="shared" si="1167"/>
        <v>9.67</v>
      </c>
      <c r="G2136" s="18" t="s">
        <v>39</v>
      </c>
      <c r="H2136" s="53">
        <v>33</v>
      </c>
      <c r="I2136" s="53">
        <v>316.84019999999998</v>
      </c>
      <c r="J2136" s="27">
        <f t="shared" si="1166"/>
        <v>20.64</v>
      </c>
      <c r="K2136" s="27">
        <f t="shared" si="1164"/>
        <v>15.48</v>
      </c>
      <c r="L2136" s="26">
        <f t="shared" si="1165"/>
        <v>4904.6862959999999</v>
      </c>
      <c r="M2136" s="22" t="s">
        <v>16</v>
      </c>
      <c r="N2136" s="53" t="s">
        <v>747</v>
      </c>
      <c r="O2136" s="22" t="s">
        <v>53</v>
      </c>
      <c r="P2136" s="53">
        <v>105</v>
      </c>
    </row>
    <row r="2137" spans="1:16" ht="21.75" thickBot="1" x14ac:dyDescent="0.4">
      <c r="A2137" s="90" t="s">
        <v>748</v>
      </c>
      <c r="B2137" s="91"/>
      <c r="C2137" s="91"/>
      <c r="D2137" s="91"/>
      <c r="E2137" s="91"/>
      <c r="F2137" s="91"/>
      <c r="G2137" s="91"/>
      <c r="H2137" s="91"/>
      <c r="I2137" s="91"/>
      <c r="J2137" s="91"/>
      <c r="K2137" s="91"/>
      <c r="L2137" s="25">
        <f>SUM(L2090:L2136)</f>
        <v>174052.25842199996</v>
      </c>
      <c r="M2137" s="90"/>
      <c r="N2137" s="91"/>
      <c r="O2137" s="91"/>
      <c r="P2137" s="92"/>
    </row>
    <row r="2138" spans="1:16" x14ac:dyDescent="0.25">
      <c r="A2138" s="22">
        <v>2018</v>
      </c>
      <c r="B2138" s="22">
        <v>23</v>
      </c>
      <c r="C2138" s="53" t="s">
        <v>15</v>
      </c>
      <c r="D2138" s="53">
        <v>4780487</v>
      </c>
      <c r="E2138" s="3">
        <v>88.9</v>
      </c>
      <c r="F2138" s="3">
        <f t="shared" si="1167"/>
        <v>13.84</v>
      </c>
      <c r="G2138" s="18" t="s">
        <v>39</v>
      </c>
      <c r="H2138" s="53">
        <v>9</v>
      </c>
      <c r="I2138" s="53">
        <v>86.41</v>
      </c>
      <c r="J2138" s="27">
        <f t="shared" si="1166"/>
        <v>27.6</v>
      </c>
      <c r="K2138" s="27">
        <f t="shared" si="1164"/>
        <v>13.8</v>
      </c>
      <c r="L2138" s="26">
        <f t="shared" si="1165"/>
        <v>1192.4580000000001</v>
      </c>
      <c r="M2138" s="22" t="s">
        <v>94</v>
      </c>
      <c r="N2138" s="53" t="s">
        <v>157</v>
      </c>
      <c r="O2138" s="22" t="s">
        <v>735</v>
      </c>
      <c r="P2138" s="53">
        <v>31</v>
      </c>
    </row>
    <row r="2139" spans="1:16" x14ac:dyDescent="0.25">
      <c r="A2139" s="22">
        <v>2018</v>
      </c>
      <c r="B2139" s="22">
        <v>23</v>
      </c>
      <c r="C2139" s="53" t="s">
        <v>15</v>
      </c>
      <c r="D2139" s="53">
        <v>4780488</v>
      </c>
      <c r="E2139" s="3">
        <v>88.9</v>
      </c>
      <c r="F2139" s="3">
        <f t="shared" si="1167"/>
        <v>13.84</v>
      </c>
      <c r="G2139" s="18" t="s">
        <v>39</v>
      </c>
      <c r="H2139" s="53">
        <v>1</v>
      </c>
      <c r="I2139" s="53">
        <v>9.6</v>
      </c>
      <c r="J2139" s="27">
        <f t="shared" si="1166"/>
        <v>27.6</v>
      </c>
      <c r="K2139" s="27">
        <f t="shared" si="1164"/>
        <v>13.8</v>
      </c>
      <c r="L2139" s="26">
        <f t="shared" si="1165"/>
        <v>132.47999999999999</v>
      </c>
      <c r="M2139" s="22" t="s">
        <v>94</v>
      </c>
      <c r="N2139" s="53" t="s">
        <v>157</v>
      </c>
      <c r="O2139" s="22" t="s">
        <v>735</v>
      </c>
      <c r="P2139" s="53">
        <v>31</v>
      </c>
    </row>
    <row r="2140" spans="1:16" x14ac:dyDescent="0.25">
      <c r="A2140" s="53">
        <v>2018</v>
      </c>
      <c r="B2140" s="53">
        <v>23</v>
      </c>
      <c r="C2140" s="53" t="s">
        <v>15</v>
      </c>
      <c r="D2140" s="53">
        <v>4780489</v>
      </c>
      <c r="E2140" s="3">
        <v>88.9</v>
      </c>
      <c r="F2140" s="3">
        <f t="shared" si="1167"/>
        <v>13.84</v>
      </c>
      <c r="G2140" s="18" t="s">
        <v>39</v>
      </c>
      <c r="H2140" s="53">
        <v>18</v>
      </c>
      <c r="I2140" s="53">
        <v>172.82</v>
      </c>
      <c r="J2140" s="27">
        <f t="shared" si="1166"/>
        <v>27.6</v>
      </c>
      <c r="K2140" s="27">
        <f t="shared" si="1164"/>
        <v>13.8</v>
      </c>
      <c r="L2140" s="26">
        <f t="shared" si="1165"/>
        <v>2384.9160000000002</v>
      </c>
      <c r="M2140" s="22" t="s">
        <v>94</v>
      </c>
      <c r="N2140" s="53" t="s">
        <v>157</v>
      </c>
      <c r="O2140" s="22" t="s">
        <v>735</v>
      </c>
      <c r="P2140" s="53">
        <v>31</v>
      </c>
    </row>
    <row r="2141" spans="1:16" x14ac:dyDescent="0.25">
      <c r="A2141" s="53">
        <v>2018</v>
      </c>
      <c r="B2141" s="53">
        <v>23</v>
      </c>
      <c r="C2141" s="53" t="s">
        <v>15</v>
      </c>
      <c r="D2141" s="53">
        <v>4780490</v>
      </c>
      <c r="E2141" s="3">
        <v>88.9</v>
      </c>
      <c r="F2141" s="3">
        <f t="shared" si="1167"/>
        <v>13.84</v>
      </c>
      <c r="G2141" s="18" t="s">
        <v>39</v>
      </c>
      <c r="H2141" s="53">
        <v>26</v>
      </c>
      <c r="I2141" s="53">
        <v>249.63</v>
      </c>
      <c r="J2141" s="27">
        <f t="shared" si="1166"/>
        <v>27.6</v>
      </c>
      <c r="K2141" s="27">
        <f t="shared" si="1164"/>
        <v>13.8</v>
      </c>
      <c r="L2141" s="26">
        <f t="shared" si="1165"/>
        <v>3444.8940000000002</v>
      </c>
      <c r="M2141" s="22" t="s">
        <v>94</v>
      </c>
      <c r="N2141" s="53" t="s">
        <v>157</v>
      </c>
      <c r="O2141" s="22" t="s">
        <v>735</v>
      </c>
      <c r="P2141" s="53">
        <v>31</v>
      </c>
    </row>
    <row r="2142" spans="1:16" x14ac:dyDescent="0.25">
      <c r="A2142" s="53">
        <v>2018</v>
      </c>
      <c r="B2142" s="53">
        <v>23</v>
      </c>
      <c r="C2142" s="53" t="s">
        <v>15</v>
      </c>
      <c r="D2142" s="53">
        <v>4780491</v>
      </c>
      <c r="E2142" s="3">
        <v>88.9</v>
      </c>
      <c r="F2142" s="3">
        <f t="shared" si="1167"/>
        <v>13.84</v>
      </c>
      <c r="G2142" s="18" t="s">
        <v>39</v>
      </c>
      <c r="H2142" s="53">
        <v>2</v>
      </c>
      <c r="I2142" s="53">
        <v>19.2</v>
      </c>
      <c r="J2142" s="27">
        <f t="shared" si="1166"/>
        <v>27.6</v>
      </c>
      <c r="K2142" s="27">
        <f t="shared" si="1164"/>
        <v>13.8</v>
      </c>
      <c r="L2142" s="26">
        <f t="shared" si="1165"/>
        <v>264.95999999999998</v>
      </c>
      <c r="M2142" s="22" t="s">
        <v>94</v>
      </c>
      <c r="N2142" s="53" t="s">
        <v>157</v>
      </c>
      <c r="O2142" s="22" t="s">
        <v>735</v>
      </c>
      <c r="P2142" s="53">
        <v>31</v>
      </c>
    </row>
    <row r="2143" spans="1:16" x14ac:dyDescent="0.25">
      <c r="A2143" s="53">
        <v>2018</v>
      </c>
      <c r="B2143" s="53">
        <v>23</v>
      </c>
      <c r="C2143" s="53" t="s">
        <v>15</v>
      </c>
      <c r="D2143" s="53">
        <v>4780492</v>
      </c>
      <c r="E2143" s="3">
        <v>88.9</v>
      </c>
      <c r="F2143" s="3">
        <f t="shared" si="1167"/>
        <v>13.84</v>
      </c>
      <c r="G2143" s="18" t="s">
        <v>39</v>
      </c>
      <c r="H2143" s="53">
        <v>5</v>
      </c>
      <c r="I2143" s="53">
        <v>48.005600000000001</v>
      </c>
      <c r="J2143" s="27">
        <f t="shared" si="1166"/>
        <v>27.6</v>
      </c>
      <c r="K2143" s="27">
        <f t="shared" si="1164"/>
        <v>13.8</v>
      </c>
      <c r="L2143" s="26">
        <f t="shared" si="1165"/>
        <v>662.47728000000006</v>
      </c>
      <c r="M2143" s="22" t="s">
        <v>94</v>
      </c>
      <c r="N2143" s="53" t="s">
        <v>157</v>
      </c>
      <c r="O2143" s="22" t="s">
        <v>735</v>
      </c>
      <c r="P2143" s="53">
        <v>31</v>
      </c>
    </row>
    <row r="2144" spans="1:16" x14ac:dyDescent="0.25">
      <c r="A2144" s="53">
        <v>2018</v>
      </c>
      <c r="B2144" s="53">
        <v>23</v>
      </c>
      <c r="C2144" s="53" t="s">
        <v>15</v>
      </c>
      <c r="D2144" s="53">
        <v>4780469</v>
      </c>
      <c r="E2144" s="3">
        <v>88.9</v>
      </c>
      <c r="F2144" s="3">
        <f t="shared" si="1167"/>
        <v>13.84</v>
      </c>
      <c r="G2144" s="18" t="s">
        <v>39</v>
      </c>
      <c r="H2144" s="53">
        <v>4</v>
      </c>
      <c r="I2144" s="53">
        <v>38.409999999999997</v>
      </c>
      <c r="J2144" s="27">
        <f t="shared" si="1166"/>
        <v>27.6</v>
      </c>
      <c r="K2144" s="27">
        <f t="shared" si="1164"/>
        <v>13.8</v>
      </c>
      <c r="L2144" s="26">
        <f t="shared" si="1165"/>
        <v>530.05799999999999</v>
      </c>
      <c r="M2144" s="22" t="s">
        <v>94</v>
      </c>
      <c r="N2144" s="53" t="s">
        <v>157</v>
      </c>
      <c r="O2144" s="22" t="s">
        <v>735</v>
      </c>
      <c r="P2144" s="53">
        <v>31</v>
      </c>
    </row>
    <row r="2145" spans="1:16" x14ac:dyDescent="0.25">
      <c r="A2145" s="53">
        <v>2018</v>
      </c>
      <c r="B2145" s="53">
        <v>23</v>
      </c>
      <c r="C2145" s="53" t="s">
        <v>15</v>
      </c>
      <c r="D2145" s="53">
        <v>4780470</v>
      </c>
      <c r="E2145" s="3">
        <v>88.9</v>
      </c>
      <c r="F2145" s="3">
        <f t="shared" si="1167"/>
        <v>13.84</v>
      </c>
      <c r="G2145" s="18" t="s">
        <v>39</v>
      </c>
      <c r="H2145" s="53">
        <v>3</v>
      </c>
      <c r="I2145" s="53">
        <v>28.8</v>
      </c>
      <c r="J2145" s="27">
        <f t="shared" si="1166"/>
        <v>27.6</v>
      </c>
      <c r="K2145" s="27">
        <f t="shared" si="1164"/>
        <v>13.8</v>
      </c>
      <c r="L2145" s="26">
        <f t="shared" si="1165"/>
        <v>397.44000000000005</v>
      </c>
      <c r="M2145" s="22" t="s">
        <v>94</v>
      </c>
      <c r="N2145" s="53" t="s">
        <v>157</v>
      </c>
      <c r="O2145" s="22" t="s">
        <v>735</v>
      </c>
      <c r="P2145" s="53">
        <v>31</v>
      </c>
    </row>
    <row r="2146" spans="1:16" x14ac:dyDescent="0.25">
      <c r="A2146" s="53">
        <v>2018</v>
      </c>
      <c r="B2146" s="53">
        <v>23</v>
      </c>
      <c r="C2146" s="53" t="s">
        <v>15</v>
      </c>
      <c r="D2146" s="53">
        <v>4780471</v>
      </c>
      <c r="E2146" s="3">
        <v>88.9</v>
      </c>
      <c r="F2146" s="3">
        <f t="shared" si="1167"/>
        <v>13.84</v>
      </c>
      <c r="G2146" s="18" t="s">
        <v>39</v>
      </c>
      <c r="H2146" s="53">
        <v>5</v>
      </c>
      <c r="I2146" s="53">
        <v>48.01</v>
      </c>
      <c r="J2146" s="27">
        <f t="shared" si="1166"/>
        <v>27.6</v>
      </c>
      <c r="K2146" s="27">
        <f t="shared" si="1164"/>
        <v>13.8</v>
      </c>
      <c r="L2146" s="26">
        <f t="shared" si="1165"/>
        <v>662.53800000000001</v>
      </c>
      <c r="M2146" s="22" t="s">
        <v>94</v>
      </c>
      <c r="N2146" s="53" t="s">
        <v>157</v>
      </c>
      <c r="O2146" s="22" t="s">
        <v>735</v>
      </c>
      <c r="P2146" s="53">
        <v>31</v>
      </c>
    </row>
    <row r="2147" spans="1:16" x14ac:dyDescent="0.25">
      <c r="A2147" s="53">
        <v>2018</v>
      </c>
      <c r="B2147" s="53">
        <v>23</v>
      </c>
      <c r="C2147" s="53" t="s">
        <v>15</v>
      </c>
      <c r="D2147" s="53">
        <v>4780472</v>
      </c>
      <c r="E2147" s="3">
        <v>88.9</v>
      </c>
      <c r="F2147" s="3">
        <f t="shared" si="1167"/>
        <v>13.84</v>
      </c>
      <c r="G2147" s="18" t="s">
        <v>39</v>
      </c>
      <c r="H2147" s="53">
        <v>7</v>
      </c>
      <c r="I2147" s="53">
        <v>67.209999999999994</v>
      </c>
      <c r="J2147" s="27">
        <f t="shared" si="1166"/>
        <v>27.6</v>
      </c>
      <c r="K2147" s="27">
        <f t="shared" si="1164"/>
        <v>13.8</v>
      </c>
      <c r="L2147" s="26">
        <f t="shared" si="1165"/>
        <v>927.49799999999993</v>
      </c>
      <c r="M2147" s="22" t="s">
        <v>94</v>
      </c>
      <c r="N2147" s="53" t="s">
        <v>157</v>
      </c>
      <c r="O2147" s="22" t="s">
        <v>735</v>
      </c>
      <c r="P2147" s="53">
        <v>31</v>
      </c>
    </row>
    <row r="2148" spans="1:16" x14ac:dyDescent="0.25">
      <c r="A2148" s="53">
        <v>2018</v>
      </c>
      <c r="B2148" s="53">
        <v>23</v>
      </c>
      <c r="C2148" s="53" t="s">
        <v>15</v>
      </c>
      <c r="D2148" s="53">
        <v>4780473</v>
      </c>
      <c r="E2148" s="3">
        <v>88.9</v>
      </c>
      <c r="F2148" s="3">
        <f t="shared" si="1167"/>
        <v>13.84</v>
      </c>
      <c r="G2148" s="18" t="s">
        <v>39</v>
      </c>
      <c r="H2148" s="53">
        <v>8</v>
      </c>
      <c r="I2148" s="53">
        <v>76.81</v>
      </c>
      <c r="J2148" s="27">
        <f t="shared" si="1166"/>
        <v>27.6</v>
      </c>
      <c r="K2148" s="27">
        <f t="shared" si="1164"/>
        <v>13.8</v>
      </c>
      <c r="L2148" s="26">
        <f t="shared" si="1165"/>
        <v>1059.9780000000001</v>
      </c>
      <c r="M2148" s="22" t="s">
        <v>94</v>
      </c>
      <c r="N2148" s="53" t="s">
        <v>157</v>
      </c>
      <c r="O2148" s="22" t="s">
        <v>735</v>
      </c>
      <c r="P2148" s="53">
        <v>31</v>
      </c>
    </row>
    <row r="2149" spans="1:16" x14ac:dyDescent="0.25">
      <c r="A2149" s="53">
        <v>2018</v>
      </c>
      <c r="B2149" s="53">
        <v>23</v>
      </c>
      <c r="C2149" s="53" t="s">
        <v>15</v>
      </c>
      <c r="D2149" s="53">
        <v>4780474</v>
      </c>
      <c r="E2149" s="3">
        <v>88.9</v>
      </c>
      <c r="F2149" s="3">
        <f t="shared" si="1167"/>
        <v>13.84</v>
      </c>
      <c r="G2149" s="18" t="s">
        <v>39</v>
      </c>
      <c r="H2149" s="53">
        <v>1</v>
      </c>
      <c r="I2149" s="53">
        <v>9.6010000000000009</v>
      </c>
      <c r="J2149" s="27">
        <f t="shared" si="1166"/>
        <v>27.6</v>
      </c>
      <c r="K2149" s="27">
        <f t="shared" si="1164"/>
        <v>13.8</v>
      </c>
      <c r="L2149" s="26">
        <f t="shared" si="1165"/>
        <v>132.49380000000002</v>
      </c>
      <c r="M2149" s="22" t="s">
        <v>94</v>
      </c>
      <c r="N2149" s="53" t="s">
        <v>157</v>
      </c>
      <c r="O2149" s="22" t="s">
        <v>735</v>
      </c>
      <c r="P2149" s="53">
        <v>31</v>
      </c>
    </row>
    <row r="2150" spans="1:16" x14ac:dyDescent="0.25">
      <c r="A2150" s="53">
        <v>2018</v>
      </c>
      <c r="B2150" s="53">
        <v>23</v>
      </c>
      <c r="C2150" s="53" t="s">
        <v>15</v>
      </c>
      <c r="D2150" s="53">
        <v>4780475</v>
      </c>
      <c r="E2150" s="3">
        <v>88.9</v>
      </c>
      <c r="F2150" s="3">
        <f t="shared" si="1167"/>
        <v>13.84</v>
      </c>
      <c r="G2150" s="18" t="s">
        <v>39</v>
      </c>
      <c r="H2150" s="53">
        <v>12</v>
      </c>
      <c r="I2150" s="53">
        <v>115.21</v>
      </c>
      <c r="J2150" s="27">
        <f t="shared" si="1166"/>
        <v>27.6</v>
      </c>
      <c r="K2150" s="27">
        <f t="shared" si="1164"/>
        <v>13.8</v>
      </c>
      <c r="L2150" s="26">
        <f t="shared" si="1165"/>
        <v>1589.8979999999999</v>
      </c>
      <c r="M2150" s="22" t="s">
        <v>94</v>
      </c>
      <c r="N2150" s="53" t="s">
        <v>157</v>
      </c>
      <c r="O2150" s="22" t="s">
        <v>735</v>
      </c>
      <c r="P2150" s="53">
        <v>31</v>
      </c>
    </row>
    <row r="2151" spans="1:16" x14ac:dyDescent="0.25">
      <c r="A2151" s="53">
        <v>2018</v>
      </c>
      <c r="B2151" s="53">
        <v>23</v>
      </c>
      <c r="C2151" s="53" t="s">
        <v>15</v>
      </c>
      <c r="D2151" s="53">
        <v>4780476</v>
      </c>
      <c r="E2151" s="3">
        <v>88.9</v>
      </c>
      <c r="F2151" s="3">
        <f t="shared" si="1167"/>
        <v>13.84</v>
      </c>
      <c r="G2151" s="18" t="s">
        <v>39</v>
      </c>
      <c r="H2151" s="53">
        <v>10</v>
      </c>
      <c r="I2151" s="53">
        <v>96.01</v>
      </c>
      <c r="J2151" s="27">
        <f t="shared" si="1166"/>
        <v>27.6</v>
      </c>
      <c r="K2151" s="27">
        <f t="shared" si="1164"/>
        <v>13.8</v>
      </c>
      <c r="L2151" s="26">
        <f t="shared" si="1165"/>
        <v>1324.9380000000001</v>
      </c>
      <c r="M2151" s="22" t="s">
        <v>94</v>
      </c>
      <c r="N2151" s="53" t="s">
        <v>157</v>
      </c>
      <c r="O2151" s="22" t="s">
        <v>735</v>
      </c>
      <c r="P2151" s="53">
        <v>31</v>
      </c>
    </row>
    <row r="2152" spans="1:16" x14ac:dyDescent="0.25">
      <c r="A2152" s="53">
        <v>2018</v>
      </c>
      <c r="B2152" s="53">
        <v>23</v>
      </c>
      <c r="C2152" s="53" t="s">
        <v>15</v>
      </c>
      <c r="D2152" s="53">
        <v>4780477</v>
      </c>
      <c r="E2152" s="3">
        <v>88.9</v>
      </c>
      <c r="F2152" s="3">
        <f t="shared" si="1167"/>
        <v>13.84</v>
      </c>
      <c r="G2152" s="18" t="s">
        <v>39</v>
      </c>
      <c r="H2152" s="53">
        <v>2</v>
      </c>
      <c r="I2152" s="53">
        <v>19.2</v>
      </c>
      <c r="J2152" s="27">
        <f t="shared" si="1166"/>
        <v>27.6</v>
      </c>
      <c r="K2152" s="27">
        <f t="shared" ref="K2152:K2215" si="1168">IF(M2152="NEW",J2152*1,IF(M2152="YELLOW",J2152*0.75,IF(M2152="BLUE",J2152*0.5)))</f>
        <v>13.8</v>
      </c>
      <c r="L2152" s="26">
        <f t="shared" ref="L2152:L2215" si="1169">I2152*K2152</f>
        <v>264.95999999999998</v>
      </c>
      <c r="M2152" s="22" t="s">
        <v>94</v>
      </c>
      <c r="N2152" s="53" t="s">
        <v>157</v>
      </c>
      <c r="O2152" s="22" t="s">
        <v>735</v>
      </c>
      <c r="P2152" s="53">
        <v>31</v>
      </c>
    </row>
    <row r="2153" spans="1:16" x14ac:dyDescent="0.25">
      <c r="A2153" s="53">
        <v>2018</v>
      </c>
      <c r="B2153" s="53">
        <v>23</v>
      </c>
      <c r="C2153" s="53" t="s">
        <v>15</v>
      </c>
      <c r="D2153" s="53">
        <v>4780478</v>
      </c>
      <c r="E2153" s="3">
        <v>88.9</v>
      </c>
      <c r="F2153" s="3">
        <f t="shared" si="1167"/>
        <v>13.84</v>
      </c>
      <c r="G2153" s="18" t="s">
        <v>39</v>
      </c>
      <c r="H2153" s="53">
        <v>3</v>
      </c>
      <c r="I2153" s="53">
        <v>28.8</v>
      </c>
      <c r="J2153" s="27">
        <f t="shared" ref="J2153:J2216" si="1170">IF($E2153=60.3,16.52,IF($E2153=73,20.64,IF($E2153=88.9,27.6,IF(AND($E2153=114.3, $F2153=17.26),32.84,IF(AND($E2153=177.8, $F2153=34.23),63.28,IF(AND($E2153=244.5,$F2153=53.57),98.68,"ENTER WEIGHT"))))))</f>
        <v>27.6</v>
      </c>
      <c r="K2153" s="27">
        <f t="shared" si="1168"/>
        <v>13.8</v>
      </c>
      <c r="L2153" s="26">
        <f t="shared" si="1169"/>
        <v>397.44000000000005</v>
      </c>
      <c r="M2153" s="22" t="s">
        <v>94</v>
      </c>
      <c r="N2153" s="53" t="s">
        <v>157</v>
      </c>
      <c r="O2153" s="22" t="s">
        <v>735</v>
      </c>
      <c r="P2153" s="53">
        <v>31</v>
      </c>
    </row>
    <row r="2154" spans="1:16" x14ac:dyDescent="0.25">
      <c r="A2154" s="53">
        <v>2018</v>
      </c>
      <c r="B2154" s="53">
        <v>23</v>
      </c>
      <c r="C2154" s="53" t="s">
        <v>15</v>
      </c>
      <c r="D2154" s="53">
        <v>4780479</v>
      </c>
      <c r="E2154" s="3">
        <v>88.9</v>
      </c>
      <c r="F2154" s="3">
        <f t="shared" ref="F2154:F2217" si="1171">IF($E2154=60.3,6.99,IF($E2154=73,9.67,IF($E2154=88.9,13.84,IF($E2154=114.3,17.26,IF($E2154=177.8,34.23,IF($E2154=244.5,53.57,"ENTER WEIGHT"))))))</f>
        <v>13.84</v>
      </c>
      <c r="G2154" s="18" t="s">
        <v>39</v>
      </c>
      <c r="H2154" s="53">
        <v>3</v>
      </c>
      <c r="I2154" s="53">
        <v>28.8</v>
      </c>
      <c r="J2154" s="27">
        <f t="shared" si="1170"/>
        <v>27.6</v>
      </c>
      <c r="K2154" s="27">
        <f t="shared" si="1168"/>
        <v>13.8</v>
      </c>
      <c r="L2154" s="26">
        <f t="shared" si="1169"/>
        <v>397.44000000000005</v>
      </c>
      <c r="M2154" s="22" t="s">
        <v>94</v>
      </c>
      <c r="N2154" s="53" t="s">
        <v>157</v>
      </c>
      <c r="O2154" s="22" t="s">
        <v>735</v>
      </c>
      <c r="P2154" s="53">
        <v>31</v>
      </c>
    </row>
    <row r="2155" spans="1:16" x14ac:dyDescent="0.25">
      <c r="A2155" s="53">
        <v>2018</v>
      </c>
      <c r="B2155" s="53">
        <v>23</v>
      </c>
      <c r="C2155" s="53" t="s">
        <v>15</v>
      </c>
      <c r="D2155" s="53">
        <v>4780480</v>
      </c>
      <c r="E2155" s="3">
        <v>88.9</v>
      </c>
      <c r="F2155" s="3">
        <f t="shared" si="1171"/>
        <v>13.84</v>
      </c>
      <c r="G2155" s="18" t="s">
        <v>39</v>
      </c>
      <c r="H2155" s="53">
        <v>1</v>
      </c>
      <c r="I2155" s="53">
        <v>9.6</v>
      </c>
      <c r="J2155" s="27">
        <f t="shared" si="1170"/>
        <v>27.6</v>
      </c>
      <c r="K2155" s="27">
        <f t="shared" si="1168"/>
        <v>13.8</v>
      </c>
      <c r="L2155" s="26">
        <f t="shared" si="1169"/>
        <v>132.47999999999999</v>
      </c>
      <c r="M2155" s="22" t="s">
        <v>94</v>
      </c>
      <c r="N2155" s="53" t="s">
        <v>157</v>
      </c>
      <c r="O2155" s="22" t="s">
        <v>735</v>
      </c>
      <c r="P2155" s="53">
        <v>31</v>
      </c>
    </row>
    <row r="2156" spans="1:16" x14ac:dyDescent="0.25">
      <c r="A2156" s="53">
        <v>2018</v>
      </c>
      <c r="B2156" s="53">
        <v>23</v>
      </c>
      <c r="C2156" s="53" t="s">
        <v>15</v>
      </c>
      <c r="D2156" s="53">
        <v>4780481</v>
      </c>
      <c r="E2156" s="3">
        <v>88.9</v>
      </c>
      <c r="F2156" s="3">
        <f t="shared" si="1171"/>
        <v>13.84</v>
      </c>
      <c r="G2156" s="18" t="s">
        <v>39</v>
      </c>
      <c r="H2156" s="53">
        <v>13</v>
      </c>
      <c r="I2156" s="53">
        <v>124.82</v>
      </c>
      <c r="J2156" s="27">
        <f t="shared" si="1170"/>
        <v>27.6</v>
      </c>
      <c r="K2156" s="27">
        <f t="shared" si="1168"/>
        <v>13.8</v>
      </c>
      <c r="L2156" s="26">
        <f t="shared" si="1169"/>
        <v>1722.5160000000001</v>
      </c>
      <c r="M2156" s="22" t="s">
        <v>94</v>
      </c>
      <c r="N2156" s="53" t="s">
        <v>157</v>
      </c>
      <c r="O2156" s="22" t="s">
        <v>735</v>
      </c>
      <c r="P2156" s="53">
        <v>31</v>
      </c>
    </row>
    <row r="2157" spans="1:16" x14ac:dyDescent="0.25">
      <c r="A2157" s="53">
        <v>2018</v>
      </c>
      <c r="B2157" s="53">
        <v>23</v>
      </c>
      <c r="C2157" s="53" t="s">
        <v>15</v>
      </c>
      <c r="D2157" s="53">
        <v>4780482</v>
      </c>
      <c r="E2157" s="3">
        <v>88.9</v>
      </c>
      <c r="F2157" s="3">
        <f t="shared" si="1171"/>
        <v>13.84</v>
      </c>
      <c r="G2157" s="18" t="s">
        <v>39</v>
      </c>
      <c r="H2157" s="53">
        <v>12</v>
      </c>
      <c r="I2157" s="53">
        <v>115.21</v>
      </c>
      <c r="J2157" s="27">
        <f t="shared" si="1170"/>
        <v>27.6</v>
      </c>
      <c r="K2157" s="27">
        <f t="shared" si="1168"/>
        <v>13.8</v>
      </c>
      <c r="L2157" s="26">
        <f t="shared" si="1169"/>
        <v>1589.8979999999999</v>
      </c>
      <c r="M2157" s="22" t="s">
        <v>94</v>
      </c>
      <c r="N2157" s="53" t="s">
        <v>157</v>
      </c>
      <c r="O2157" s="22" t="s">
        <v>735</v>
      </c>
      <c r="P2157" s="53">
        <v>31</v>
      </c>
    </row>
    <row r="2158" spans="1:16" x14ac:dyDescent="0.25">
      <c r="A2158" s="53">
        <v>2018</v>
      </c>
      <c r="B2158" s="53">
        <v>23</v>
      </c>
      <c r="C2158" s="53" t="s">
        <v>15</v>
      </c>
      <c r="D2158" s="53">
        <v>4780483</v>
      </c>
      <c r="E2158" s="3">
        <v>88.9</v>
      </c>
      <c r="F2158" s="3">
        <f t="shared" si="1171"/>
        <v>13.84</v>
      </c>
      <c r="G2158" s="18" t="s">
        <v>39</v>
      </c>
      <c r="H2158" s="53">
        <v>15</v>
      </c>
      <c r="I2158" s="53">
        <v>144.02000000000001</v>
      </c>
      <c r="J2158" s="27">
        <f t="shared" si="1170"/>
        <v>27.6</v>
      </c>
      <c r="K2158" s="27">
        <f t="shared" si="1168"/>
        <v>13.8</v>
      </c>
      <c r="L2158" s="26">
        <f t="shared" si="1169"/>
        <v>1987.4760000000003</v>
      </c>
      <c r="M2158" s="22" t="s">
        <v>94</v>
      </c>
      <c r="N2158" s="53" t="s">
        <v>157</v>
      </c>
      <c r="O2158" s="22" t="s">
        <v>735</v>
      </c>
      <c r="P2158" s="53">
        <v>31</v>
      </c>
    </row>
    <row r="2159" spans="1:16" x14ac:dyDescent="0.25">
      <c r="A2159" s="53">
        <v>2018</v>
      </c>
      <c r="B2159" s="53">
        <v>23</v>
      </c>
      <c r="C2159" s="53" t="s">
        <v>15</v>
      </c>
      <c r="D2159" s="53">
        <v>4780484</v>
      </c>
      <c r="E2159" s="3">
        <v>88.9</v>
      </c>
      <c r="F2159" s="3">
        <f t="shared" si="1171"/>
        <v>13.84</v>
      </c>
      <c r="G2159" s="18" t="s">
        <v>39</v>
      </c>
      <c r="H2159" s="53">
        <v>12</v>
      </c>
      <c r="I2159" s="53">
        <v>115.21</v>
      </c>
      <c r="J2159" s="27">
        <f t="shared" si="1170"/>
        <v>27.6</v>
      </c>
      <c r="K2159" s="27">
        <f t="shared" si="1168"/>
        <v>13.8</v>
      </c>
      <c r="L2159" s="26">
        <f t="shared" si="1169"/>
        <v>1589.8979999999999</v>
      </c>
      <c r="M2159" s="22" t="s">
        <v>94</v>
      </c>
      <c r="N2159" s="53" t="s">
        <v>157</v>
      </c>
      <c r="O2159" s="22" t="s">
        <v>735</v>
      </c>
      <c r="P2159" s="53">
        <v>31</v>
      </c>
    </row>
    <row r="2160" spans="1:16" x14ac:dyDescent="0.25">
      <c r="A2160" s="53">
        <v>2018</v>
      </c>
      <c r="B2160" s="53">
        <v>23</v>
      </c>
      <c r="C2160" s="53" t="s">
        <v>15</v>
      </c>
      <c r="D2160" s="53">
        <v>4780485</v>
      </c>
      <c r="E2160" s="3">
        <v>88.9</v>
      </c>
      <c r="F2160" s="3">
        <f t="shared" si="1171"/>
        <v>13.84</v>
      </c>
      <c r="G2160" s="18" t="s">
        <v>39</v>
      </c>
      <c r="H2160" s="53">
        <v>17</v>
      </c>
      <c r="I2160" s="53">
        <v>163.22</v>
      </c>
      <c r="J2160" s="27">
        <f t="shared" si="1170"/>
        <v>27.6</v>
      </c>
      <c r="K2160" s="27">
        <f t="shared" si="1168"/>
        <v>13.8</v>
      </c>
      <c r="L2160" s="26">
        <f t="shared" si="1169"/>
        <v>2252.4360000000001</v>
      </c>
      <c r="M2160" s="22" t="s">
        <v>94</v>
      </c>
      <c r="N2160" s="53" t="s">
        <v>157</v>
      </c>
      <c r="O2160" s="22" t="s">
        <v>735</v>
      </c>
      <c r="P2160" s="53">
        <v>31</v>
      </c>
    </row>
    <row r="2161" spans="1:16" x14ac:dyDescent="0.25">
      <c r="A2161" s="53">
        <v>2018</v>
      </c>
      <c r="B2161" s="53">
        <v>23</v>
      </c>
      <c r="C2161" s="53" t="s">
        <v>15</v>
      </c>
      <c r="D2161" s="53">
        <v>4780486</v>
      </c>
      <c r="E2161" s="3">
        <v>88.9</v>
      </c>
      <c r="F2161" s="3">
        <f t="shared" si="1171"/>
        <v>13.84</v>
      </c>
      <c r="G2161" s="18" t="s">
        <v>39</v>
      </c>
      <c r="H2161" s="53">
        <v>11</v>
      </c>
      <c r="I2161" s="53">
        <v>105.61</v>
      </c>
      <c r="J2161" s="27">
        <f t="shared" si="1170"/>
        <v>27.6</v>
      </c>
      <c r="K2161" s="27">
        <f t="shared" si="1168"/>
        <v>13.8</v>
      </c>
      <c r="L2161" s="26">
        <f t="shared" si="1169"/>
        <v>1457.4180000000001</v>
      </c>
      <c r="M2161" s="22" t="s">
        <v>94</v>
      </c>
      <c r="N2161" s="53" t="s">
        <v>157</v>
      </c>
      <c r="O2161" s="22" t="s">
        <v>735</v>
      </c>
      <c r="P2161" s="53">
        <v>31</v>
      </c>
    </row>
    <row r="2162" spans="1:16" x14ac:dyDescent="0.25">
      <c r="A2162" s="53">
        <v>2018</v>
      </c>
      <c r="B2162" s="53">
        <v>23</v>
      </c>
      <c r="C2162" s="53" t="s">
        <v>15</v>
      </c>
      <c r="D2162" s="53">
        <v>4780518</v>
      </c>
      <c r="E2162" s="3">
        <v>88.9</v>
      </c>
      <c r="F2162" s="3">
        <f t="shared" si="1171"/>
        <v>13.84</v>
      </c>
      <c r="G2162" s="18" t="s">
        <v>39</v>
      </c>
      <c r="H2162" s="53">
        <v>9</v>
      </c>
      <c r="I2162" s="53">
        <v>86.41</v>
      </c>
      <c r="J2162" s="27">
        <f t="shared" si="1170"/>
        <v>27.6</v>
      </c>
      <c r="K2162" s="27">
        <f t="shared" si="1168"/>
        <v>20.700000000000003</v>
      </c>
      <c r="L2162" s="26">
        <f t="shared" si="1169"/>
        <v>1788.6870000000001</v>
      </c>
      <c r="M2162" s="22" t="s">
        <v>16</v>
      </c>
      <c r="N2162" s="53" t="s">
        <v>157</v>
      </c>
      <c r="O2162" s="22" t="s">
        <v>735</v>
      </c>
      <c r="P2162" s="53">
        <v>31</v>
      </c>
    </row>
    <row r="2163" spans="1:16" x14ac:dyDescent="0.25">
      <c r="A2163" s="53">
        <v>2018</v>
      </c>
      <c r="B2163" s="53">
        <v>23</v>
      </c>
      <c r="C2163" s="53" t="s">
        <v>15</v>
      </c>
      <c r="D2163" s="53">
        <v>4780519</v>
      </c>
      <c r="E2163" s="3">
        <v>88.9</v>
      </c>
      <c r="F2163" s="3">
        <f t="shared" si="1171"/>
        <v>13.84</v>
      </c>
      <c r="G2163" s="18" t="s">
        <v>39</v>
      </c>
      <c r="H2163" s="53">
        <v>8</v>
      </c>
      <c r="I2163" s="53">
        <v>76.81</v>
      </c>
      <c r="J2163" s="27">
        <f t="shared" si="1170"/>
        <v>27.6</v>
      </c>
      <c r="K2163" s="27">
        <f t="shared" si="1168"/>
        <v>20.700000000000003</v>
      </c>
      <c r="L2163" s="26">
        <f t="shared" si="1169"/>
        <v>1589.9670000000003</v>
      </c>
      <c r="M2163" s="22" t="s">
        <v>16</v>
      </c>
      <c r="N2163" s="53" t="s">
        <v>157</v>
      </c>
      <c r="O2163" s="22" t="s">
        <v>735</v>
      </c>
      <c r="P2163" s="53">
        <v>31</v>
      </c>
    </row>
    <row r="2164" spans="1:16" x14ac:dyDescent="0.25">
      <c r="A2164" s="53">
        <v>2018</v>
      </c>
      <c r="B2164" s="53">
        <v>23</v>
      </c>
      <c r="C2164" s="53" t="s">
        <v>15</v>
      </c>
      <c r="D2164" s="53">
        <v>4780533</v>
      </c>
      <c r="E2164" s="3">
        <v>88.9</v>
      </c>
      <c r="F2164" s="3">
        <f t="shared" si="1171"/>
        <v>13.84</v>
      </c>
      <c r="G2164" s="18" t="s">
        <v>39</v>
      </c>
      <c r="H2164" s="53">
        <v>18</v>
      </c>
      <c r="I2164" s="53">
        <v>172.82</v>
      </c>
      <c r="J2164" s="27">
        <f t="shared" si="1170"/>
        <v>27.6</v>
      </c>
      <c r="K2164" s="27">
        <f t="shared" si="1168"/>
        <v>20.700000000000003</v>
      </c>
      <c r="L2164" s="26">
        <f t="shared" si="1169"/>
        <v>3577.3740000000003</v>
      </c>
      <c r="M2164" s="22" t="s">
        <v>16</v>
      </c>
      <c r="N2164" s="53" t="s">
        <v>157</v>
      </c>
      <c r="O2164" s="22" t="s">
        <v>735</v>
      </c>
      <c r="P2164" s="53">
        <v>31</v>
      </c>
    </row>
    <row r="2165" spans="1:16" x14ac:dyDescent="0.25">
      <c r="A2165" s="53">
        <v>2018</v>
      </c>
      <c r="B2165" s="53">
        <v>23</v>
      </c>
      <c r="C2165" s="53" t="s">
        <v>15</v>
      </c>
      <c r="D2165" s="53">
        <v>4780520</v>
      </c>
      <c r="E2165" s="3">
        <v>88.9</v>
      </c>
      <c r="F2165" s="3">
        <f t="shared" si="1171"/>
        <v>13.84</v>
      </c>
      <c r="G2165" s="18" t="s">
        <v>39</v>
      </c>
      <c r="H2165" s="53">
        <v>6</v>
      </c>
      <c r="I2165" s="53">
        <v>57.61</v>
      </c>
      <c r="J2165" s="27">
        <f t="shared" si="1170"/>
        <v>27.6</v>
      </c>
      <c r="K2165" s="27">
        <f t="shared" si="1168"/>
        <v>20.700000000000003</v>
      </c>
      <c r="L2165" s="26">
        <f t="shared" si="1169"/>
        <v>1192.527</v>
      </c>
      <c r="M2165" s="22" t="s">
        <v>16</v>
      </c>
      <c r="N2165" s="53" t="s">
        <v>157</v>
      </c>
      <c r="O2165" s="22" t="s">
        <v>735</v>
      </c>
      <c r="P2165" s="53">
        <v>31</v>
      </c>
    </row>
    <row r="2166" spans="1:16" x14ac:dyDescent="0.25">
      <c r="A2166" s="53">
        <v>2018</v>
      </c>
      <c r="B2166" s="53">
        <v>23</v>
      </c>
      <c r="C2166" s="53" t="s">
        <v>15</v>
      </c>
      <c r="D2166" s="53">
        <v>4780521</v>
      </c>
      <c r="E2166" s="3">
        <v>88.9</v>
      </c>
      <c r="F2166" s="3">
        <f t="shared" si="1171"/>
        <v>13.84</v>
      </c>
      <c r="G2166" s="18" t="s">
        <v>39</v>
      </c>
      <c r="H2166" s="53">
        <v>2</v>
      </c>
      <c r="I2166" s="53">
        <v>19.2</v>
      </c>
      <c r="J2166" s="27">
        <f t="shared" si="1170"/>
        <v>27.6</v>
      </c>
      <c r="K2166" s="27">
        <f t="shared" si="1168"/>
        <v>20.700000000000003</v>
      </c>
      <c r="L2166" s="26">
        <f t="shared" si="1169"/>
        <v>397.44000000000005</v>
      </c>
      <c r="M2166" s="22" t="s">
        <v>16</v>
      </c>
      <c r="N2166" s="53" t="s">
        <v>157</v>
      </c>
      <c r="O2166" s="22" t="s">
        <v>735</v>
      </c>
      <c r="P2166" s="53">
        <v>31</v>
      </c>
    </row>
    <row r="2167" spans="1:16" x14ac:dyDescent="0.25">
      <c r="A2167" s="53">
        <v>2018</v>
      </c>
      <c r="B2167" s="53">
        <v>23</v>
      </c>
      <c r="C2167" s="53" t="s">
        <v>15</v>
      </c>
      <c r="D2167" s="53">
        <v>4780522</v>
      </c>
      <c r="E2167" s="3">
        <v>88.9</v>
      </c>
      <c r="F2167" s="3">
        <f t="shared" si="1171"/>
        <v>13.84</v>
      </c>
      <c r="G2167" s="18" t="s">
        <v>39</v>
      </c>
      <c r="H2167" s="53">
        <v>10</v>
      </c>
      <c r="I2167" s="53">
        <v>96.01</v>
      </c>
      <c r="J2167" s="27">
        <f t="shared" si="1170"/>
        <v>27.6</v>
      </c>
      <c r="K2167" s="27">
        <f t="shared" si="1168"/>
        <v>20.700000000000003</v>
      </c>
      <c r="L2167" s="26">
        <f t="shared" si="1169"/>
        <v>1987.4070000000004</v>
      </c>
      <c r="M2167" s="22" t="s">
        <v>16</v>
      </c>
      <c r="N2167" s="53" t="s">
        <v>157</v>
      </c>
      <c r="O2167" s="22" t="s">
        <v>735</v>
      </c>
      <c r="P2167" s="53">
        <v>31</v>
      </c>
    </row>
    <row r="2168" spans="1:16" x14ac:dyDescent="0.25">
      <c r="A2168" s="53">
        <v>2018</v>
      </c>
      <c r="B2168" s="53">
        <v>23</v>
      </c>
      <c r="C2168" s="53" t="s">
        <v>15</v>
      </c>
      <c r="D2168" s="53">
        <v>4780523</v>
      </c>
      <c r="E2168" s="3">
        <v>88.9</v>
      </c>
      <c r="F2168" s="3">
        <f t="shared" si="1171"/>
        <v>13.84</v>
      </c>
      <c r="G2168" s="18" t="s">
        <v>39</v>
      </c>
      <c r="H2168" s="53">
        <v>24</v>
      </c>
      <c r="I2168" s="53">
        <v>230.43</v>
      </c>
      <c r="J2168" s="27">
        <f t="shared" si="1170"/>
        <v>27.6</v>
      </c>
      <c r="K2168" s="27">
        <f t="shared" si="1168"/>
        <v>20.700000000000003</v>
      </c>
      <c r="L2168" s="26">
        <f t="shared" si="1169"/>
        <v>4769.9010000000007</v>
      </c>
      <c r="M2168" s="22" t="s">
        <v>16</v>
      </c>
      <c r="N2168" s="53" t="s">
        <v>157</v>
      </c>
      <c r="O2168" s="22" t="s">
        <v>735</v>
      </c>
      <c r="P2168" s="53">
        <v>31</v>
      </c>
    </row>
    <row r="2169" spans="1:16" x14ac:dyDescent="0.25">
      <c r="A2169" s="53">
        <v>2018</v>
      </c>
      <c r="B2169" s="53">
        <v>23</v>
      </c>
      <c r="C2169" s="53" t="s">
        <v>15</v>
      </c>
      <c r="D2169" s="53">
        <v>4780524</v>
      </c>
      <c r="E2169" s="3">
        <v>88.9</v>
      </c>
      <c r="F2169" s="3">
        <f t="shared" si="1171"/>
        <v>13.84</v>
      </c>
      <c r="G2169" s="18" t="s">
        <v>39</v>
      </c>
      <c r="H2169" s="53">
        <v>1</v>
      </c>
      <c r="I2169" s="53">
        <v>9.6</v>
      </c>
      <c r="J2169" s="27">
        <f t="shared" si="1170"/>
        <v>27.6</v>
      </c>
      <c r="K2169" s="27">
        <f t="shared" si="1168"/>
        <v>20.700000000000003</v>
      </c>
      <c r="L2169" s="26">
        <f t="shared" si="1169"/>
        <v>198.72000000000003</v>
      </c>
      <c r="M2169" s="22" t="s">
        <v>16</v>
      </c>
      <c r="N2169" s="53" t="s">
        <v>157</v>
      </c>
      <c r="O2169" s="22" t="s">
        <v>735</v>
      </c>
      <c r="P2169" s="53">
        <v>31</v>
      </c>
    </row>
    <row r="2170" spans="1:16" x14ac:dyDescent="0.25">
      <c r="A2170" s="53">
        <v>2018</v>
      </c>
      <c r="B2170" s="53">
        <v>23</v>
      </c>
      <c r="C2170" s="53" t="s">
        <v>15</v>
      </c>
      <c r="D2170" s="53">
        <v>4780525</v>
      </c>
      <c r="E2170" s="3">
        <v>88.9</v>
      </c>
      <c r="F2170" s="3">
        <f t="shared" si="1171"/>
        <v>13.84</v>
      </c>
      <c r="G2170" s="18" t="s">
        <v>39</v>
      </c>
      <c r="H2170" s="53">
        <v>19</v>
      </c>
      <c r="I2170" s="53">
        <v>182.42</v>
      </c>
      <c r="J2170" s="27">
        <f t="shared" si="1170"/>
        <v>27.6</v>
      </c>
      <c r="K2170" s="27">
        <f t="shared" si="1168"/>
        <v>20.700000000000003</v>
      </c>
      <c r="L2170" s="26">
        <f t="shared" si="1169"/>
        <v>3776.0940000000001</v>
      </c>
      <c r="M2170" s="22" t="s">
        <v>16</v>
      </c>
      <c r="N2170" s="53" t="s">
        <v>157</v>
      </c>
      <c r="O2170" s="22" t="s">
        <v>735</v>
      </c>
      <c r="P2170" s="53">
        <v>31</v>
      </c>
    </row>
    <row r="2171" spans="1:16" x14ac:dyDescent="0.25">
      <c r="A2171" s="53">
        <v>2018</v>
      </c>
      <c r="B2171" s="53">
        <v>23</v>
      </c>
      <c r="C2171" s="53" t="s">
        <v>15</v>
      </c>
      <c r="D2171" s="53">
        <v>4780526</v>
      </c>
      <c r="E2171" s="3">
        <v>88.9</v>
      </c>
      <c r="F2171" s="3">
        <f t="shared" si="1171"/>
        <v>13.84</v>
      </c>
      <c r="G2171" s="18" t="s">
        <v>39</v>
      </c>
      <c r="H2171" s="53">
        <v>26</v>
      </c>
      <c r="I2171" s="53">
        <v>249.63</v>
      </c>
      <c r="J2171" s="27">
        <f t="shared" si="1170"/>
        <v>27.6</v>
      </c>
      <c r="K2171" s="27">
        <f t="shared" si="1168"/>
        <v>20.700000000000003</v>
      </c>
      <c r="L2171" s="26">
        <f t="shared" si="1169"/>
        <v>5167.3410000000003</v>
      </c>
      <c r="M2171" s="22" t="s">
        <v>16</v>
      </c>
      <c r="N2171" s="53" t="s">
        <v>157</v>
      </c>
      <c r="O2171" s="22" t="s">
        <v>735</v>
      </c>
      <c r="P2171" s="53">
        <v>31</v>
      </c>
    </row>
    <row r="2172" spans="1:16" x14ac:dyDescent="0.25">
      <c r="A2172" s="53">
        <v>2018</v>
      </c>
      <c r="B2172" s="53">
        <v>23</v>
      </c>
      <c r="C2172" s="53" t="s">
        <v>15</v>
      </c>
      <c r="D2172" s="53">
        <v>4780527</v>
      </c>
      <c r="E2172" s="3">
        <v>88.9</v>
      </c>
      <c r="F2172" s="3">
        <f t="shared" si="1171"/>
        <v>13.84</v>
      </c>
      <c r="G2172" s="18" t="s">
        <v>39</v>
      </c>
      <c r="H2172" s="53">
        <v>2</v>
      </c>
      <c r="I2172" s="53">
        <v>19.2</v>
      </c>
      <c r="J2172" s="27">
        <f t="shared" si="1170"/>
        <v>27.6</v>
      </c>
      <c r="K2172" s="27">
        <f t="shared" si="1168"/>
        <v>20.700000000000003</v>
      </c>
      <c r="L2172" s="26">
        <f t="shared" si="1169"/>
        <v>397.44000000000005</v>
      </c>
      <c r="M2172" s="22" t="s">
        <v>16</v>
      </c>
      <c r="N2172" s="53" t="s">
        <v>157</v>
      </c>
      <c r="O2172" s="22" t="s">
        <v>735</v>
      </c>
      <c r="P2172" s="53">
        <v>31</v>
      </c>
    </row>
    <row r="2173" spans="1:16" x14ac:dyDescent="0.25">
      <c r="A2173" s="53">
        <v>2018</v>
      </c>
      <c r="B2173" s="53">
        <v>23</v>
      </c>
      <c r="C2173" s="53" t="s">
        <v>15</v>
      </c>
      <c r="D2173" s="53">
        <v>4780528</v>
      </c>
      <c r="E2173" s="3">
        <v>88.9</v>
      </c>
      <c r="F2173" s="3">
        <f t="shared" si="1171"/>
        <v>13.84</v>
      </c>
      <c r="G2173" s="18" t="s">
        <v>39</v>
      </c>
      <c r="H2173" s="53">
        <v>2</v>
      </c>
      <c r="I2173" s="53">
        <v>19.2</v>
      </c>
      <c r="J2173" s="27">
        <f t="shared" si="1170"/>
        <v>27.6</v>
      </c>
      <c r="K2173" s="27">
        <f t="shared" si="1168"/>
        <v>20.700000000000003</v>
      </c>
      <c r="L2173" s="26">
        <f t="shared" si="1169"/>
        <v>397.44000000000005</v>
      </c>
      <c r="M2173" s="22" t="s">
        <v>16</v>
      </c>
      <c r="N2173" s="53" t="s">
        <v>157</v>
      </c>
      <c r="O2173" s="22" t="s">
        <v>735</v>
      </c>
      <c r="P2173" s="53">
        <v>31</v>
      </c>
    </row>
    <row r="2174" spans="1:16" x14ac:dyDescent="0.25">
      <c r="A2174" s="53">
        <v>2018</v>
      </c>
      <c r="B2174" s="53">
        <v>23</v>
      </c>
      <c r="C2174" s="53" t="s">
        <v>15</v>
      </c>
      <c r="D2174" s="53">
        <v>4780529</v>
      </c>
      <c r="E2174" s="3">
        <v>88.9</v>
      </c>
      <c r="F2174" s="3">
        <f t="shared" si="1171"/>
        <v>13.84</v>
      </c>
      <c r="G2174" s="18" t="s">
        <v>39</v>
      </c>
      <c r="H2174" s="53">
        <v>1</v>
      </c>
      <c r="I2174" s="53">
        <v>9.6</v>
      </c>
      <c r="J2174" s="27">
        <f t="shared" si="1170"/>
        <v>27.6</v>
      </c>
      <c r="K2174" s="27">
        <f t="shared" si="1168"/>
        <v>20.700000000000003</v>
      </c>
      <c r="L2174" s="26">
        <f t="shared" si="1169"/>
        <v>198.72000000000003</v>
      </c>
      <c r="M2174" s="22" t="s">
        <v>16</v>
      </c>
      <c r="N2174" s="53" t="s">
        <v>157</v>
      </c>
      <c r="O2174" s="22" t="s">
        <v>735</v>
      </c>
      <c r="P2174" s="53">
        <v>31</v>
      </c>
    </row>
    <row r="2175" spans="1:16" x14ac:dyDescent="0.25">
      <c r="A2175" s="53">
        <v>2018</v>
      </c>
      <c r="B2175" s="53">
        <v>23</v>
      </c>
      <c r="C2175" s="53" t="s">
        <v>15</v>
      </c>
      <c r="D2175" s="53">
        <v>4780530</v>
      </c>
      <c r="E2175" s="3">
        <v>88.9</v>
      </c>
      <c r="F2175" s="3">
        <f t="shared" si="1171"/>
        <v>13.84</v>
      </c>
      <c r="G2175" s="18" t="s">
        <v>39</v>
      </c>
      <c r="H2175" s="53">
        <v>37</v>
      </c>
      <c r="I2175" s="53">
        <v>355.24</v>
      </c>
      <c r="J2175" s="27">
        <f t="shared" si="1170"/>
        <v>27.6</v>
      </c>
      <c r="K2175" s="27">
        <f t="shared" si="1168"/>
        <v>20.700000000000003</v>
      </c>
      <c r="L2175" s="26">
        <f t="shared" si="1169"/>
        <v>7353.4680000000008</v>
      </c>
      <c r="M2175" s="22" t="s">
        <v>16</v>
      </c>
      <c r="N2175" s="53" t="s">
        <v>157</v>
      </c>
      <c r="O2175" s="22" t="s">
        <v>735</v>
      </c>
      <c r="P2175" s="53">
        <v>31</v>
      </c>
    </row>
    <row r="2176" spans="1:16" x14ac:dyDescent="0.25">
      <c r="A2176" s="53">
        <v>2018</v>
      </c>
      <c r="B2176" s="53">
        <v>23</v>
      </c>
      <c r="C2176" s="53" t="s">
        <v>15</v>
      </c>
      <c r="D2176" s="53">
        <v>4780531</v>
      </c>
      <c r="E2176" s="3">
        <v>88.9</v>
      </c>
      <c r="F2176" s="3">
        <f t="shared" si="1171"/>
        <v>13.84</v>
      </c>
      <c r="G2176" s="18" t="s">
        <v>39</v>
      </c>
      <c r="H2176" s="53">
        <v>14</v>
      </c>
      <c r="I2176" s="53">
        <v>134.41999999999999</v>
      </c>
      <c r="J2176" s="27">
        <f t="shared" si="1170"/>
        <v>27.6</v>
      </c>
      <c r="K2176" s="27">
        <f t="shared" si="1168"/>
        <v>20.700000000000003</v>
      </c>
      <c r="L2176" s="26">
        <f t="shared" si="1169"/>
        <v>2782.4940000000001</v>
      </c>
      <c r="M2176" s="22" t="s">
        <v>16</v>
      </c>
      <c r="N2176" s="53" t="s">
        <v>157</v>
      </c>
      <c r="O2176" s="22" t="s">
        <v>735</v>
      </c>
      <c r="P2176" s="53">
        <v>31</v>
      </c>
    </row>
    <row r="2177" spans="1:16" x14ac:dyDescent="0.25">
      <c r="A2177" s="53">
        <v>2018</v>
      </c>
      <c r="B2177" s="53">
        <v>23</v>
      </c>
      <c r="C2177" s="53" t="s">
        <v>15</v>
      </c>
      <c r="D2177" s="53">
        <v>4780532</v>
      </c>
      <c r="E2177" s="3">
        <v>88.9</v>
      </c>
      <c r="F2177" s="3">
        <f t="shared" si="1171"/>
        <v>13.84</v>
      </c>
      <c r="G2177" s="18" t="s">
        <v>39</v>
      </c>
      <c r="H2177" s="53">
        <v>21</v>
      </c>
      <c r="I2177" s="53">
        <v>201.63</v>
      </c>
      <c r="J2177" s="27">
        <f t="shared" si="1170"/>
        <v>27.6</v>
      </c>
      <c r="K2177" s="27">
        <f t="shared" si="1168"/>
        <v>20.700000000000003</v>
      </c>
      <c r="L2177" s="26">
        <f t="shared" si="1169"/>
        <v>4173.7410000000009</v>
      </c>
      <c r="M2177" s="22" t="s">
        <v>16</v>
      </c>
      <c r="N2177" s="53" t="s">
        <v>157</v>
      </c>
      <c r="O2177" s="22" t="s">
        <v>735</v>
      </c>
      <c r="P2177" s="53">
        <v>31</v>
      </c>
    </row>
    <row r="2178" spans="1:16" x14ac:dyDescent="0.25">
      <c r="A2178" s="53">
        <v>2018</v>
      </c>
      <c r="B2178" s="53">
        <v>23</v>
      </c>
      <c r="C2178" s="53" t="s">
        <v>15</v>
      </c>
      <c r="D2178" s="53">
        <v>4781029</v>
      </c>
      <c r="E2178" s="3">
        <v>73</v>
      </c>
      <c r="F2178" s="3">
        <f t="shared" si="1171"/>
        <v>9.67</v>
      </c>
      <c r="G2178" s="18" t="s">
        <v>39</v>
      </c>
      <c r="H2178" s="53">
        <v>16</v>
      </c>
      <c r="I2178" s="53">
        <v>153.61519999999999</v>
      </c>
      <c r="J2178" s="27">
        <f t="shared" si="1170"/>
        <v>20.64</v>
      </c>
      <c r="K2178" s="27">
        <f t="shared" si="1168"/>
        <v>15.48</v>
      </c>
      <c r="L2178" s="26">
        <f t="shared" si="1169"/>
        <v>2377.9632959999999</v>
      </c>
      <c r="M2178" s="22" t="s">
        <v>16</v>
      </c>
      <c r="N2178" s="53" t="s">
        <v>749</v>
      </c>
      <c r="O2178" s="22" t="s">
        <v>735</v>
      </c>
      <c r="P2178" s="53">
        <v>31</v>
      </c>
    </row>
    <row r="2179" spans="1:16" x14ac:dyDescent="0.25">
      <c r="A2179" s="53">
        <v>2018</v>
      </c>
      <c r="B2179" s="53">
        <v>23</v>
      </c>
      <c r="C2179" s="53" t="s">
        <v>15</v>
      </c>
      <c r="D2179" s="53">
        <v>4781030</v>
      </c>
      <c r="E2179" s="3">
        <v>73</v>
      </c>
      <c r="F2179" s="3">
        <f t="shared" si="1171"/>
        <v>9.67</v>
      </c>
      <c r="G2179" s="18" t="s">
        <v>39</v>
      </c>
      <c r="H2179" s="53">
        <v>86</v>
      </c>
      <c r="I2179" s="53">
        <v>825.70719999999994</v>
      </c>
      <c r="J2179" s="27">
        <f t="shared" si="1170"/>
        <v>20.64</v>
      </c>
      <c r="K2179" s="27">
        <f t="shared" si="1168"/>
        <v>15.48</v>
      </c>
      <c r="L2179" s="26">
        <f t="shared" si="1169"/>
        <v>12781.947456</v>
      </c>
      <c r="M2179" s="22" t="s">
        <v>16</v>
      </c>
      <c r="N2179" s="53" t="s">
        <v>749</v>
      </c>
      <c r="O2179" s="22" t="s">
        <v>735</v>
      </c>
      <c r="P2179" s="53">
        <v>31</v>
      </c>
    </row>
    <row r="2180" spans="1:16" x14ac:dyDescent="0.25">
      <c r="A2180" s="53">
        <v>2018</v>
      </c>
      <c r="B2180" s="53">
        <v>23</v>
      </c>
      <c r="C2180" s="53" t="s">
        <v>15</v>
      </c>
      <c r="D2180" s="53">
        <v>4781271</v>
      </c>
      <c r="E2180" s="3">
        <v>73</v>
      </c>
      <c r="F2180" s="3">
        <f t="shared" si="1171"/>
        <v>9.67</v>
      </c>
      <c r="G2180" s="18" t="s">
        <v>39</v>
      </c>
      <c r="H2180" s="53">
        <v>3</v>
      </c>
      <c r="I2180" s="53">
        <v>28.8</v>
      </c>
      <c r="J2180" s="27">
        <f t="shared" si="1170"/>
        <v>20.64</v>
      </c>
      <c r="K2180" s="27">
        <f t="shared" si="1168"/>
        <v>15.48</v>
      </c>
      <c r="L2180" s="26">
        <f t="shared" si="1169"/>
        <v>445.82400000000001</v>
      </c>
      <c r="M2180" s="22" t="s">
        <v>16</v>
      </c>
      <c r="N2180" s="53" t="s">
        <v>750</v>
      </c>
      <c r="O2180" s="22" t="s">
        <v>51</v>
      </c>
      <c r="P2180" s="53">
        <v>65</v>
      </c>
    </row>
    <row r="2181" spans="1:16" x14ac:dyDescent="0.25">
      <c r="A2181" s="53">
        <v>2018</v>
      </c>
      <c r="B2181" s="53">
        <v>23</v>
      </c>
      <c r="C2181" s="53" t="s">
        <v>15</v>
      </c>
      <c r="D2181" s="53">
        <v>4781335</v>
      </c>
      <c r="E2181" s="3">
        <v>73</v>
      </c>
      <c r="F2181" s="3">
        <f t="shared" si="1171"/>
        <v>9.67</v>
      </c>
      <c r="G2181" s="18" t="s">
        <v>39</v>
      </c>
      <c r="H2181" s="53">
        <v>3</v>
      </c>
      <c r="I2181" s="53">
        <v>28.8033</v>
      </c>
      <c r="J2181" s="27">
        <f t="shared" si="1170"/>
        <v>20.64</v>
      </c>
      <c r="K2181" s="27">
        <f t="shared" si="1168"/>
        <v>15.48</v>
      </c>
      <c r="L2181" s="26">
        <f t="shared" si="1169"/>
        <v>445.87508400000002</v>
      </c>
      <c r="M2181" s="22" t="s">
        <v>16</v>
      </c>
      <c r="N2181" s="53" t="s">
        <v>751</v>
      </c>
      <c r="O2181" s="22" t="s">
        <v>51</v>
      </c>
      <c r="P2181" s="53">
        <v>65</v>
      </c>
    </row>
    <row r="2182" spans="1:16" x14ac:dyDescent="0.25">
      <c r="A2182" s="53">
        <v>2018</v>
      </c>
      <c r="B2182" s="53">
        <v>23</v>
      </c>
      <c r="C2182" s="53" t="s">
        <v>15</v>
      </c>
      <c r="D2182" s="53">
        <v>4781334</v>
      </c>
      <c r="E2182" s="3">
        <v>73</v>
      </c>
      <c r="F2182" s="3">
        <f t="shared" si="1171"/>
        <v>9.67</v>
      </c>
      <c r="G2182" s="18" t="s">
        <v>39</v>
      </c>
      <c r="H2182" s="53">
        <v>9</v>
      </c>
      <c r="I2182" s="53">
        <v>86.411299999999997</v>
      </c>
      <c r="J2182" s="27">
        <f t="shared" si="1170"/>
        <v>20.64</v>
      </c>
      <c r="K2182" s="27">
        <f t="shared" si="1168"/>
        <v>15.48</v>
      </c>
      <c r="L2182" s="26">
        <f t="shared" si="1169"/>
        <v>1337.6469239999999</v>
      </c>
      <c r="M2182" s="22" t="s">
        <v>16</v>
      </c>
      <c r="N2182" s="53" t="s">
        <v>751</v>
      </c>
      <c r="O2182" s="22" t="s">
        <v>51</v>
      </c>
      <c r="P2182" s="53">
        <v>65</v>
      </c>
    </row>
    <row r="2183" spans="1:16" x14ac:dyDescent="0.25">
      <c r="A2183" s="53">
        <v>2018</v>
      </c>
      <c r="B2183" s="53">
        <v>23</v>
      </c>
      <c r="C2183" s="53" t="s">
        <v>15</v>
      </c>
      <c r="D2183" s="53">
        <v>4781793</v>
      </c>
      <c r="E2183" s="3">
        <v>88.9</v>
      </c>
      <c r="F2183" s="3">
        <f t="shared" si="1171"/>
        <v>13.84</v>
      </c>
      <c r="G2183" s="18" t="s">
        <v>39</v>
      </c>
      <c r="H2183" s="53">
        <v>6</v>
      </c>
      <c r="I2183" s="53">
        <v>57.607199999999999</v>
      </c>
      <c r="J2183" s="27">
        <f t="shared" si="1170"/>
        <v>27.6</v>
      </c>
      <c r="K2183" s="27">
        <f t="shared" si="1168"/>
        <v>13.8</v>
      </c>
      <c r="L2183" s="26">
        <f t="shared" si="1169"/>
        <v>794.97936000000004</v>
      </c>
      <c r="M2183" s="22" t="s">
        <v>94</v>
      </c>
      <c r="N2183" s="53" t="s">
        <v>752</v>
      </c>
      <c r="O2183" s="22" t="s">
        <v>56</v>
      </c>
      <c r="P2183" s="53">
        <v>68</v>
      </c>
    </row>
    <row r="2184" spans="1:16" x14ac:dyDescent="0.25">
      <c r="A2184" s="53">
        <v>2018</v>
      </c>
      <c r="B2184" s="53">
        <v>23</v>
      </c>
      <c r="C2184" s="53" t="s">
        <v>15</v>
      </c>
      <c r="D2184" s="53">
        <v>4781794</v>
      </c>
      <c r="E2184" s="3">
        <v>88.9</v>
      </c>
      <c r="F2184" s="3">
        <f t="shared" si="1171"/>
        <v>13.84</v>
      </c>
      <c r="G2184" s="18" t="s">
        <v>39</v>
      </c>
      <c r="H2184" s="53">
        <v>19</v>
      </c>
      <c r="I2184" s="53">
        <v>182.4228</v>
      </c>
      <c r="J2184" s="27">
        <f t="shared" si="1170"/>
        <v>27.6</v>
      </c>
      <c r="K2184" s="27">
        <f t="shared" si="1168"/>
        <v>20.700000000000003</v>
      </c>
      <c r="L2184" s="26">
        <f t="shared" si="1169"/>
        <v>3776.1519600000006</v>
      </c>
      <c r="M2184" s="22" t="s">
        <v>16</v>
      </c>
      <c r="N2184" s="53" t="s">
        <v>752</v>
      </c>
      <c r="O2184" s="22" t="s">
        <v>56</v>
      </c>
      <c r="P2184" s="53">
        <v>68</v>
      </c>
    </row>
    <row r="2185" spans="1:16" x14ac:dyDescent="0.25">
      <c r="A2185" s="53">
        <v>2018</v>
      </c>
      <c r="B2185" s="53">
        <v>23</v>
      </c>
      <c r="C2185" s="53" t="s">
        <v>15</v>
      </c>
      <c r="D2185" s="53">
        <v>4781794</v>
      </c>
      <c r="E2185" s="3">
        <v>88.9</v>
      </c>
      <c r="F2185" s="3">
        <f t="shared" si="1171"/>
        <v>13.84</v>
      </c>
      <c r="G2185" s="18" t="s">
        <v>39</v>
      </c>
      <c r="H2185" s="53">
        <v>25</v>
      </c>
      <c r="I2185" s="53">
        <v>240.02590000000001</v>
      </c>
      <c r="J2185" s="27">
        <f t="shared" si="1170"/>
        <v>27.6</v>
      </c>
      <c r="K2185" s="27">
        <f t="shared" si="1168"/>
        <v>13.8</v>
      </c>
      <c r="L2185" s="26">
        <f t="shared" si="1169"/>
        <v>3312.3574200000003</v>
      </c>
      <c r="M2185" s="22" t="s">
        <v>94</v>
      </c>
      <c r="N2185" s="53" t="s">
        <v>752</v>
      </c>
      <c r="O2185" s="22" t="s">
        <v>56</v>
      </c>
      <c r="P2185" s="53">
        <v>68</v>
      </c>
    </row>
    <row r="2186" spans="1:16" x14ac:dyDescent="0.25">
      <c r="A2186" s="53">
        <v>2018</v>
      </c>
      <c r="B2186" s="53">
        <v>23</v>
      </c>
      <c r="C2186" s="53" t="s">
        <v>15</v>
      </c>
      <c r="D2186" s="53">
        <v>4781958</v>
      </c>
      <c r="E2186" s="3">
        <v>73</v>
      </c>
      <c r="F2186" s="3">
        <f t="shared" si="1171"/>
        <v>9.67</v>
      </c>
      <c r="G2186" s="18" t="s">
        <v>39</v>
      </c>
      <c r="H2186" s="53">
        <v>108</v>
      </c>
      <c r="I2186" s="53">
        <v>1036.9281000000001</v>
      </c>
      <c r="J2186" s="27">
        <f t="shared" si="1170"/>
        <v>20.64</v>
      </c>
      <c r="K2186" s="27">
        <f t="shared" si="1168"/>
        <v>15.48</v>
      </c>
      <c r="L2186" s="26">
        <f t="shared" si="1169"/>
        <v>16051.646988000002</v>
      </c>
      <c r="M2186" s="22" t="s">
        <v>16</v>
      </c>
      <c r="N2186" s="53" t="s">
        <v>753</v>
      </c>
      <c r="O2186" s="22" t="s">
        <v>52</v>
      </c>
      <c r="P2186" s="53">
        <v>43</v>
      </c>
    </row>
    <row r="2187" spans="1:16" x14ac:dyDescent="0.25">
      <c r="A2187" s="53">
        <v>2018</v>
      </c>
      <c r="B2187" s="53">
        <v>23</v>
      </c>
      <c r="C2187" s="53" t="s">
        <v>15</v>
      </c>
      <c r="D2187" s="53">
        <v>4781963</v>
      </c>
      <c r="E2187" s="3">
        <v>73</v>
      </c>
      <c r="F2187" s="3">
        <f t="shared" si="1171"/>
        <v>9.67</v>
      </c>
      <c r="G2187" s="18" t="s">
        <v>39</v>
      </c>
      <c r="H2187" s="53">
        <v>13</v>
      </c>
      <c r="I2187" s="53">
        <v>124.8164</v>
      </c>
      <c r="J2187" s="27">
        <f t="shared" si="1170"/>
        <v>20.64</v>
      </c>
      <c r="K2187" s="27">
        <f t="shared" si="1168"/>
        <v>15.48</v>
      </c>
      <c r="L2187" s="26">
        <f t="shared" si="1169"/>
        <v>1932.157872</v>
      </c>
      <c r="M2187" s="22" t="s">
        <v>16</v>
      </c>
      <c r="N2187" s="53" t="s">
        <v>751</v>
      </c>
      <c r="O2187" s="22" t="s">
        <v>51</v>
      </c>
      <c r="P2187" s="53">
        <v>65</v>
      </c>
    </row>
    <row r="2188" spans="1:16" x14ac:dyDescent="0.25">
      <c r="A2188" s="53">
        <v>2018</v>
      </c>
      <c r="B2188" s="53">
        <v>23</v>
      </c>
      <c r="C2188" s="53" t="s">
        <v>15</v>
      </c>
      <c r="D2188" s="53">
        <v>4781972</v>
      </c>
      <c r="E2188" s="3">
        <v>73</v>
      </c>
      <c r="F2188" s="3">
        <f t="shared" si="1171"/>
        <v>9.67</v>
      </c>
      <c r="G2188" s="18" t="s">
        <v>39</v>
      </c>
      <c r="H2188" s="53">
        <v>5</v>
      </c>
      <c r="I2188" s="53">
        <v>48.01</v>
      </c>
      <c r="J2188" s="27">
        <f t="shared" si="1170"/>
        <v>20.64</v>
      </c>
      <c r="K2188" s="27">
        <f t="shared" si="1168"/>
        <v>15.48</v>
      </c>
      <c r="L2188" s="26">
        <f t="shared" si="1169"/>
        <v>743.19479999999999</v>
      </c>
      <c r="M2188" s="22" t="s">
        <v>16</v>
      </c>
      <c r="N2188" s="53" t="s">
        <v>754</v>
      </c>
      <c r="O2188" s="22" t="s">
        <v>51</v>
      </c>
      <c r="P2188" s="53">
        <v>65</v>
      </c>
    </row>
    <row r="2189" spans="1:16" x14ac:dyDescent="0.25">
      <c r="A2189" s="53">
        <v>2018</v>
      </c>
      <c r="B2189" s="53">
        <v>23</v>
      </c>
      <c r="C2189" s="53" t="s">
        <v>15</v>
      </c>
      <c r="D2189" s="53">
        <v>4781973</v>
      </c>
      <c r="E2189" s="3">
        <v>73</v>
      </c>
      <c r="F2189" s="3">
        <f t="shared" si="1171"/>
        <v>9.67</v>
      </c>
      <c r="G2189" s="18" t="s">
        <v>39</v>
      </c>
      <c r="H2189" s="53">
        <v>14</v>
      </c>
      <c r="I2189" s="53">
        <v>134.4177</v>
      </c>
      <c r="J2189" s="27">
        <f t="shared" si="1170"/>
        <v>20.64</v>
      </c>
      <c r="K2189" s="27">
        <f t="shared" si="1168"/>
        <v>15.48</v>
      </c>
      <c r="L2189" s="26">
        <f t="shared" si="1169"/>
        <v>2080.7859960000001</v>
      </c>
      <c r="M2189" s="22" t="s">
        <v>16</v>
      </c>
      <c r="N2189" s="53" t="s">
        <v>754</v>
      </c>
      <c r="O2189" s="22" t="s">
        <v>51</v>
      </c>
      <c r="P2189" s="53">
        <v>65</v>
      </c>
    </row>
    <row r="2190" spans="1:16" x14ac:dyDescent="0.25">
      <c r="A2190" s="53">
        <v>2018</v>
      </c>
      <c r="B2190" s="53">
        <v>23</v>
      </c>
      <c r="C2190" s="53" t="s">
        <v>15</v>
      </c>
      <c r="D2190" s="53">
        <v>4781971</v>
      </c>
      <c r="E2190" s="3">
        <v>73</v>
      </c>
      <c r="F2190" s="3">
        <f t="shared" si="1171"/>
        <v>9.67</v>
      </c>
      <c r="G2190" s="18" t="s">
        <v>39</v>
      </c>
      <c r="H2190" s="53">
        <v>3</v>
      </c>
      <c r="I2190" s="53">
        <v>28.8</v>
      </c>
      <c r="J2190" s="27">
        <f t="shared" si="1170"/>
        <v>20.64</v>
      </c>
      <c r="K2190" s="27">
        <f t="shared" si="1168"/>
        <v>15.48</v>
      </c>
      <c r="L2190" s="26">
        <f t="shared" si="1169"/>
        <v>445.82400000000001</v>
      </c>
      <c r="M2190" s="22" t="s">
        <v>16</v>
      </c>
      <c r="N2190" s="53" t="s">
        <v>754</v>
      </c>
      <c r="O2190" s="22" t="s">
        <v>51</v>
      </c>
      <c r="P2190" s="53">
        <v>65</v>
      </c>
    </row>
    <row r="2191" spans="1:16" x14ac:dyDescent="0.25">
      <c r="A2191" s="53">
        <v>2018</v>
      </c>
      <c r="B2191" s="53">
        <v>23</v>
      </c>
      <c r="C2191" s="53" t="s">
        <v>15</v>
      </c>
      <c r="D2191" s="53">
        <v>4781969</v>
      </c>
      <c r="E2191" s="3">
        <v>73</v>
      </c>
      <c r="F2191" s="3">
        <f t="shared" si="1171"/>
        <v>9.67</v>
      </c>
      <c r="G2191" s="18" t="s">
        <v>39</v>
      </c>
      <c r="H2191" s="53">
        <v>2</v>
      </c>
      <c r="I2191" s="53">
        <v>19.2027</v>
      </c>
      <c r="J2191" s="27">
        <f t="shared" si="1170"/>
        <v>20.64</v>
      </c>
      <c r="K2191" s="27">
        <f t="shared" si="1168"/>
        <v>15.48</v>
      </c>
      <c r="L2191" s="26">
        <f t="shared" si="1169"/>
        <v>297.25779599999998</v>
      </c>
      <c r="M2191" s="22" t="s">
        <v>16</v>
      </c>
      <c r="N2191" s="53" t="s">
        <v>754</v>
      </c>
      <c r="O2191" s="22" t="s">
        <v>51</v>
      </c>
      <c r="P2191" s="53">
        <v>65</v>
      </c>
    </row>
    <row r="2192" spans="1:16" x14ac:dyDescent="0.25">
      <c r="A2192" s="53">
        <v>2018</v>
      </c>
      <c r="B2192" s="53">
        <v>23</v>
      </c>
      <c r="C2192" s="53" t="s">
        <v>15</v>
      </c>
      <c r="D2192" s="53">
        <v>4781970</v>
      </c>
      <c r="E2192" s="3">
        <v>73</v>
      </c>
      <c r="F2192" s="3">
        <f t="shared" si="1171"/>
        <v>9.67</v>
      </c>
      <c r="G2192" s="18" t="s">
        <v>39</v>
      </c>
      <c r="H2192" s="53">
        <v>9</v>
      </c>
      <c r="I2192" s="53">
        <v>86.41</v>
      </c>
      <c r="J2192" s="27">
        <f t="shared" si="1170"/>
        <v>20.64</v>
      </c>
      <c r="K2192" s="27">
        <f t="shared" si="1168"/>
        <v>15.48</v>
      </c>
      <c r="L2192" s="26">
        <f t="shared" si="1169"/>
        <v>1337.6268</v>
      </c>
      <c r="M2192" s="22" t="s">
        <v>16</v>
      </c>
      <c r="N2192" s="53" t="s">
        <v>754</v>
      </c>
      <c r="O2192" s="22" t="s">
        <v>51</v>
      </c>
      <c r="P2192" s="53">
        <v>65</v>
      </c>
    </row>
    <row r="2193" spans="1:16" x14ac:dyDescent="0.25">
      <c r="A2193" s="53">
        <v>2018</v>
      </c>
      <c r="B2193" s="53">
        <v>23</v>
      </c>
      <c r="C2193" s="53" t="s">
        <v>15</v>
      </c>
      <c r="D2193" s="53">
        <v>4782124</v>
      </c>
      <c r="E2193" s="3">
        <v>73</v>
      </c>
      <c r="F2193" s="3">
        <f t="shared" si="1171"/>
        <v>9.67</v>
      </c>
      <c r="G2193" s="18" t="s">
        <v>39</v>
      </c>
      <c r="H2193" s="53">
        <v>35</v>
      </c>
      <c r="I2193" s="53">
        <v>336.04379999999998</v>
      </c>
      <c r="J2193" s="27">
        <f t="shared" si="1170"/>
        <v>20.64</v>
      </c>
      <c r="K2193" s="27">
        <f t="shared" si="1168"/>
        <v>10.32</v>
      </c>
      <c r="L2193" s="26">
        <f t="shared" si="1169"/>
        <v>3467.9720159999997</v>
      </c>
      <c r="M2193" s="22" t="s">
        <v>94</v>
      </c>
      <c r="N2193" s="53" t="s">
        <v>755</v>
      </c>
      <c r="O2193" s="22" t="s">
        <v>53</v>
      </c>
      <c r="P2193" s="53">
        <v>105</v>
      </c>
    </row>
    <row r="2194" spans="1:16" x14ac:dyDescent="0.25">
      <c r="A2194" s="53">
        <v>2018</v>
      </c>
      <c r="B2194" s="53">
        <v>23</v>
      </c>
      <c r="C2194" s="53" t="s">
        <v>15</v>
      </c>
      <c r="D2194" s="53">
        <v>4782491</v>
      </c>
      <c r="E2194" s="3">
        <v>88.9</v>
      </c>
      <c r="F2194" s="3">
        <f t="shared" si="1171"/>
        <v>13.84</v>
      </c>
      <c r="G2194" s="18" t="s">
        <v>39</v>
      </c>
      <c r="H2194" s="53">
        <v>3</v>
      </c>
      <c r="I2194" s="53">
        <v>28.8</v>
      </c>
      <c r="J2194" s="27">
        <f t="shared" si="1170"/>
        <v>27.6</v>
      </c>
      <c r="K2194" s="27">
        <f t="shared" si="1168"/>
        <v>20.700000000000003</v>
      </c>
      <c r="L2194" s="26">
        <f t="shared" si="1169"/>
        <v>596.16000000000008</v>
      </c>
      <c r="M2194" s="22" t="s">
        <v>16</v>
      </c>
      <c r="N2194" s="53" t="s">
        <v>157</v>
      </c>
      <c r="O2194" s="22" t="s">
        <v>735</v>
      </c>
      <c r="P2194" s="53">
        <v>31</v>
      </c>
    </row>
    <row r="2195" spans="1:16" x14ac:dyDescent="0.25">
      <c r="A2195" s="53">
        <v>2018</v>
      </c>
      <c r="B2195" s="53">
        <v>23</v>
      </c>
      <c r="C2195" s="53" t="s">
        <v>15</v>
      </c>
      <c r="D2195" s="53">
        <v>4782492</v>
      </c>
      <c r="E2195" s="3">
        <v>88.9</v>
      </c>
      <c r="F2195" s="3">
        <f t="shared" si="1171"/>
        <v>13.84</v>
      </c>
      <c r="G2195" s="18" t="s">
        <v>39</v>
      </c>
      <c r="H2195" s="53">
        <v>5</v>
      </c>
      <c r="I2195" s="53">
        <v>48.01</v>
      </c>
      <c r="J2195" s="27">
        <f t="shared" si="1170"/>
        <v>27.6</v>
      </c>
      <c r="K2195" s="27">
        <f t="shared" si="1168"/>
        <v>20.700000000000003</v>
      </c>
      <c r="L2195" s="26">
        <f t="shared" si="1169"/>
        <v>993.80700000000013</v>
      </c>
      <c r="M2195" s="22" t="s">
        <v>16</v>
      </c>
      <c r="N2195" s="53" t="s">
        <v>157</v>
      </c>
      <c r="O2195" s="22" t="s">
        <v>735</v>
      </c>
      <c r="P2195" s="53">
        <v>31</v>
      </c>
    </row>
    <row r="2196" spans="1:16" x14ac:dyDescent="0.25">
      <c r="A2196" s="53">
        <v>2018</v>
      </c>
      <c r="B2196" s="53">
        <v>23</v>
      </c>
      <c r="C2196" s="53" t="s">
        <v>15</v>
      </c>
      <c r="D2196" s="53">
        <v>4782493</v>
      </c>
      <c r="E2196" s="3">
        <v>88.9</v>
      </c>
      <c r="F2196" s="3">
        <f t="shared" si="1171"/>
        <v>13.84</v>
      </c>
      <c r="G2196" s="18" t="s">
        <v>39</v>
      </c>
      <c r="H2196" s="53">
        <v>7</v>
      </c>
      <c r="I2196" s="53">
        <v>67.209999999999994</v>
      </c>
      <c r="J2196" s="27">
        <f t="shared" si="1170"/>
        <v>27.6</v>
      </c>
      <c r="K2196" s="27">
        <f t="shared" si="1168"/>
        <v>20.700000000000003</v>
      </c>
      <c r="L2196" s="26">
        <f t="shared" si="1169"/>
        <v>1391.2470000000001</v>
      </c>
      <c r="M2196" s="22" t="s">
        <v>16</v>
      </c>
      <c r="N2196" s="53" t="s">
        <v>157</v>
      </c>
      <c r="O2196" s="22" t="s">
        <v>735</v>
      </c>
      <c r="P2196" s="53">
        <v>31</v>
      </c>
    </row>
    <row r="2197" spans="1:16" x14ac:dyDescent="0.25">
      <c r="A2197" s="53">
        <v>2018</v>
      </c>
      <c r="B2197" s="53">
        <v>23</v>
      </c>
      <c r="C2197" s="53" t="s">
        <v>15</v>
      </c>
      <c r="D2197" s="53">
        <v>4782494</v>
      </c>
      <c r="E2197" s="3">
        <v>88.9</v>
      </c>
      <c r="F2197" s="3">
        <f t="shared" si="1171"/>
        <v>13.84</v>
      </c>
      <c r="G2197" s="18" t="s">
        <v>39</v>
      </c>
      <c r="H2197" s="53">
        <v>33</v>
      </c>
      <c r="I2197" s="53">
        <v>316.83</v>
      </c>
      <c r="J2197" s="27">
        <f t="shared" si="1170"/>
        <v>27.6</v>
      </c>
      <c r="K2197" s="27">
        <f t="shared" si="1168"/>
        <v>20.700000000000003</v>
      </c>
      <c r="L2197" s="26">
        <f t="shared" si="1169"/>
        <v>6558.3810000000003</v>
      </c>
      <c r="M2197" s="22" t="s">
        <v>16</v>
      </c>
      <c r="N2197" s="53" t="s">
        <v>157</v>
      </c>
      <c r="O2197" s="22" t="s">
        <v>735</v>
      </c>
      <c r="P2197" s="53">
        <v>31</v>
      </c>
    </row>
    <row r="2198" spans="1:16" x14ac:dyDescent="0.25">
      <c r="A2198" s="53">
        <v>2018</v>
      </c>
      <c r="B2198" s="53">
        <v>23</v>
      </c>
      <c r="C2198" s="53" t="s">
        <v>15</v>
      </c>
      <c r="D2198" s="53">
        <v>4782501</v>
      </c>
      <c r="E2198" s="3">
        <v>88.9</v>
      </c>
      <c r="F2198" s="3">
        <f t="shared" si="1171"/>
        <v>13.84</v>
      </c>
      <c r="G2198" s="18" t="s">
        <v>39</v>
      </c>
      <c r="H2198" s="53">
        <v>34</v>
      </c>
      <c r="I2198" s="53">
        <v>326.44</v>
      </c>
      <c r="J2198" s="27">
        <f t="shared" si="1170"/>
        <v>27.6</v>
      </c>
      <c r="K2198" s="27">
        <f t="shared" si="1168"/>
        <v>20.700000000000003</v>
      </c>
      <c r="L2198" s="26">
        <f t="shared" si="1169"/>
        <v>6757.3080000000009</v>
      </c>
      <c r="M2198" s="22" t="s">
        <v>16</v>
      </c>
      <c r="N2198" s="53" t="s">
        <v>157</v>
      </c>
      <c r="O2198" s="22" t="s">
        <v>735</v>
      </c>
      <c r="P2198" s="53">
        <v>31</v>
      </c>
    </row>
    <row r="2199" spans="1:16" x14ac:dyDescent="0.25">
      <c r="A2199" s="53">
        <v>2018</v>
      </c>
      <c r="B2199" s="53">
        <v>23</v>
      </c>
      <c r="C2199" s="53" t="s">
        <v>15</v>
      </c>
      <c r="D2199" s="53">
        <v>4782496</v>
      </c>
      <c r="E2199" s="3">
        <v>88.9</v>
      </c>
      <c r="F2199" s="3">
        <f t="shared" si="1171"/>
        <v>13.84</v>
      </c>
      <c r="G2199" s="18" t="s">
        <v>39</v>
      </c>
      <c r="H2199" s="53">
        <v>15</v>
      </c>
      <c r="I2199" s="53">
        <v>144.02000000000001</v>
      </c>
      <c r="J2199" s="27">
        <f t="shared" si="1170"/>
        <v>27.6</v>
      </c>
      <c r="K2199" s="27">
        <f t="shared" si="1168"/>
        <v>20.700000000000003</v>
      </c>
      <c r="L2199" s="26">
        <f t="shared" si="1169"/>
        <v>2981.2140000000004</v>
      </c>
      <c r="M2199" s="22" t="s">
        <v>16</v>
      </c>
      <c r="N2199" s="53" t="s">
        <v>157</v>
      </c>
      <c r="O2199" s="22" t="s">
        <v>735</v>
      </c>
      <c r="P2199" s="53">
        <v>31</v>
      </c>
    </row>
    <row r="2200" spans="1:16" x14ac:dyDescent="0.25">
      <c r="A2200" s="53">
        <v>2018</v>
      </c>
      <c r="B2200" s="53">
        <v>23</v>
      </c>
      <c r="C2200" s="53" t="s">
        <v>15</v>
      </c>
      <c r="D2200" s="53">
        <v>4782497</v>
      </c>
      <c r="E2200" s="3">
        <v>88.9</v>
      </c>
      <c r="F2200" s="3">
        <f t="shared" si="1171"/>
        <v>13.84</v>
      </c>
      <c r="G2200" s="18" t="s">
        <v>39</v>
      </c>
      <c r="H2200" s="53">
        <v>29</v>
      </c>
      <c r="I2200" s="53">
        <v>278.43</v>
      </c>
      <c r="J2200" s="27">
        <f t="shared" si="1170"/>
        <v>27.6</v>
      </c>
      <c r="K2200" s="27">
        <f t="shared" si="1168"/>
        <v>20.700000000000003</v>
      </c>
      <c r="L2200" s="26">
        <f t="shared" si="1169"/>
        <v>5763.5010000000011</v>
      </c>
      <c r="M2200" s="22" t="s">
        <v>16</v>
      </c>
      <c r="N2200" s="53" t="s">
        <v>157</v>
      </c>
      <c r="O2200" s="22" t="s">
        <v>735</v>
      </c>
      <c r="P2200" s="53">
        <v>31</v>
      </c>
    </row>
    <row r="2201" spans="1:16" x14ac:dyDescent="0.25">
      <c r="A2201" s="53">
        <v>2018</v>
      </c>
      <c r="B2201" s="53">
        <v>23</v>
      </c>
      <c r="C2201" s="53" t="s">
        <v>15</v>
      </c>
      <c r="D2201" s="53">
        <v>4782500</v>
      </c>
      <c r="E2201" s="3">
        <v>88.9</v>
      </c>
      <c r="F2201" s="3">
        <f t="shared" si="1171"/>
        <v>13.84</v>
      </c>
      <c r="G2201" s="18" t="s">
        <v>39</v>
      </c>
      <c r="H2201" s="53">
        <v>17</v>
      </c>
      <c r="I2201" s="53">
        <v>163.21889999999999</v>
      </c>
      <c r="J2201" s="27">
        <f t="shared" si="1170"/>
        <v>27.6</v>
      </c>
      <c r="K2201" s="27">
        <f t="shared" si="1168"/>
        <v>20.700000000000003</v>
      </c>
      <c r="L2201" s="26">
        <f t="shared" si="1169"/>
        <v>3378.6312300000004</v>
      </c>
      <c r="M2201" s="22" t="s">
        <v>16</v>
      </c>
      <c r="N2201" s="53" t="s">
        <v>157</v>
      </c>
      <c r="O2201" s="22" t="s">
        <v>735</v>
      </c>
      <c r="P2201" s="53">
        <v>31</v>
      </c>
    </row>
    <row r="2202" spans="1:16" x14ac:dyDescent="0.25">
      <c r="A2202" s="53">
        <v>2018</v>
      </c>
      <c r="B2202" s="53">
        <v>23</v>
      </c>
      <c r="C2202" s="53" t="s">
        <v>15</v>
      </c>
      <c r="D2202" s="53">
        <v>4782499</v>
      </c>
      <c r="E2202" s="3">
        <v>88.9</v>
      </c>
      <c r="F2202" s="3">
        <f t="shared" si="1171"/>
        <v>13.84</v>
      </c>
      <c r="G2202" s="18" t="s">
        <v>39</v>
      </c>
      <c r="H2202" s="53">
        <v>13</v>
      </c>
      <c r="I2202" s="53">
        <v>124.82</v>
      </c>
      <c r="J2202" s="27">
        <f t="shared" si="1170"/>
        <v>27.6</v>
      </c>
      <c r="K2202" s="27">
        <f t="shared" si="1168"/>
        <v>20.700000000000003</v>
      </c>
      <c r="L2202" s="26">
        <f t="shared" si="1169"/>
        <v>2583.7740000000003</v>
      </c>
      <c r="M2202" s="22" t="s">
        <v>16</v>
      </c>
      <c r="N2202" s="53" t="s">
        <v>157</v>
      </c>
      <c r="O2202" s="22" t="s">
        <v>735</v>
      </c>
      <c r="P2202" s="53">
        <v>31</v>
      </c>
    </row>
    <row r="2203" spans="1:16" x14ac:dyDescent="0.25">
      <c r="A2203" s="53">
        <v>2018</v>
      </c>
      <c r="B2203" s="53">
        <v>23</v>
      </c>
      <c r="C2203" s="53" t="s">
        <v>15</v>
      </c>
      <c r="D2203" s="53">
        <v>4782498</v>
      </c>
      <c r="E2203" s="3">
        <v>88.9</v>
      </c>
      <c r="F2203" s="3">
        <f t="shared" si="1171"/>
        <v>13.84</v>
      </c>
      <c r="G2203" s="18" t="s">
        <v>39</v>
      </c>
      <c r="H2203" s="53">
        <v>18</v>
      </c>
      <c r="I2203" s="53">
        <v>172.83</v>
      </c>
      <c r="J2203" s="27">
        <f t="shared" si="1170"/>
        <v>27.6</v>
      </c>
      <c r="K2203" s="27">
        <f t="shared" si="1168"/>
        <v>20.700000000000003</v>
      </c>
      <c r="L2203" s="26">
        <f t="shared" si="1169"/>
        <v>3577.5810000000006</v>
      </c>
      <c r="M2203" s="22" t="s">
        <v>16</v>
      </c>
      <c r="N2203" s="53" t="s">
        <v>157</v>
      </c>
      <c r="O2203" s="22" t="s">
        <v>735</v>
      </c>
      <c r="P2203" s="53">
        <v>31</v>
      </c>
    </row>
    <row r="2204" spans="1:16" x14ac:dyDescent="0.25">
      <c r="A2204" s="53">
        <v>2018</v>
      </c>
      <c r="B2204" s="53">
        <v>23</v>
      </c>
      <c r="C2204" s="53" t="s">
        <v>15</v>
      </c>
      <c r="D2204" s="53">
        <v>4782490</v>
      </c>
      <c r="E2204" s="3">
        <v>88.9</v>
      </c>
      <c r="F2204" s="3">
        <f t="shared" si="1171"/>
        <v>13.84</v>
      </c>
      <c r="G2204" s="18" t="s">
        <v>39</v>
      </c>
      <c r="H2204" s="53">
        <v>1</v>
      </c>
      <c r="I2204" s="53">
        <v>9.6</v>
      </c>
      <c r="J2204" s="27">
        <f t="shared" si="1170"/>
        <v>27.6</v>
      </c>
      <c r="K2204" s="27">
        <f t="shared" si="1168"/>
        <v>20.700000000000003</v>
      </c>
      <c r="L2204" s="26">
        <f t="shared" si="1169"/>
        <v>198.72000000000003</v>
      </c>
      <c r="M2204" s="22" t="s">
        <v>16</v>
      </c>
      <c r="N2204" s="53" t="s">
        <v>157</v>
      </c>
      <c r="O2204" s="22" t="s">
        <v>735</v>
      </c>
      <c r="P2204" s="53">
        <v>31</v>
      </c>
    </row>
    <row r="2205" spans="1:16" x14ac:dyDescent="0.25">
      <c r="A2205" s="53">
        <v>2018</v>
      </c>
      <c r="B2205" s="53">
        <v>23</v>
      </c>
      <c r="C2205" s="53" t="s">
        <v>15</v>
      </c>
      <c r="D2205" s="53">
        <v>4782495</v>
      </c>
      <c r="E2205" s="3">
        <v>88.9</v>
      </c>
      <c r="F2205" s="3">
        <f t="shared" si="1171"/>
        <v>13.84</v>
      </c>
      <c r="G2205" s="18" t="s">
        <v>39</v>
      </c>
      <c r="H2205" s="53">
        <v>25</v>
      </c>
      <c r="I2205" s="53">
        <v>240.03</v>
      </c>
      <c r="J2205" s="27">
        <f t="shared" si="1170"/>
        <v>27.6</v>
      </c>
      <c r="K2205" s="27">
        <f t="shared" si="1168"/>
        <v>20.700000000000003</v>
      </c>
      <c r="L2205" s="26">
        <f t="shared" si="1169"/>
        <v>4968.621000000001</v>
      </c>
      <c r="M2205" s="22" t="s">
        <v>16</v>
      </c>
      <c r="N2205" s="53" t="s">
        <v>157</v>
      </c>
      <c r="O2205" s="22" t="s">
        <v>735</v>
      </c>
      <c r="P2205" s="53">
        <v>31</v>
      </c>
    </row>
    <row r="2206" spans="1:16" x14ac:dyDescent="0.25">
      <c r="A2206" s="53">
        <v>2018</v>
      </c>
      <c r="B2206" s="53">
        <v>23</v>
      </c>
      <c r="C2206" s="53" t="s">
        <v>15</v>
      </c>
      <c r="D2206" s="53">
        <v>4782535</v>
      </c>
      <c r="E2206" s="3">
        <v>88.9</v>
      </c>
      <c r="F2206" s="3">
        <f t="shared" si="1171"/>
        <v>13.84</v>
      </c>
      <c r="G2206" s="18" t="s">
        <v>39</v>
      </c>
      <c r="H2206" s="53">
        <v>5</v>
      </c>
      <c r="I2206" s="53">
        <v>48.01</v>
      </c>
      <c r="J2206" s="27">
        <f t="shared" si="1170"/>
        <v>27.6</v>
      </c>
      <c r="K2206" s="27">
        <f t="shared" si="1168"/>
        <v>13.8</v>
      </c>
      <c r="L2206" s="26">
        <f t="shared" si="1169"/>
        <v>662.53800000000001</v>
      </c>
      <c r="M2206" s="22" t="s">
        <v>94</v>
      </c>
      <c r="N2206" s="53" t="s">
        <v>157</v>
      </c>
      <c r="O2206" s="22" t="s">
        <v>735</v>
      </c>
      <c r="P2206" s="53">
        <v>31</v>
      </c>
    </row>
    <row r="2207" spans="1:16" x14ac:dyDescent="0.25">
      <c r="A2207" s="53">
        <v>2018</v>
      </c>
      <c r="B2207" s="53">
        <v>23</v>
      </c>
      <c r="C2207" s="53" t="s">
        <v>15</v>
      </c>
      <c r="D2207" s="53">
        <v>4782536</v>
      </c>
      <c r="E2207" s="3">
        <v>88.9</v>
      </c>
      <c r="F2207" s="3">
        <f t="shared" si="1171"/>
        <v>13.84</v>
      </c>
      <c r="G2207" s="18" t="s">
        <v>39</v>
      </c>
      <c r="H2207" s="53">
        <v>2</v>
      </c>
      <c r="I2207" s="53">
        <v>19.2</v>
      </c>
      <c r="J2207" s="27">
        <f t="shared" si="1170"/>
        <v>27.6</v>
      </c>
      <c r="K2207" s="27">
        <f t="shared" si="1168"/>
        <v>13.8</v>
      </c>
      <c r="L2207" s="26">
        <f t="shared" si="1169"/>
        <v>264.95999999999998</v>
      </c>
      <c r="M2207" s="22" t="s">
        <v>94</v>
      </c>
      <c r="N2207" s="53" t="s">
        <v>157</v>
      </c>
      <c r="O2207" s="22" t="s">
        <v>735</v>
      </c>
      <c r="P2207" s="53">
        <v>31</v>
      </c>
    </row>
    <row r="2208" spans="1:16" x14ac:dyDescent="0.25">
      <c r="A2208" s="53">
        <v>2018</v>
      </c>
      <c r="B2208" s="53">
        <v>23</v>
      </c>
      <c r="C2208" s="53" t="s">
        <v>15</v>
      </c>
      <c r="D2208" s="53">
        <v>4782537</v>
      </c>
      <c r="E2208" s="3">
        <v>88.9</v>
      </c>
      <c r="F2208" s="3">
        <f t="shared" si="1171"/>
        <v>13.84</v>
      </c>
      <c r="G2208" s="18" t="s">
        <v>39</v>
      </c>
      <c r="H2208" s="53">
        <v>1</v>
      </c>
      <c r="I2208" s="53">
        <v>9.6</v>
      </c>
      <c r="J2208" s="27">
        <f t="shared" si="1170"/>
        <v>27.6</v>
      </c>
      <c r="K2208" s="27">
        <f t="shared" si="1168"/>
        <v>13.8</v>
      </c>
      <c r="L2208" s="26">
        <f t="shared" si="1169"/>
        <v>132.47999999999999</v>
      </c>
      <c r="M2208" s="22" t="s">
        <v>94</v>
      </c>
      <c r="N2208" s="53" t="s">
        <v>157</v>
      </c>
      <c r="O2208" s="22" t="s">
        <v>735</v>
      </c>
      <c r="P2208" s="53">
        <v>31</v>
      </c>
    </row>
    <row r="2209" spans="1:16" x14ac:dyDescent="0.25">
      <c r="A2209" s="53">
        <v>2018</v>
      </c>
      <c r="B2209" s="53">
        <v>23</v>
      </c>
      <c r="C2209" s="53" t="s">
        <v>15</v>
      </c>
      <c r="D2209" s="53">
        <v>4782538</v>
      </c>
      <c r="E2209" s="3">
        <v>88.9</v>
      </c>
      <c r="F2209" s="3">
        <f t="shared" si="1171"/>
        <v>13.84</v>
      </c>
      <c r="G2209" s="18" t="s">
        <v>39</v>
      </c>
      <c r="H2209" s="53">
        <v>1</v>
      </c>
      <c r="I2209" s="53">
        <v>9.6</v>
      </c>
      <c r="J2209" s="27">
        <f t="shared" si="1170"/>
        <v>27.6</v>
      </c>
      <c r="K2209" s="27">
        <f t="shared" si="1168"/>
        <v>13.8</v>
      </c>
      <c r="L2209" s="26">
        <f t="shared" si="1169"/>
        <v>132.47999999999999</v>
      </c>
      <c r="M2209" s="22" t="s">
        <v>94</v>
      </c>
      <c r="N2209" s="53" t="s">
        <v>157</v>
      </c>
      <c r="O2209" s="22" t="s">
        <v>735</v>
      </c>
      <c r="P2209" s="53">
        <v>31</v>
      </c>
    </row>
    <row r="2210" spans="1:16" x14ac:dyDescent="0.25">
      <c r="A2210" s="53">
        <v>2018</v>
      </c>
      <c r="B2210" s="53">
        <v>23</v>
      </c>
      <c r="C2210" s="53" t="s">
        <v>15</v>
      </c>
      <c r="D2210" s="53">
        <v>4782539</v>
      </c>
      <c r="E2210" s="3">
        <v>88.9</v>
      </c>
      <c r="F2210" s="3">
        <f t="shared" si="1171"/>
        <v>13.84</v>
      </c>
      <c r="G2210" s="18" t="s">
        <v>39</v>
      </c>
      <c r="H2210" s="53">
        <v>7</v>
      </c>
      <c r="I2210" s="53">
        <v>67.211699999999993</v>
      </c>
      <c r="J2210" s="27">
        <f t="shared" si="1170"/>
        <v>27.6</v>
      </c>
      <c r="K2210" s="27">
        <f t="shared" si="1168"/>
        <v>13.8</v>
      </c>
      <c r="L2210" s="26">
        <f t="shared" si="1169"/>
        <v>927.52145999999993</v>
      </c>
      <c r="M2210" s="22" t="s">
        <v>94</v>
      </c>
      <c r="N2210" s="53" t="s">
        <v>157</v>
      </c>
      <c r="O2210" s="22" t="s">
        <v>735</v>
      </c>
      <c r="P2210" s="53">
        <v>31</v>
      </c>
    </row>
    <row r="2211" spans="1:16" x14ac:dyDescent="0.25">
      <c r="A2211" s="53">
        <v>2018</v>
      </c>
      <c r="B2211" s="53">
        <v>23</v>
      </c>
      <c r="C2211" s="53" t="s">
        <v>15</v>
      </c>
      <c r="D2211" s="53">
        <v>4782540</v>
      </c>
      <c r="E2211" s="3">
        <v>88.9</v>
      </c>
      <c r="F2211" s="3">
        <f t="shared" si="1171"/>
        <v>13.84</v>
      </c>
      <c r="G2211" s="18" t="s">
        <v>39</v>
      </c>
      <c r="H2211" s="53">
        <v>7</v>
      </c>
      <c r="I2211" s="53">
        <v>67.209999999999994</v>
      </c>
      <c r="J2211" s="27">
        <f t="shared" si="1170"/>
        <v>27.6</v>
      </c>
      <c r="K2211" s="27">
        <f t="shared" si="1168"/>
        <v>13.8</v>
      </c>
      <c r="L2211" s="26">
        <f t="shared" si="1169"/>
        <v>927.49799999999993</v>
      </c>
      <c r="M2211" s="22" t="s">
        <v>94</v>
      </c>
      <c r="N2211" s="53" t="s">
        <v>157</v>
      </c>
      <c r="O2211" s="22" t="s">
        <v>735</v>
      </c>
      <c r="P2211" s="53">
        <v>31</v>
      </c>
    </row>
    <row r="2212" spans="1:16" x14ac:dyDescent="0.25">
      <c r="A2212" s="53">
        <v>2018</v>
      </c>
      <c r="B2212" s="53">
        <v>23</v>
      </c>
      <c r="C2212" s="53" t="s">
        <v>15</v>
      </c>
      <c r="D2212" s="53">
        <v>4782541</v>
      </c>
      <c r="E2212" s="3">
        <v>88.9</v>
      </c>
      <c r="F2212" s="3">
        <f t="shared" si="1171"/>
        <v>13.84</v>
      </c>
      <c r="G2212" s="18" t="s">
        <v>39</v>
      </c>
      <c r="H2212" s="53">
        <v>6</v>
      </c>
      <c r="I2212" s="53">
        <v>57.61</v>
      </c>
      <c r="J2212" s="27">
        <f t="shared" si="1170"/>
        <v>27.6</v>
      </c>
      <c r="K2212" s="27">
        <f t="shared" si="1168"/>
        <v>13.8</v>
      </c>
      <c r="L2212" s="26">
        <f t="shared" si="1169"/>
        <v>795.01800000000003</v>
      </c>
      <c r="M2212" s="22" t="s">
        <v>94</v>
      </c>
      <c r="N2212" s="53" t="s">
        <v>157</v>
      </c>
      <c r="O2212" s="22" t="s">
        <v>735</v>
      </c>
      <c r="P2212" s="53">
        <v>31</v>
      </c>
    </row>
    <row r="2213" spans="1:16" x14ac:dyDescent="0.25">
      <c r="A2213" s="53">
        <v>2018</v>
      </c>
      <c r="B2213" s="53">
        <v>23</v>
      </c>
      <c r="C2213" s="53" t="s">
        <v>15</v>
      </c>
      <c r="D2213" s="53">
        <v>4782542</v>
      </c>
      <c r="E2213" s="3">
        <v>88.9</v>
      </c>
      <c r="F2213" s="3">
        <f t="shared" si="1171"/>
        <v>13.84</v>
      </c>
      <c r="G2213" s="18" t="s">
        <v>39</v>
      </c>
      <c r="H2213" s="53">
        <v>2</v>
      </c>
      <c r="I2213" s="53">
        <v>19.2</v>
      </c>
      <c r="J2213" s="27">
        <f t="shared" si="1170"/>
        <v>27.6</v>
      </c>
      <c r="K2213" s="27">
        <f t="shared" si="1168"/>
        <v>13.8</v>
      </c>
      <c r="L2213" s="26">
        <f t="shared" si="1169"/>
        <v>264.95999999999998</v>
      </c>
      <c r="M2213" s="22" t="s">
        <v>94</v>
      </c>
      <c r="N2213" s="53" t="s">
        <v>157</v>
      </c>
      <c r="O2213" s="22" t="s">
        <v>735</v>
      </c>
      <c r="P2213" s="53">
        <v>31</v>
      </c>
    </row>
    <row r="2214" spans="1:16" x14ac:dyDescent="0.25">
      <c r="A2214" s="53">
        <v>2018</v>
      </c>
      <c r="B2214" s="53">
        <v>23</v>
      </c>
      <c r="C2214" s="53" t="s">
        <v>15</v>
      </c>
      <c r="D2214" s="53">
        <v>4782543</v>
      </c>
      <c r="E2214" s="3">
        <v>88.9</v>
      </c>
      <c r="F2214" s="3">
        <f t="shared" si="1171"/>
        <v>13.84</v>
      </c>
      <c r="G2214" s="18" t="s">
        <v>39</v>
      </c>
      <c r="H2214" s="53">
        <v>2</v>
      </c>
      <c r="I2214" s="53">
        <v>19.2</v>
      </c>
      <c r="J2214" s="27">
        <f t="shared" si="1170"/>
        <v>27.6</v>
      </c>
      <c r="K2214" s="27">
        <f t="shared" si="1168"/>
        <v>13.8</v>
      </c>
      <c r="L2214" s="26">
        <f t="shared" si="1169"/>
        <v>264.95999999999998</v>
      </c>
      <c r="M2214" s="22" t="s">
        <v>94</v>
      </c>
      <c r="N2214" s="53" t="s">
        <v>157</v>
      </c>
      <c r="O2214" s="22" t="s">
        <v>735</v>
      </c>
      <c r="P2214" s="53">
        <v>31</v>
      </c>
    </row>
    <row r="2215" spans="1:16" x14ac:dyDescent="0.25">
      <c r="A2215" s="53">
        <v>2018</v>
      </c>
      <c r="B2215" s="53">
        <v>23</v>
      </c>
      <c r="C2215" s="53" t="s">
        <v>15</v>
      </c>
      <c r="D2215" s="53">
        <v>4782544</v>
      </c>
      <c r="E2215" s="3">
        <v>88.9</v>
      </c>
      <c r="F2215" s="3">
        <f t="shared" si="1171"/>
        <v>13.84</v>
      </c>
      <c r="G2215" s="18" t="s">
        <v>39</v>
      </c>
      <c r="H2215" s="53">
        <v>7</v>
      </c>
      <c r="I2215" s="53">
        <v>67.209999999999994</v>
      </c>
      <c r="J2215" s="27">
        <f t="shared" si="1170"/>
        <v>27.6</v>
      </c>
      <c r="K2215" s="27">
        <f t="shared" si="1168"/>
        <v>13.8</v>
      </c>
      <c r="L2215" s="26">
        <f t="shared" si="1169"/>
        <v>927.49799999999993</v>
      </c>
      <c r="M2215" s="22" t="s">
        <v>94</v>
      </c>
      <c r="N2215" s="53" t="s">
        <v>157</v>
      </c>
      <c r="O2215" s="22" t="s">
        <v>735</v>
      </c>
      <c r="P2215" s="53">
        <v>31</v>
      </c>
    </row>
    <row r="2216" spans="1:16" x14ac:dyDescent="0.25">
      <c r="A2216" s="53">
        <v>2018</v>
      </c>
      <c r="B2216" s="53">
        <v>23</v>
      </c>
      <c r="C2216" s="53" t="s">
        <v>15</v>
      </c>
      <c r="D2216" s="53">
        <v>4782545</v>
      </c>
      <c r="E2216" s="3">
        <v>88.9</v>
      </c>
      <c r="F2216" s="3">
        <f t="shared" si="1171"/>
        <v>13.84</v>
      </c>
      <c r="G2216" s="18" t="s">
        <v>39</v>
      </c>
      <c r="H2216" s="53">
        <v>4</v>
      </c>
      <c r="I2216" s="53">
        <v>38.4</v>
      </c>
      <c r="J2216" s="27">
        <f t="shared" si="1170"/>
        <v>27.6</v>
      </c>
      <c r="K2216" s="27">
        <f t="shared" ref="K2216:K2278" si="1172">IF(M2216="NEW",J2216*1,IF(M2216="YELLOW",J2216*0.75,IF(M2216="BLUE",J2216*0.5)))</f>
        <v>13.8</v>
      </c>
      <c r="L2216" s="26">
        <f t="shared" ref="L2216:L2278" si="1173">I2216*K2216</f>
        <v>529.91999999999996</v>
      </c>
      <c r="M2216" s="22" t="s">
        <v>94</v>
      </c>
      <c r="N2216" s="53" t="s">
        <v>157</v>
      </c>
      <c r="O2216" s="22" t="s">
        <v>735</v>
      </c>
      <c r="P2216" s="53">
        <v>31</v>
      </c>
    </row>
    <row r="2217" spans="1:16" x14ac:dyDescent="0.25">
      <c r="A2217" s="53">
        <v>2018</v>
      </c>
      <c r="B2217" s="53">
        <v>23</v>
      </c>
      <c r="C2217" s="53" t="s">
        <v>15</v>
      </c>
      <c r="D2217" s="53">
        <v>4782546</v>
      </c>
      <c r="E2217" s="3">
        <v>88.9</v>
      </c>
      <c r="F2217" s="3">
        <f t="shared" si="1171"/>
        <v>13.84</v>
      </c>
      <c r="G2217" s="18" t="s">
        <v>39</v>
      </c>
      <c r="H2217" s="53">
        <v>4</v>
      </c>
      <c r="I2217" s="53">
        <v>38.4</v>
      </c>
      <c r="J2217" s="27">
        <f t="shared" ref="J2217:J2273" si="1174">IF($E2217=60.3,16.52,IF($E2217=73,20.64,IF($E2217=88.9,27.6,IF(AND($E2217=114.3, $F2217=17.26),32.84,IF(AND($E2217=177.8, $F2217=34.23),63.28,IF(AND($E2217=244.5,$F2217=53.57),98.68,"ENTER WEIGHT"))))))</f>
        <v>27.6</v>
      </c>
      <c r="K2217" s="27">
        <f t="shared" si="1172"/>
        <v>13.8</v>
      </c>
      <c r="L2217" s="26">
        <f t="shared" si="1173"/>
        <v>529.91999999999996</v>
      </c>
      <c r="M2217" s="22" t="s">
        <v>94</v>
      </c>
      <c r="N2217" s="53" t="s">
        <v>157</v>
      </c>
      <c r="O2217" s="22" t="s">
        <v>735</v>
      </c>
      <c r="P2217" s="53">
        <v>31</v>
      </c>
    </row>
    <row r="2218" spans="1:16" x14ac:dyDescent="0.25">
      <c r="A2218" s="53">
        <v>2018</v>
      </c>
      <c r="B2218" s="53">
        <v>23</v>
      </c>
      <c r="C2218" s="53" t="s">
        <v>15</v>
      </c>
      <c r="D2218" s="53">
        <v>4782547</v>
      </c>
      <c r="E2218" s="3">
        <v>88.9</v>
      </c>
      <c r="F2218" s="3">
        <f t="shared" ref="F2218:F2273" si="1175">IF($E2218=60.3,6.99,IF($E2218=73,9.67,IF($E2218=88.9,13.84,IF($E2218=114.3,17.26,IF($E2218=177.8,34.23,IF($E2218=244.5,53.57,"ENTER WEIGHT"))))))</f>
        <v>13.84</v>
      </c>
      <c r="G2218" s="18" t="s">
        <v>39</v>
      </c>
      <c r="H2218" s="53">
        <v>2</v>
      </c>
      <c r="I2218" s="53">
        <v>19.2</v>
      </c>
      <c r="J2218" s="27">
        <f t="shared" si="1174"/>
        <v>27.6</v>
      </c>
      <c r="K2218" s="27">
        <f t="shared" si="1172"/>
        <v>13.8</v>
      </c>
      <c r="L2218" s="26">
        <f t="shared" si="1173"/>
        <v>264.95999999999998</v>
      </c>
      <c r="M2218" s="22" t="s">
        <v>94</v>
      </c>
      <c r="N2218" s="53" t="s">
        <v>157</v>
      </c>
      <c r="O2218" s="22" t="s">
        <v>735</v>
      </c>
      <c r="P2218" s="53">
        <v>31</v>
      </c>
    </row>
    <row r="2219" spans="1:16" x14ac:dyDescent="0.25">
      <c r="A2219" s="53">
        <v>2018</v>
      </c>
      <c r="B2219" s="53">
        <v>23</v>
      </c>
      <c r="C2219" s="53" t="s">
        <v>15</v>
      </c>
      <c r="D2219" s="53">
        <v>4782548</v>
      </c>
      <c r="E2219" s="3">
        <v>88.9</v>
      </c>
      <c r="F2219" s="3">
        <f t="shared" si="1175"/>
        <v>13.84</v>
      </c>
      <c r="G2219" s="18" t="s">
        <v>39</v>
      </c>
      <c r="H2219" s="53">
        <v>5</v>
      </c>
      <c r="I2219" s="53">
        <v>48.01</v>
      </c>
      <c r="J2219" s="27">
        <f t="shared" si="1174"/>
        <v>27.6</v>
      </c>
      <c r="K2219" s="27">
        <f t="shared" si="1172"/>
        <v>13.8</v>
      </c>
      <c r="L2219" s="26">
        <f t="shared" si="1173"/>
        <v>662.53800000000001</v>
      </c>
      <c r="M2219" s="22" t="s">
        <v>94</v>
      </c>
      <c r="N2219" s="53" t="s">
        <v>157</v>
      </c>
      <c r="O2219" s="22" t="s">
        <v>735</v>
      </c>
      <c r="P2219" s="53">
        <v>31</v>
      </c>
    </row>
    <row r="2220" spans="1:16" x14ac:dyDescent="0.25">
      <c r="A2220" s="53">
        <v>2018</v>
      </c>
      <c r="B2220" s="53">
        <v>23</v>
      </c>
      <c r="C2220" s="53" t="s">
        <v>15</v>
      </c>
      <c r="D2220" s="53">
        <v>4782549</v>
      </c>
      <c r="E2220" s="3">
        <v>88.9</v>
      </c>
      <c r="F2220" s="3">
        <f t="shared" si="1175"/>
        <v>13.84</v>
      </c>
      <c r="G2220" s="18" t="s">
        <v>39</v>
      </c>
      <c r="H2220" s="53">
        <v>2</v>
      </c>
      <c r="I2220" s="53">
        <v>19.2</v>
      </c>
      <c r="J2220" s="27">
        <f t="shared" si="1174"/>
        <v>27.6</v>
      </c>
      <c r="K2220" s="27">
        <f t="shared" si="1172"/>
        <v>13.8</v>
      </c>
      <c r="L2220" s="26">
        <f t="shared" si="1173"/>
        <v>264.95999999999998</v>
      </c>
      <c r="M2220" s="22" t="s">
        <v>94</v>
      </c>
      <c r="N2220" s="53" t="s">
        <v>157</v>
      </c>
      <c r="O2220" s="22" t="s">
        <v>735</v>
      </c>
      <c r="P2220" s="53">
        <v>31</v>
      </c>
    </row>
    <row r="2221" spans="1:16" x14ac:dyDescent="0.25">
      <c r="A2221" s="53">
        <v>2018</v>
      </c>
      <c r="B2221" s="53">
        <v>23</v>
      </c>
      <c r="C2221" s="53" t="s">
        <v>15</v>
      </c>
      <c r="D2221" s="53">
        <v>4782550</v>
      </c>
      <c r="E2221" s="3">
        <v>88.9</v>
      </c>
      <c r="F2221" s="3">
        <f t="shared" si="1175"/>
        <v>13.84</v>
      </c>
      <c r="G2221" s="18" t="s">
        <v>39</v>
      </c>
      <c r="H2221" s="53">
        <v>3</v>
      </c>
      <c r="I2221" s="53">
        <v>28.8</v>
      </c>
      <c r="J2221" s="27">
        <f t="shared" si="1174"/>
        <v>27.6</v>
      </c>
      <c r="K2221" s="27">
        <f t="shared" si="1172"/>
        <v>13.8</v>
      </c>
      <c r="L2221" s="26">
        <f t="shared" si="1173"/>
        <v>397.44000000000005</v>
      </c>
      <c r="M2221" s="22" t="s">
        <v>94</v>
      </c>
      <c r="N2221" s="53" t="s">
        <v>157</v>
      </c>
      <c r="O2221" s="22" t="s">
        <v>735</v>
      </c>
      <c r="P2221" s="53">
        <v>31</v>
      </c>
    </row>
    <row r="2222" spans="1:16" x14ac:dyDescent="0.25">
      <c r="A2222" s="53">
        <v>2018</v>
      </c>
      <c r="B2222" s="53">
        <v>23</v>
      </c>
      <c r="C2222" s="53" t="s">
        <v>15</v>
      </c>
      <c r="D2222" s="53">
        <v>4782551</v>
      </c>
      <c r="E2222" s="3">
        <v>88.9</v>
      </c>
      <c r="F2222" s="3">
        <f t="shared" si="1175"/>
        <v>13.84</v>
      </c>
      <c r="G2222" s="18" t="s">
        <v>39</v>
      </c>
      <c r="H2222" s="53">
        <v>27</v>
      </c>
      <c r="I2222" s="53">
        <v>259.23</v>
      </c>
      <c r="J2222" s="27">
        <f t="shared" si="1174"/>
        <v>27.6</v>
      </c>
      <c r="K2222" s="27">
        <f t="shared" si="1172"/>
        <v>20.700000000000003</v>
      </c>
      <c r="L2222" s="26">
        <f t="shared" si="1173"/>
        <v>5366.0610000000015</v>
      </c>
      <c r="M2222" s="22" t="s">
        <v>16</v>
      </c>
      <c r="N2222" s="53" t="s">
        <v>157</v>
      </c>
      <c r="O2222" s="22" t="s">
        <v>735</v>
      </c>
      <c r="P2222" s="53">
        <v>31</v>
      </c>
    </row>
    <row r="2223" spans="1:16" x14ac:dyDescent="0.25">
      <c r="A2223" s="53">
        <v>2018</v>
      </c>
      <c r="B2223" s="53">
        <v>23</v>
      </c>
      <c r="C2223" s="53" t="s">
        <v>15</v>
      </c>
      <c r="D2223" s="53">
        <v>4782552</v>
      </c>
      <c r="E2223" s="3">
        <v>88.9</v>
      </c>
      <c r="F2223" s="3">
        <f t="shared" si="1175"/>
        <v>13.84</v>
      </c>
      <c r="G2223" s="18" t="s">
        <v>39</v>
      </c>
      <c r="H2223" s="53">
        <v>30</v>
      </c>
      <c r="I2223" s="53">
        <v>288.04000000000002</v>
      </c>
      <c r="J2223" s="27">
        <f t="shared" si="1174"/>
        <v>27.6</v>
      </c>
      <c r="K2223" s="27">
        <f t="shared" si="1172"/>
        <v>20.700000000000003</v>
      </c>
      <c r="L2223" s="26">
        <f t="shared" si="1173"/>
        <v>5962.4280000000008</v>
      </c>
      <c r="M2223" s="22" t="s">
        <v>16</v>
      </c>
      <c r="N2223" s="53" t="s">
        <v>157</v>
      </c>
      <c r="O2223" s="22" t="s">
        <v>735</v>
      </c>
      <c r="P2223" s="53">
        <v>31</v>
      </c>
    </row>
    <row r="2224" spans="1:16" x14ac:dyDescent="0.25">
      <c r="A2224" s="53">
        <v>2018</v>
      </c>
      <c r="B2224" s="53">
        <v>23</v>
      </c>
      <c r="C2224" s="53" t="s">
        <v>15</v>
      </c>
      <c r="D2224" s="53">
        <v>4782553</v>
      </c>
      <c r="E2224" s="3">
        <v>88.9</v>
      </c>
      <c r="F2224" s="3">
        <f t="shared" si="1175"/>
        <v>13.84</v>
      </c>
      <c r="G2224" s="18" t="s">
        <v>39</v>
      </c>
      <c r="H2224" s="53">
        <v>10</v>
      </c>
      <c r="I2224" s="53">
        <v>96.01</v>
      </c>
      <c r="J2224" s="27">
        <f t="shared" si="1174"/>
        <v>27.6</v>
      </c>
      <c r="K2224" s="27">
        <f t="shared" si="1172"/>
        <v>13.8</v>
      </c>
      <c r="L2224" s="26">
        <f t="shared" si="1173"/>
        <v>1324.9380000000001</v>
      </c>
      <c r="M2224" s="22" t="s">
        <v>94</v>
      </c>
      <c r="N2224" s="53" t="s">
        <v>157</v>
      </c>
      <c r="O2224" s="22" t="s">
        <v>735</v>
      </c>
      <c r="P2224" s="53">
        <v>31</v>
      </c>
    </row>
    <row r="2225" spans="1:16" x14ac:dyDescent="0.25">
      <c r="A2225" s="53">
        <v>2018</v>
      </c>
      <c r="B2225" s="53">
        <v>23</v>
      </c>
      <c r="C2225" s="53" t="s">
        <v>15</v>
      </c>
      <c r="D2225" s="53">
        <v>4782553</v>
      </c>
      <c r="E2225" s="3">
        <v>88.9</v>
      </c>
      <c r="F2225" s="3">
        <f t="shared" si="1175"/>
        <v>13.84</v>
      </c>
      <c r="G2225" s="18" t="s">
        <v>39</v>
      </c>
      <c r="H2225" s="53">
        <v>1</v>
      </c>
      <c r="I2225" s="53">
        <v>9.6</v>
      </c>
      <c r="J2225" s="27">
        <f t="shared" si="1174"/>
        <v>27.6</v>
      </c>
      <c r="K2225" s="27">
        <f t="shared" si="1172"/>
        <v>20.700000000000003</v>
      </c>
      <c r="L2225" s="26">
        <f t="shared" si="1173"/>
        <v>198.72000000000003</v>
      </c>
      <c r="M2225" s="22" t="s">
        <v>16</v>
      </c>
      <c r="N2225" s="53" t="s">
        <v>157</v>
      </c>
      <c r="O2225" s="22" t="s">
        <v>735</v>
      </c>
      <c r="P2225" s="53">
        <v>31</v>
      </c>
    </row>
    <row r="2226" spans="1:16" x14ac:dyDescent="0.25">
      <c r="A2226" s="53">
        <v>2018</v>
      </c>
      <c r="B2226" s="53">
        <v>23</v>
      </c>
      <c r="C2226" s="53" t="s">
        <v>15</v>
      </c>
      <c r="D2226" s="53">
        <v>4782555</v>
      </c>
      <c r="E2226" s="3">
        <v>88.9</v>
      </c>
      <c r="F2226" s="3">
        <f t="shared" si="1175"/>
        <v>13.84</v>
      </c>
      <c r="G2226" s="18" t="s">
        <v>39</v>
      </c>
      <c r="H2226" s="53">
        <v>12</v>
      </c>
      <c r="I2226" s="53">
        <v>115.21</v>
      </c>
      <c r="J2226" s="27">
        <f t="shared" si="1174"/>
        <v>27.6</v>
      </c>
      <c r="K2226" s="27">
        <f t="shared" si="1172"/>
        <v>20.700000000000003</v>
      </c>
      <c r="L2226" s="26">
        <f t="shared" si="1173"/>
        <v>2384.8470000000002</v>
      </c>
      <c r="M2226" s="22" t="s">
        <v>16</v>
      </c>
      <c r="N2226" s="53" t="s">
        <v>157</v>
      </c>
      <c r="O2226" s="22" t="s">
        <v>735</v>
      </c>
      <c r="P2226" s="53">
        <v>31</v>
      </c>
    </row>
    <row r="2227" spans="1:16" x14ac:dyDescent="0.25">
      <c r="A2227" s="53">
        <v>2018</v>
      </c>
      <c r="B2227" s="53">
        <v>23</v>
      </c>
      <c r="C2227" s="53" t="s">
        <v>15</v>
      </c>
      <c r="D2227" s="53">
        <v>-1</v>
      </c>
      <c r="E2227" s="3">
        <v>88.9</v>
      </c>
      <c r="F2227" s="3">
        <f t="shared" si="1175"/>
        <v>13.84</v>
      </c>
      <c r="G2227" s="18" t="s">
        <v>39</v>
      </c>
      <c r="H2227" s="53">
        <v>3</v>
      </c>
      <c r="I2227" s="53">
        <v>28.804600000000001</v>
      </c>
      <c r="J2227" s="27">
        <f t="shared" si="1174"/>
        <v>27.6</v>
      </c>
      <c r="K2227" s="27">
        <f t="shared" si="1172"/>
        <v>13.8</v>
      </c>
      <c r="L2227" s="26">
        <f t="shared" si="1173"/>
        <v>397.50348000000002</v>
      </c>
      <c r="M2227" s="22" t="s">
        <v>94</v>
      </c>
      <c r="N2227" s="53" t="s">
        <v>521</v>
      </c>
      <c r="O2227" s="22" t="s">
        <v>56</v>
      </c>
      <c r="P2227" s="53">
        <v>68</v>
      </c>
    </row>
    <row r="2228" spans="1:16" x14ac:dyDescent="0.25">
      <c r="A2228" s="53">
        <v>2018</v>
      </c>
      <c r="B2228" s="53">
        <v>23</v>
      </c>
      <c r="C2228" s="53" t="s">
        <v>15</v>
      </c>
      <c r="D2228" s="53">
        <v>-1</v>
      </c>
      <c r="E2228" s="3">
        <v>88.9</v>
      </c>
      <c r="F2228" s="3">
        <f t="shared" si="1175"/>
        <v>13.84</v>
      </c>
      <c r="G2228" s="18" t="s">
        <v>39</v>
      </c>
      <c r="H2228" s="53">
        <v>8</v>
      </c>
      <c r="I2228" s="53">
        <v>76.81</v>
      </c>
      <c r="J2228" s="27">
        <f t="shared" si="1174"/>
        <v>27.6</v>
      </c>
      <c r="K2228" s="27">
        <f t="shared" si="1172"/>
        <v>20.700000000000003</v>
      </c>
      <c r="L2228" s="26">
        <f t="shared" si="1173"/>
        <v>1589.9670000000003</v>
      </c>
      <c r="M2228" s="22" t="s">
        <v>16</v>
      </c>
      <c r="N2228" s="53" t="s">
        <v>521</v>
      </c>
      <c r="O2228" s="22" t="s">
        <v>56</v>
      </c>
      <c r="P2228" s="53">
        <v>68</v>
      </c>
    </row>
    <row r="2229" spans="1:16" x14ac:dyDescent="0.25">
      <c r="A2229" s="53">
        <v>2018</v>
      </c>
      <c r="B2229" s="53">
        <v>23</v>
      </c>
      <c r="C2229" s="53" t="s">
        <v>15</v>
      </c>
      <c r="D2229" s="53">
        <v>-1</v>
      </c>
      <c r="E2229" s="3">
        <v>88.9</v>
      </c>
      <c r="F2229" s="3">
        <f t="shared" si="1175"/>
        <v>13.84</v>
      </c>
      <c r="G2229" s="18" t="s">
        <v>39</v>
      </c>
      <c r="H2229" s="53">
        <v>1</v>
      </c>
      <c r="I2229" s="53">
        <v>9.6012000000000004</v>
      </c>
      <c r="J2229" s="27">
        <f t="shared" si="1174"/>
        <v>27.6</v>
      </c>
      <c r="K2229" s="27">
        <f t="shared" si="1172"/>
        <v>20.700000000000003</v>
      </c>
      <c r="L2229" s="26">
        <f t="shared" si="1173"/>
        <v>198.74484000000004</v>
      </c>
      <c r="M2229" s="22" t="s">
        <v>16</v>
      </c>
      <c r="N2229" s="53" t="s">
        <v>521</v>
      </c>
      <c r="O2229" s="22" t="s">
        <v>56</v>
      </c>
      <c r="P2229" s="53">
        <v>68</v>
      </c>
    </row>
    <row r="2230" spans="1:16" x14ac:dyDescent="0.25">
      <c r="A2230" s="53">
        <v>2018</v>
      </c>
      <c r="B2230" s="53">
        <v>23</v>
      </c>
      <c r="C2230" s="53" t="s">
        <v>15</v>
      </c>
      <c r="D2230" s="53">
        <v>-1</v>
      </c>
      <c r="E2230" s="3">
        <v>88.9</v>
      </c>
      <c r="F2230" s="3">
        <f t="shared" si="1175"/>
        <v>13.84</v>
      </c>
      <c r="G2230" s="18" t="s">
        <v>39</v>
      </c>
      <c r="H2230" s="53">
        <v>4</v>
      </c>
      <c r="I2230" s="53">
        <v>38.4</v>
      </c>
      <c r="J2230" s="27">
        <f t="shared" si="1174"/>
        <v>27.6</v>
      </c>
      <c r="K2230" s="27">
        <f t="shared" si="1172"/>
        <v>20.700000000000003</v>
      </c>
      <c r="L2230" s="26">
        <f t="shared" si="1173"/>
        <v>794.88000000000011</v>
      </c>
      <c r="M2230" s="22" t="s">
        <v>16</v>
      </c>
      <c r="N2230" s="53" t="s">
        <v>521</v>
      </c>
      <c r="O2230" s="22" t="s">
        <v>56</v>
      </c>
      <c r="P2230" s="53">
        <v>68</v>
      </c>
    </row>
    <row r="2231" spans="1:16" x14ac:dyDescent="0.25">
      <c r="A2231" s="53">
        <v>2018</v>
      </c>
      <c r="B2231" s="53">
        <v>23</v>
      </c>
      <c r="C2231" s="53" t="s">
        <v>15</v>
      </c>
      <c r="D2231" s="53">
        <v>-1</v>
      </c>
      <c r="E2231" s="3">
        <v>88.9</v>
      </c>
      <c r="F2231" s="3">
        <f t="shared" si="1175"/>
        <v>13.84</v>
      </c>
      <c r="G2231" s="18" t="s">
        <v>39</v>
      </c>
      <c r="H2231" s="53">
        <v>12</v>
      </c>
      <c r="I2231" s="53">
        <v>115.21</v>
      </c>
      <c r="J2231" s="27">
        <f t="shared" si="1174"/>
        <v>27.6</v>
      </c>
      <c r="K2231" s="27">
        <f t="shared" si="1172"/>
        <v>13.8</v>
      </c>
      <c r="L2231" s="26">
        <f t="shared" si="1173"/>
        <v>1589.8979999999999</v>
      </c>
      <c r="M2231" s="22" t="s">
        <v>94</v>
      </c>
      <c r="N2231" s="53" t="s">
        <v>521</v>
      </c>
      <c r="O2231" s="22" t="s">
        <v>56</v>
      </c>
      <c r="P2231" s="53">
        <v>68</v>
      </c>
    </row>
    <row r="2232" spans="1:16" x14ac:dyDescent="0.25">
      <c r="A2232" s="53">
        <v>2018</v>
      </c>
      <c r="B2232" s="53">
        <v>23</v>
      </c>
      <c r="C2232" s="53" t="s">
        <v>15</v>
      </c>
      <c r="D2232" s="53">
        <v>-1</v>
      </c>
      <c r="E2232" s="3">
        <v>88.9</v>
      </c>
      <c r="F2232" s="3">
        <f t="shared" si="1175"/>
        <v>13.84</v>
      </c>
      <c r="G2232" s="18" t="s">
        <v>39</v>
      </c>
      <c r="H2232" s="53">
        <v>4</v>
      </c>
      <c r="I2232" s="53">
        <v>38.405700000000003</v>
      </c>
      <c r="J2232" s="27">
        <f t="shared" si="1174"/>
        <v>27.6</v>
      </c>
      <c r="K2232" s="27">
        <f t="shared" si="1172"/>
        <v>13.8</v>
      </c>
      <c r="L2232" s="26">
        <f t="shared" si="1173"/>
        <v>529.99866000000009</v>
      </c>
      <c r="M2232" s="22" t="s">
        <v>94</v>
      </c>
      <c r="N2232" s="53" t="s">
        <v>521</v>
      </c>
      <c r="O2232" s="22" t="s">
        <v>56</v>
      </c>
      <c r="P2232" s="53">
        <v>68</v>
      </c>
    </row>
    <row r="2233" spans="1:16" x14ac:dyDescent="0.25">
      <c r="A2233" s="53">
        <v>2018</v>
      </c>
      <c r="B2233" s="53">
        <v>23</v>
      </c>
      <c r="C2233" s="53" t="s">
        <v>15</v>
      </c>
      <c r="D2233" s="53">
        <v>-1</v>
      </c>
      <c r="E2233" s="3">
        <v>88.9</v>
      </c>
      <c r="F2233" s="3">
        <f t="shared" si="1175"/>
        <v>13.84</v>
      </c>
      <c r="G2233" s="18" t="s">
        <v>39</v>
      </c>
      <c r="H2233" s="53">
        <v>8</v>
      </c>
      <c r="I2233" s="53">
        <v>76.81</v>
      </c>
      <c r="J2233" s="27">
        <f t="shared" si="1174"/>
        <v>27.6</v>
      </c>
      <c r="K2233" s="27">
        <f t="shared" si="1172"/>
        <v>20.700000000000003</v>
      </c>
      <c r="L2233" s="26">
        <f t="shared" si="1173"/>
        <v>1589.9670000000003</v>
      </c>
      <c r="M2233" s="22" t="s">
        <v>16</v>
      </c>
      <c r="N2233" s="53" t="s">
        <v>521</v>
      </c>
      <c r="O2233" s="22" t="s">
        <v>56</v>
      </c>
      <c r="P2233" s="53">
        <v>68</v>
      </c>
    </row>
    <row r="2234" spans="1:16" x14ac:dyDescent="0.25">
      <c r="A2234" s="53">
        <v>2018</v>
      </c>
      <c r="B2234" s="53">
        <v>23</v>
      </c>
      <c r="C2234" s="53" t="s">
        <v>15</v>
      </c>
      <c r="D2234" s="53">
        <v>-1</v>
      </c>
      <c r="E2234" s="3">
        <v>88.9</v>
      </c>
      <c r="F2234" s="3">
        <f t="shared" si="1175"/>
        <v>13.84</v>
      </c>
      <c r="G2234" s="18" t="s">
        <v>39</v>
      </c>
      <c r="H2234" s="53">
        <v>10</v>
      </c>
      <c r="I2234" s="53">
        <v>96.012500000000003</v>
      </c>
      <c r="J2234" s="27">
        <f t="shared" si="1174"/>
        <v>27.6</v>
      </c>
      <c r="K2234" s="27">
        <f t="shared" si="1172"/>
        <v>20.700000000000003</v>
      </c>
      <c r="L2234" s="26">
        <f t="shared" si="1173"/>
        <v>1987.4587500000002</v>
      </c>
      <c r="M2234" s="22" t="s">
        <v>16</v>
      </c>
      <c r="N2234" s="53" t="s">
        <v>149</v>
      </c>
      <c r="O2234" s="22" t="s">
        <v>56</v>
      </c>
      <c r="P2234" s="53">
        <v>68</v>
      </c>
    </row>
    <row r="2235" spans="1:16" x14ac:dyDescent="0.25">
      <c r="A2235" s="53">
        <v>2018</v>
      </c>
      <c r="B2235" s="53">
        <v>23</v>
      </c>
      <c r="C2235" s="53" t="s">
        <v>15</v>
      </c>
      <c r="D2235" s="53">
        <v>4783703</v>
      </c>
      <c r="E2235" s="3">
        <v>88.9</v>
      </c>
      <c r="F2235" s="3">
        <f t="shared" si="1175"/>
        <v>13.84</v>
      </c>
      <c r="G2235" s="18" t="s">
        <v>39</v>
      </c>
      <c r="H2235" s="53">
        <v>40</v>
      </c>
      <c r="I2235" s="53">
        <v>384.04450000000003</v>
      </c>
      <c r="J2235" s="27">
        <f t="shared" si="1174"/>
        <v>27.6</v>
      </c>
      <c r="K2235" s="27">
        <f t="shared" si="1172"/>
        <v>13.8</v>
      </c>
      <c r="L2235" s="26">
        <f t="shared" si="1173"/>
        <v>5299.8141000000005</v>
      </c>
      <c r="M2235" s="22" t="s">
        <v>94</v>
      </c>
      <c r="N2235" s="53" t="s">
        <v>149</v>
      </c>
      <c r="O2235" s="22" t="s">
        <v>56</v>
      </c>
      <c r="P2235" s="53">
        <v>68</v>
      </c>
    </row>
    <row r="2236" spans="1:16" x14ac:dyDescent="0.25">
      <c r="A2236" s="53">
        <v>2018</v>
      </c>
      <c r="B2236" s="53">
        <v>23</v>
      </c>
      <c r="C2236" s="53" t="s">
        <v>15</v>
      </c>
      <c r="D2236" s="53">
        <v>4783982</v>
      </c>
      <c r="E2236" s="3">
        <v>73</v>
      </c>
      <c r="F2236" s="3">
        <f t="shared" si="1175"/>
        <v>9.67</v>
      </c>
      <c r="G2236" s="18" t="s">
        <v>39</v>
      </c>
      <c r="H2236" s="53">
        <v>60</v>
      </c>
      <c r="I2236" s="53">
        <v>576.072</v>
      </c>
      <c r="J2236" s="27">
        <f t="shared" si="1174"/>
        <v>20.64</v>
      </c>
      <c r="K2236" s="27">
        <f t="shared" si="1172"/>
        <v>15.48</v>
      </c>
      <c r="L2236" s="26">
        <f t="shared" si="1173"/>
        <v>8917.5945599999995</v>
      </c>
      <c r="M2236" s="22" t="s">
        <v>16</v>
      </c>
      <c r="N2236" s="53" t="s">
        <v>756</v>
      </c>
      <c r="O2236" s="22" t="s">
        <v>52</v>
      </c>
      <c r="P2236" s="53">
        <v>43</v>
      </c>
    </row>
    <row r="2237" spans="1:16" x14ac:dyDescent="0.25">
      <c r="A2237" s="53">
        <v>2018</v>
      </c>
      <c r="B2237" s="53">
        <v>23</v>
      </c>
      <c r="C2237" s="53" t="s">
        <v>15</v>
      </c>
      <c r="D2237" s="53">
        <v>4784105</v>
      </c>
      <c r="E2237" s="3">
        <v>88.9</v>
      </c>
      <c r="F2237" s="3">
        <f t="shared" si="1175"/>
        <v>13.84</v>
      </c>
      <c r="G2237" s="18" t="s">
        <v>39</v>
      </c>
      <c r="H2237" s="53">
        <v>20</v>
      </c>
      <c r="I2237" s="53">
        <v>192.02500000000001</v>
      </c>
      <c r="J2237" s="27">
        <f t="shared" si="1174"/>
        <v>27.6</v>
      </c>
      <c r="K2237" s="27">
        <f t="shared" si="1172"/>
        <v>20.700000000000003</v>
      </c>
      <c r="L2237" s="26">
        <f t="shared" si="1173"/>
        <v>3974.9175000000005</v>
      </c>
      <c r="M2237" s="22" t="s">
        <v>16</v>
      </c>
      <c r="N2237" s="53" t="s">
        <v>149</v>
      </c>
      <c r="O2237" s="22" t="s">
        <v>56</v>
      </c>
      <c r="P2237" s="53">
        <v>68</v>
      </c>
    </row>
    <row r="2238" spans="1:16" ht="15.75" thickBot="1" x14ac:dyDescent="0.3">
      <c r="A2238" s="53">
        <v>2018</v>
      </c>
      <c r="B2238" s="53">
        <v>23</v>
      </c>
      <c r="C2238" s="53" t="s">
        <v>15</v>
      </c>
      <c r="D2238" s="53">
        <v>4784104</v>
      </c>
      <c r="E2238" s="3">
        <v>88.9</v>
      </c>
      <c r="F2238" s="3">
        <f t="shared" si="1175"/>
        <v>13.84</v>
      </c>
      <c r="G2238" s="18" t="s">
        <v>39</v>
      </c>
      <c r="H2238" s="53">
        <v>30</v>
      </c>
      <c r="I2238" s="53">
        <v>288.03750000000002</v>
      </c>
      <c r="J2238" s="27">
        <f t="shared" si="1174"/>
        <v>27.6</v>
      </c>
      <c r="K2238" s="27">
        <f t="shared" si="1172"/>
        <v>13.8</v>
      </c>
      <c r="L2238" s="26">
        <f t="shared" si="1173"/>
        <v>3974.9175000000005</v>
      </c>
      <c r="M2238" s="22" t="s">
        <v>94</v>
      </c>
      <c r="N2238" s="53" t="s">
        <v>149</v>
      </c>
      <c r="O2238" s="22" t="s">
        <v>56</v>
      </c>
      <c r="P2238" s="53">
        <v>68</v>
      </c>
    </row>
    <row r="2239" spans="1:16" ht="21.75" thickBot="1" x14ac:dyDescent="0.4">
      <c r="A2239" s="90" t="s">
        <v>757</v>
      </c>
      <c r="B2239" s="91"/>
      <c r="C2239" s="91"/>
      <c r="D2239" s="91"/>
      <c r="E2239" s="91"/>
      <c r="F2239" s="91"/>
      <c r="G2239" s="91"/>
      <c r="H2239" s="91"/>
      <c r="I2239" s="91"/>
      <c r="J2239" s="91"/>
      <c r="K2239" s="91"/>
      <c r="L2239" s="25">
        <f>SUM(L2138:L2238)</f>
        <v>211658.21392800007</v>
      </c>
      <c r="M2239" s="90"/>
      <c r="N2239" s="91"/>
      <c r="O2239" s="91"/>
      <c r="P2239" s="92"/>
    </row>
    <row r="2240" spans="1:16" x14ac:dyDescent="0.25">
      <c r="A2240" s="53">
        <v>2018</v>
      </c>
      <c r="B2240" s="22">
        <v>24</v>
      </c>
      <c r="C2240" s="22" t="s">
        <v>15</v>
      </c>
      <c r="D2240" s="53">
        <v>17495</v>
      </c>
      <c r="E2240" s="3">
        <v>73</v>
      </c>
      <c r="F2240" s="3">
        <v>9.67</v>
      </c>
      <c r="G2240" s="18" t="s">
        <v>39</v>
      </c>
      <c r="H2240" s="53">
        <v>21</v>
      </c>
      <c r="I2240" s="53">
        <v>199.5</v>
      </c>
      <c r="J2240" s="27">
        <f t="shared" si="1174"/>
        <v>20.64</v>
      </c>
      <c r="K2240" s="27">
        <f t="shared" si="1172"/>
        <v>15.48</v>
      </c>
      <c r="L2240" s="26">
        <f t="shared" si="1173"/>
        <v>3088.26</v>
      </c>
      <c r="M2240" s="22" t="s">
        <v>16</v>
      </c>
      <c r="N2240" s="53" t="s">
        <v>676</v>
      </c>
      <c r="O2240" s="22" t="s">
        <v>53</v>
      </c>
    </row>
    <row r="2241" spans="1:15" x14ac:dyDescent="0.25">
      <c r="A2241" s="22">
        <v>2018</v>
      </c>
      <c r="B2241" s="22">
        <v>24</v>
      </c>
      <c r="C2241" s="22" t="s">
        <v>15</v>
      </c>
      <c r="D2241" s="53">
        <v>17508</v>
      </c>
      <c r="E2241" s="3">
        <v>73</v>
      </c>
      <c r="F2241" s="3">
        <v>9.67</v>
      </c>
      <c r="G2241" s="18" t="s">
        <v>39</v>
      </c>
      <c r="H2241" s="53">
        <v>102</v>
      </c>
      <c r="I2241" s="53">
        <v>969</v>
      </c>
      <c r="J2241" s="27">
        <f t="shared" si="1174"/>
        <v>20.64</v>
      </c>
      <c r="K2241" s="27">
        <f t="shared" si="1172"/>
        <v>15.48</v>
      </c>
      <c r="L2241" s="26">
        <f t="shared" si="1173"/>
        <v>15000.12</v>
      </c>
      <c r="M2241" s="22" t="s">
        <v>16</v>
      </c>
      <c r="N2241" s="53" t="s">
        <v>677</v>
      </c>
      <c r="O2241" s="22" t="s">
        <v>53</v>
      </c>
    </row>
    <row r="2242" spans="1:15" x14ac:dyDescent="0.25">
      <c r="A2242" s="56">
        <v>2018</v>
      </c>
      <c r="B2242" s="56">
        <v>24</v>
      </c>
      <c r="C2242" s="22" t="s">
        <v>15</v>
      </c>
      <c r="D2242" s="53">
        <v>17568</v>
      </c>
      <c r="E2242" s="3">
        <v>60.3</v>
      </c>
      <c r="F2242" s="3">
        <v>6.99</v>
      </c>
      <c r="G2242" s="18" t="s">
        <v>39</v>
      </c>
      <c r="H2242" s="53">
        <v>41</v>
      </c>
      <c r="I2242" s="53">
        <v>389.5</v>
      </c>
      <c r="J2242" s="27">
        <f t="shared" si="1174"/>
        <v>16.52</v>
      </c>
      <c r="K2242" s="27">
        <f t="shared" si="1172"/>
        <v>12.39</v>
      </c>
      <c r="L2242" s="26">
        <f t="shared" si="1173"/>
        <v>4825.9050000000007</v>
      </c>
      <c r="M2242" s="22" t="s">
        <v>16</v>
      </c>
      <c r="N2242" s="53" t="s">
        <v>678</v>
      </c>
      <c r="O2242" s="22" t="s">
        <v>53</v>
      </c>
    </row>
    <row r="2243" spans="1:15" x14ac:dyDescent="0.25">
      <c r="A2243" s="56">
        <v>2018</v>
      </c>
      <c r="B2243" s="56">
        <v>24</v>
      </c>
      <c r="C2243" s="22" t="s">
        <v>15</v>
      </c>
      <c r="D2243" s="53">
        <v>17644</v>
      </c>
      <c r="E2243" s="3">
        <v>73</v>
      </c>
      <c r="F2243" s="3">
        <v>9.67</v>
      </c>
      <c r="G2243" s="18" t="s">
        <v>39</v>
      </c>
      <c r="H2243" s="53">
        <v>75</v>
      </c>
      <c r="I2243" s="53">
        <v>712.5</v>
      </c>
      <c r="J2243" s="27">
        <f t="shared" si="1174"/>
        <v>20.64</v>
      </c>
      <c r="K2243" s="27">
        <f t="shared" si="1172"/>
        <v>15.48</v>
      </c>
      <c r="L2243" s="26">
        <f t="shared" si="1173"/>
        <v>11029.5</v>
      </c>
      <c r="M2243" s="22" t="s">
        <v>16</v>
      </c>
      <c r="N2243" s="53" t="s">
        <v>679</v>
      </c>
      <c r="O2243" s="22" t="s">
        <v>53</v>
      </c>
    </row>
    <row r="2244" spans="1:15" x14ac:dyDescent="0.25">
      <c r="A2244" s="56">
        <v>2018</v>
      </c>
      <c r="B2244" s="56">
        <v>24</v>
      </c>
      <c r="C2244" s="22" t="s">
        <v>15</v>
      </c>
      <c r="D2244" s="56">
        <v>446748</v>
      </c>
      <c r="E2244" s="3">
        <v>88.9</v>
      </c>
      <c r="F2244" s="3">
        <f t="shared" si="1175"/>
        <v>13.84</v>
      </c>
      <c r="G2244" s="18" t="s">
        <v>39</v>
      </c>
      <c r="H2244" s="56">
        <v>2</v>
      </c>
      <c r="I2244" s="22">
        <v>19.2</v>
      </c>
      <c r="J2244" s="27">
        <f t="shared" si="1174"/>
        <v>27.6</v>
      </c>
      <c r="K2244" s="27">
        <f t="shared" si="1172"/>
        <v>20.700000000000003</v>
      </c>
      <c r="L2244" s="26">
        <f t="shared" si="1173"/>
        <v>397.44000000000005</v>
      </c>
      <c r="M2244" s="22" t="s">
        <v>16</v>
      </c>
      <c r="N2244" s="56" t="s">
        <v>758</v>
      </c>
      <c r="O2244" s="22" t="s">
        <v>772</v>
      </c>
    </row>
    <row r="2245" spans="1:15" x14ac:dyDescent="0.25">
      <c r="A2245" s="56">
        <v>2018</v>
      </c>
      <c r="B2245" s="56">
        <v>24</v>
      </c>
      <c r="C2245" s="22" t="s">
        <v>15</v>
      </c>
      <c r="D2245" s="56">
        <v>446749</v>
      </c>
      <c r="E2245" s="3">
        <v>88.9</v>
      </c>
      <c r="F2245" s="3">
        <f t="shared" si="1175"/>
        <v>13.84</v>
      </c>
      <c r="G2245" s="18" t="s">
        <v>39</v>
      </c>
      <c r="H2245" s="56">
        <v>2</v>
      </c>
      <c r="I2245" s="22">
        <v>19.2</v>
      </c>
      <c r="J2245" s="27">
        <f t="shared" si="1174"/>
        <v>27.6</v>
      </c>
      <c r="K2245" s="27">
        <f t="shared" si="1172"/>
        <v>20.700000000000003</v>
      </c>
      <c r="L2245" s="26">
        <f t="shared" si="1173"/>
        <v>397.44000000000005</v>
      </c>
      <c r="M2245" s="22" t="s">
        <v>16</v>
      </c>
      <c r="N2245" s="56" t="s">
        <v>759</v>
      </c>
      <c r="O2245" s="22" t="s">
        <v>772</v>
      </c>
    </row>
    <row r="2246" spans="1:15" x14ac:dyDescent="0.25">
      <c r="A2246" s="56">
        <v>2018</v>
      </c>
      <c r="B2246" s="56">
        <v>24</v>
      </c>
      <c r="C2246" s="22" t="s">
        <v>15</v>
      </c>
      <c r="D2246" s="56">
        <v>446750</v>
      </c>
      <c r="E2246" s="3">
        <v>88.9</v>
      </c>
      <c r="F2246" s="3">
        <f t="shared" si="1175"/>
        <v>13.84</v>
      </c>
      <c r="G2246" s="18" t="s">
        <v>39</v>
      </c>
      <c r="H2246" s="56">
        <v>4</v>
      </c>
      <c r="I2246" s="22">
        <v>38.4</v>
      </c>
      <c r="J2246" s="27">
        <f t="shared" si="1174"/>
        <v>27.6</v>
      </c>
      <c r="K2246" s="27">
        <f t="shared" si="1172"/>
        <v>20.700000000000003</v>
      </c>
      <c r="L2246" s="26">
        <f t="shared" si="1173"/>
        <v>794.88000000000011</v>
      </c>
      <c r="M2246" s="22" t="s">
        <v>16</v>
      </c>
      <c r="N2246" s="56" t="s">
        <v>760</v>
      </c>
      <c r="O2246" s="22" t="s">
        <v>772</v>
      </c>
    </row>
    <row r="2247" spans="1:15" x14ac:dyDescent="0.25">
      <c r="A2247" s="56">
        <v>2018</v>
      </c>
      <c r="B2247" s="56">
        <v>24</v>
      </c>
      <c r="C2247" s="22" t="s">
        <v>15</v>
      </c>
      <c r="D2247" s="56">
        <v>1804121058</v>
      </c>
      <c r="E2247" s="3">
        <v>88.9</v>
      </c>
      <c r="F2247" s="3">
        <f t="shared" si="1175"/>
        <v>13.84</v>
      </c>
      <c r="G2247" s="18" t="s">
        <v>39</v>
      </c>
      <c r="H2247" s="56">
        <v>1</v>
      </c>
      <c r="I2247" s="22">
        <v>9.6</v>
      </c>
      <c r="J2247" s="27">
        <f t="shared" si="1174"/>
        <v>27.6</v>
      </c>
      <c r="K2247" s="27">
        <f t="shared" si="1172"/>
        <v>27.6</v>
      </c>
      <c r="L2247" s="26">
        <f t="shared" si="1173"/>
        <v>264.95999999999998</v>
      </c>
      <c r="M2247" s="22" t="s">
        <v>129</v>
      </c>
      <c r="N2247" s="56" t="s">
        <v>761</v>
      </c>
      <c r="O2247" s="22" t="s">
        <v>772</v>
      </c>
    </row>
    <row r="2248" spans="1:15" x14ac:dyDescent="0.25">
      <c r="A2248" s="56">
        <v>2018</v>
      </c>
      <c r="B2248" s="56">
        <v>24</v>
      </c>
      <c r="C2248" s="22" t="s">
        <v>15</v>
      </c>
      <c r="D2248" s="56">
        <v>1804151610</v>
      </c>
      <c r="E2248" s="3">
        <v>88.9</v>
      </c>
      <c r="F2248" s="3">
        <f t="shared" si="1175"/>
        <v>13.84</v>
      </c>
      <c r="G2248" s="18" t="s">
        <v>39</v>
      </c>
      <c r="H2248" s="56">
        <v>7</v>
      </c>
      <c r="I2248" s="22">
        <v>67.2</v>
      </c>
      <c r="J2248" s="27">
        <f t="shared" si="1174"/>
        <v>27.6</v>
      </c>
      <c r="K2248" s="27">
        <f t="shared" si="1172"/>
        <v>27.6</v>
      </c>
      <c r="L2248" s="26">
        <f t="shared" si="1173"/>
        <v>1854.7200000000003</v>
      </c>
      <c r="M2248" s="22" t="s">
        <v>129</v>
      </c>
      <c r="N2248" s="56" t="s">
        <v>762</v>
      </c>
      <c r="O2248" s="22" t="s">
        <v>772</v>
      </c>
    </row>
    <row r="2249" spans="1:15" x14ac:dyDescent="0.25">
      <c r="A2249" s="56">
        <v>2018</v>
      </c>
      <c r="B2249" s="56">
        <v>24</v>
      </c>
      <c r="C2249" s="22" t="s">
        <v>15</v>
      </c>
      <c r="D2249" s="56">
        <v>1804161644</v>
      </c>
      <c r="E2249" s="3">
        <v>88.9</v>
      </c>
      <c r="F2249" s="3">
        <f t="shared" si="1175"/>
        <v>13.84</v>
      </c>
      <c r="G2249" s="18" t="s">
        <v>39</v>
      </c>
      <c r="H2249" s="56">
        <v>14</v>
      </c>
      <c r="I2249" s="22">
        <v>134.4</v>
      </c>
      <c r="J2249" s="27">
        <f t="shared" si="1174"/>
        <v>27.6</v>
      </c>
      <c r="K2249" s="27">
        <f t="shared" si="1172"/>
        <v>27.6</v>
      </c>
      <c r="L2249" s="26">
        <f t="shared" si="1173"/>
        <v>3709.4400000000005</v>
      </c>
      <c r="M2249" s="22" t="s">
        <v>129</v>
      </c>
      <c r="N2249" s="56" t="s">
        <v>763</v>
      </c>
      <c r="O2249" s="22" t="s">
        <v>772</v>
      </c>
    </row>
    <row r="2250" spans="1:15" x14ac:dyDescent="0.25">
      <c r="A2250" s="56">
        <v>2018</v>
      </c>
      <c r="B2250" s="56">
        <v>24</v>
      </c>
      <c r="C2250" s="22" t="s">
        <v>15</v>
      </c>
      <c r="D2250" s="56">
        <v>1804161239</v>
      </c>
      <c r="E2250" s="3">
        <v>88.9</v>
      </c>
      <c r="F2250" s="3">
        <f t="shared" si="1175"/>
        <v>13.84</v>
      </c>
      <c r="G2250" s="18" t="s">
        <v>39</v>
      </c>
      <c r="H2250" s="56">
        <v>1</v>
      </c>
      <c r="I2250" s="22">
        <v>9.6</v>
      </c>
      <c r="J2250" s="27">
        <f t="shared" si="1174"/>
        <v>27.6</v>
      </c>
      <c r="K2250" s="27">
        <f t="shared" si="1172"/>
        <v>27.6</v>
      </c>
      <c r="L2250" s="26">
        <f t="shared" si="1173"/>
        <v>264.95999999999998</v>
      </c>
      <c r="M2250" s="22" t="s">
        <v>129</v>
      </c>
      <c r="N2250" s="56" t="s">
        <v>764</v>
      </c>
      <c r="O2250" s="22" t="s">
        <v>772</v>
      </c>
    </row>
    <row r="2251" spans="1:15" x14ac:dyDescent="0.25">
      <c r="A2251" s="56">
        <v>2018</v>
      </c>
      <c r="B2251" s="56">
        <v>24</v>
      </c>
      <c r="C2251" s="22" t="s">
        <v>15</v>
      </c>
      <c r="D2251" s="56">
        <v>1804171516</v>
      </c>
      <c r="E2251" s="3">
        <v>88.9</v>
      </c>
      <c r="F2251" s="3">
        <f t="shared" si="1175"/>
        <v>13.84</v>
      </c>
      <c r="G2251" s="18" t="s">
        <v>39</v>
      </c>
      <c r="H2251" s="56">
        <v>1</v>
      </c>
      <c r="I2251" s="22">
        <v>9.6</v>
      </c>
      <c r="J2251" s="27">
        <f t="shared" si="1174"/>
        <v>27.6</v>
      </c>
      <c r="K2251" s="27">
        <f t="shared" si="1172"/>
        <v>27.6</v>
      </c>
      <c r="L2251" s="26">
        <f t="shared" si="1173"/>
        <v>264.95999999999998</v>
      </c>
      <c r="M2251" s="22" t="s">
        <v>129</v>
      </c>
      <c r="N2251" s="56" t="s">
        <v>765</v>
      </c>
      <c r="O2251" s="22" t="s">
        <v>772</v>
      </c>
    </row>
    <row r="2252" spans="1:15" x14ac:dyDescent="0.25">
      <c r="A2252" s="56">
        <v>2018</v>
      </c>
      <c r="B2252" s="56">
        <v>24</v>
      </c>
      <c r="C2252" s="22" t="s">
        <v>15</v>
      </c>
      <c r="D2252" s="56">
        <v>1805041839</v>
      </c>
      <c r="E2252" s="3">
        <v>88.9</v>
      </c>
      <c r="F2252" s="3">
        <f t="shared" si="1175"/>
        <v>13.84</v>
      </c>
      <c r="G2252" s="18" t="s">
        <v>39</v>
      </c>
      <c r="H2252" s="56">
        <v>4</v>
      </c>
      <c r="I2252" s="22">
        <v>38.4</v>
      </c>
      <c r="J2252" s="27">
        <f t="shared" si="1174"/>
        <v>27.6</v>
      </c>
      <c r="K2252" s="27">
        <f t="shared" si="1172"/>
        <v>27.6</v>
      </c>
      <c r="L2252" s="26">
        <f t="shared" si="1173"/>
        <v>1059.8399999999999</v>
      </c>
      <c r="M2252" s="22" t="s">
        <v>129</v>
      </c>
      <c r="N2252" s="56" t="s">
        <v>766</v>
      </c>
      <c r="O2252" s="22" t="s">
        <v>772</v>
      </c>
    </row>
    <row r="2253" spans="1:15" x14ac:dyDescent="0.25">
      <c r="A2253" s="56">
        <v>2018</v>
      </c>
      <c r="B2253" s="56">
        <v>24</v>
      </c>
      <c r="C2253" s="22" t="s">
        <v>15</v>
      </c>
      <c r="D2253" s="56">
        <v>1805051226</v>
      </c>
      <c r="E2253" s="3">
        <v>88.9</v>
      </c>
      <c r="F2253" s="3">
        <f t="shared" si="1175"/>
        <v>13.84</v>
      </c>
      <c r="G2253" s="18" t="s">
        <v>39</v>
      </c>
      <c r="H2253" s="56">
        <v>10</v>
      </c>
      <c r="I2253" s="22">
        <v>96</v>
      </c>
      <c r="J2253" s="27">
        <f t="shared" si="1174"/>
        <v>27.6</v>
      </c>
      <c r="K2253" s="27">
        <f t="shared" si="1172"/>
        <v>27.6</v>
      </c>
      <c r="L2253" s="26">
        <f t="shared" si="1173"/>
        <v>2649.6000000000004</v>
      </c>
      <c r="M2253" s="22" t="s">
        <v>129</v>
      </c>
      <c r="N2253" s="56" t="s">
        <v>767</v>
      </c>
      <c r="O2253" s="22" t="s">
        <v>772</v>
      </c>
    </row>
    <row r="2254" spans="1:15" x14ac:dyDescent="0.25">
      <c r="A2254" s="56">
        <v>2018</v>
      </c>
      <c r="B2254" s="56">
        <v>24</v>
      </c>
      <c r="C2254" s="22" t="s">
        <v>15</v>
      </c>
      <c r="D2254" s="56">
        <v>1805051807</v>
      </c>
      <c r="E2254" s="3">
        <v>88.9</v>
      </c>
      <c r="F2254" s="3">
        <f t="shared" si="1175"/>
        <v>13.84</v>
      </c>
      <c r="G2254" s="18" t="s">
        <v>39</v>
      </c>
      <c r="H2254" s="56">
        <v>2</v>
      </c>
      <c r="I2254" s="22">
        <v>19.2</v>
      </c>
      <c r="J2254" s="27">
        <f t="shared" si="1174"/>
        <v>27.6</v>
      </c>
      <c r="K2254" s="27">
        <f t="shared" si="1172"/>
        <v>27.6</v>
      </c>
      <c r="L2254" s="26">
        <f t="shared" si="1173"/>
        <v>529.91999999999996</v>
      </c>
      <c r="M2254" s="22" t="s">
        <v>129</v>
      </c>
      <c r="N2254" s="56" t="s">
        <v>768</v>
      </c>
      <c r="O2254" s="22" t="s">
        <v>772</v>
      </c>
    </row>
    <row r="2255" spans="1:15" x14ac:dyDescent="0.25">
      <c r="A2255" s="56">
        <v>2018</v>
      </c>
      <c r="B2255" s="56">
        <v>24</v>
      </c>
      <c r="C2255" s="22" t="s">
        <v>15</v>
      </c>
      <c r="D2255" s="56">
        <v>1805071517</v>
      </c>
      <c r="E2255" s="3">
        <v>88.9</v>
      </c>
      <c r="F2255" s="3">
        <f t="shared" si="1175"/>
        <v>13.84</v>
      </c>
      <c r="G2255" s="18" t="s">
        <v>39</v>
      </c>
      <c r="H2255" s="56">
        <v>5</v>
      </c>
      <c r="I2255" s="22">
        <v>48</v>
      </c>
      <c r="J2255" s="27">
        <f t="shared" si="1174"/>
        <v>27.6</v>
      </c>
      <c r="K2255" s="27">
        <f t="shared" si="1172"/>
        <v>27.6</v>
      </c>
      <c r="L2255" s="26">
        <f t="shared" si="1173"/>
        <v>1324.8000000000002</v>
      </c>
      <c r="M2255" s="22" t="s">
        <v>129</v>
      </c>
      <c r="N2255" s="56" t="s">
        <v>769</v>
      </c>
      <c r="O2255" s="22" t="s">
        <v>772</v>
      </c>
    </row>
    <row r="2256" spans="1:15" x14ac:dyDescent="0.25">
      <c r="A2256" s="56">
        <v>2018</v>
      </c>
      <c r="B2256" s="56">
        <v>24</v>
      </c>
      <c r="C2256" s="22" t="s">
        <v>15</v>
      </c>
      <c r="D2256" s="56">
        <v>1805071139</v>
      </c>
      <c r="E2256" s="3">
        <v>88.9</v>
      </c>
      <c r="F2256" s="3">
        <f t="shared" si="1175"/>
        <v>13.84</v>
      </c>
      <c r="G2256" s="18" t="s">
        <v>39</v>
      </c>
      <c r="H2256" s="56">
        <v>8</v>
      </c>
      <c r="I2256" s="22">
        <v>76.8</v>
      </c>
      <c r="J2256" s="27">
        <f t="shared" si="1174"/>
        <v>27.6</v>
      </c>
      <c r="K2256" s="27">
        <f t="shared" si="1172"/>
        <v>27.6</v>
      </c>
      <c r="L2256" s="26">
        <f t="shared" si="1173"/>
        <v>2119.6799999999998</v>
      </c>
      <c r="M2256" s="22" t="s">
        <v>129</v>
      </c>
      <c r="N2256" s="56" t="s">
        <v>770</v>
      </c>
      <c r="O2256" s="22" t="s">
        <v>772</v>
      </c>
    </row>
    <row r="2257" spans="1:15" x14ac:dyDescent="0.25">
      <c r="A2257" s="56">
        <v>2018</v>
      </c>
      <c r="B2257" s="56">
        <v>24</v>
      </c>
      <c r="C2257" s="22" t="s">
        <v>15</v>
      </c>
      <c r="D2257" s="56">
        <v>1805061105</v>
      </c>
      <c r="E2257" s="3">
        <v>88.9</v>
      </c>
      <c r="F2257" s="3">
        <f t="shared" si="1175"/>
        <v>13.84</v>
      </c>
      <c r="G2257" s="18" t="s">
        <v>39</v>
      </c>
      <c r="H2257" s="56">
        <v>4</v>
      </c>
      <c r="I2257" s="22">
        <v>38.4</v>
      </c>
      <c r="J2257" s="27">
        <f t="shared" si="1174"/>
        <v>27.6</v>
      </c>
      <c r="K2257" s="27">
        <f t="shared" si="1172"/>
        <v>27.6</v>
      </c>
      <c r="L2257" s="26">
        <f t="shared" si="1173"/>
        <v>1059.8399999999999</v>
      </c>
      <c r="M2257" s="22" t="s">
        <v>129</v>
      </c>
      <c r="N2257" s="56" t="s">
        <v>771</v>
      </c>
      <c r="O2257" s="22" t="s">
        <v>772</v>
      </c>
    </row>
    <row r="2258" spans="1:15" x14ac:dyDescent="0.25">
      <c r="A2258" s="56">
        <v>2018</v>
      </c>
      <c r="B2258" s="56">
        <v>24</v>
      </c>
      <c r="C2258" s="22" t="s">
        <v>15</v>
      </c>
      <c r="D2258" s="56" t="s">
        <v>773</v>
      </c>
      <c r="E2258" s="3">
        <v>88.9</v>
      </c>
      <c r="F2258" s="3">
        <f t="shared" si="1175"/>
        <v>13.84</v>
      </c>
      <c r="G2258" s="18" t="s">
        <v>39</v>
      </c>
      <c r="H2258" s="56">
        <v>66</v>
      </c>
      <c r="I2258" s="22">
        <v>633.6</v>
      </c>
      <c r="J2258" s="27">
        <f t="shared" si="1174"/>
        <v>27.6</v>
      </c>
      <c r="K2258" s="27">
        <f t="shared" si="1172"/>
        <v>27.6</v>
      </c>
      <c r="L2258" s="26">
        <f t="shared" si="1173"/>
        <v>17487.36</v>
      </c>
      <c r="M2258" s="22" t="s">
        <v>129</v>
      </c>
      <c r="N2258" s="56" t="s">
        <v>778</v>
      </c>
      <c r="O2258" s="22" t="s">
        <v>772</v>
      </c>
    </row>
    <row r="2259" spans="1:15" x14ac:dyDescent="0.25">
      <c r="A2259" s="56">
        <v>2018</v>
      </c>
      <c r="B2259" s="56">
        <v>24</v>
      </c>
      <c r="C2259" s="22" t="s">
        <v>15</v>
      </c>
      <c r="D2259" s="56" t="s">
        <v>774</v>
      </c>
      <c r="E2259" s="3">
        <v>88.9</v>
      </c>
      <c r="F2259" s="3">
        <f t="shared" si="1175"/>
        <v>13.84</v>
      </c>
      <c r="G2259" s="18" t="s">
        <v>39</v>
      </c>
      <c r="H2259" s="56">
        <v>12</v>
      </c>
      <c r="I2259" s="22">
        <v>115.2</v>
      </c>
      <c r="J2259" s="27">
        <f t="shared" si="1174"/>
        <v>27.6</v>
      </c>
      <c r="K2259" s="27">
        <f t="shared" si="1172"/>
        <v>27.6</v>
      </c>
      <c r="L2259" s="26">
        <f t="shared" si="1173"/>
        <v>3179.5200000000004</v>
      </c>
      <c r="M2259" s="22" t="s">
        <v>129</v>
      </c>
      <c r="N2259" s="56" t="s">
        <v>779</v>
      </c>
      <c r="O2259" s="22" t="s">
        <v>772</v>
      </c>
    </row>
    <row r="2260" spans="1:15" x14ac:dyDescent="0.25">
      <c r="A2260" s="56">
        <v>2018</v>
      </c>
      <c r="B2260" s="56">
        <v>24</v>
      </c>
      <c r="C2260" s="22" t="s">
        <v>15</v>
      </c>
      <c r="D2260" s="56" t="s">
        <v>775</v>
      </c>
      <c r="E2260" s="3">
        <v>88.9</v>
      </c>
      <c r="F2260" s="3">
        <f t="shared" si="1175"/>
        <v>13.84</v>
      </c>
      <c r="G2260" s="18" t="s">
        <v>39</v>
      </c>
      <c r="H2260" s="56">
        <v>7</v>
      </c>
      <c r="I2260" s="22">
        <v>67.2</v>
      </c>
      <c r="J2260" s="27">
        <f t="shared" si="1174"/>
        <v>27.6</v>
      </c>
      <c r="K2260" s="27">
        <f t="shared" si="1172"/>
        <v>27.6</v>
      </c>
      <c r="L2260" s="26">
        <f t="shared" si="1173"/>
        <v>1854.7200000000003</v>
      </c>
      <c r="M2260" s="22" t="s">
        <v>129</v>
      </c>
      <c r="N2260" s="56" t="s">
        <v>780</v>
      </c>
      <c r="O2260" s="22" t="s">
        <v>772</v>
      </c>
    </row>
    <row r="2261" spans="1:15" x14ac:dyDescent="0.25">
      <c r="A2261" s="56">
        <v>2018</v>
      </c>
      <c r="B2261" s="56">
        <v>24</v>
      </c>
      <c r="C2261" s="22" t="s">
        <v>15</v>
      </c>
      <c r="D2261" s="56" t="s">
        <v>774</v>
      </c>
      <c r="E2261" s="3">
        <v>88.9</v>
      </c>
      <c r="F2261" s="3">
        <f t="shared" si="1175"/>
        <v>13.84</v>
      </c>
      <c r="G2261" s="18" t="s">
        <v>39</v>
      </c>
      <c r="H2261" s="56">
        <v>4</v>
      </c>
      <c r="I2261" s="22">
        <v>38.4</v>
      </c>
      <c r="J2261" s="27">
        <f t="shared" si="1174"/>
        <v>27.6</v>
      </c>
      <c r="K2261" s="27">
        <f t="shared" si="1172"/>
        <v>27.6</v>
      </c>
      <c r="L2261" s="26">
        <f t="shared" si="1173"/>
        <v>1059.8399999999999</v>
      </c>
      <c r="M2261" s="22" t="s">
        <v>129</v>
      </c>
      <c r="N2261" s="56" t="s">
        <v>781</v>
      </c>
      <c r="O2261" s="22" t="s">
        <v>772</v>
      </c>
    </row>
    <row r="2262" spans="1:15" x14ac:dyDescent="0.25">
      <c r="A2262" s="56">
        <v>2018</v>
      </c>
      <c r="B2262" s="56">
        <v>24</v>
      </c>
      <c r="C2262" s="22" t="s">
        <v>15</v>
      </c>
      <c r="D2262" s="56" t="s">
        <v>776</v>
      </c>
      <c r="E2262" s="3">
        <v>88.9</v>
      </c>
      <c r="F2262" s="3">
        <f t="shared" si="1175"/>
        <v>13.84</v>
      </c>
      <c r="G2262" s="18" t="s">
        <v>39</v>
      </c>
      <c r="H2262" s="56">
        <v>19</v>
      </c>
      <c r="I2262" s="22">
        <v>182.4</v>
      </c>
      <c r="J2262" s="27">
        <f t="shared" si="1174"/>
        <v>27.6</v>
      </c>
      <c r="K2262" s="27">
        <f t="shared" si="1172"/>
        <v>27.6</v>
      </c>
      <c r="L2262" s="26">
        <f t="shared" si="1173"/>
        <v>5034.2400000000007</v>
      </c>
      <c r="M2262" s="22" t="s">
        <v>129</v>
      </c>
      <c r="N2262" s="56" t="s">
        <v>782</v>
      </c>
      <c r="O2262" s="22" t="s">
        <v>772</v>
      </c>
    </row>
    <row r="2263" spans="1:15" x14ac:dyDescent="0.25">
      <c r="A2263" s="56">
        <v>2018</v>
      </c>
      <c r="B2263" s="56">
        <v>24</v>
      </c>
      <c r="C2263" s="22" t="s">
        <v>15</v>
      </c>
      <c r="D2263" s="56" t="s">
        <v>777</v>
      </c>
      <c r="E2263" s="3">
        <v>88.9</v>
      </c>
      <c r="F2263" s="3">
        <f t="shared" si="1175"/>
        <v>13.84</v>
      </c>
      <c r="G2263" s="18" t="s">
        <v>39</v>
      </c>
      <c r="H2263" s="56">
        <v>8</v>
      </c>
      <c r="I2263" s="22">
        <v>76.8</v>
      </c>
      <c r="J2263" s="27">
        <f t="shared" si="1174"/>
        <v>27.6</v>
      </c>
      <c r="K2263" s="27">
        <f t="shared" si="1172"/>
        <v>27.6</v>
      </c>
      <c r="L2263" s="26">
        <f t="shared" si="1173"/>
        <v>2119.6799999999998</v>
      </c>
      <c r="M2263" s="22" t="s">
        <v>129</v>
      </c>
      <c r="N2263" s="56" t="s">
        <v>783</v>
      </c>
      <c r="O2263" s="22" t="s">
        <v>772</v>
      </c>
    </row>
    <row r="2264" spans="1:15" x14ac:dyDescent="0.25">
      <c r="A2264" s="56">
        <v>2018</v>
      </c>
      <c r="B2264" s="56">
        <v>24</v>
      </c>
      <c r="C2264" s="22" t="s">
        <v>15</v>
      </c>
      <c r="D2264" s="56" t="s">
        <v>774</v>
      </c>
      <c r="E2264" s="3">
        <v>88.9</v>
      </c>
      <c r="F2264" s="3">
        <f t="shared" si="1175"/>
        <v>13.84</v>
      </c>
      <c r="G2264" s="18" t="s">
        <v>39</v>
      </c>
      <c r="H2264" s="56">
        <v>6</v>
      </c>
      <c r="I2264" s="22">
        <v>57.6</v>
      </c>
      <c r="J2264" s="27">
        <f t="shared" si="1174"/>
        <v>27.6</v>
      </c>
      <c r="K2264" s="27">
        <f t="shared" si="1172"/>
        <v>27.6</v>
      </c>
      <c r="L2264" s="26">
        <f t="shared" si="1173"/>
        <v>1589.7600000000002</v>
      </c>
      <c r="M2264" s="22" t="s">
        <v>129</v>
      </c>
      <c r="N2264" s="56" t="s">
        <v>784</v>
      </c>
      <c r="O2264" s="22" t="s">
        <v>772</v>
      </c>
    </row>
    <row r="2265" spans="1:15" x14ac:dyDescent="0.25">
      <c r="A2265" s="56">
        <v>2018</v>
      </c>
      <c r="B2265" s="56">
        <v>24</v>
      </c>
      <c r="C2265" s="22" t="s">
        <v>15</v>
      </c>
      <c r="D2265" s="56" t="s">
        <v>775</v>
      </c>
      <c r="E2265" s="3">
        <v>88.9</v>
      </c>
      <c r="F2265" s="3">
        <f t="shared" si="1175"/>
        <v>13.84</v>
      </c>
      <c r="G2265" s="18" t="s">
        <v>39</v>
      </c>
      <c r="H2265" s="56">
        <v>1</v>
      </c>
      <c r="I2265" s="22">
        <v>9.6</v>
      </c>
      <c r="J2265" s="27">
        <f t="shared" si="1174"/>
        <v>27.6</v>
      </c>
      <c r="K2265" s="27">
        <f t="shared" si="1172"/>
        <v>27.6</v>
      </c>
      <c r="L2265" s="26">
        <f t="shared" si="1173"/>
        <v>264.95999999999998</v>
      </c>
      <c r="M2265" s="22" t="s">
        <v>129</v>
      </c>
      <c r="N2265" s="56" t="s">
        <v>785</v>
      </c>
      <c r="O2265" s="22" t="s">
        <v>772</v>
      </c>
    </row>
    <row r="2266" spans="1:15" x14ac:dyDescent="0.25">
      <c r="A2266" s="56">
        <v>2018</v>
      </c>
      <c r="B2266" s="56">
        <v>24</v>
      </c>
      <c r="C2266" s="22" t="s">
        <v>15</v>
      </c>
      <c r="D2266" s="56" t="s">
        <v>776</v>
      </c>
      <c r="E2266" s="3">
        <v>88.9</v>
      </c>
      <c r="F2266" s="3">
        <f t="shared" si="1175"/>
        <v>13.84</v>
      </c>
      <c r="G2266" s="18" t="s">
        <v>39</v>
      </c>
      <c r="H2266" s="56">
        <v>1</v>
      </c>
      <c r="I2266" s="22">
        <v>9.6</v>
      </c>
      <c r="J2266" s="27">
        <f t="shared" si="1174"/>
        <v>27.6</v>
      </c>
      <c r="K2266" s="27">
        <f t="shared" si="1172"/>
        <v>27.6</v>
      </c>
      <c r="L2266" s="26">
        <f t="shared" si="1173"/>
        <v>264.95999999999998</v>
      </c>
      <c r="M2266" s="22" t="s">
        <v>129</v>
      </c>
      <c r="N2266" s="56" t="s">
        <v>786</v>
      </c>
      <c r="O2266" s="22" t="s">
        <v>772</v>
      </c>
    </row>
    <row r="2267" spans="1:15" x14ac:dyDescent="0.25">
      <c r="A2267" s="56">
        <v>2018</v>
      </c>
      <c r="B2267" s="56">
        <v>24</v>
      </c>
      <c r="C2267" s="22" t="s">
        <v>15</v>
      </c>
      <c r="D2267" s="56">
        <v>1805061547</v>
      </c>
      <c r="E2267" s="3">
        <v>88.9</v>
      </c>
      <c r="F2267" s="3">
        <f t="shared" si="1175"/>
        <v>13.84</v>
      </c>
      <c r="G2267" s="18" t="s">
        <v>39</v>
      </c>
      <c r="H2267" s="22">
        <v>20</v>
      </c>
      <c r="I2267" s="22">
        <v>192</v>
      </c>
      <c r="J2267" s="27">
        <f t="shared" si="1174"/>
        <v>27.6</v>
      </c>
      <c r="K2267" s="27">
        <f t="shared" si="1172"/>
        <v>20.700000000000003</v>
      </c>
      <c r="L2267" s="26">
        <f t="shared" si="1173"/>
        <v>3974.4000000000005</v>
      </c>
      <c r="M2267" s="22" t="s">
        <v>16</v>
      </c>
      <c r="N2267" s="56" t="s">
        <v>787</v>
      </c>
      <c r="O2267" s="22" t="s">
        <v>772</v>
      </c>
    </row>
    <row r="2268" spans="1:15" x14ac:dyDescent="0.25">
      <c r="A2268" s="56">
        <v>2018</v>
      </c>
      <c r="B2268" s="56">
        <v>24</v>
      </c>
      <c r="C2268" s="56" t="s">
        <v>15</v>
      </c>
      <c r="D2268" s="22" t="s">
        <v>788</v>
      </c>
      <c r="E2268" s="3">
        <v>73</v>
      </c>
      <c r="F2268" s="3">
        <f t="shared" si="1175"/>
        <v>9.67</v>
      </c>
      <c r="G2268" s="18" t="s">
        <v>39</v>
      </c>
      <c r="H2268" s="22">
        <v>42</v>
      </c>
      <c r="I2268" s="22">
        <f>SUM(H2268)*9.6</f>
        <v>403.2</v>
      </c>
      <c r="J2268" s="27">
        <f t="shared" si="1174"/>
        <v>20.64</v>
      </c>
      <c r="K2268" s="27">
        <f t="shared" si="1172"/>
        <v>15.48</v>
      </c>
      <c r="L2268" s="26">
        <f t="shared" si="1173"/>
        <v>6241.5360000000001</v>
      </c>
      <c r="M2268" s="22" t="s">
        <v>16</v>
      </c>
      <c r="N2268" s="22" t="s">
        <v>794</v>
      </c>
      <c r="O2268" s="22" t="s">
        <v>800</v>
      </c>
    </row>
    <row r="2269" spans="1:15" x14ac:dyDescent="0.25">
      <c r="A2269" s="56">
        <v>2018</v>
      </c>
      <c r="B2269" s="56">
        <v>24</v>
      </c>
      <c r="C2269" s="56" t="s">
        <v>15</v>
      </c>
      <c r="D2269" s="22" t="s">
        <v>789</v>
      </c>
      <c r="E2269" s="3">
        <v>60.3</v>
      </c>
      <c r="F2269" s="3">
        <f t="shared" si="1175"/>
        <v>6.99</v>
      </c>
      <c r="G2269" s="18" t="s">
        <v>40</v>
      </c>
      <c r="H2269" s="22">
        <v>267</v>
      </c>
      <c r="I2269" s="56">
        <f t="shared" ref="I2269:I2280" si="1176">SUM(H2269)*9.6</f>
        <v>2563.1999999999998</v>
      </c>
      <c r="J2269" s="27">
        <f t="shared" si="1174"/>
        <v>16.52</v>
      </c>
      <c r="K2269" s="27">
        <f t="shared" si="1172"/>
        <v>12.39</v>
      </c>
      <c r="L2269" s="26">
        <f t="shared" si="1173"/>
        <v>31758.047999999999</v>
      </c>
      <c r="M2269" s="22" t="s">
        <v>16</v>
      </c>
      <c r="N2269" s="22" t="s">
        <v>795</v>
      </c>
      <c r="O2269" s="22" t="s">
        <v>800</v>
      </c>
    </row>
    <row r="2270" spans="1:15" x14ac:dyDescent="0.25">
      <c r="A2270" s="56">
        <v>2018</v>
      </c>
      <c r="B2270" s="56">
        <v>24</v>
      </c>
      <c r="C2270" s="56" t="s">
        <v>15</v>
      </c>
      <c r="D2270" s="22" t="s">
        <v>790</v>
      </c>
      <c r="E2270" s="3">
        <v>60.3</v>
      </c>
      <c r="F2270" s="3">
        <f t="shared" si="1175"/>
        <v>6.99</v>
      </c>
      <c r="G2270" s="18" t="s">
        <v>39</v>
      </c>
      <c r="H2270" s="22">
        <v>253</v>
      </c>
      <c r="I2270" s="56">
        <f t="shared" si="1176"/>
        <v>2428.7999999999997</v>
      </c>
      <c r="J2270" s="27">
        <f t="shared" si="1174"/>
        <v>16.52</v>
      </c>
      <c r="K2270" s="27">
        <f t="shared" si="1172"/>
        <v>12.39</v>
      </c>
      <c r="L2270" s="26">
        <f t="shared" si="1173"/>
        <v>30092.831999999999</v>
      </c>
      <c r="M2270" s="22" t="s">
        <v>16</v>
      </c>
      <c r="N2270" s="22" t="s">
        <v>796</v>
      </c>
      <c r="O2270" s="22" t="s">
        <v>800</v>
      </c>
    </row>
    <row r="2271" spans="1:15" x14ac:dyDescent="0.25">
      <c r="A2271" s="56">
        <v>2018</v>
      </c>
      <c r="B2271" s="56">
        <v>24</v>
      </c>
      <c r="C2271" s="56" t="s">
        <v>15</v>
      </c>
      <c r="D2271" s="22" t="s">
        <v>791</v>
      </c>
      <c r="E2271" s="3">
        <v>60.3</v>
      </c>
      <c r="F2271" s="3">
        <f t="shared" si="1175"/>
        <v>6.99</v>
      </c>
      <c r="G2271" s="18" t="s">
        <v>39</v>
      </c>
      <c r="H2271" s="22">
        <v>164</v>
      </c>
      <c r="I2271" s="56">
        <f t="shared" si="1176"/>
        <v>1574.3999999999999</v>
      </c>
      <c r="J2271" s="27">
        <f t="shared" si="1174"/>
        <v>16.52</v>
      </c>
      <c r="K2271" s="27">
        <f t="shared" si="1172"/>
        <v>12.39</v>
      </c>
      <c r="L2271" s="26">
        <f t="shared" si="1173"/>
        <v>19506.815999999999</v>
      </c>
      <c r="M2271" s="22" t="s">
        <v>16</v>
      </c>
      <c r="N2271" s="22" t="s">
        <v>797</v>
      </c>
      <c r="O2271" s="22" t="s">
        <v>800</v>
      </c>
    </row>
    <row r="2272" spans="1:15" x14ac:dyDescent="0.25">
      <c r="A2272" s="56">
        <v>2018</v>
      </c>
      <c r="B2272" s="56">
        <v>24</v>
      </c>
      <c r="C2272" s="56" t="s">
        <v>15</v>
      </c>
      <c r="D2272" s="22" t="s">
        <v>792</v>
      </c>
      <c r="E2272" s="3">
        <v>60.3</v>
      </c>
      <c r="F2272" s="3">
        <f t="shared" si="1175"/>
        <v>6.99</v>
      </c>
      <c r="G2272" s="18" t="s">
        <v>39</v>
      </c>
      <c r="H2272" s="22">
        <v>200</v>
      </c>
      <c r="I2272" s="56">
        <f t="shared" si="1176"/>
        <v>1920</v>
      </c>
      <c r="J2272" s="27">
        <f t="shared" si="1174"/>
        <v>16.52</v>
      </c>
      <c r="K2272" s="27">
        <f t="shared" si="1172"/>
        <v>12.39</v>
      </c>
      <c r="L2272" s="26">
        <f t="shared" si="1173"/>
        <v>23788.800000000003</v>
      </c>
      <c r="M2272" s="22" t="s">
        <v>16</v>
      </c>
      <c r="N2272" s="22" t="s">
        <v>798</v>
      </c>
      <c r="O2272" s="22" t="s">
        <v>800</v>
      </c>
    </row>
    <row r="2273" spans="1:16" x14ac:dyDescent="0.25">
      <c r="A2273" s="56">
        <v>2018</v>
      </c>
      <c r="B2273" s="56">
        <v>24</v>
      </c>
      <c r="C2273" s="56" t="s">
        <v>15</v>
      </c>
      <c r="D2273" s="22" t="s">
        <v>793</v>
      </c>
      <c r="E2273" s="3">
        <v>60.3</v>
      </c>
      <c r="F2273" s="3">
        <f t="shared" si="1175"/>
        <v>6.99</v>
      </c>
      <c r="G2273" s="18" t="s">
        <v>39</v>
      </c>
      <c r="H2273" s="22">
        <v>10</v>
      </c>
      <c r="I2273" s="56">
        <f t="shared" si="1176"/>
        <v>96</v>
      </c>
      <c r="J2273" s="27">
        <f t="shared" si="1174"/>
        <v>16.52</v>
      </c>
      <c r="K2273" s="27">
        <f t="shared" si="1172"/>
        <v>12.39</v>
      </c>
      <c r="L2273" s="26">
        <f t="shared" si="1173"/>
        <v>1189.44</v>
      </c>
      <c r="M2273" s="22" t="s">
        <v>16</v>
      </c>
      <c r="N2273" s="22" t="s">
        <v>799</v>
      </c>
      <c r="O2273" s="22" t="s">
        <v>800</v>
      </c>
    </row>
    <row r="2274" spans="1:16" x14ac:dyDescent="0.25">
      <c r="A2274" s="56">
        <v>2018</v>
      </c>
      <c r="B2274" s="56">
        <v>24</v>
      </c>
      <c r="C2274" s="22" t="s">
        <v>14</v>
      </c>
      <c r="D2274" s="22">
        <v>60245</v>
      </c>
      <c r="E2274" s="3">
        <v>139.69999999999999</v>
      </c>
      <c r="F2274" s="3">
        <v>23.07</v>
      </c>
      <c r="G2274" s="18" t="s">
        <v>39</v>
      </c>
      <c r="H2274" s="22">
        <v>8</v>
      </c>
      <c r="I2274" s="22">
        <f t="shared" si="1176"/>
        <v>76.8</v>
      </c>
      <c r="J2274" s="27">
        <v>43.86</v>
      </c>
      <c r="K2274" s="27">
        <f t="shared" si="1172"/>
        <v>32.894999999999996</v>
      </c>
      <c r="L2274" s="26">
        <f t="shared" si="1173"/>
        <v>2526.3359999999998</v>
      </c>
      <c r="M2274" s="22" t="s">
        <v>16</v>
      </c>
      <c r="N2274" s="22" t="s">
        <v>801</v>
      </c>
      <c r="O2274" s="22" t="s">
        <v>56</v>
      </c>
    </row>
    <row r="2275" spans="1:16" x14ac:dyDescent="0.25">
      <c r="A2275" s="56">
        <v>2018</v>
      </c>
      <c r="B2275" s="56">
        <v>24</v>
      </c>
      <c r="C2275" s="22" t="s">
        <v>14</v>
      </c>
      <c r="D2275" s="22">
        <v>60244</v>
      </c>
      <c r="E2275" s="3">
        <v>139.69999999999999</v>
      </c>
      <c r="F2275" s="3">
        <v>23.07</v>
      </c>
      <c r="G2275" s="18" t="s">
        <v>39</v>
      </c>
      <c r="H2275" s="22">
        <v>59</v>
      </c>
      <c r="I2275" s="22">
        <f t="shared" si="1176"/>
        <v>566.4</v>
      </c>
      <c r="J2275" s="27">
        <v>43.86</v>
      </c>
      <c r="K2275" s="27">
        <f t="shared" si="1172"/>
        <v>32.894999999999996</v>
      </c>
      <c r="L2275" s="26">
        <f t="shared" si="1173"/>
        <v>18631.727999999996</v>
      </c>
      <c r="M2275" s="22" t="s">
        <v>16</v>
      </c>
      <c r="N2275" s="22" t="s">
        <v>801</v>
      </c>
      <c r="O2275" s="22" t="s">
        <v>56</v>
      </c>
    </row>
    <row r="2276" spans="1:16" x14ac:dyDescent="0.25">
      <c r="A2276" s="56">
        <v>2018</v>
      </c>
      <c r="B2276" s="56">
        <v>24</v>
      </c>
      <c r="C2276" s="22" t="s">
        <v>14</v>
      </c>
      <c r="D2276" s="22">
        <v>60220</v>
      </c>
      <c r="E2276" s="3">
        <v>139.69999999999999</v>
      </c>
      <c r="F2276" s="3">
        <v>23.07</v>
      </c>
      <c r="G2276" s="18" t="s">
        <v>39</v>
      </c>
      <c r="H2276" s="22">
        <v>123</v>
      </c>
      <c r="I2276" s="22">
        <f t="shared" si="1176"/>
        <v>1180.8</v>
      </c>
      <c r="J2276" s="27">
        <v>43.86</v>
      </c>
      <c r="K2276" s="27">
        <f t="shared" si="1172"/>
        <v>32.894999999999996</v>
      </c>
      <c r="L2276" s="26">
        <f t="shared" si="1173"/>
        <v>38842.415999999997</v>
      </c>
      <c r="M2276" s="22" t="s">
        <v>16</v>
      </c>
      <c r="N2276" s="22" t="s">
        <v>802</v>
      </c>
      <c r="O2276" s="22" t="s">
        <v>56</v>
      </c>
    </row>
    <row r="2277" spans="1:16" x14ac:dyDescent="0.25">
      <c r="A2277" s="56">
        <v>2018</v>
      </c>
      <c r="B2277" s="56">
        <v>24</v>
      </c>
      <c r="C2277" s="22" t="s">
        <v>14</v>
      </c>
      <c r="D2277" s="22">
        <v>60166</v>
      </c>
      <c r="E2277" s="3">
        <v>139.69999999999999</v>
      </c>
      <c r="F2277" s="3">
        <v>23.07</v>
      </c>
      <c r="G2277" s="18" t="s">
        <v>39</v>
      </c>
      <c r="H2277" s="22">
        <v>144</v>
      </c>
      <c r="I2277" s="22">
        <f t="shared" si="1176"/>
        <v>1382.3999999999999</v>
      </c>
      <c r="J2277" s="27">
        <v>43.86</v>
      </c>
      <c r="K2277" s="27">
        <f t="shared" si="1172"/>
        <v>32.894999999999996</v>
      </c>
      <c r="L2277" s="26">
        <f t="shared" si="1173"/>
        <v>45474.047999999988</v>
      </c>
      <c r="M2277" s="22" t="s">
        <v>16</v>
      </c>
      <c r="N2277" s="22" t="s">
        <v>803</v>
      </c>
      <c r="O2277" s="22" t="s">
        <v>56</v>
      </c>
    </row>
    <row r="2278" spans="1:16" x14ac:dyDescent="0.25">
      <c r="A2278" s="56">
        <v>2018</v>
      </c>
      <c r="B2278" s="56">
        <v>24</v>
      </c>
      <c r="C2278" s="22" t="s">
        <v>14</v>
      </c>
      <c r="D2278" s="22">
        <v>60110</v>
      </c>
      <c r="E2278" s="3">
        <v>139.69999999999999</v>
      </c>
      <c r="F2278" s="3">
        <v>23.07</v>
      </c>
      <c r="G2278" s="18" t="s">
        <v>39</v>
      </c>
      <c r="H2278" s="22">
        <v>12</v>
      </c>
      <c r="I2278" s="22">
        <f t="shared" si="1176"/>
        <v>115.19999999999999</v>
      </c>
      <c r="J2278" s="27">
        <v>43.86</v>
      </c>
      <c r="K2278" s="27">
        <f t="shared" si="1172"/>
        <v>32.894999999999996</v>
      </c>
      <c r="L2278" s="26">
        <f t="shared" si="1173"/>
        <v>3789.503999999999</v>
      </c>
      <c r="M2278" s="22" t="s">
        <v>16</v>
      </c>
      <c r="N2278" s="22" t="s">
        <v>804</v>
      </c>
      <c r="O2278" s="22" t="s">
        <v>56</v>
      </c>
    </row>
    <row r="2279" spans="1:16" x14ac:dyDescent="0.25">
      <c r="A2279" s="56">
        <v>2018</v>
      </c>
      <c r="B2279" s="56">
        <v>24</v>
      </c>
      <c r="C2279" s="22" t="s">
        <v>14</v>
      </c>
      <c r="D2279" s="22">
        <v>60262</v>
      </c>
      <c r="E2279" s="3">
        <v>139.69999999999999</v>
      </c>
      <c r="F2279" s="3">
        <v>23.07</v>
      </c>
      <c r="G2279" s="18" t="s">
        <v>39</v>
      </c>
      <c r="H2279" s="22">
        <v>130</v>
      </c>
      <c r="I2279" s="22">
        <f t="shared" si="1176"/>
        <v>1248</v>
      </c>
      <c r="J2279" s="27">
        <v>43.86</v>
      </c>
      <c r="K2279" s="27">
        <f t="shared" ref="K2279:K2342" si="1177">IF(M2279="NEW",J2279*1,IF(M2279="YELLOW",J2279*0.75,IF(M2279="BLUE",J2279*0.5)))</f>
        <v>43.86</v>
      </c>
      <c r="L2279" s="26">
        <f t="shared" ref="L2279:L2342" si="1178">I2279*K2279</f>
        <v>54737.279999999999</v>
      </c>
      <c r="M2279" s="22" t="s">
        <v>129</v>
      </c>
      <c r="N2279" s="22" t="s">
        <v>805</v>
      </c>
      <c r="O2279" s="22" t="s">
        <v>56</v>
      </c>
    </row>
    <row r="2280" spans="1:16" x14ac:dyDescent="0.25">
      <c r="A2280" s="56">
        <v>2018</v>
      </c>
      <c r="B2280" s="56">
        <v>24</v>
      </c>
      <c r="C2280" s="22" t="s">
        <v>14</v>
      </c>
      <c r="D2280" s="22">
        <v>60246</v>
      </c>
      <c r="E2280" s="3">
        <v>139.69999999999999</v>
      </c>
      <c r="F2280" s="3">
        <v>23.07</v>
      </c>
      <c r="G2280" s="18" t="s">
        <v>39</v>
      </c>
      <c r="H2280" s="22">
        <v>50</v>
      </c>
      <c r="I2280" s="22">
        <f t="shared" si="1176"/>
        <v>480</v>
      </c>
      <c r="J2280" s="27">
        <v>43.86</v>
      </c>
      <c r="K2280" s="27">
        <f t="shared" si="1177"/>
        <v>43.86</v>
      </c>
      <c r="L2280" s="26">
        <f t="shared" si="1178"/>
        <v>21052.799999999999</v>
      </c>
      <c r="M2280" s="22" t="s">
        <v>129</v>
      </c>
      <c r="N2280" s="22" t="s">
        <v>801</v>
      </c>
      <c r="O2280" s="22" t="s">
        <v>56</v>
      </c>
    </row>
    <row r="2281" spans="1:16" x14ac:dyDescent="0.25">
      <c r="A2281" s="56">
        <v>2018</v>
      </c>
      <c r="B2281" s="56">
        <v>24</v>
      </c>
      <c r="C2281" s="22" t="s">
        <v>14</v>
      </c>
      <c r="D2281" s="22">
        <v>392588</v>
      </c>
      <c r="E2281" s="3">
        <v>177.8</v>
      </c>
      <c r="F2281" s="3">
        <v>38.69</v>
      </c>
      <c r="G2281" s="18" t="s">
        <v>96</v>
      </c>
      <c r="H2281" s="22">
        <v>17</v>
      </c>
      <c r="I2281" s="22">
        <v>236.77</v>
      </c>
      <c r="J2281" s="27">
        <v>72.459999999999994</v>
      </c>
      <c r="K2281" s="27">
        <f t="shared" si="1177"/>
        <v>72.459999999999994</v>
      </c>
      <c r="L2281" s="26">
        <f t="shared" si="1178"/>
        <v>17156.354199999998</v>
      </c>
      <c r="M2281" s="22" t="s">
        <v>129</v>
      </c>
      <c r="N2281" s="22" t="s">
        <v>806</v>
      </c>
      <c r="O2281" s="22" t="s">
        <v>56</v>
      </c>
    </row>
    <row r="2282" spans="1:16" x14ac:dyDescent="0.25">
      <c r="A2282" s="56">
        <v>2018</v>
      </c>
      <c r="B2282" s="56">
        <v>24</v>
      </c>
      <c r="C2282" s="22" t="s">
        <v>14</v>
      </c>
      <c r="D2282" s="22">
        <v>446400</v>
      </c>
      <c r="E2282" s="3">
        <v>177.8</v>
      </c>
      <c r="F2282" s="3">
        <v>38.69</v>
      </c>
      <c r="G2282" s="18" t="s">
        <v>96</v>
      </c>
      <c r="H2282" s="22">
        <v>2</v>
      </c>
      <c r="I2282" s="22">
        <v>27.98</v>
      </c>
      <c r="J2282" s="27">
        <v>72.459999999999994</v>
      </c>
      <c r="K2282" s="27">
        <f t="shared" si="1177"/>
        <v>72.459999999999994</v>
      </c>
      <c r="L2282" s="26">
        <f t="shared" si="1178"/>
        <v>2027.4307999999999</v>
      </c>
      <c r="M2282" s="22" t="s">
        <v>129</v>
      </c>
      <c r="N2282" s="22" t="s">
        <v>807</v>
      </c>
      <c r="O2282" s="22" t="s">
        <v>56</v>
      </c>
    </row>
    <row r="2283" spans="1:16" x14ac:dyDescent="0.25">
      <c r="A2283" s="56">
        <v>2018</v>
      </c>
      <c r="B2283" s="56">
        <v>24</v>
      </c>
      <c r="C2283" s="22" t="s">
        <v>14</v>
      </c>
      <c r="D2283" s="22">
        <v>446194</v>
      </c>
      <c r="E2283" s="3">
        <v>139.69999999999999</v>
      </c>
      <c r="F2283" s="3">
        <v>23.07</v>
      </c>
      <c r="G2283" s="18" t="s">
        <v>39</v>
      </c>
      <c r="H2283" s="22">
        <v>159</v>
      </c>
      <c r="I2283" s="22">
        <v>2090.83</v>
      </c>
      <c r="J2283" s="27">
        <v>43.86</v>
      </c>
      <c r="K2283" s="27">
        <f t="shared" si="1177"/>
        <v>43.86</v>
      </c>
      <c r="L2283" s="26">
        <f t="shared" si="1178"/>
        <v>91703.803799999994</v>
      </c>
      <c r="M2283" s="22" t="s">
        <v>129</v>
      </c>
      <c r="N2283" s="22" t="s">
        <v>808</v>
      </c>
      <c r="O2283" s="22" t="s">
        <v>56</v>
      </c>
    </row>
    <row r="2284" spans="1:16" x14ac:dyDescent="0.25">
      <c r="A2284" s="56">
        <v>2018</v>
      </c>
      <c r="B2284" s="56">
        <v>24</v>
      </c>
      <c r="C2284" s="22" t="s">
        <v>14</v>
      </c>
      <c r="D2284" s="22">
        <v>392588</v>
      </c>
      <c r="E2284" s="3">
        <v>177.8</v>
      </c>
      <c r="F2284" s="3">
        <f t="shared" ref="F2284:F2344" si="1179">IF($E2284=60.3,6.99,IF($E2284=73,9.67,IF($E2284=88.9,13.84,IF($E2284=114.3,17.26,IF($E2284=177.8,34.23,IF($E2284=244.5,53.57,"ENTER WEIGHT"))))))</f>
        <v>34.229999999999997</v>
      </c>
      <c r="G2284" s="18" t="s">
        <v>96</v>
      </c>
      <c r="H2284" s="22">
        <v>33</v>
      </c>
      <c r="I2284" s="22">
        <v>473.84</v>
      </c>
      <c r="J2284" s="27">
        <f t="shared" ref="J2284:J2343" si="1180">IF($E2284=60.3,16.52,IF($E2284=73,20.64,IF($E2284=88.9,27.6,IF(AND($E2284=114.3, $F2284=17.26),32.84,IF(AND($E2284=177.8, $F2284=34.23),63.28,IF(AND($E2284=244.5,$F2284=53.57),98.68,"ENTER WEIGHT"))))))</f>
        <v>63.28</v>
      </c>
      <c r="K2284" s="27">
        <f t="shared" si="1177"/>
        <v>63.28</v>
      </c>
      <c r="L2284" s="26">
        <f t="shared" si="1178"/>
        <v>29984.5952</v>
      </c>
      <c r="M2284" s="22" t="s">
        <v>129</v>
      </c>
      <c r="N2284" s="22" t="s">
        <v>806</v>
      </c>
      <c r="O2284" s="22" t="s">
        <v>56</v>
      </c>
    </row>
    <row r="2285" spans="1:16" x14ac:dyDescent="0.25">
      <c r="A2285" s="56">
        <v>2018</v>
      </c>
      <c r="B2285" s="56">
        <v>24</v>
      </c>
      <c r="C2285" s="56" t="s">
        <v>15</v>
      </c>
      <c r="D2285" s="56">
        <v>4785426</v>
      </c>
      <c r="E2285" s="3">
        <v>73</v>
      </c>
      <c r="F2285" s="3">
        <f t="shared" si="1179"/>
        <v>9.67</v>
      </c>
      <c r="G2285" s="18" t="s">
        <v>39</v>
      </c>
      <c r="H2285" s="56">
        <v>14</v>
      </c>
      <c r="I2285" s="56">
        <v>134.41679999999999</v>
      </c>
      <c r="J2285" s="27">
        <f t="shared" si="1180"/>
        <v>20.64</v>
      </c>
      <c r="K2285" s="27">
        <f t="shared" si="1177"/>
        <v>15.48</v>
      </c>
      <c r="L2285" s="26">
        <f t="shared" si="1178"/>
        <v>2080.7720639999998</v>
      </c>
      <c r="M2285" s="22" t="s">
        <v>16</v>
      </c>
      <c r="N2285" s="56" t="s">
        <v>809</v>
      </c>
      <c r="O2285" s="22" t="s">
        <v>52</v>
      </c>
      <c r="P2285" s="56">
        <v>43</v>
      </c>
    </row>
    <row r="2286" spans="1:16" x14ac:dyDescent="0.25">
      <c r="A2286" s="56">
        <v>2018</v>
      </c>
      <c r="B2286" s="56">
        <v>24</v>
      </c>
      <c r="C2286" s="56" t="s">
        <v>15</v>
      </c>
      <c r="D2286" s="56">
        <v>4786606</v>
      </c>
      <c r="E2286" s="3">
        <v>73</v>
      </c>
      <c r="F2286" s="3">
        <f t="shared" si="1179"/>
        <v>9.67</v>
      </c>
      <c r="G2286" s="18" t="s">
        <v>39</v>
      </c>
      <c r="H2286" s="56">
        <v>6</v>
      </c>
      <c r="I2286" s="56">
        <v>57.606699999999996</v>
      </c>
      <c r="J2286" s="27">
        <f t="shared" si="1180"/>
        <v>20.64</v>
      </c>
      <c r="K2286" s="27">
        <f t="shared" si="1177"/>
        <v>15.48</v>
      </c>
      <c r="L2286" s="26">
        <f t="shared" si="1178"/>
        <v>891.75171599999999</v>
      </c>
      <c r="M2286" s="22" t="s">
        <v>16</v>
      </c>
      <c r="N2286" s="56" t="s">
        <v>810</v>
      </c>
      <c r="O2286" s="22" t="s">
        <v>51</v>
      </c>
      <c r="P2286" s="56">
        <v>65</v>
      </c>
    </row>
    <row r="2287" spans="1:16" x14ac:dyDescent="0.25">
      <c r="A2287" s="56">
        <v>2018</v>
      </c>
      <c r="B2287" s="56">
        <v>24</v>
      </c>
      <c r="C2287" s="56" t="s">
        <v>15</v>
      </c>
      <c r="D2287" s="56">
        <v>4786607</v>
      </c>
      <c r="E2287" s="3">
        <v>73</v>
      </c>
      <c r="F2287" s="3">
        <f t="shared" si="1179"/>
        <v>9.67</v>
      </c>
      <c r="G2287" s="18" t="s">
        <v>39</v>
      </c>
      <c r="H2287" s="56">
        <v>7</v>
      </c>
      <c r="I2287" s="56">
        <v>67.209999999999994</v>
      </c>
      <c r="J2287" s="27">
        <f t="shared" si="1180"/>
        <v>20.64</v>
      </c>
      <c r="K2287" s="27">
        <f t="shared" si="1177"/>
        <v>15.48</v>
      </c>
      <c r="L2287" s="26">
        <f t="shared" si="1178"/>
        <v>1040.4107999999999</v>
      </c>
      <c r="M2287" s="22" t="s">
        <v>16</v>
      </c>
      <c r="N2287" s="56" t="s">
        <v>810</v>
      </c>
      <c r="O2287" s="22" t="s">
        <v>51</v>
      </c>
      <c r="P2287" s="56">
        <v>65</v>
      </c>
    </row>
    <row r="2288" spans="1:16" x14ac:dyDescent="0.25">
      <c r="A2288" s="56">
        <v>2018</v>
      </c>
      <c r="B2288" s="56">
        <v>24</v>
      </c>
      <c r="C2288" s="56" t="s">
        <v>15</v>
      </c>
      <c r="D2288" s="56">
        <v>4786608</v>
      </c>
      <c r="E2288" s="3">
        <v>73</v>
      </c>
      <c r="F2288" s="3">
        <f t="shared" si="1179"/>
        <v>9.67</v>
      </c>
      <c r="G2288" s="18" t="s">
        <v>39</v>
      </c>
      <c r="H2288" s="56">
        <v>1</v>
      </c>
      <c r="I2288" s="56">
        <v>9.6</v>
      </c>
      <c r="J2288" s="27">
        <f t="shared" si="1180"/>
        <v>20.64</v>
      </c>
      <c r="K2288" s="27">
        <f t="shared" si="1177"/>
        <v>15.48</v>
      </c>
      <c r="L2288" s="26">
        <f t="shared" si="1178"/>
        <v>148.608</v>
      </c>
      <c r="M2288" s="22" t="s">
        <v>16</v>
      </c>
      <c r="N2288" s="56" t="s">
        <v>810</v>
      </c>
      <c r="O2288" s="22" t="s">
        <v>51</v>
      </c>
      <c r="P2288" s="56">
        <v>65</v>
      </c>
    </row>
    <row r="2289" spans="1:16" x14ac:dyDescent="0.25">
      <c r="A2289" s="56">
        <v>2018</v>
      </c>
      <c r="B2289" s="56">
        <v>24</v>
      </c>
      <c r="C2289" s="56" t="s">
        <v>15</v>
      </c>
      <c r="D2289" s="56">
        <v>4786656</v>
      </c>
      <c r="E2289" s="3">
        <v>73</v>
      </c>
      <c r="F2289" s="3">
        <f t="shared" si="1179"/>
        <v>9.67</v>
      </c>
      <c r="G2289" s="18" t="s">
        <v>39</v>
      </c>
      <c r="H2289" s="56">
        <v>29</v>
      </c>
      <c r="I2289" s="56">
        <v>278.4316</v>
      </c>
      <c r="J2289" s="27">
        <f t="shared" si="1180"/>
        <v>20.64</v>
      </c>
      <c r="K2289" s="27">
        <f t="shared" si="1177"/>
        <v>15.48</v>
      </c>
      <c r="L2289" s="26">
        <f t="shared" si="1178"/>
        <v>4310.1211680000006</v>
      </c>
      <c r="M2289" s="22" t="s">
        <v>16</v>
      </c>
      <c r="N2289" s="56" t="s">
        <v>811</v>
      </c>
      <c r="O2289" s="22" t="s">
        <v>51</v>
      </c>
      <c r="P2289" s="56">
        <v>65</v>
      </c>
    </row>
    <row r="2290" spans="1:16" x14ac:dyDescent="0.25">
      <c r="A2290" s="56">
        <v>2018</v>
      </c>
      <c r="B2290" s="56">
        <v>24</v>
      </c>
      <c r="C2290" s="56" t="s">
        <v>15</v>
      </c>
      <c r="D2290" s="56">
        <v>4786621</v>
      </c>
      <c r="E2290" s="3">
        <v>73</v>
      </c>
      <c r="F2290" s="3">
        <f t="shared" si="1179"/>
        <v>9.67</v>
      </c>
      <c r="G2290" s="18" t="s">
        <v>39</v>
      </c>
      <c r="H2290" s="56">
        <v>3</v>
      </c>
      <c r="I2290" s="56">
        <v>28.803799999999999</v>
      </c>
      <c r="J2290" s="27">
        <f t="shared" si="1180"/>
        <v>20.64</v>
      </c>
      <c r="K2290" s="27">
        <f t="shared" si="1177"/>
        <v>15.48</v>
      </c>
      <c r="L2290" s="26">
        <f t="shared" si="1178"/>
        <v>445.88282399999997</v>
      </c>
      <c r="M2290" s="22" t="s">
        <v>16</v>
      </c>
      <c r="N2290" s="56" t="s">
        <v>811</v>
      </c>
      <c r="O2290" s="22" t="s">
        <v>51</v>
      </c>
      <c r="P2290" s="56">
        <v>65</v>
      </c>
    </row>
    <row r="2291" spans="1:16" x14ac:dyDescent="0.25">
      <c r="A2291" s="56">
        <v>2018</v>
      </c>
      <c r="B2291" s="56">
        <v>24</v>
      </c>
      <c r="C2291" s="56" t="s">
        <v>15</v>
      </c>
      <c r="D2291" s="56">
        <v>4786635</v>
      </c>
      <c r="E2291" s="3">
        <v>73</v>
      </c>
      <c r="F2291" s="3">
        <f t="shared" si="1179"/>
        <v>9.67</v>
      </c>
      <c r="G2291" s="18" t="s">
        <v>39</v>
      </c>
      <c r="H2291" s="56">
        <v>17</v>
      </c>
      <c r="I2291" s="56">
        <v>163.22</v>
      </c>
      <c r="J2291" s="27">
        <f t="shared" si="1180"/>
        <v>20.64</v>
      </c>
      <c r="K2291" s="27">
        <f t="shared" si="1177"/>
        <v>15.48</v>
      </c>
      <c r="L2291" s="26">
        <f t="shared" si="1178"/>
        <v>2526.6455999999998</v>
      </c>
      <c r="M2291" s="22" t="s">
        <v>16</v>
      </c>
      <c r="N2291" s="56" t="s">
        <v>812</v>
      </c>
      <c r="O2291" s="22" t="s">
        <v>51</v>
      </c>
      <c r="P2291" s="56">
        <v>65</v>
      </c>
    </row>
    <row r="2292" spans="1:16" x14ac:dyDescent="0.25">
      <c r="A2292" s="56">
        <v>2018</v>
      </c>
      <c r="B2292" s="56">
        <v>24</v>
      </c>
      <c r="C2292" s="56" t="s">
        <v>15</v>
      </c>
      <c r="D2292" s="56">
        <v>4787176</v>
      </c>
      <c r="E2292" s="3">
        <v>60.3</v>
      </c>
      <c r="F2292" s="3">
        <f t="shared" si="1179"/>
        <v>6.99</v>
      </c>
      <c r="G2292" s="18" t="s">
        <v>39</v>
      </c>
      <c r="H2292" s="56">
        <v>6</v>
      </c>
      <c r="I2292" s="56">
        <v>57.6098</v>
      </c>
      <c r="J2292" s="27">
        <f t="shared" si="1180"/>
        <v>16.52</v>
      </c>
      <c r="K2292" s="27">
        <f t="shared" si="1177"/>
        <v>12.39</v>
      </c>
      <c r="L2292" s="26">
        <f t="shared" si="1178"/>
        <v>713.78542200000004</v>
      </c>
      <c r="M2292" s="22" t="s">
        <v>16</v>
      </c>
      <c r="N2292" s="56" t="s">
        <v>813</v>
      </c>
      <c r="O2292" s="22" t="s">
        <v>53</v>
      </c>
      <c r="P2292" s="56">
        <v>105</v>
      </c>
    </row>
    <row r="2293" spans="1:16" x14ac:dyDescent="0.25">
      <c r="A2293" s="56">
        <v>2018</v>
      </c>
      <c r="B2293" s="56">
        <v>24</v>
      </c>
      <c r="C2293" s="56" t="s">
        <v>15</v>
      </c>
      <c r="D2293" s="56">
        <v>4787999</v>
      </c>
      <c r="E2293" s="3">
        <v>73</v>
      </c>
      <c r="F2293" s="3">
        <f t="shared" si="1179"/>
        <v>9.67</v>
      </c>
      <c r="G2293" s="18" t="s">
        <v>39</v>
      </c>
      <c r="H2293" s="56">
        <v>50</v>
      </c>
      <c r="I2293" s="56">
        <v>480.06020000000001</v>
      </c>
      <c r="J2293" s="27">
        <f t="shared" si="1180"/>
        <v>20.64</v>
      </c>
      <c r="K2293" s="27">
        <f t="shared" si="1177"/>
        <v>15.48</v>
      </c>
      <c r="L2293" s="26">
        <f t="shared" si="1178"/>
        <v>7431.3318960000006</v>
      </c>
      <c r="M2293" s="22" t="s">
        <v>16</v>
      </c>
      <c r="N2293" s="56" t="s">
        <v>814</v>
      </c>
      <c r="O2293" s="22" t="s">
        <v>51</v>
      </c>
      <c r="P2293" s="56">
        <v>65</v>
      </c>
    </row>
    <row r="2294" spans="1:16" ht="15.75" thickBot="1" x14ac:dyDescent="0.3">
      <c r="A2294" s="56">
        <v>2018</v>
      </c>
      <c r="B2294" s="56">
        <v>24</v>
      </c>
      <c r="C2294" s="56" t="s">
        <v>15</v>
      </c>
      <c r="D2294" s="56">
        <v>4790479</v>
      </c>
      <c r="E2294" s="3">
        <v>52.4</v>
      </c>
      <c r="F2294" s="3">
        <v>4.8</v>
      </c>
      <c r="G2294" s="18" t="s">
        <v>39</v>
      </c>
      <c r="H2294" s="56">
        <v>7</v>
      </c>
      <c r="I2294" s="56">
        <v>67.208399999999997</v>
      </c>
      <c r="J2294" s="27">
        <v>13</v>
      </c>
      <c r="K2294" s="27">
        <f t="shared" si="1177"/>
        <v>9.75</v>
      </c>
      <c r="L2294" s="26">
        <f t="shared" si="1178"/>
        <v>655.28189999999995</v>
      </c>
      <c r="M2294" s="22" t="s">
        <v>16</v>
      </c>
      <c r="N2294" s="56" t="s">
        <v>815</v>
      </c>
      <c r="O2294" s="22" t="s">
        <v>51</v>
      </c>
      <c r="P2294" s="56">
        <v>65</v>
      </c>
    </row>
    <row r="2295" spans="1:16" ht="21.75" thickBot="1" x14ac:dyDescent="0.4">
      <c r="A2295" s="90" t="s">
        <v>856</v>
      </c>
      <c r="B2295" s="91"/>
      <c r="C2295" s="91"/>
      <c r="D2295" s="91"/>
      <c r="E2295" s="91"/>
      <c r="F2295" s="91"/>
      <c r="G2295" s="91"/>
      <c r="H2295" s="91"/>
      <c r="I2295" s="91"/>
      <c r="J2295" s="91"/>
      <c r="K2295" s="91"/>
      <c r="L2295" s="25">
        <f>SUM(L2240:L2294)</f>
        <v>546214.06438999996</v>
      </c>
      <c r="M2295" s="90"/>
      <c r="N2295" s="91"/>
      <c r="O2295" s="91"/>
      <c r="P2295" s="92"/>
    </row>
    <row r="2296" spans="1:16" s="65" customFormat="1" x14ac:dyDescent="0.25">
      <c r="A2296" s="65">
        <v>2018</v>
      </c>
      <c r="B2296" s="65" t="s">
        <v>818</v>
      </c>
      <c r="C2296" s="65" t="s">
        <v>819</v>
      </c>
      <c r="D2296" s="65" t="s">
        <v>817</v>
      </c>
      <c r="E2296" s="63">
        <v>339.7</v>
      </c>
      <c r="F2296" s="63">
        <v>81.099999999999994</v>
      </c>
      <c r="G2296" s="64" t="s">
        <v>39</v>
      </c>
      <c r="H2296" s="65">
        <v>-48</v>
      </c>
      <c r="I2296" s="65">
        <v>-597.36</v>
      </c>
      <c r="J2296" s="66">
        <v>146.76</v>
      </c>
      <c r="K2296" s="66">
        <v>146.76</v>
      </c>
      <c r="L2296" s="26">
        <f t="shared" ref="L2296:L2297" si="1181">I2296*K2296</f>
        <v>-87668.553599999999</v>
      </c>
      <c r="M2296" s="65" t="s">
        <v>129</v>
      </c>
      <c r="N2296" s="65" t="s">
        <v>820</v>
      </c>
      <c r="O2296" s="65" t="s">
        <v>56</v>
      </c>
    </row>
    <row r="2297" spans="1:16" s="65" customFormat="1" x14ac:dyDescent="0.25">
      <c r="A2297" s="65">
        <v>2018</v>
      </c>
      <c r="B2297" s="65" t="s">
        <v>818</v>
      </c>
      <c r="C2297" s="65" t="s">
        <v>819</v>
      </c>
      <c r="D2297" s="65" t="s">
        <v>821</v>
      </c>
      <c r="E2297" s="63">
        <v>244.5</v>
      </c>
      <c r="F2297" s="63">
        <v>59.53</v>
      </c>
      <c r="G2297" s="64" t="s">
        <v>40</v>
      </c>
      <c r="H2297" s="65">
        <v>828</v>
      </c>
      <c r="I2297" s="65">
        <v>11072.55</v>
      </c>
      <c r="J2297" s="66">
        <v>57.43</v>
      </c>
      <c r="K2297" s="66">
        <v>57.43</v>
      </c>
      <c r="L2297" s="67">
        <f t="shared" si="1181"/>
        <v>635896.54649999994</v>
      </c>
      <c r="M2297" s="65" t="s">
        <v>129</v>
      </c>
      <c r="N2297" s="65" t="s">
        <v>822</v>
      </c>
      <c r="O2297" s="65" t="s">
        <v>56</v>
      </c>
    </row>
    <row r="2298" spans="1:16" s="65" customFormat="1" x14ac:dyDescent="0.25">
      <c r="A2298" s="65">
        <v>2018</v>
      </c>
      <c r="B2298" s="65" t="s">
        <v>818</v>
      </c>
      <c r="C2298" s="65" t="s">
        <v>819</v>
      </c>
      <c r="D2298" s="65" t="s">
        <v>821</v>
      </c>
      <c r="E2298" s="63">
        <v>244.5</v>
      </c>
      <c r="F2298" s="63">
        <v>59.53</v>
      </c>
      <c r="G2298" s="64" t="s">
        <v>40</v>
      </c>
      <c r="H2298" s="65">
        <f>3528+25+2</f>
        <v>3555</v>
      </c>
      <c r="I2298" s="65">
        <f>48595.88+162.5+13</f>
        <v>48771.38</v>
      </c>
      <c r="J2298" s="66">
        <v>178.03</v>
      </c>
      <c r="K2298" s="66">
        <v>178.03</v>
      </c>
      <c r="L2298" s="67">
        <f t="shared" ref="L2298:L2299" si="1182">I2298*K2298</f>
        <v>8682768.7813999988</v>
      </c>
      <c r="M2298" s="65" t="s">
        <v>129</v>
      </c>
      <c r="N2298" s="65" t="s">
        <v>823</v>
      </c>
      <c r="O2298" s="65" t="s">
        <v>56</v>
      </c>
    </row>
    <row r="2299" spans="1:16" s="65" customFormat="1" x14ac:dyDescent="0.25">
      <c r="A2299" s="65">
        <v>2018</v>
      </c>
      <c r="B2299" s="65" t="s">
        <v>818</v>
      </c>
      <c r="C2299" s="65" t="s">
        <v>14</v>
      </c>
      <c r="D2299" s="65">
        <v>60462</v>
      </c>
      <c r="E2299" s="63">
        <v>177.8</v>
      </c>
      <c r="F2299" s="63">
        <f>IF($E2299=60.3,6.99,IF($E2299=73,9.67,IF($E2299=88.9,13.84,IF($E2299=114.3,17.26,IF($E2299=177.8,34.23,IF($E2299=244.5,53.57,"ENTER WEIGHT"))))))</f>
        <v>34.229999999999997</v>
      </c>
      <c r="G2299" s="64" t="s">
        <v>96</v>
      </c>
      <c r="H2299" s="65">
        <v>7</v>
      </c>
      <c r="I2299" s="65">
        <v>98.69</v>
      </c>
      <c r="J2299" s="66">
        <v>94.1</v>
      </c>
      <c r="K2299" s="66">
        <v>91.1</v>
      </c>
      <c r="L2299" s="67">
        <f t="shared" si="1182"/>
        <v>8990.6589999999997</v>
      </c>
      <c r="M2299" s="65" t="s">
        <v>129</v>
      </c>
      <c r="N2299" s="65" t="s">
        <v>824</v>
      </c>
      <c r="O2299" s="65" t="s">
        <v>56</v>
      </c>
    </row>
    <row r="2300" spans="1:16" s="65" customFormat="1" x14ac:dyDescent="0.25">
      <c r="A2300" s="65">
        <v>2018</v>
      </c>
      <c r="B2300" s="65" t="s">
        <v>818</v>
      </c>
      <c r="C2300" s="65" t="s">
        <v>14</v>
      </c>
      <c r="D2300" s="65">
        <v>60463</v>
      </c>
      <c r="E2300" s="63">
        <v>177.8</v>
      </c>
      <c r="F2300" s="63">
        <f>IF($E2300=60.3,6.99,IF($E2300=73,9.67,IF($E2300=88.9,13.84,IF($E2300=114.3,17.26,IF($E2300=177.8,34.23,IF($E2300=244.5,53.57,"ENTER WEIGHT"))))))</f>
        <v>34.229999999999997</v>
      </c>
      <c r="G2300" s="64" t="s">
        <v>96</v>
      </c>
      <c r="H2300" s="65">
        <v>4</v>
      </c>
      <c r="I2300" s="65">
        <v>32.54</v>
      </c>
      <c r="J2300" s="66">
        <v>79.739999999999995</v>
      </c>
      <c r="K2300" s="66">
        <v>79.739999999999995</v>
      </c>
      <c r="L2300" s="67">
        <f t="shared" ref="L2300" si="1183">I2300*K2300</f>
        <v>2594.7395999999999</v>
      </c>
      <c r="M2300" s="65" t="s">
        <v>129</v>
      </c>
      <c r="N2300" s="65" t="s">
        <v>824</v>
      </c>
      <c r="O2300" s="65" t="s">
        <v>56</v>
      </c>
    </row>
    <row r="2301" spans="1:16" s="65" customFormat="1" x14ac:dyDescent="0.25">
      <c r="A2301" s="65">
        <v>2018</v>
      </c>
      <c r="B2301" s="65" t="s">
        <v>818</v>
      </c>
      <c r="C2301" s="65" t="s">
        <v>14</v>
      </c>
      <c r="D2301" s="65">
        <v>60649</v>
      </c>
      <c r="E2301" s="63">
        <v>177.8</v>
      </c>
      <c r="F2301" s="63">
        <f>IF($E2301=60.3,6.99,IF($E2301=73,9.67,IF($E2301=88.9,13.84,IF($E2301=114.3,17.26,IF($E2301=177.8,34.23,IF($E2301=244.5,53.57,"ENTER WEIGHT"))))))</f>
        <v>34.229999999999997</v>
      </c>
      <c r="G2301" s="64" t="s">
        <v>96</v>
      </c>
      <c r="H2301" s="65">
        <v>32</v>
      </c>
      <c r="I2301" s="65">
        <v>363.83</v>
      </c>
      <c r="J2301" s="66">
        <v>56.24</v>
      </c>
      <c r="K2301" s="66">
        <v>56.24</v>
      </c>
      <c r="L2301" s="67">
        <f t="shared" ref="L2301" si="1184">I2301*K2301</f>
        <v>20461.799200000001</v>
      </c>
      <c r="M2301" s="65" t="s">
        <v>129</v>
      </c>
      <c r="N2301" s="65" t="s">
        <v>825</v>
      </c>
      <c r="O2301" s="65" t="s">
        <v>56</v>
      </c>
    </row>
    <row r="2302" spans="1:16" s="65" customFormat="1" x14ac:dyDescent="0.25">
      <c r="A2302" s="65">
        <v>2018</v>
      </c>
      <c r="B2302" s="65" t="s">
        <v>818</v>
      </c>
      <c r="C2302" s="65" t="s">
        <v>14</v>
      </c>
      <c r="D2302" s="65">
        <v>60400</v>
      </c>
      <c r="E2302" s="63">
        <v>114.3</v>
      </c>
      <c r="F2302" s="63">
        <v>15.63</v>
      </c>
      <c r="G2302" s="64" t="s">
        <v>39</v>
      </c>
      <c r="H2302" s="65">
        <v>10</v>
      </c>
      <c r="I2302" s="65">
        <v>108.11</v>
      </c>
      <c r="J2302" s="66">
        <v>39.33</v>
      </c>
      <c r="K2302" s="66">
        <v>39.33</v>
      </c>
      <c r="L2302" s="67">
        <f t="shared" ref="L2302" si="1185">I2302*K2302</f>
        <v>4251.9663</v>
      </c>
      <c r="M2302" s="65" t="s">
        <v>129</v>
      </c>
      <c r="N2302" s="65" t="s">
        <v>826</v>
      </c>
      <c r="O2302" s="65" t="s">
        <v>56</v>
      </c>
    </row>
    <row r="2303" spans="1:16" s="65" customFormat="1" x14ac:dyDescent="0.25">
      <c r="A2303" s="65">
        <v>2018</v>
      </c>
      <c r="B2303" s="65" t="s">
        <v>818</v>
      </c>
      <c r="C2303" s="65" t="s">
        <v>14</v>
      </c>
      <c r="D2303" s="65" t="s">
        <v>827</v>
      </c>
      <c r="E2303" s="63">
        <v>114.3</v>
      </c>
      <c r="F2303" s="63">
        <v>15.63</v>
      </c>
      <c r="G2303" s="64" t="s">
        <v>39</v>
      </c>
      <c r="H2303" s="65">
        <v>420</v>
      </c>
      <c r="I2303" s="65">
        <v>3983.76</v>
      </c>
      <c r="J2303" s="66">
        <v>39.33</v>
      </c>
      <c r="K2303" s="66">
        <v>39.33</v>
      </c>
      <c r="L2303" s="67">
        <f t="shared" ref="L2303" si="1186">I2303*K2303</f>
        <v>156681.28080000001</v>
      </c>
      <c r="M2303" s="65" t="s">
        <v>129</v>
      </c>
      <c r="N2303" s="65" t="s">
        <v>828</v>
      </c>
      <c r="O2303" s="65" t="s">
        <v>56</v>
      </c>
    </row>
    <row r="2304" spans="1:16" s="65" customFormat="1" ht="18.75" customHeight="1" x14ac:dyDescent="0.25">
      <c r="A2304" s="65">
        <v>2018</v>
      </c>
      <c r="B2304" s="65" t="s">
        <v>818</v>
      </c>
      <c r="C2304" s="65" t="s">
        <v>14</v>
      </c>
      <c r="D2304" s="65" t="s">
        <v>829</v>
      </c>
      <c r="E2304" s="63">
        <v>114.3</v>
      </c>
      <c r="F2304" s="63">
        <v>18.97</v>
      </c>
      <c r="G2304" s="64" t="s">
        <v>40</v>
      </c>
      <c r="H2304" s="65">
        <v>161</v>
      </c>
      <c r="I2304" s="65">
        <v>1476.94</v>
      </c>
      <c r="J2304" s="66">
        <v>79.87</v>
      </c>
      <c r="K2304" s="66">
        <v>79.87</v>
      </c>
      <c r="L2304" s="67">
        <f t="shared" ref="L2304:L2305" si="1187">I2304*K2304</f>
        <v>117963.19780000001</v>
      </c>
      <c r="M2304" s="65" t="s">
        <v>129</v>
      </c>
      <c r="N2304" s="65" t="s">
        <v>830</v>
      </c>
      <c r="O2304" s="65" t="s">
        <v>56</v>
      </c>
    </row>
    <row r="2305" spans="1:16" s="65" customFormat="1" x14ac:dyDescent="0.25">
      <c r="A2305" s="65">
        <v>2018</v>
      </c>
      <c r="B2305" s="65" t="s">
        <v>818</v>
      </c>
      <c r="C2305" s="65" t="s">
        <v>819</v>
      </c>
      <c r="D2305" s="65" t="s">
        <v>821</v>
      </c>
      <c r="E2305" s="63">
        <v>168.3</v>
      </c>
      <c r="F2305" s="63">
        <v>29.76</v>
      </c>
      <c r="G2305" s="64" t="s">
        <v>40</v>
      </c>
      <c r="H2305" s="65">
        <v>1184</v>
      </c>
      <c r="I2305" s="65">
        <f>384.79+754.7+754.66+753.54+756.27+751.65+754.3+752.97+752.93+640.95+108.41+752.34+751.28+754.02+750.34+750.01+749.27+748.72+753.94+289.24+466.36+755.41+752.13+750.73</f>
        <v>16188.960000000001</v>
      </c>
      <c r="J2305" s="66">
        <v>73.010000000000005</v>
      </c>
      <c r="K2305" s="66">
        <v>73.010000000000005</v>
      </c>
      <c r="L2305" s="67">
        <f t="shared" si="1187"/>
        <v>1181955.9696000002</v>
      </c>
      <c r="M2305" s="65" t="s">
        <v>129</v>
      </c>
      <c r="N2305" s="65" t="s">
        <v>823</v>
      </c>
      <c r="O2305" s="65" t="s">
        <v>56</v>
      </c>
    </row>
    <row r="2306" spans="1:16" s="65" customFormat="1" ht="18.75" customHeight="1" x14ac:dyDescent="0.25">
      <c r="A2306" s="65">
        <v>2018</v>
      </c>
      <c r="B2306" s="65" t="s">
        <v>818</v>
      </c>
      <c r="C2306" s="65" t="s">
        <v>14</v>
      </c>
      <c r="D2306" s="65">
        <v>59749</v>
      </c>
      <c r="E2306" s="63">
        <v>127</v>
      </c>
      <c r="F2306" s="63">
        <v>22.32</v>
      </c>
      <c r="G2306" s="64" t="s">
        <v>40</v>
      </c>
      <c r="H2306" s="65">
        <v>5</v>
      </c>
      <c r="I2306" s="65">
        <v>65.099999999999994</v>
      </c>
      <c r="J2306" s="66">
        <v>62.05</v>
      </c>
      <c r="K2306" s="66">
        <v>62.05</v>
      </c>
      <c r="L2306" s="67">
        <f t="shared" ref="L2306" si="1188">I2306*K2306</f>
        <v>4039.4549999999995</v>
      </c>
      <c r="M2306" s="65" t="s">
        <v>129</v>
      </c>
      <c r="N2306" s="65" t="s">
        <v>831</v>
      </c>
      <c r="O2306" s="65" t="s">
        <v>56</v>
      </c>
    </row>
    <row r="2307" spans="1:16" s="65" customFormat="1" ht="18.75" customHeight="1" x14ac:dyDescent="0.25">
      <c r="A2307" s="65">
        <v>2018</v>
      </c>
      <c r="B2307" s="65" t="s">
        <v>818</v>
      </c>
      <c r="C2307" s="65" t="s">
        <v>14</v>
      </c>
      <c r="D2307" s="65" t="s">
        <v>833</v>
      </c>
      <c r="E2307" s="63">
        <v>219.1</v>
      </c>
      <c r="F2307" s="63">
        <v>41.67</v>
      </c>
      <c r="G2307" s="64" t="s">
        <v>39</v>
      </c>
      <c r="H2307" s="65">
        <f>30+40+40+40+10+40+20+40+30+40+32+41+40+12+30+20+45+28+13+40+40+18+40+21+19</f>
        <v>769</v>
      </c>
      <c r="I2307" s="65">
        <f>389.18+532.42+523.42+529.87+135+526.15+256.92+526.86+402.28+534.85+419.3+538.43+519.55+158.13+400.72+265.86+603.49+365.37+173.39+525.99+514.13+236.4+530.35+275.89+246.87</f>
        <v>10130.820000000002</v>
      </c>
      <c r="J2307" s="66">
        <v>75.53</v>
      </c>
      <c r="K2307" s="66">
        <v>75.53</v>
      </c>
      <c r="L2307" s="67">
        <f t="shared" ref="L2307:L2308" si="1189">I2307*K2307</f>
        <v>765180.83460000018</v>
      </c>
      <c r="M2307" s="65" t="s">
        <v>129</v>
      </c>
      <c r="N2307" s="65" t="s">
        <v>832</v>
      </c>
      <c r="O2307" s="65" t="s">
        <v>56</v>
      </c>
    </row>
    <row r="2308" spans="1:16" s="65" customFormat="1" x14ac:dyDescent="0.25">
      <c r="A2308" s="65">
        <v>2018</v>
      </c>
      <c r="B2308" s="65" t="s">
        <v>818</v>
      </c>
      <c r="C2308" s="65" t="s">
        <v>819</v>
      </c>
      <c r="D2308" s="65" t="s">
        <v>834</v>
      </c>
      <c r="E2308" s="63">
        <v>114.3</v>
      </c>
      <c r="F2308" s="63">
        <v>17.260000000000002</v>
      </c>
      <c r="G2308" s="64" t="s">
        <v>187</v>
      </c>
      <c r="H2308" s="65">
        <v>142</v>
      </c>
      <c r="I2308" s="65">
        <v>1895.25</v>
      </c>
      <c r="J2308" s="66">
        <v>19.2</v>
      </c>
      <c r="K2308" s="66">
        <v>19.2</v>
      </c>
      <c r="L2308" s="67">
        <f t="shared" si="1189"/>
        <v>36388.799999999996</v>
      </c>
      <c r="M2308" s="65" t="s">
        <v>129</v>
      </c>
      <c r="N2308" s="65" t="s">
        <v>835</v>
      </c>
      <c r="O2308" s="65" t="s">
        <v>51</v>
      </c>
    </row>
    <row r="2309" spans="1:16" s="65" customFormat="1" x14ac:dyDescent="0.25">
      <c r="A2309" s="65">
        <v>2018</v>
      </c>
      <c r="B2309" s="65" t="s">
        <v>818</v>
      </c>
      <c r="C2309" s="65" t="s">
        <v>819</v>
      </c>
      <c r="D2309" s="65" t="s">
        <v>408</v>
      </c>
      <c r="E2309" s="63">
        <v>114.3</v>
      </c>
      <c r="F2309" s="63">
        <v>17.260000000000002</v>
      </c>
      <c r="G2309" s="64" t="s">
        <v>40</v>
      </c>
      <c r="H2309" s="65">
        <v>84</v>
      </c>
      <c r="I2309" s="65">
        <v>1013.39</v>
      </c>
      <c r="J2309" s="66">
        <v>36.700000000000003</v>
      </c>
      <c r="K2309" s="66">
        <v>36.700000000000003</v>
      </c>
      <c r="L2309" s="67">
        <f t="shared" ref="L2309:L2311" si="1190">I2309*K2309</f>
        <v>37191.413</v>
      </c>
      <c r="M2309" s="65" t="s">
        <v>129</v>
      </c>
      <c r="N2309" s="65" t="s">
        <v>836</v>
      </c>
      <c r="O2309" s="65" t="s">
        <v>51</v>
      </c>
    </row>
    <row r="2310" spans="1:16" s="65" customFormat="1" x14ac:dyDescent="0.25">
      <c r="A2310" s="65">
        <v>2018</v>
      </c>
      <c r="B2310" s="65" t="s">
        <v>818</v>
      </c>
      <c r="C2310" s="65" t="s">
        <v>819</v>
      </c>
      <c r="D2310" s="65" t="s">
        <v>409</v>
      </c>
      <c r="E2310" s="63">
        <v>114.3</v>
      </c>
      <c r="F2310" s="63">
        <v>17.260000000000002</v>
      </c>
      <c r="G2310" s="64" t="s">
        <v>40</v>
      </c>
      <c r="H2310" s="65">
        <v>60</v>
      </c>
      <c r="I2310" s="65">
        <v>731.81</v>
      </c>
      <c r="J2310" s="66">
        <v>36.700000000000003</v>
      </c>
      <c r="K2310" s="66">
        <v>36.700000000000003</v>
      </c>
      <c r="L2310" s="67">
        <f t="shared" si="1190"/>
        <v>26857.427</v>
      </c>
      <c r="M2310" s="65" t="s">
        <v>129</v>
      </c>
      <c r="N2310" s="65" t="s">
        <v>837</v>
      </c>
      <c r="O2310" s="65" t="s">
        <v>51</v>
      </c>
    </row>
    <row r="2311" spans="1:16" s="65" customFormat="1" ht="15.75" thickBot="1" x14ac:dyDescent="0.3">
      <c r="A2311" s="65">
        <v>2018</v>
      </c>
      <c r="B2311" s="65" t="s">
        <v>818</v>
      </c>
      <c r="C2311" s="65" t="s">
        <v>14</v>
      </c>
      <c r="D2311" s="65" t="s">
        <v>838</v>
      </c>
      <c r="E2311" s="63">
        <v>177.8</v>
      </c>
      <c r="F2311" s="63">
        <f>IF($E2311=60.3,6.99,IF($E2311=73,9.67,IF($E2311=88.9,13.84,IF($E2311=114.3,17.26,IF($E2311=177.8,34.23,IF($E2311=244.5,53.57,"ENTER WEIGHT"))))))</f>
        <v>34.229999999999997</v>
      </c>
      <c r="G2311" s="64" t="s">
        <v>96</v>
      </c>
      <c r="H2311" s="65">
        <f>37+24+25+24+4+24+46+46+21+28+51+2+47</f>
        <v>379</v>
      </c>
      <c r="I2311" s="65">
        <f>530.88+343.45+357.88+343.05+57.05+343.46+660.45+660.1+300.42+401.85+728.27+28.8+675.27</f>
        <v>5430.93</v>
      </c>
      <c r="J2311" s="66">
        <v>80.12</v>
      </c>
      <c r="K2311" s="66">
        <v>80.12</v>
      </c>
      <c r="L2311" s="67">
        <f t="shared" si="1190"/>
        <v>435126.11160000006</v>
      </c>
      <c r="M2311" s="65" t="s">
        <v>129</v>
      </c>
      <c r="N2311" s="65" t="s">
        <v>839</v>
      </c>
      <c r="O2311" s="65" t="s">
        <v>840</v>
      </c>
    </row>
    <row r="2312" spans="1:16" s="65" customFormat="1" ht="21.75" thickBot="1" x14ac:dyDescent="0.4">
      <c r="A2312" s="90" t="s">
        <v>854</v>
      </c>
      <c r="B2312" s="91"/>
      <c r="C2312" s="91"/>
      <c r="D2312" s="91"/>
      <c r="E2312" s="91"/>
      <c r="F2312" s="91"/>
      <c r="G2312" s="91"/>
      <c r="H2312" s="91"/>
      <c r="I2312" s="91"/>
      <c r="J2312" s="91"/>
      <c r="K2312" s="91"/>
      <c r="L2312" s="25">
        <f>SUM(L2296:L2311)</f>
        <v>12028680.427799998</v>
      </c>
      <c r="M2312" s="90"/>
      <c r="N2312" s="91"/>
      <c r="O2312" s="91"/>
      <c r="P2312" s="92"/>
    </row>
    <row r="2313" spans="1:16" x14ac:dyDescent="0.25">
      <c r="A2313" s="22">
        <v>2018</v>
      </c>
      <c r="B2313" s="22">
        <v>25</v>
      </c>
      <c r="C2313" s="22" t="s">
        <v>819</v>
      </c>
      <c r="D2313" s="22" t="s">
        <v>841</v>
      </c>
      <c r="E2313" s="3">
        <v>219.1</v>
      </c>
      <c r="F2313" s="3">
        <v>41.67</v>
      </c>
      <c r="G2313" s="18" t="s">
        <v>39</v>
      </c>
      <c r="H2313" s="22">
        <f>40+15+42</f>
        <v>97</v>
      </c>
      <c r="I2313" s="22">
        <f>525.59+197.42+548.87</f>
        <v>1271.8800000000001</v>
      </c>
      <c r="J2313" s="27">
        <v>75.53</v>
      </c>
      <c r="K2313" s="27">
        <v>75.53</v>
      </c>
      <c r="L2313" s="26">
        <f t="shared" si="1178"/>
        <v>96065.096400000009</v>
      </c>
      <c r="M2313" s="22" t="s">
        <v>129</v>
      </c>
      <c r="N2313" s="22" t="s">
        <v>842</v>
      </c>
      <c r="O2313" s="22" t="s">
        <v>56</v>
      </c>
    </row>
    <row r="2314" spans="1:16" x14ac:dyDescent="0.25">
      <c r="A2314" s="22">
        <v>2018</v>
      </c>
      <c r="B2314" s="22">
        <v>25</v>
      </c>
      <c r="C2314" s="22" t="s">
        <v>819</v>
      </c>
      <c r="D2314" s="22">
        <v>5805</v>
      </c>
      <c r="E2314" s="3">
        <v>139.69999999999999</v>
      </c>
      <c r="F2314" s="3">
        <v>23.07</v>
      </c>
      <c r="G2314" s="18" t="s">
        <v>39</v>
      </c>
      <c r="H2314" s="22">
        <v>75</v>
      </c>
      <c r="I2314" s="22">
        <v>954.23</v>
      </c>
      <c r="J2314" s="27">
        <v>49.28</v>
      </c>
      <c r="K2314" s="27">
        <v>49.28</v>
      </c>
      <c r="L2314" s="26">
        <f t="shared" si="1178"/>
        <v>47024.454400000002</v>
      </c>
      <c r="M2314" s="22" t="s">
        <v>129</v>
      </c>
      <c r="N2314" s="22" t="s">
        <v>843</v>
      </c>
      <c r="O2314" s="22" t="s">
        <v>840</v>
      </c>
    </row>
    <row r="2315" spans="1:16" x14ac:dyDescent="0.25">
      <c r="A2315" s="22">
        <v>2018</v>
      </c>
      <c r="B2315" s="22">
        <v>25</v>
      </c>
      <c r="C2315" s="22" t="s">
        <v>819</v>
      </c>
      <c r="D2315" s="22">
        <v>5806</v>
      </c>
      <c r="E2315" s="3">
        <v>139.69999999999999</v>
      </c>
      <c r="F2315" s="3">
        <v>23.07</v>
      </c>
      <c r="G2315" s="18" t="s">
        <v>39</v>
      </c>
      <c r="H2315" s="22">
        <v>13</v>
      </c>
      <c r="I2315" s="22">
        <v>161.65</v>
      </c>
      <c r="J2315" s="27">
        <v>35.68</v>
      </c>
      <c r="K2315" s="27">
        <v>35.35</v>
      </c>
      <c r="L2315" s="26">
        <f t="shared" si="1178"/>
        <v>5714.3275000000003</v>
      </c>
      <c r="M2315" s="22" t="s">
        <v>129</v>
      </c>
      <c r="N2315" s="56" t="s">
        <v>843</v>
      </c>
      <c r="O2315" s="56" t="s">
        <v>840</v>
      </c>
    </row>
    <row r="2316" spans="1:16" s="56" customFormat="1" x14ac:dyDescent="0.25">
      <c r="A2316" s="56">
        <v>2018</v>
      </c>
      <c r="B2316" s="56">
        <v>25</v>
      </c>
      <c r="C2316" s="56" t="s">
        <v>819</v>
      </c>
      <c r="D2316" s="56" t="s">
        <v>844</v>
      </c>
      <c r="E2316" s="3">
        <v>139.69999999999999</v>
      </c>
      <c r="F2316" s="3">
        <v>23.07</v>
      </c>
      <c r="G2316" s="18" t="s">
        <v>39</v>
      </c>
      <c r="H2316" s="56">
        <f>31+14</f>
        <v>45</v>
      </c>
      <c r="I2316" s="56">
        <f>411.35+185.76</f>
        <v>597.11</v>
      </c>
      <c r="J2316" s="27">
        <v>49.28</v>
      </c>
      <c r="K2316" s="27">
        <v>49.28</v>
      </c>
      <c r="L2316" s="26">
        <f t="shared" ref="L2316:L2317" si="1191">I2316*K2316</f>
        <v>29425.5808</v>
      </c>
      <c r="M2316" s="56" t="s">
        <v>129</v>
      </c>
      <c r="N2316" s="56" t="s">
        <v>843</v>
      </c>
      <c r="O2316" s="56" t="s">
        <v>840</v>
      </c>
    </row>
    <row r="2317" spans="1:16" s="56" customFormat="1" x14ac:dyDescent="0.25">
      <c r="A2317" s="56">
        <v>2018</v>
      </c>
      <c r="B2317" s="56">
        <v>25</v>
      </c>
      <c r="C2317" s="56" t="s">
        <v>819</v>
      </c>
      <c r="D2317" s="56">
        <v>5814</v>
      </c>
      <c r="E2317" s="3">
        <v>139.69999999999999</v>
      </c>
      <c r="F2317" s="3">
        <v>23.07</v>
      </c>
      <c r="G2317" s="18" t="s">
        <v>39</v>
      </c>
      <c r="H2317" s="56">
        <v>32</v>
      </c>
      <c r="I2317" s="56">
        <v>406.88</v>
      </c>
      <c r="J2317" s="27">
        <v>35.68</v>
      </c>
      <c r="K2317" s="27">
        <v>35.35</v>
      </c>
      <c r="L2317" s="26">
        <f t="shared" si="1191"/>
        <v>14383.208000000001</v>
      </c>
      <c r="M2317" s="56" t="s">
        <v>129</v>
      </c>
      <c r="N2317" s="56" t="s">
        <v>843</v>
      </c>
      <c r="O2317" s="56" t="s">
        <v>840</v>
      </c>
    </row>
    <row r="2318" spans="1:16" x14ac:dyDescent="0.25">
      <c r="A2318" s="22">
        <v>2018</v>
      </c>
      <c r="B2318" s="22">
        <v>25</v>
      </c>
      <c r="C2318" s="22" t="s">
        <v>819</v>
      </c>
      <c r="D2318" s="22">
        <v>5807</v>
      </c>
      <c r="E2318" s="3">
        <v>114.3</v>
      </c>
      <c r="F2318" s="3">
        <v>20.09</v>
      </c>
      <c r="G2318" s="18" t="s">
        <v>187</v>
      </c>
      <c r="H2318" s="22">
        <f>71+71</f>
        <v>142</v>
      </c>
      <c r="I2318" s="22">
        <f>995.76+1005.77</f>
        <v>2001.53</v>
      </c>
      <c r="J2318" s="27">
        <v>31.8</v>
      </c>
      <c r="K2318" s="27">
        <v>31.8</v>
      </c>
      <c r="L2318" s="26">
        <f t="shared" si="1178"/>
        <v>63648.654000000002</v>
      </c>
      <c r="M2318" s="22" t="s">
        <v>16</v>
      </c>
      <c r="N2318" s="22" t="s">
        <v>845</v>
      </c>
      <c r="O2318" s="22" t="s">
        <v>840</v>
      </c>
    </row>
    <row r="2319" spans="1:16" x14ac:dyDescent="0.25">
      <c r="A2319" s="56">
        <v>2018</v>
      </c>
      <c r="B2319" s="56">
        <v>25</v>
      </c>
      <c r="C2319" s="56" t="s">
        <v>15</v>
      </c>
      <c r="D2319" s="56">
        <v>4792218</v>
      </c>
      <c r="E2319" s="3">
        <v>73</v>
      </c>
      <c r="F2319" s="3">
        <f t="shared" si="1179"/>
        <v>9.67</v>
      </c>
      <c r="G2319" s="18" t="s">
        <v>39</v>
      </c>
      <c r="H2319" s="56">
        <v>138</v>
      </c>
      <c r="I2319" s="56">
        <v>1324.5447999999999</v>
      </c>
      <c r="J2319" s="27">
        <f t="shared" si="1180"/>
        <v>20.64</v>
      </c>
      <c r="K2319" s="27">
        <f t="shared" si="1177"/>
        <v>15.48</v>
      </c>
      <c r="L2319" s="26">
        <f t="shared" si="1178"/>
        <v>20503.953503999997</v>
      </c>
      <c r="M2319" s="22" t="s">
        <v>16</v>
      </c>
      <c r="N2319" s="56" t="s">
        <v>846</v>
      </c>
      <c r="O2319" s="22" t="s">
        <v>55</v>
      </c>
      <c r="P2319" s="56">
        <v>28</v>
      </c>
    </row>
    <row r="2320" spans="1:16" x14ac:dyDescent="0.25">
      <c r="A2320" s="56">
        <v>2018</v>
      </c>
      <c r="B2320" s="56">
        <v>25</v>
      </c>
      <c r="C2320" s="56" t="s">
        <v>159</v>
      </c>
      <c r="D2320" s="56">
        <v>4792215</v>
      </c>
      <c r="E2320" s="3">
        <v>73</v>
      </c>
      <c r="F2320" s="3">
        <f t="shared" si="1179"/>
        <v>9.67</v>
      </c>
      <c r="G2320" s="18" t="s">
        <v>39</v>
      </c>
      <c r="H2320" s="56">
        <v>1</v>
      </c>
      <c r="I2320" s="56">
        <v>3</v>
      </c>
      <c r="J2320" s="27">
        <f t="shared" si="1180"/>
        <v>20.64</v>
      </c>
      <c r="K2320" s="27">
        <f t="shared" si="1177"/>
        <v>15.48</v>
      </c>
      <c r="L2320" s="26">
        <f t="shared" si="1178"/>
        <v>46.44</v>
      </c>
      <c r="M2320" s="22" t="s">
        <v>16</v>
      </c>
      <c r="N2320" s="56" t="s">
        <v>846</v>
      </c>
      <c r="O2320" s="22" t="s">
        <v>55</v>
      </c>
      <c r="P2320" s="56">
        <v>28</v>
      </c>
    </row>
    <row r="2321" spans="1:16" x14ac:dyDescent="0.25">
      <c r="A2321" s="56">
        <v>2018</v>
      </c>
      <c r="B2321" s="56">
        <v>25</v>
      </c>
      <c r="C2321" s="56" t="s">
        <v>159</v>
      </c>
      <c r="D2321" s="56">
        <v>4792215</v>
      </c>
      <c r="E2321" s="3">
        <v>73</v>
      </c>
      <c r="F2321" s="3">
        <f t="shared" si="1179"/>
        <v>9.67</v>
      </c>
      <c r="G2321" s="18" t="s">
        <v>39</v>
      </c>
      <c r="H2321" s="56">
        <v>1</v>
      </c>
      <c r="I2321" s="56">
        <v>4</v>
      </c>
      <c r="J2321" s="27">
        <f t="shared" si="1180"/>
        <v>20.64</v>
      </c>
      <c r="K2321" s="27">
        <f t="shared" si="1177"/>
        <v>15.48</v>
      </c>
      <c r="L2321" s="26">
        <f t="shared" si="1178"/>
        <v>61.92</v>
      </c>
      <c r="M2321" s="22" t="s">
        <v>16</v>
      </c>
      <c r="N2321" s="56" t="s">
        <v>846</v>
      </c>
      <c r="O2321" s="22" t="s">
        <v>55</v>
      </c>
      <c r="P2321" s="56">
        <v>28</v>
      </c>
    </row>
    <row r="2322" spans="1:16" x14ac:dyDescent="0.25">
      <c r="A2322" s="56">
        <v>2018</v>
      </c>
      <c r="B2322" s="56">
        <v>25</v>
      </c>
      <c r="C2322" s="56" t="s">
        <v>15</v>
      </c>
      <c r="D2322" s="56">
        <v>4792218</v>
      </c>
      <c r="E2322" s="3">
        <v>73</v>
      </c>
      <c r="F2322" s="3">
        <f t="shared" si="1179"/>
        <v>9.67</v>
      </c>
      <c r="G2322" s="18" t="s">
        <v>39</v>
      </c>
      <c r="H2322" s="56">
        <v>8</v>
      </c>
      <c r="I2322" s="56">
        <v>76.785200000000003</v>
      </c>
      <c r="J2322" s="27">
        <f t="shared" si="1180"/>
        <v>20.64</v>
      </c>
      <c r="K2322" s="27">
        <f t="shared" si="1177"/>
        <v>15.48</v>
      </c>
      <c r="L2322" s="26">
        <f t="shared" si="1178"/>
        <v>1188.634896</v>
      </c>
      <c r="M2322" s="22" t="s">
        <v>16</v>
      </c>
      <c r="N2322" s="56" t="s">
        <v>846</v>
      </c>
      <c r="O2322" s="22" t="s">
        <v>55</v>
      </c>
      <c r="P2322" s="56">
        <v>28</v>
      </c>
    </row>
    <row r="2323" spans="1:16" x14ac:dyDescent="0.25">
      <c r="A2323" s="56">
        <v>2018</v>
      </c>
      <c r="B2323" s="56">
        <v>25</v>
      </c>
      <c r="C2323" s="56" t="s">
        <v>159</v>
      </c>
      <c r="D2323" s="56">
        <v>4792219</v>
      </c>
      <c r="E2323" s="3">
        <v>73</v>
      </c>
      <c r="F2323" s="3">
        <f t="shared" si="1179"/>
        <v>9.67</v>
      </c>
      <c r="G2323" s="18" t="s">
        <v>39</v>
      </c>
      <c r="H2323" s="56">
        <v>1</v>
      </c>
      <c r="I2323" s="56">
        <v>5</v>
      </c>
      <c r="J2323" s="27">
        <f t="shared" si="1180"/>
        <v>20.64</v>
      </c>
      <c r="K2323" s="27">
        <f t="shared" si="1177"/>
        <v>15.48</v>
      </c>
      <c r="L2323" s="26">
        <f t="shared" si="1178"/>
        <v>77.400000000000006</v>
      </c>
      <c r="M2323" s="22" t="s">
        <v>16</v>
      </c>
      <c r="N2323" s="56" t="s">
        <v>846</v>
      </c>
      <c r="O2323" s="22" t="s">
        <v>55</v>
      </c>
      <c r="P2323" s="56">
        <v>28</v>
      </c>
    </row>
    <row r="2324" spans="1:16" x14ac:dyDescent="0.25">
      <c r="A2324" s="56">
        <v>2018</v>
      </c>
      <c r="B2324" s="56">
        <v>25</v>
      </c>
      <c r="C2324" s="56" t="s">
        <v>15</v>
      </c>
      <c r="D2324" s="56">
        <v>4792220</v>
      </c>
      <c r="E2324" s="3">
        <v>73</v>
      </c>
      <c r="F2324" s="3">
        <f t="shared" si="1179"/>
        <v>9.67</v>
      </c>
      <c r="G2324" s="18" t="s">
        <v>39</v>
      </c>
      <c r="H2324" s="56">
        <v>65</v>
      </c>
      <c r="I2324" s="56">
        <v>621.54290000000003</v>
      </c>
      <c r="J2324" s="27">
        <f t="shared" si="1180"/>
        <v>20.64</v>
      </c>
      <c r="K2324" s="27">
        <f t="shared" si="1177"/>
        <v>15.48</v>
      </c>
      <c r="L2324" s="26">
        <f t="shared" si="1178"/>
        <v>9621.4840920000006</v>
      </c>
      <c r="M2324" s="22" t="s">
        <v>16</v>
      </c>
      <c r="N2324" s="56" t="s">
        <v>846</v>
      </c>
      <c r="O2324" s="22" t="s">
        <v>55</v>
      </c>
      <c r="P2324" s="56">
        <v>28</v>
      </c>
    </row>
    <row r="2325" spans="1:16" x14ac:dyDescent="0.25">
      <c r="A2325" s="56">
        <v>2018</v>
      </c>
      <c r="B2325" s="56">
        <v>25</v>
      </c>
      <c r="C2325" s="56" t="s">
        <v>15</v>
      </c>
      <c r="D2325" s="56">
        <v>4792222</v>
      </c>
      <c r="E2325" s="3">
        <v>73</v>
      </c>
      <c r="F2325" s="3">
        <f t="shared" si="1179"/>
        <v>9.67</v>
      </c>
      <c r="G2325" s="18" t="s">
        <v>39</v>
      </c>
      <c r="H2325" s="56">
        <v>32</v>
      </c>
      <c r="I2325" s="56">
        <v>307.54669999999999</v>
      </c>
      <c r="J2325" s="27">
        <f t="shared" si="1180"/>
        <v>20.64</v>
      </c>
      <c r="K2325" s="27">
        <f t="shared" si="1177"/>
        <v>15.48</v>
      </c>
      <c r="L2325" s="26">
        <f t="shared" si="1178"/>
        <v>4760.8229160000001</v>
      </c>
      <c r="M2325" s="22" t="s">
        <v>16</v>
      </c>
      <c r="N2325" s="56" t="s">
        <v>846</v>
      </c>
      <c r="O2325" s="22" t="s">
        <v>55</v>
      </c>
      <c r="P2325" s="56">
        <v>28</v>
      </c>
    </row>
    <row r="2326" spans="1:16" x14ac:dyDescent="0.25">
      <c r="A2326" s="56">
        <v>2018</v>
      </c>
      <c r="B2326" s="56">
        <v>25</v>
      </c>
      <c r="C2326" s="56" t="s">
        <v>159</v>
      </c>
      <c r="D2326" s="56">
        <v>4792215</v>
      </c>
      <c r="E2326" s="3">
        <v>73</v>
      </c>
      <c r="F2326" s="3">
        <f t="shared" si="1179"/>
        <v>9.67</v>
      </c>
      <c r="G2326" s="18" t="s">
        <v>39</v>
      </c>
      <c r="H2326" s="56">
        <v>1</v>
      </c>
      <c r="I2326" s="56">
        <v>2</v>
      </c>
      <c r="J2326" s="27">
        <f t="shared" si="1180"/>
        <v>20.64</v>
      </c>
      <c r="K2326" s="27">
        <f t="shared" si="1177"/>
        <v>15.48</v>
      </c>
      <c r="L2326" s="26">
        <f t="shared" si="1178"/>
        <v>30.96</v>
      </c>
      <c r="M2326" s="22" t="s">
        <v>16</v>
      </c>
      <c r="N2326" s="56" t="s">
        <v>846</v>
      </c>
      <c r="O2326" s="22" t="s">
        <v>55</v>
      </c>
      <c r="P2326" s="56">
        <v>28</v>
      </c>
    </row>
    <row r="2327" spans="1:16" x14ac:dyDescent="0.25">
      <c r="A2327" s="56">
        <v>2018</v>
      </c>
      <c r="B2327" s="56">
        <v>25</v>
      </c>
      <c r="C2327" s="56" t="s">
        <v>15</v>
      </c>
      <c r="D2327" s="56">
        <v>4792221</v>
      </c>
      <c r="E2327" s="3">
        <v>73</v>
      </c>
      <c r="F2327" s="3">
        <f t="shared" si="1179"/>
        <v>9.67</v>
      </c>
      <c r="G2327" s="18" t="s">
        <v>39</v>
      </c>
      <c r="H2327" s="56">
        <v>74</v>
      </c>
      <c r="I2327" s="56">
        <v>706.79</v>
      </c>
      <c r="J2327" s="27">
        <f t="shared" si="1180"/>
        <v>20.64</v>
      </c>
      <c r="K2327" s="27">
        <f t="shared" si="1177"/>
        <v>15.48</v>
      </c>
      <c r="L2327" s="26">
        <f t="shared" si="1178"/>
        <v>10941.109199999999</v>
      </c>
      <c r="M2327" s="22" t="s">
        <v>16</v>
      </c>
      <c r="N2327" s="56" t="s">
        <v>846</v>
      </c>
      <c r="O2327" s="22" t="s">
        <v>55</v>
      </c>
      <c r="P2327" s="56">
        <v>28</v>
      </c>
    </row>
    <row r="2328" spans="1:16" x14ac:dyDescent="0.25">
      <c r="A2328" s="56">
        <v>2018</v>
      </c>
      <c r="B2328" s="56">
        <v>25</v>
      </c>
      <c r="C2328" s="56" t="s">
        <v>15</v>
      </c>
      <c r="D2328" s="56">
        <v>4792375</v>
      </c>
      <c r="E2328" s="3">
        <v>88.9</v>
      </c>
      <c r="F2328" s="3">
        <f t="shared" si="1179"/>
        <v>13.84</v>
      </c>
      <c r="G2328" s="18" t="s">
        <v>39</v>
      </c>
      <c r="H2328" s="56">
        <v>34</v>
      </c>
      <c r="I2328" s="56">
        <v>326.44080000000002</v>
      </c>
      <c r="J2328" s="27">
        <f t="shared" si="1180"/>
        <v>27.6</v>
      </c>
      <c r="K2328" s="27">
        <f t="shared" si="1177"/>
        <v>13.8</v>
      </c>
      <c r="L2328" s="26">
        <f t="shared" si="1178"/>
        <v>4504.8830400000006</v>
      </c>
      <c r="M2328" s="22" t="s">
        <v>94</v>
      </c>
      <c r="N2328" s="56" t="s">
        <v>847</v>
      </c>
      <c r="O2328" s="22" t="s">
        <v>56</v>
      </c>
      <c r="P2328" s="56">
        <v>68</v>
      </c>
    </row>
    <row r="2329" spans="1:16" x14ac:dyDescent="0.25">
      <c r="A2329" s="56">
        <v>2018</v>
      </c>
      <c r="B2329" s="56">
        <v>25</v>
      </c>
      <c r="C2329" s="56" t="s">
        <v>15</v>
      </c>
      <c r="D2329" s="56">
        <v>4792378</v>
      </c>
      <c r="E2329" s="3">
        <v>88.9</v>
      </c>
      <c r="F2329" s="3">
        <f t="shared" si="1179"/>
        <v>13.84</v>
      </c>
      <c r="G2329" s="18" t="s">
        <v>39</v>
      </c>
      <c r="H2329" s="56">
        <v>1</v>
      </c>
      <c r="I2329" s="56">
        <v>9.6012000000000004</v>
      </c>
      <c r="J2329" s="27">
        <f t="shared" si="1180"/>
        <v>27.6</v>
      </c>
      <c r="K2329" s="27">
        <f t="shared" si="1177"/>
        <v>13.8</v>
      </c>
      <c r="L2329" s="26">
        <f t="shared" si="1178"/>
        <v>132.49656000000002</v>
      </c>
      <c r="M2329" s="22" t="s">
        <v>94</v>
      </c>
      <c r="N2329" s="56" t="s">
        <v>847</v>
      </c>
      <c r="O2329" s="22" t="s">
        <v>56</v>
      </c>
      <c r="P2329" s="56">
        <v>68</v>
      </c>
    </row>
    <row r="2330" spans="1:16" x14ac:dyDescent="0.25">
      <c r="A2330" s="56">
        <v>2018</v>
      </c>
      <c r="B2330" s="56">
        <v>25</v>
      </c>
      <c r="C2330" s="56" t="s">
        <v>15</v>
      </c>
      <c r="D2330" s="56">
        <v>4792377</v>
      </c>
      <c r="E2330" s="3">
        <v>88.9</v>
      </c>
      <c r="F2330" s="3">
        <f t="shared" si="1179"/>
        <v>13.84</v>
      </c>
      <c r="G2330" s="18" t="s">
        <v>39</v>
      </c>
      <c r="H2330" s="56">
        <v>32</v>
      </c>
      <c r="I2330" s="56">
        <v>307.2346</v>
      </c>
      <c r="J2330" s="27">
        <f t="shared" si="1180"/>
        <v>27.6</v>
      </c>
      <c r="K2330" s="27">
        <f t="shared" si="1177"/>
        <v>13.8</v>
      </c>
      <c r="L2330" s="26">
        <f t="shared" si="1178"/>
        <v>4239.8374800000001</v>
      </c>
      <c r="M2330" s="22" t="s">
        <v>94</v>
      </c>
      <c r="N2330" s="56" t="s">
        <v>847</v>
      </c>
      <c r="O2330" s="22" t="s">
        <v>56</v>
      </c>
      <c r="P2330" s="56">
        <v>68</v>
      </c>
    </row>
    <row r="2331" spans="1:16" x14ac:dyDescent="0.25">
      <c r="A2331" s="56">
        <v>2018</v>
      </c>
      <c r="B2331" s="56">
        <v>25</v>
      </c>
      <c r="C2331" s="56" t="s">
        <v>15</v>
      </c>
      <c r="D2331" s="56">
        <v>4792376</v>
      </c>
      <c r="E2331" s="3">
        <v>88.9</v>
      </c>
      <c r="F2331" s="3">
        <f t="shared" si="1179"/>
        <v>13.84</v>
      </c>
      <c r="G2331" s="18" t="s">
        <v>39</v>
      </c>
      <c r="H2331" s="56">
        <v>1</v>
      </c>
      <c r="I2331" s="56">
        <v>9.6011000000000006</v>
      </c>
      <c r="J2331" s="27">
        <f t="shared" si="1180"/>
        <v>27.6</v>
      </c>
      <c r="K2331" s="27">
        <f t="shared" si="1177"/>
        <v>13.8</v>
      </c>
      <c r="L2331" s="26">
        <f t="shared" si="1178"/>
        <v>132.49518</v>
      </c>
      <c r="M2331" s="22" t="s">
        <v>94</v>
      </c>
      <c r="N2331" s="56" t="s">
        <v>847</v>
      </c>
      <c r="O2331" s="22" t="s">
        <v>56</v>
      </c>
      <c r="P2331" s="56">
        <v>68</v>
      </c>
    </row>
    <row r="2332" spans="1:16" x14ac:dyDescent="0.25">
      <c r="A2332" s="56">
        <v>2018</v>
      </c>
      <c r="B2332" s="56">
        <v>25</v>
      </c>
      <c r="C2332" s="56" t="s">
        <v>15</v>
      </c>
      <c r="D2332" s="56">
        <v>4792740</v>
      </c>
      <c r="E2332" s="3">
        <v>88.9</v>
      </c>
      <c r="F2332" s="3">
        <f t="shared" si="1179"/>
        <v>13.84</v>
      </c>
      <c r="G2332" s="18" t="s">
        <v>39</v>
      </c>
      <c r="H2332" s="56">
        <v>3</v>
      </c>
      <c r="I2332" s="56">
        <v>28.802399999999999</v>
      </c>
      <c r="J2332" s="27">
        <f t="shared" si="1180"/>
        <v>27.6</v>
      </c>
      <c r="K2332" s="27">
        <f t="shared" si="1177"/>
        <v>13.8</v>
      </c>
      <c r="L2332" s="26">
        <f t="shared" si="1178"/>
        <v>397.47311999999999</v>
      </c>
      <c r="M2332" s="22" t="s">
        <v>94</v>
      </c>
      <c r="N2332" s="56" t="s">
        <v>157</v>
      </c>
      <c r="O2332" s="22" t="s">
        <v>735</v>
      </c>
      <c r="P2332" s="56">
        <v>31</v>
      </c>
    </row>
    <row r="2333" spans="1:16" x14ac:dyDescent="0.25">
      <c r="A2333" s="56">
        <v>2018</v>
      </c>
      <c r="B2333" s="56">
        <v>25</v>
      </c>
      <c r="C2333" s="56" t="s">
        <v>15</v>
      </c>
      <c r="D2333" s="56">
        <v>4792741</v>
      </c>
      <c r="E2333" s="3">
        <v>88.9</v>
      </c>
      <c r="F2333" s="3">
        <f t="shared" si="1179"/>
        <v>13.84</v>
      </c>
      <c r="G2333" s="18" t="s">
        <v>39</v>
      </c>
      <c r="H2333" s="56">
        <v>2</v>
      </c>
      <c r="I2333" s="56">
        <v>19.2</v>
      </c>
      <c r="J2333" s="27">
        <f t="shared" si="1180"/>
        <v>27.6</v>
      </c>
      <c r="K2333" s="27">
        <f t="shared" si="1177"/>
        <v>13.8</v>
      </c>
      <c r="L2333" s="26">
        <f t="shared" si="1178"/>
        <v>264.95999999999998</v>
      </c>
      <c r="M2333" s="22" t="s">
        <v>94</v>
      </c>
      <c r="N2333" s="56" t="s">
        <v>157</v>
      </c>
      <c r="O2333" s="22" t="s">
        <v>735</v>
      </c>
      <c r="P2333" s="56">
        <v>31</v>
      </c>
    </row>
    <row r="2334" spans="1:16" x14ac:dyDescent="0.25">
      <c r="A2334" s="56">
        <v>2018</v>
      </c>
      <c r="B2334" s="56">
        <v>25</v>
      </c>
      <c r="C2334" s="56" t="s">
        <v>15</v>
      </c>
      <c r="D2334" s="56">
        <v>4792750</v>
      </c>
      <c r="E2334" s="3">
        <v>88.9</v>
      </c>
      <c r="F2334" s="3">
        <f t="shared" si="1179"/>
        <v>13.84</v>
      </c>
      <c r="G2334" s="18" t="s">
        <v>39</v>
      </c>
      <c r="H2334" s="56">
        <v>1</v>
      </c>
      <c r="I2334" s="56">
        <v>9.6</v>
      </c>
      <c r="J2334" s="27">
        <f t="shared" si="1180"/>
        <v>27.6</v>
      </c>
      <c r="K2334" s="27">
        <f t="shared" si="1177"/>
        <v>13.8</v>
      </c>
      <c r="L2334" s="26">
        <f t="shared" si="1178"/>
        <v>132.47999999999999</v>
      </c>
      <c r="M2334" s="22" t="s">
        <v>94</v>
      </c>
      <c r="N2334" s="56" t="s">
        <v>157</v>
      </c>
      <c r="O2334" s="22" t="s">
        <v>735</v>
      </c>
      <c r="P2334" s="56">
        <v>31</v>
      </c>
    </row>
    <row r="2335" spans="1:16" x14ac:dyDescent="0.25">
      <c r="A2335" s="56">
        <v>2018</v>
      </c>
      <c r="B2335" s="56">
        <v>25</v>
      </c>
      <c r="C2335" s="56" t="s">
        <v>15</v>
      </c>
      <c r="D2335" s="56">
        <v>4792751</v>
      </c>
      <c r="E2335" s="3">
        <v>88.9</v>
      </c>
      <c r="F2335" s="3">
        <f t="shared" si="1179"/>
        <v>13.84</v>
      </c>
      <c r="G2335" s="18" t="s">
        <v>39</v>
      </c>
      <c r="H2335" s="56">
        <v>10</v>
      </c>
      <c r="I2335" s="56">
        <v>96.009100000000004</v>
      </c>
      <c r="J2335" s="27">
        <f t="shared" si="1180"/>
        <v>27.6</v>
      </c>
      <c r="K2335" s="27">
        <f t="shared" si="1177"/>
        <v>13.8</v>
      </c>
      <c r="L2335" s="26">
        <f t="shared" si="1178"/>
        <v>1324.9255800000001</v>
      </c>
      <c r="M2335" s="22" t="s">
        <v>94</v>
      </c>
      <c r="N2335" s="56" t="s">
        <v>157</v>
      </c>
      <c r="O2335" s="22" t="s">
        <v>735</v>
      </c>
      <c r="P2335" s="56">
        <v>31</v>
      </c>
    </row>
    <row r="2336" spans="1:16" x14ac:dyDescent="0.25">
      <c r="A2336" s="56">
        <v>2018</v>
      </c>
      <c r="B2336" s="56">
        <v>25</v>
      </c>
      <c r="C2336" s="56" t="s">
        <v>15</v>
      </c>
      <c r="D2336" s="56">
        <v>4792752</v>
      </c>
      <c r="E2336" s="3">
        <v>88.9</v>
      </c>
      <c r="F2336" s="3">
        <f t="shared" si="1179"/>
        <v>13.84</v>
      </c>
      <c r="G2336" s="18" t="s">
        <v>39</v>
      </c>
      <c r="H2336" s="56">
        <v>16</v>
      </c>
      <c r="I2336" s="56">
        <v>153.61680000000001</v>
      </c>
      <c r="J2336" s="27">
        <f t="shared" si="1180"/>
        <v>27.6</v>
      </c>
      <c r="K2336" s="27">
        <f t="shared" si="1177"/>
        <v>13.8</v>
      </c>
      <c r="L2336" s="26">
        <f t="shared" si="1178"/>
        <v>2119.9118400000002</v>
      </c>
      <c r="M2336" s="22" t="s">
        <v>94</v>
      </c>
      <c r="N2336" s="56" t="s">
        <v>157</v>
      </c>
      <c r="O2336" s="22" t="s">
        <v>735</v>
      </c>
      <c r="P2336" s="56">
        <v>31</v>
      </c>
    </row>
    <row r="2337" spans="1:16" x14ac:dyDescent="0.25">
      <c r="A2337" s="56">
        <v>2018</v>
      </c>
      <c r="B2337" s="56">
        <v>25</v>
      </c>
      <c r="C2337" s="56" t="s">
        <v>15</v>
      </c>
      <c r="D2337" s="56">
        <v>4792749</v>
      </c>
      <c r="E2337" s="3">
        <v>88.9</v>
      </c>
      <c r="F2337" s="3">
        <f t="shared" si="1179"/>
        <v>13.84</v>
      </c>
      <c r="G2337" s="18" t="s">
        <v>39</v>
      </c>
      <c r="H2337" s="56">
        <v>6</v>
      </c>
      <c r="I2337" s="56">
        <v>57.61</v>
      </c>
      <c r="J2337" s="27">
        <f t="shared" si="1180"/>
        <v>27.6</v>
      </c>
      <c r="K2337" s="27">
        <f t="shared" si="1177"/>
        <v>13.8</v>
      </c>
      <c r="L2337" s="26">
        <f t="shared" si="1178"/>
        <v>795.01800000000003</v>
      </c>
      <c r="M2337" s="22" t="s">
        <v>94</v>
      </c>
      <c r="N2337" s="56" t="s">
        <v>157</v>
      </c>
      <c r="O2337" s="22" t="s">
        <v>735</v>
      </c>
      <c r="P2337" s="56">
        <v>31</v>
      </c>
    </row>
    <row r="2338" spans="1:16" x14ac:dyDescent="0.25">
      <c r="A2338" s="56">
        <v>2018</v>
      </c>
      <c r="B2338" s="56">
        <v>25</v>
      </c>
      <c r="C2338" s="56" t="s">
        <v>15</v>
      </c>
      <c r="D2338" s="56">
        <v>4792748</v>
      </c>
      <c r="E2338" s="3">
        <v>88.9</v>
      </c>
      <c r="F2338" s="3">
        <f t="shared" si="1179"/>
        <v>13.84</v>
      </c>
      <c r="G2338" s="18" t="s">
        <v>39</v>
      </c>
      <c r="H2338" s="56">
        <v>15</v>
      </c>
      <c r="I2338" s="56">
        <v>144.02000000000001</v>
      </c>
      <c r="J2338" s="27">
        <f t="shared" si="1180"/>
        <v>27.6</v>
      </c>
      <c r="K2338" s="27">
        <f t="shared" si="1177"/>
        <v>13.8</v>
      </c>
      <c r="L2338" s="26">
        <f t="shared" si="1178"/>
        <v>1987.4760000000003</v>
      </c>
      <c r="M2338" s="22" t="s">
        <v>94</v>
      </c>
      <c r="N2338" s="56" t="s">
        <v>157</v>
      </c>
      <c r="O2338" s="22" t="s">
        <v>735</v>
      </c>
      <c r="P2338" s="56">
        <v>31</v>
      </c>
    </row>
    <row r="2339" spans="1:16" x14ac:dyDescent="0.25">
      <c r="A2339" s="56">
        <v>2018</v>
      </c>
      <c r="B2339" s="56">
        <v>25</v>
      </c>
      <c r="C2339" s="56" t="s">
        <v>15</v>
      </c>
      <c r="D2339" s="56">
        <v>4792747</v>
      </c>
      <c r="E2339" s="3">
        <v>88.9</v>
      </c>
      <c r="F2339" s="3">
        <f t="shared" si="1179"/>
        <v>13.84</v>
      </c>
      <c r="G2339" s="18" t="s">
        <v>39</v>
      </c>
      <c r="H2339" s="56">
        <v>14</v>
      </c>
      <c r="I2339" s="56">
        <v>134.41999999999999</v>
      </c>
      <c r="J2339" s="27">
        <f t="shared" si="1180"/>
        <v>27.6</v>
      </c>
      <c r="K2339" s="27">
        <f t="shared" si="1177"/>
        <v>13.8</v>
      </c>
      <c r="L2339" s="26">
        <f t="shared" si="1178"/>
        <v>1854.9959999999999</v>
      </c>
      <c r="M2339" s="22" t="s">
        <v>94</v>
      </c>
      <c r="N2339" s="56" t="s">
        <v>157</v>
      </c>
      <c r="O2339" s="22" t="s">
        <v>735</v>
      </c>
      <c r="P2339" s="56">
        <v>31</v>
      </c>
    </row>
    <row r="2340" spans="1:16" x14ac:dyDescent="0.25">
      <c r="A2340" s="56">
        <v>2018</v>
      </c>
      <c r="B2340" s="56">
        <v>25</v>
      </c>
      <c r="C2340" s="56" t="s">
        <v>15</v>
      </c>
      <c r="D2340" s="56">
        <v>4792746</v>
      </c>
      <c r="E2340" s="3">
        <v>88.9</v>
      </c>
      <c r="F2340" s="3">
        <f t="shared" si="1179"/>
        <v>13.84</v>
      </c>
      <c r="G2340" s="18" t="s">
        <v>39</v>
      </c>
      <c r="H2340" s="56">
        <v>8</v>
      </c>
      <c r="I2340" s="56">
        <v>76.81</v>
      </c>
      <c r="J2340" s="27">
        <f t="shared" si="1180"/>
        <v>27.6</v>
      </c>
      <c r="K2340" s="27">
        <f t="shared" si="1177"/>
        <v>13.8</v>
      </c>
      <c r="L2340" s="26">
        <f t="shared" si="1178"/>
        <v>1059.9780000000001</v>
      </c>
      <c r="M2340" s="22" t="s">
        <v>94</v>
      </c>
      <c r="N2340" s="56" t="s">
        <v>157</v>
      </c>
      <c r="O2340" s="22" t="s">
        <v>735</v>
      </c>
      <c r="P2340" s="56">
        <v>31</v>
      </c>
    </row>
    <row r="2341" spans="1:16" x14ac:dyDescent="0.25">
      <c r="A2341" s="56">
        <v>2018</v>
      </c>
      <c r="B2341" s="56">
        <v>25</v>
      </c>
      <c r="C2341" s="56" t="s">
        <v>15</v>
      </c>
      <c r="D2341" s="56">
        <v>4792742</v>
      </c>
      <c r="E2341" s="3">
        <v>88.9</v>
      </c>
      <c r="F2341" s="3">
        <f t="shared" si="1179"/>
        <v>13.84</v>
      </c>
      <c r="G2341" s="18" t="s">
        <v>39</v>
      </c>
      <c r="H2341" s="56">
        <v>5</v>
      </c>
      <c r="I2341" s="56">
        <v>48.01</v>
      </c>
      <c r="J2341" s="27">
        <f t="shared" si="1180"/>
        <v>27.6</v>
      </c>
      <c r="K2341" s="27">
        <f t="shared" si="1177"/>
        <v>13.8</v>
      </c>
      <c r="L2341" s="26">
        <f t="shared" si="1178"/>
        <v>662.53800000000001</v>
      </c>
      <c r="M2341" s="22" t="s">
        <v>94</v>
      </c>
      <c r="N2341" s="56" t="s">
        <v>157</v>
      </c>
      <c r="O2341" s="22" t="s">
        <v>735</v>
      </c>
      <c r="P2341" s="56">
        <v>31</v>
      </c>
    </row>
    <row r="2342" spans="1:16" x14ac:dyDescent="0.25">
      <c r="A2342" s="56">
        <v>2018</v>
      </c>
      <c r="B2342" s="56">
        <v>25</v>
      </c>
      <c r="C2342" s="56" t="s">
        <v>15</v>
      </c>
      <c r="D2342" s="56">
        <v>4792743</v>
      </c>
      <c r="E2342" s="3">
        <v>88.9</v>
      </c>
      <c r="F2342" s="3">
        <f t="shared" si="1179"/>
        <v>13.84</v>
      </c>
      <c r="G2342" s="18" t="s">
        <v>39</v>
      </c>
      <c r="H2342" s="56">
        <v>1</v>
      </c>
      <c r="I2342" s="56">
        <v>9.6</v>
      </c>
      <c r="J2342" s="27">
        <f t="shared" si="1180"/>
        <v>27.6</v>
      </c>
      <c r="K2342" s="27">
        <f t="shared" si="1177"/>
        <v>13.8</v>
      </c>
      <c r="L2342" s="26">
        <f t="shared" si="1178"/>
        <v>132.47999999999999</v>
      </c>
      <c r="M2342" s="22" t="s">
        <v>94</v>
      </c>
      <c r="N2342" s="56" t="s">
        <v>157</v>
      </c>
      <c r="O2342" s="22" t="s">
        <v>735</v>
      </c>
      <c r="P2342" s="56">
        <v>31</v>
      </c>
    </row>
    <row r="2343" spans="1:16" x14ac:dyDescent="0.25">
      <c r="A2343" s="56">
        <v>2018</v>
      </c>
      <c r="B2343" s="56">
        <v>25</v>
      </c>
      <c r="C2343" s="56" t="s">
        <v>15</v>
      </c>
      <c r="D2343" s="56">
        <v>4792744</v>
      </c>
      <c r="E2343" s="3">
        <v>88.9</v>
      </c>
      <c r="F2343" s="3">
        <f t="shared" si="1179"/>
        <v>13.84</v>
      </c>
      <c r="G2343" s="18" t="s">
        <v>39</v>
      </c>
      <c r="H2343" s="56">
        <v>4</v>
      </c>
      <c r="I2343" s="56">
        <v>38.409999999999997</v>
      </c>
      <c r="J2343" s="27">
        <f t="shared" si="1180"/>
        <v>27.6</v>
      </c>
      <c r="K2343" s="27">
        <f t="shared" ref="K2343:K2393" si="1192">IF(M2343="NEW",J2343*1,IF(M2343="YELLOW",J2343*0.75,IF(M2343="BLUE",J2343*0.5)))</f>
        <v>13.8</v>
      </c>
      <c r="L2343" s="26">
        <f t="shared" ref="L2343:L2393" si="1193">I2343*K2343</f>
        <v>530.05799999999999</v>
      </c>
      <c r="M2343" s="22" t="s">
        <v>94</v>
      </c>
      <c r="N2343" s="56" t="s">
        <v>157</v>
      </c>
      <c r="O2343" s="22" t="s">
        <v>735</v>
      </c>
      <c r="P2343" s="56">
        <v>31</v>
      </c>
    </row>
    <row r="2344" spans="1:16" x14ac:dyDescent="0.25">
      <c r="A2344" s="56">
        <v>2018</v>
      </c>
      <c r="B2344" s="56">
        <v>25</v>
      </c>
      <c r="C2344" s="56" t="s">
        <v>15</v>
      </c>
      <c r="D2344" s="56">
        <v>4792745</v>
      </c>
      <c r="E2344" s="3">
        <v>88.9</v>
      </c>
      <c r="F2344" s="3">
        <f t="shared" si="1179"/>
        <v>13.84</v>
      </c>
      <c r="G2344" s="18" t="s">
        <v>39</v>
      </c>
      <c r="H2344" s="56">
        <v>15</v>
      </c>
      <c r="I2344" s="56">
        <v>144.02000000000001</v>
      </c>
      <c r="J2344" s="27">
        <f t="shared" ref="J2344:J2393" si="1194">IF($E2344=60.3,16.52,IF($E2344=73,20.64,IF($E2344=88.9,27.6,IF(AND($E2344=114.3, $F2344=17.26),32.84,IF(AND($E2344=177.8, $F2344=34.23),63.28,IF(AND($E2344=244.5,$F2344=53.57),98.68,"ENTER WEIGHT"))))))</f>
        <v>27.6</v>
      </c>
      <c r="K2344" s="27">
        <f t="shared" si="1192"/>
        <v>13.8</v>
      </c>
      <c r="L2344" s="26">
        <f t="shared" si="1193"/>
        <v>1987.4760000000003</v>
      </c>
      <c r="M2344" s="22" t="s">
        <v>94</v>
      </c>
      <c r="N2344" s="56" t="s">
        <v>157</v>
      </c>
      <c r="O2344" s="22" t="s">
        <v>735</v>
      </c>
      <c r="P2344" s="56">
        <v>31</v>
      </c>
    </row>
    <row r="2345" spans="1:16" x14ac:dyDescent="0.25">
      <c r="A2345" s="56">
        <v>2018</v>
      </c>
      <c r="B2345" s="56">
        <v>25</v>
      </c>
      <c r="C2345" s="56" t="s">
        <v>15</v>
      </c>
      <c r="D2345" s="56">
        <v>4792833</v>
      </c>
      <c r="E2345" s="3">
        <v>60.3</v>
      </c>
      <c r="F2345" s="3">
        <f t="shared" ref="F2345:F2393" si="1195">IF($E2345=60.3,6.99,IF($E2345=73,9.67,IF($E2345=88.9,13.84,IF($E2345=114.3,17.26,IF($E2345=177.8,34.23,IF($E2345=244.5,53.57,"ENTER WEIGHT"))))))</f>
        <v>6.99</v>
      </c>
      <c r="G2345" s="18" t="s">
        <v>39</v>
      </c>
      <c r="H2345" s="56">
        <v>8</v>
      </c>
      <c r="I2345" s="56">
        <v>76.810699999999997</v>
      </c>
      <c r="J2345" s="27">
        <f t="shared" si="1194"/>
        <v>16.52</v>
      </c>
      <c r="K2345" s="27">
        <f t="shared" si="1192"/>
        <v>12.39</v>
      </c>
      <c r="L2345" s="26">
        <f t="shared" si="1193"/>
        <v>951.684573</v>
      </c>
      <c r="M2345" s="22" t="s">
        <v>16</v>
      </c>
      <c r="N2345" s="56" t="s">
        <v>848</v>
      </c>
      <c r="O2345" s="22" t="s">
        <v>735</v>
      </c>
      <c r="P2345" s="56">
        <v>31</v>
      </c>
    </row>
    <row r="2346" spans="1:16" x14ac:dyDescent="0.25">
      <c r="A2346" s="56">
        <v>2018</v>
      </c>
      <c r="B2346" s="56">
        <v>25</v>
      </c>
      <c r="C2346" s="56" t="s">
        <v>15</v>
      </c>
      <c r="D2346" s="56">
        <v>4793908</v>
      </c>
      <c r="E2346" s="3">
        <v>60.3</v>
      </c>
      <c r="F2346" s="3">
        <f t="shared" si="1195"/>
        <v>6.99</v>
      </c>
      <c r="G2346" s="18" t="s">
        <v>39</v>
      </c>
      <c r="H2346" s="56">
        <v>16</v>
      </c>
      <c r="I2346" s="56">
        <v>153.62049999999999</v>
      </c>
      <c r="J2346" s="27">
        <f t="shared" si="1194"/>
        <v>16.52</v>
      </c>
      <c r="K2346" s="27">
        <f t="shared" si="1192"/>
        <v>12.39</v>
      </c>
      <c r="L2346" s="26">
        <f t="shared" si="1193"/>
        <v>1903.3579950000001</v>
      </c>
      <c r="M2346" s="22" t="s">
        <v>16</v>
      </c>
      <c r="N2346" s="56" t="s">
        <v>849</v>
      </c>
      <c r="O2346" s="22" t="s">
        <v>51</v>
      </c>
      <c r="P2346" s="56">
        <v>65</v>
      </c>
    </row>
    <row r="2347" spans="1:16" x14ac:dyDescent="0.25">
      <c r="A2347" s="56">
        <v>2018</v>
      </c>
      <c r="B2347" s="56">
        <v>25</v>
      </c>
      <c r="C2347" s="56" t="s">
        <v>15</v>
      </c>
      <c r="D2347" s="56">
        <v>4793909</v>
      </c>
      <c r="E2347" s="3">
        <v>60.3</v>
      </c>
      <c r="F2347" s="3">
        <f t="shared" si="1195"/>
        <v>6.99</v>
      </c>
      <c r="G2347" s="18" t="s">
        <v>39</v>
      </c>
      <c r="H2347" s="56">
        <v>131</v>
      </c>
      <c r="I2347" s="56">
        <v>1257.7575999999999</v>
      </c>
      <c r="J2347" s="27">
        <f t="shared" si="1194"/>
        <v>16.52</v>
      </c>
      <c r="K2347" s="27">
        <f t="shared" si="1192"/>
        <v>12.39</v>
      </c>
      <c r="L2347" s="26">
        <f t="shared" si="1193"/>
        <v>15583.616663999999</v>
      </c>
      <c r="M2347" s="22" t="s">
        <v>16</v>
      </c>
      <c r="N2347" s="56" t="s">
        <v>849</v>
      </c>
      <c r="O2347" s="22" t="s">
        <v>51</v>
      </c>
      <c r="P2347" s="56">
        <v>65</v>
      </c>
    </row>
    <row r="2348" spans="1:16" x14ac:dyDescent="0.25">
      <c r="A2348" s="56">
        <v>2018</v>
      </c>
      <c r="B2348" s="56">
        <v>25</v>
      </c>
      <c r="C2348" s="56" t="s">
        <v>15</v>
      </c>
      <c r="D2348" s="56">
        <v>4793910</v>
      </c>
      <c r="E2348" s="3">
        <v>60.3</v>
      </c>
      <c r="F2348" s="3">
        <f t="shared" si="1195"/>
        <v>6.99</v>
      </c>
      <c r="G2348" s="18" t="s">
        <v>39</v>
      </c>
      <c r="H2348" s="56">
        <v>1</v>
      </c>
      <c r="I2348" s="56">
        <v>9.6</v>
      </c>
      <c r="J2348" s="27">
        <f t="shared" si="1194"/>
        <v>16.52</v>
      </c>
      <c r="K2348" s="27">
        <f t="shared" si="1192"/>
        <v>12.39</v>
      </c>
      <c r="L2348" s="26">
        <f t="shared" si="1193"/>
        <v>118.944</v>
      </c>
      <c r="M2348" s="22" t="s">
        <v>16</v>
      </c>
      <c r="N2348" s="56" t="s">
        <v>849</v>
      </c>
      <c r="O2348" s="22" t="s">
        <v>51</v>
      </c>
      <c r="P2348" s="56">
        <v>65</v>
      </c>
    </row>
    <row r="2349" spans="1:16" x14ac:dyDescent="0.25">
      <c r="A2349" s="56">
        <v>2018</v>
      </c>
      <c r="B2349" s="56">
        <v>25</v>
      </c>
      <c r="C2349" s="56" t="s">
        <v>15</v>
      </c>
      <c r="D2349" s="56">
        <v>4793911</v>
      </c>
      <c r="E2349" s="3">
        <v>60.3</v>
      </c>
      <c r="F2349" s="3">
        <f t="shared" si="1195"/>
        <v>6.99</v>
      </c>
      <c r="G2349" s="18" t="s">
        <v>39</v>
      </c>
      <c r="H2349" s="56">
        <v>32</v>
      </c>
      <c r="I2349" s="56">
        <v>307.2312</v>
      </c>
      <c r="J2349" s="27">
        <f t="shared" si="1194"/>
        <v>16.52</v>
      </c>
      <c r="K2349" s="27">
        <f t="shared" si="1192"/>
        <v>12.39</v>
      </c>
      <c r="L2349" s="26">
        <f t="shared" si="1193"/>
        <v>3806.594568</v>
      </c>
      <c r="M2349" s="22" t="s">
        <v>16</v>
      </c>
      <c r="N2349" s="56" t="s">
        <v>849</v>
      </c>
      <c r="O2349" s="22" t="s">
        <v>51</v>
      </c>
      <c r="P2349" s="56">
        <v>65</v>
      </c>
    </row>
    <row r="2350" spans="1:16" x14ac:dyDescent="0.25">
      <c r="A2350" s="56">
        <v>2018</v>
      </c>
      <c r="B2350" s="56">
        <v>25</v>
      </c>
      <c r="C2350" s="56" t="s">
        <v>15</v>
      </c>
      <c r="D2350" s="56">
        <v>4793914</v>
      </c>
      <c r="E2350" s="3">
        <v>73</v>
      </c>
      <c r="F2350" s="3">
        <f t="shared" si="1195"/>
        <v>9.67</v>
      </c>
      <c r="G2350" s="18" t="s">
        <v>39</v>
      </c>
      <c r="H2350" s="56">
        <v>17</v>
      </c>
      <c r="I2350" s="56">
        <v>163.21889999999999</v>
      </c>
      <c r="J2350" s="27">
        <f t="shared" si="1194"/>
        <v>20.64</v>
      </c>
      <c r="K2350" s="27">
        <f t="shared" si="1192"/>
        <v>15.48</v>
      </c>
      <c r="L2350" s="26">
        <f t="shared" si="1193"/>
        <v>2526.6285720000001</v>
      </c>
      <c r="M2350" s="22" t="s">
        <v>16</v>
      </c>
      <c r="N2350" s="56" t="s">
        <v>850</v>
      </c>
      <c r="O2350" s="22" t="s">
        <v>51</v>
      </c>
      <c r="P2350" s="56">
        <v>65</v>
      </c>
    </row>
    <row r="2351" spans="1:16" x14ac:dyDescent="0.25">
      <c r="A2351" s="56">
        <v>2018</v>
      </c>
      <c r="B2351" s="56">
        <v>25</v>
      </c>
      <c r="C2351" s="56" t="s">
        <v>15</v>
      </c>
      <c r="D2351" s="56">
        <v>4795059</v>
      </c>
      <c r="E2351" s="3">
        <v>73</v>
      </c>
      <c r="F2351" s="3">
        <f t="shared" si="1195"/>
        <v>9.67</v>
      </c>
      <c r="G2351" s="18" t="s">
        <v>39</v>
      </c>
      <c r="H2351" s="56">
        <v>14</v>
      </c>
      <c r="I2351" s="56">
        <v>136.02000000000001</v>
      </c>
      <c r="J2351" s="27">
        <f t="shared" si="1194"/>
        <v>20.64</v>
      </c>
      <c r="K2351" s="27">
        <f t="shared" si="1192"/>
        <v>15.48</v>
      </c>
      <c r="L2351" s="26">
        <f t="shared" si="1193"/>
        <v>2105.5896000000002</v>
      </c>
      <c r="M2351" s="22" t="s">
        <v>16</v>
      </c>
      <c r="N2351" s="56" t="s">
        <v>851</v>
      </c>
      <c r="O2351" s="22" t="s">
        <v>55</v>
      </c>
      <c r="P2351" s="56">
        <v>28</v>
      </c>
    </row>
    <row r="2352" spans="1:16" x14ac:dyDescent="0.25">
      <c r="A2352" s="56">
        <v>2018</v>
      </c>
      <c r="B2352" s="56">
        <v>25</v>
      </c>
      <c r="C2352" s="56" t="s">
        <v>159</v>
      </c>
      <c r="D2352" s="56">
        <v>4795051</v>
      </c>
      <c r="E2352" s="3">
        <v>73</v>
      </c>
      <c r="F2352" s="3">
        <f t="shared" si="1195"/>
        <v>9.67</v>
      </c>
      <c r="G2352" s="18" t="s">
        <v>39</v>
      </c>
      <c r="H2352" s="56">
        <v>1</v>
      </c>
      <c r="I2352" s="56">
        <v>4</v>
      </c>
      <c r="J2352" s="27">
        <f t="shared" si="1194"/>
        <v>20.64</v>
      </c>
      <c r="K2352" s="27">
        <f t="shared" si="1192"/>
        <v>15.48</v>
      </c>
      <c r="L2352" s="26">
        <f t="shared" si="1193"/>
        <v>61.92</v>
      </c>
      <c r="M2352" s="22" t="s">
        <v>16</v>
      </c>
      <c r="N2352" s="56" t="s">
        <v>851</v>
      </c>
      <c r="O2352" s="22" t="s">
        <v>55</v>
      </c>
      <c r="P2352" s="56">
        <v>28</v>
      </c>
    </row>
    <row r="2353" spans="1:16" x14ac:dyDescent="0.25">
      <c r="A2353" s="56">
        <v>2018</v>
      </c>
      <c r="B2353" s="56">
        <v>25</v>
      </c>
      <c r="C2353" s="56" t="s">
        <v>159</v>
      </c>
      <c r="D2353" s="56">
        <v>4795051</v>
      </c>
      <c r="E2353" s="3">
        <v>73</v>
      </c>
      <c r="F2353" s="3">
        <f t="shared" si="1195"/>
        <v>9.67</v>
      </c>
      <c r="G2353" s="18" t="s">
        <v>39</v>
      </c>
      <c r="H2353" s="56">
        <v>1</v>
      </c>
      <c r="I2353" s="56">
        <v>2</v>
      </c>
      <c r="J2353" s="27">
        <f t="shared" si="1194"/>
        <v>20.64</v>
      </c>
      <c r="K2353" s="27">
        <f t="shared" si="1192"/>
        <v>15.48</v>
      </c>
      <c r="L2353" s="26">
        <f t="shared" si="1193"/>
        <v>30.96</v>
      </c>
      <c r="M2353" s="22" t="s">
        <v>16</v>
      </c>
      <c r="N2353" s="56" t="s">
        <v>851</v>
      </c>
      <c r="O2353" s="22" t="s">
        <v>55</v>
      </c>
      <c r="P2353" s="56">
        <v>28</v>
      </c>
    </row>
    <row r="2354" spans="1:16" x14ac:dyDescent="0.25">
      <c r="A2354" s="56">
        <v>2018</v>
      </c>
      <c r="B2354" s="56">
        <v>25</v>
      </c>
      <c r="C2354" s="56" t="s">
        <v>15</v>
      </c>
      <c r="D2354" s="56">
        <v>4795058</v>
      </c>
      <c r="E2354" s="3">
        <v>73</v>
      </c>
      <c r="F2354" s="3">
        <f t="shared" si="1195"/>
        <v>9.67</v>
      </c>
      <c r="G2354" s="18" t="s">
        <v>39</v>
      </c>
      <c r="H2354" s="56">
        <v>4</v>
      </c>
      <c r="I2354" s="56">
        <v>38.443300000000001</v>
      </c>
      <c r="J2354" s="27">
        <f t="shared" si="1194"/>
        <v>20.64</v>
      </c>
      <c r="K2354" s="27">
        <f t="shared" si="1192"/>
        <v>15.48</v>
      </c>
      <c r="L2354" s="26">
        <f t="shared" si="1193"/>
        <v>595.10228400000005</v>
      </c>
      <c r="M2354" s="22" t="s">
        <v>16</v>
      </c>
      <c r="N2354" s="56" t="s">
        <v>851</v>
      </c>
      <c r="O2354" s="22" t="s">
        <v>55</v>
      </c>
      <c r="P2354" s="56">
        <v>28</v>
      </c>
    </row>
    <row r="2355" spans="1:16" x14ac:dyDescent="0.25">
      <c r="A2355" s="56">
        <v>2018</v>
      </c>
      <c r="B2355" s="56">
        <v>25</v>
      </c>
      <c r="C2355" s="56" t="s">
        <v>15</v>
      </c>
      <c r="D2355" s="56">
        <v>4795055</v>
      </c>
      <c r="E2355" s="3">
        <v>73</v>
      </c>
      <c r="F2355" s="3">
        <f t="shared" si="1195"/>
        <v>9.67</v>
      </c>
      <c r="G2355" s="18" t="s">
        <v>39</v>
      </c>
      <c r="H2355" s="56">
        <v>63</v>
      </c>
      <c r="I2355" s="56">
        <v>603.1</v>
      </c>
      <c r="J2355" s="27">
        <f t="shared" si="1194"/>
        <v>20.64</v>
      </c>
      <c r="K2355" s="27">
        <f t="shared" si="1192"/>
        <v>15.48</v>
      </c>
      <c r="L2355" s="26">
        <f t="shared" si="1193"/>
        <v>9335.9880000000012</v>
      </c>
      <c r="M2355" s="22" t="s">
        <v>16</v>
      </c>
      <c r="N2355" s="56" t="s">
        <v>851</v>
      </c>
      <c r="O2355" s="22" t="s">
        <v>55</v>
      </c>
      <c r="P2355" s="56">
        <v>28</v>
      </c>
    </row>
    <row r="2356" spans="1:16" x14ac:dyDescent="0.25">
      <c r="A2356" s="56">
        <v>2018</v>
      </c>
      <c r="B2356" s="56">
        <v>25</v>
      </c>
      <c r="C2356" s="56" t="s">
        <v>159</v>
      </c>
      <c r="D2356" s="56">
        <v>4795056</v>
      </c>
      <c r="E2356" s="3">
        <v>73</v>
      </c>
      <c r="F2356" s="3">
        <f t="shared" si="1195"/>
        <v>9.67</v>
      </c>
      <c r="G2356" s="18" t="s">
        <v>39</v>
      </c>
      <c r="H2356" s="56">
        <v>1</v>
      </c>
      <c r="I2356" s="56">
        <v>5</v>
      </c>
      <c r="J2356" s="27">
        <f t="shared" si="1194"/>
        <v>20.64</v>
      </c>
      <c r="K2356" s="27">
        <f t="shared" si="1192"/>
        <v>15.48</v>
      </c>
      <c r="L2356" s="26">
        <f t="shared" si="1193"/>
        <v>77.400000000000006</v>
      </c>
      <c r="M2356" s="22" t="s">
        <v>16</v>
      </c>
      <c r="N2356" s="56" t="s">
        <v>851</v>
      </c>
      <c r="O2356" s="22" t="s">
        <v>55</v>
      </c>
      <c r="P2356" s="56">
        <v>28</v>
      </c>
    </row>
    <row r="2357" spans="1:16" x14ac:dyDescent="0.25">
      <c r="A2357" s="56">
        <v>2018</v>
      </c>
      <c r="B2357" s="56">
        <v>25</v>
      </c>
      <c r="C2357" s="56" t="s">
        <v>15</v>
      </c>
      <c r="D2357" s="56">
        <v>4795065</v>
      </c>
      <c r="E2357" s="3">
        <v>73</v>
      </c>
      <c r="F2357" s="3">
        <f t="shared" si="1195"/>
        <v>9.67</v>
      </c>
      <c r="G2357" s="18" t="s">
        <v>39</v>
      </c>
      <c r="H2357" s="56">
        <v>11</v>
      </c>
      <c r="I2357" s="56">
        <v>107.23699999999999</v>
      </c>
      <c r="J2357" s="27">
        <f t="shared" si="1194"/>
        <v>20.64</v>
      </c>
      <c r="K2357" s="27">
        <f t="shared" si="1192"/>
        <v>15.48</v>
      </c>
      <c r="L2357" s="26">
        <f t="shared" si="1193"/>
        <v>1660.0287599999999</v>
      </c>
      <c r="M2357" s="22" t="s">
        <v>16</v>
      </c>
      <c r="N2357" s="56" t="s">
        <v>851</v>
      </c>
      <c r="O2357" s="22" t="s">
        <v>55</v>
      </c>
      <c r="P2357" s="56">
        <v>28</v>
      </c>
    </row>
    <row r="2358" spans="1:16" x14ac:dyDescent="0.25">
      <c r="A2358" s="56">
        <v>2018</v>
      </c>
      <c r="B2358" s="56">
        <v>25</v>
      </c>
      <c r="C2358" s="56" t="s">
        <v>15</v>
      </c>
      <c r="D2358" s="56">
        <v>4795057</v>
      </c>
      <c r="E2358" s="3">
        <v>73</v>
      </c>
      <c r="F2358" s="3">
        <f t="shared" si="1195"/>
        <v>9.67</v>
      </c>
      <c r="G2358" s="18" t="s">
        <v>39</v>
      </c>
      <c r="H2358" s="56">
        <v>22</v>
      </c>
      <c r="I2358" s="56">
        <v>211.67519999999999</v>
      </c>
      <c r="J2358" s="27">
        <f t="shared" si="1194"/>
        <v>20.64</v>
      </c>
      <c r="K2358" s="27">
        <f t="shared" si="1192"/>
        <v>15.48</v>
      </c>
      <c r="L2358" s="26">
        <f t="shared" si="1193"/>
        <v>3276.7320959999997</v>
      </c>
      <c r="M2358" s="22" t="s">
        <v>16</v>
      </c>
      <c r="N2358" s="56" t="s">
        <v>851</v>
      </c>
      <c r="O2358" s="22" t="s">
        <v>55</v>
      </c>
      <c r="P2358" s="56">
        <v>28</v>
      </c>
    </row>
    <row r="2359" spans="1:16" x14ac:dyDescent="0.25">
      <c r="A2359" s="56">
        <v>2018</v>
      </c>
      <c r="B2359" s="56">
        <v>25</v>
      </c>
      <c r="C2359" s="56" t="s">
        <v>159</v>
      </c>
      <c r="D2359" s="56">
        <v>4795051</v>
      </c>
      <c r="E2359" s="3">
        <v>73</v>
      </c>
      <c r="F2359" s="3">
        <f t="shared" si="1195"/>
        <v>9.67</v>
      </c>
      <c r="G2359" s="18" t="s">
        <v>39</v>
      </c>
      <c r="H2359" s="56">
        <v>1</v>
      </c>
      <c r="I2359" s="56">
        <v>3</v>
      </c>
      <c r="J2359" s="27">
        <f t="shared" si="1194"/>
        <v>20.64</v>
      </c>
      <c r="K2359" s="27">
        <f t="shared" si="1192"/>
        <v>15.48</v>
      </c>
      <c r="L2359" s="26">
        <f t="shared" si="1193"/>
        <v>46.44</v>
      </c>
      <c r="M2359" s="22" t="s">
        <v>16</v>
      </c>
      <c r="N2359" s="56" t="s">
        <v>851</v>
      </c>
      <c r="O2359" s="22" t="s">
        <v>55</v>
      </c>
      <c r="P2359" s="56">
        <v>28</v>
      </c>
    </row>
    <row r="2360" spans="1:16" x14ac:dyDescent="0.25">
      <c r="A2360" s="56">
        <v>2018</v>
      </c>
      <c r="B2360" s="56">
        <v>25</v>
      </c>
      <c r="C2360" s="56" t="s">
        <v>15</v>
      </c>
      <c r="D2360" s="56">
        <v>4795054</v>
      </c>
      <c r="E2360" s="3">
        <v>73</v>
      </c>
      <c r="F2360" s="3">
        <f t="shared" si="1195"/>
        <v>9.67</v>
      </c>
      <c r="G2360" s="18" t="s">
        <v>39</v>
      </c>
      <c r="H2360" s="56">
        <v>22</v>
      </c>
      <c r="I2360" s="56">
        <v>209.39429999999999</v>
      </c>
      <c r="J2360" s="27">
        <f t="shared" si="1194"/>
        <v>20.64</v>
      </c>
      <c r="K2360" s="27">
        <f t="shared" si="1192"/>
        <v>15.48</v>
      </c>
      <c r="L2360" s="26">
        <f t="shared" si="1193"/>
        <v>3241.4237639999997</v>
      </c>
      <c r="M2360" s="22" t="s">
        <v>16</v>
      </c>
      <c r="N2360" s="56" t="s">
        <v>851</v>
      </c>
      <c r="O2360" s="22" t="s">
        <v>55</v>
      </c>
      <c r="P2360" s="56">
        <v>28</v>
      </c>
    </row>
    <row r="2361" spans="1:16" x14ac:dyDescent="0.25">
      <c r="A2361" s="56">
        <v>2018</v>
      </c>
      <c r="B2361" s="56">
        <v>25</v>
      </c>
      <c r="C2361" s="56" t="s">
        <v>15</v>
      </c>
      <c r="D2361" s="56">
        <v>4795065</v>
      </c>
      <c r="E2361" s="3">
        <v>73</v>
      </c>
      <c r="F2361" s="3">
        <f t="shared" si="1195"/>
        <v>9.67</v>
      </c>
      <c r="G2361" s="18" t="s">
        <v>39</v>
      </c>
      <c r="H2361" s="56">
        <v>114</v>
      </c>
      <c r="I2361" s="56">
        <v>1111.3656000000001</v>
      </c>
      <c r="J2361" s="27">
        <f t="shared" si="1194"/>
        <v>20.64</v>
      </c>
      <c r="K2361" s="27">
        <f t="shared" si="1192"/>
        <v>15.48</v>
      </c>
      <c r="L2361" s="26">
        <f t="shared" si="1193"/>
        <v>17203.939488000004</v>
      </c>
      <c r="M2361" s="22" t="s">
        <v>16</v>
      </c>
      <c r="N2361" s="56" t="s">
        <v>851</v>
      </c>
      <c r="O2361" s="22" t="s">
        <v>55</v>
      </c>
      <c r="P2361" s="56">
        <v>28</v>
      </c>
    </row>
    <row r="2362" spans="1:16" x14ac:dyDescent="0.25">
      <c r="A2362" s="56">
        <v>2018</v>
      </c>
      <c r="B2362" s="56">
        <v>25</v>
      </c>
      <c r="C2362" s="56" t="s">
        <v>15</v>
      </c>
      <c r="D2362" s="56">
        <v>4795110</v>
      </c>
      <c r="E2362" s="3">
        <v>73</v>
      </c>
      <c r="F2362" s="3">
        <f t="shared" si="1195"/>
        <v>9.67</v>
      </c>
      <c r="G2362" s="18" t="s">
        <v>39</v>
      </c>
      <c r="H2362" s="56">
        <v>111</v>
      </c>
      <c r="I2362" s="56">
        <v>1065.7331999999999</v>
      </c>
      <c r="J2362" s="27">
        <f t="shared" si="1194"/>
        <v>20.64</v>
      </c>
      <c r="K2362" s="27">
        <f t="shared" si="1192"/>
        <v>15.48</v>
      </c>
      <c r="L2362" s="26">
        <f t="shared" si="1193"/>
        <v>16497.549935999999</v>
      </c>
      <c r="M2362" s="22" t="s">
        <v>16</v>
      </c>
      <c r="N2362" s="56" t="s">
        <v>852</v>
      </c>
      <c r="O2362" s="22" t="s">
        <v>52</v>
      </c>
      <c r="P2362" s="56">
        <v>43</v>
      </c>
    </row>
    <row r="2363" spans="1:16" x14ac:dyDescent="0.25">
      <c r="A2363" s="56">
        <v>2018</v>
      </c>
      <c r="B2363" s="56">
        <v>25</v>
      </c>
      <c r="C2363" s="56" t="s">
        <v>15</v>
      </c>
      <c r="D2363" s="56">
        <v>4795109</v>
      </c>
      <c r="E2363" s="3">
        <v>73</v>
      </c>
      <c r="F2363" s="3">
        <f t="shared" si="1195"/>
        <v>9.67</v>
      </c>
      <c r="G2363" s="18" t="s">
        <v>39</v>
      </c>
      <c r="H2363" s="56">
        <v>2</v>
      </c>
      <c r="I2363" s="56">
        <v>19.202400000000001</v>
      </c>
      <c r="J2363" s="27">
        <f t="shared" si="1194"/>
        <v>20.64</v>
      </c>
      <c r="K2363" s="27">
        <f t="shared" si="1192"/>
        <v>15.48</v>
      </c>
      <c r="L2363" s="26">
        <f t="shared" si="1193"/>
        <v>297.253152</v>
      </c>
      <c r="M2363" s="22" t="s">
        <v>16</v>
      </c>
      <c r="N2363" s="56" t="s">
        <v>852</v>
      </c>
      <c r="O2363" s="22" t="s">
        <v>52</v>
      </c>
      <c r="P2363" s="56">
        <v>43</v>
      </c>
    </row>
    <row r="2364" spans="1:16" x14ac:dyDescent="0.25">
      <c r="A2364" s="56">
        <v>2018</v>
      </c>
      <c r="B2364" s="56">
        <v>25</v>
      </c>
      <c r="C2364" s="56" t="s">
        <v>15</v>
      </c>
      <c r="D2364" s="56">
        <v>4795108</v>
      </c>
      <c r="E2364" s="3">
        <v>73</v>
      </c>
      <c r="F2364" s="3">
        <f t="shared" si="1195"/>
        <v>9.67</v>
      </c>
      <c r="G2364" s="18" t="s">
        <v>39</v>
      </c>
      <c r="H2364" s="56">
        <v>135</v>
      </c>
      <c r="I2364" s="56">
        <v>1296.1648</v>
      </c>
      <c r="J2364" s="27">
        <f t="shared" si="1194"/>
        <v>20.64</v>
      </c>
      <c r="K2364" s="27">
        <f t="shared" si="1192"/>
        <v>15.48</v>
      </c>
      <c r="L2364" s="26">
        <f t="shared" si="1193"/>
        <v>20064.631104</v>
      </c>
      <c r="M2364" s="22" t="s">
        <v>16</v>
      </c>
      <c r="N2364" s="56" t="s">
        <v>852</v>
      </c>
      <c r="O2364" s="22" t="s">
        <v>52</v>
      </c>
      <c r="P2364" s="56">
        <v>43</v>
      </c>
    </row>
    <row r="2365" spans="1:16" x14ac:dyDescent="0.25">
      <c r="A2365" s="56">
        <v>2018</v>
      </c>
      <c r="B2365" s="56">
        <v>25</v>
      </c>
      <c r="C2365" s="56" t="s">
        <v>15</v>
      </c>
      <c r="D2365" s="56">
        <v>4795111</v>
      </c>
      <c r="E2365" s="3">
        <v>73</v>
      </c>
      <c r="F2365" s="3">
        <f t="shared" si="1195"/>
        <v>9.67</v>
      </c>
      <c r="G2365" s="18" t="s">
        <v>39</v>
      </c>
      <c r="H2365" s="56">
        <v>6</v>
      </c>
      <c r="I2365" s="56">
        <v>57.607199999999999</v>
      </c>
      <c r="J2365" s="27">
        <f t="shared" si="1194"/>
        <v>20.64</v>
      </c>
      <c r="K2365" s="27">
        <f t="shared" si="1192"/>
        <v>15.48</v>
      </c>
      <c r="L2365" s="26">
        <f t="shared" si="1193"/>
        <v>891.759456</v>
      </c>
      <c r="M2365" s="22" t="s">
        <v>16</v>
      </c>
      <c r="N2365" s="56" t="s">
        <v>852</v>
      </c>
      <c r="O2365" s="22" t="s">
        <v>52</v>
      </c>
      <c r="P2365" s="56">
        <v>43</v>
      </c>
    </row>
    <row r="2366" spans="1:16" x14ac:dyDescent="0.25">
      <c r="A2366" s="56">
        <v>2018</v>
      </c>
      <c r="B2366" s="56">
        <v>25</v>
      </c>
      <c r="C2366" s="56" t="s">
        <v>15</v>
      </c>
      <c r="D2366" s="56">
        <v>4795144</v>
      </c>
      <c r="E2366" s="3">
        <v>88.9</v>
      </c>
      <c r="F2366" s="3">
        <f t="shared" si="1195"/>
        <v>13.84</v>
      </c>
      <c r="G2366" s="18" t="s">
        <v>39</v>
      </c>
      <c r="H2366" s="56">
        <v>14</v>
      </c>
      <c r="I2366" s="56">
        <v>134.41999999999999</v>
      </c>
      <c r="J2366" s="27">
        <f t="shared" si="1194"/>
        <v>27.6</v>
      </c>
      <c r="K2366" s="27">
        <f t="shared" si="1192"/>
        <v>13.8</v>
      </c>
      <c r="L2366" s="26">
        <f t="shared" si="1193"/>
        <v>1854.9959999999999</v>
      </c>
      <c r="M2366" s="22" t="s">
        <v>94</v>
      </c>
      <c r="N2366" s="56" t="s">
        <v>248</v>
      </c>
      <c r="O2366" s="22" t="s">
        <v>56</v>
      </c>
      <c r="P2366" s="56">
        <v>68</v>
      </c>
    </row>
    <row r="2367" spans="1:16" x14ac:dyDescent="0.25">
      <c r="A2367" s="56">
        <v>2018</v>
      </c>
      <c r="B2367" s="56">
        <v>25</v>
      </c>
      <c r="C2367" s="56" t="s">
        <v>15</v>
      </c>
      <c r="D2367" s="56">
        <v>4795143</v>
      </c>
      <c r="E2367" s="3">
        <v>88.9</v>
      </c>
      <c r="F2367" s="3">
        <f t="shared" si="1195"/>
        <v>13.84</v>
      </c>
      <c r="G2367" s="18" t="s">
        <v>39</v>
      </c>
      <c r="H2367" s="56">
        <v>9</v>
      </c>
      <c r="I2367" s="56">
        <v>86.41</v>
      </c>
      <c r="J2367" s="27">
        <f t="shared" si="1194"/>
        <v>27.6</v>
      </c>
      <c r="K2367" s="27">
        <f t="shared" si="1192"/>
        <v>13.8</v>
      </c>
      <c r="L2367" s="26">
        <f t="shared" si="1193"/>
        <v>1192.4580000000001</v>
      </c>
      <c r="M2367" s="22" t="s">
        <v>94</v>
      </c>
      <c r="N2367" s="56" t="s">
        <v>248</v>
      </c>
      <c r="O2367" s="22" t="s">
        <v>56</v>
      </c>
      <c r="P2367" s="56">
        <v>68</v>
      </c>
    </row>
    <row r="2368" spans="1:16" x14ac:dyDescent="0.25">
      <c r="A2368" s="56">
        <v>2018</v>
      </c>
      <c r="B2368" s="56">
        <v>25</v>
      </c>
      <c r="C2368" s="56" t="s">
        <v>15</v>
      </c>
      <c r="D2368" s="56">
        <v>4795140</v>
      </c>
      <c r="E2368" s="3">
        <v>88.9</v>
      </c>
      <c r="F2368" s="3">
        <f t="shared" si="1195"/>
        <v>13.84</v>
      </c>
      <c r="G2368" s="18" t="s">
        <v>39</v>
      </c>
      <c r="H2368" s="56">
        <v>11</v>
      </c>
      <c r="I2368" s="56">
        <v>105.61</v>
      </c>
      <c r="J2368" s="27">
        <f t="shared" si="1194"/>
        <v>27.6</v>
      </c>
      <c r="K2368" s="27">
        <f t="shared" si="1192"/>
        <v>20.700000000000003</v>
      </c>
      <c r="L2368" s="26">
        <f t="shared" si="1193"/>
        <v>2186.1270000000004</v>
      </c>
      <c r="M2368" s="22" t="s">
        <v>16</v>
      </c>
      <c r="N2368" s="56" t="s">
        <v>248</v>
      </c>
      <c r="O2368" s="22" t="s">
        <v>56</v>
      </c>
      <c r="P2368" s="56">
        <v>68</v>
      </c>
    </row>
    <row r="2369" spans="1:16" x14ac:dyDescent="0.25">
      <c r="A2369" s="56">
        <v>2018</v>
      </c>
      <c r="B2369" s="56">
        <v>25</v>
      </c>
      <c r="C2369" s="56" t="s">
        <v>15</v>
      </c>
      <c r="D2369" s="56">
        <v>4795140</v>
      </c>
      <c r="E2369" s="3">
        <v>88.9</v>
      </c>
      <c r="F2369" s="3">
        <f t="shared" si="1195"/>
        <v>13.84</v>
      </c>
      <c r="G2369" s="18" t="s">
        <v>39</v>
      </c>
      <c r="H2369" s="56">
        <v>22</v>
      </c>
      <c r="I2369" s="56">
        <v>211.23</v>
      </c>
      <c r="J2369" s="27">
        <f t="shared" si="1194"/>
        <v>27.6</v>
      </c>
      <c r="K2369" s="27">
        <f t="shared" si="1192"/>
        <v>13.8</v>
      </c>
      <c r="L2369" s="26">
        <f t="shared" si="1193"/>
        <v>2914.9740000000002</v>
      </c>
      <c r="M2369" s="22" t="s">
        <v>94</v>
      </c>
      <c r="N2369" s="56" t="s">
        <v>248</v>
      </c>
      <c r="O2369" s="22" t="s">
        <v>56</v>
      </c>
      <c r="P2369" s="56">
        <v>68</v>
      </c>
    </row>
    <row r="2370" spans="1:16" x14ac:dyDescent="0.25">
      <c r="A2370" s="56">
        <v>2018</v>
      </c>
      <c r="B2370" s="56">
        <v>25</v>
      </c>
      <c r="C2370" s="56" t="s">
        <v>15</v>
      </c>
      <c r="D2370" s="56">
        <v>4795140</v>
      </c>
      <c r="E2370" s="3">
        <v>88.9</v>
      </c>
      <c r="F2370" s="3">
        <f t="shared" si="1195"/>
        <v>13.84</v>
      </c>
      <c r="G2370" s="18" t="s">
        <v>39</v>
      </c>
      <c r="H2370" s="56">
        <v>14</v>
      </c>
      <c r="I2370" s="56">
        <v>134.41999999999999</v>
      </c>
      <c r="J2370" s="27">
        <f t="shared" si="1194"/>
        <v>27.6</v>
      </c>
      <c r="K2370" s="27">
        <f t="shared" si="1192"/>
        <v>13.8</v>
      </c>
      <c r="L2370" s="26">
        <f t="shared" si="1193"/>
        <v>1854.9959999999999</v>
      </c>
      <c r="M2370" s="22" t="s">
        <v>94</v>
      </c>
      <c r="N2370" s="56" t="s">
        <v>248</v>
      </c>
      <c r="O2370" s="22" t="s">
        <v>56</v>
      </c>
      <c r="P2370" s="56">
        <v>68</v>
      </c>
    </row>
    <row r="2371" spans="1:16" x14ac:dyDescent="0.25">
      <c r="A2371" s="56">
        <v>2018</v>
      </c>
      <c r="B2371" s="56">
        <v>25</v>
      </c>
      <c r="C2371" s="56" t="s">
        <v>15</v>
      </c>
      <c r="D2371" s="56">
        <v>4795138</v>
      </c>
      <c r="E2371" s="3">
        <v>88.9</v>
      </c>
      <c r="F2371" s="3">
        <f t="shared" si="1195"/>
        <v>13.84</v>
      </c>
      <c r="G2371" s="18" t="s">
        <v>39</v>
      </c>
      <c r="H2371" s="56">
        <v>11</v>
      </c>
      <c r="I2371" s="56">
        <v>105.61</v>
      </c>
      <c r="J2371" s="27">
        <f t="shared" si="1194"/>
        <v>27.6</v>
      </c>
      <c r="K2371" s="27">
        <f t="shared" si="1192"/>
        <v>13.8</v>
      </c>
      <c r="L2371" s="26">
        <f t="shared" si="1193"/>
        <v>1457.4180000000001</v>
      </c>
      <c r="M2371" s="22" t="s">
        <v>94</v>
      </c>
      <c r="N2371" s="56" t="s">
        <v>248</v>
      </c>
      <c r="O2371" s="22" t="s">
        <v>56</v>
      </c>
      <c r="P2371" s="56">
        <v>68</v>
      </c>
    </row>
    <row r="2372" spans="1:16" x14ac:dyDescent="0.25">
      <c r="A2372" s="56">
        <v>2018</v>
      </c>
      <c r="B2372" s="56">
        <v>25</v>
      </c>
      <c r="C2372" s="56" t="s">
        <v>15</v>
      </c>
      <c r="D2372" s="56">
        <v>4795138</v>
      </c>
      <c r="E2372" s="3">
        <v>88.9</v>
      </c>
      <c r="F2372" s="3">
        <f t="shared" si="1195"/>
        <v>13.84</v>
      </c>
      <c r="G2372" s="18" t="s">
        <v>39</v>
      </c>
      <c r="H2372" s="56">
        <v>18</v>
      </c>
      <c r="I2372" s="56">
        <v>172.82</v>
      </c>
      <c r="J2372" s="27">
        <f t="shared" si="1194"/>
        <v>27.6</v>
      </c>
      <c r="K2372" s="27">
        <f t="shared" si="1192"/>
        <v>13.8</v>
      </c>
      <c r="L2372" s="26">
        <f t="shared" si="1193"/>
        <v>2384.9160000000002</v>
      </c>
      <c r="M2372" s="22" t="s">
        <v>94</v>
      </c>
      <c r="N2372" s="56" t="s">
        <v>248</v>
      </c>
      <c r="O2372" s="22" t="s">
        <v>56</v>
      </c>
      <c r="P2372" s="56">
        <v>68</v>
      </c>
    </row>
    <row r="2373" spans="1:16" x14ac:dyDescent="0.25">
      <c r="A2373" s="56">
        <v>2018</v>
      </c>
      <c r="B2373" s="56">
        <v>25</v>
      </c>
      <c r="C2373" s="56" t="s">
        <v>15</v>
      </c>
      <c r="D2373" s="56">
        <v>4795137</v>
      </c>
      <c r="E2373" s="3">
        <v>88.9</v>
      </c>
      <c r="F2373" s="3">
        <f t="shared" si="1195"/>
        <v>13.84</v>
      </c>
      <c r="G2373" s="18" t="s">
        <v>39</v>
      </c>
      <c r="H2373" s="56">
        <v>24</v>
      </c>
      <c r="I2373" s="56">
        <v>230.43</v>
      </c>
      <c r="J2373" s="27">
        <f t="shared" si="1194"/>
        <v>27.6</v>
      </c>
      <c r="K2373" s="27">
        <f t="shared" si="1192"/>
        <v>13.8</v>
      </c>
      <c r="L2373" s="26">
        <f t="shared" si="1193"/>
        <v>3179.9340000000002</v>
      </c>
      <c r="M2373" s="22" t="s">
        <v>94</v>
      </c>
      <c r="N2373" s="56" t="s">
        <v>248</v>
      </c>
      <c r="O2373" s="22" t="s">
        <v>56</v>
      </c>
      <c r="P2373" s="56">
        <v>68</v>
      </c>
    </row>
    <row r="2374" spans="1:16" x14ac:dyDescent="0.25">
      <c r="A2374" s="56">
        <v>2018</v>
      </c>
      <c r="B2374" s="56">
        <v>25</v>
      </c>
      <c r="C2374" s="56" t="s">
        <v>15</v>
      </c>
      <c r="D2374" s="56">
        <v>4795135</v>
      </c>
      <c r="E2374" s="3">
        <v>88.9</v>
      </c>
      <c r="F2374" s="3">
        <f t="shared" si="1195"/>
        <v>13.84</v>
      </c>
      <c r="G2374" s="18" t="s">
        <v>39</v>
      </c>
      <c r="H2374" s="56">
        <v>11</v>
      </c>
      <c r="I2374" s="56">
        <v>105.61</v>
      </c>
      <c r="J2374" s="27">
        <f t="shared" si="1194"/>
        <v>27.6</v>
      </c>
      <c r="K2374" s="27">
        <f t="shared" si="1192"/>
        <v>20.700000000000003</v>
      </c>
      <c r="L2374" s="26">
        <f t="shared" si="1193"/>
        <v>2186.1270000000004</v>
      </c>
      <c r="M2374" s="22" t="s">
        <v>16</v>
      </c>
      <c r="N2374" s="56" t="s">
        <v>248</v>
      </c>
      <c r="O2374" s="22" t="s">
        <v>56</v>
      </c>
      <c r="P2374" s="56">
        <v>68</v>
      </c>
    </row>
    <row r="2375" spans="1:16" x14ac:dyDescent="0.25">
      <c r="A2375" s="56">
        <v>2018</v>
      </c>
      <c r="B2375" s="56">
        <v>25</v>
      </c>
      <c r="C2375" s="56" t="s">
        <v>15</v>
      </c>
      <c r="D2375" s="56">
        <v>4795135</v>
      </c>
      <c r="E2375" s="3">
        <v>88.9</v>
      </c>
      <c r="F2375" s="3">
        <f t="shared" si="1195"/>
        <v>13.84</v>
      </c>
      <c r="G2375" s="18" t="s">
        <v>39</v>
      </c>
      <c r="H2375" s="56">
        <v>16</v>
      </c>
      <c r="I2375" s="56">
        <v>153.61920000000001</v>
      </c>
      <c r="J2375" s="27">
        <f t="shared" si="1194"/>
        <v>27.6</v>
      </c>
      <c r="K2375" s="27">
        <f t="shared" si="1192"/>
        <v>13.8</v>
      </c>
      <c r="L2375" s="26">
        <f t="shared" si="1193"/>
        <v>2119.9449600000003</v>
      </c>
      <c r="M2375" s="22" t="s">
        <v>94</v>
      </c>
      <c r="N2375" s="56" t="s">
        <v>248</v>
      </c>
      <c r="O2375" s="22" t="s">
        <v>56</v>
      </c>
      <c r="P2375" s="56">
        <v>68</v>
      </c>
    </row>
    <row r="2376" spans="1:16" ht="15.75" thickBot="1" x14ac:dyDescent="0.3">
      <c r="A2376" s="56">
        <v>2018</v>
      </c>
      <c r="B2376" s="56">
        <v>25</v>
      </c>
      <c r="C2376" s="56" t="s">
        <v>15</v>
      </c>
      <c r="D2376" s="56">
        <v>4795618</v>
      </c>
      <c r="E2376" s="3">
        <v>52.4</v>
      </c>
      <c r="F2376" s="3">
        <v>4.8</v>
      </c>
      <c r="G2376" s="18" t="s">
        <v>39</v>
      </c>
      <c r="H2376" s="56">
        <v>295</v>
      </c>
      <c r="I2376" s="56">
        <v>2832.35</v>
      </c>
      <c r="J2376" s="27">
        <v>8</v>
      </c>
      <c r="K2376" s="27">
        <f t="shared" si="1192"/>
        <v>6</v>
      </c>
      <c r="L2376" s="26">
        <f t="shared" si="1193"/>
        <v>16994.099999999999</v>
      </c>
      <c r="M2376" s="22" t="s">
        <v>16</v>
      </c>
      <c r="N2376" s="56" t="s">
        <v>853</v>
      </c>
      <c r="O2376" s="22" t="s">
        <v>52</v>
      </c>
      <c r="P2376" s="56">
        <v>43</v>
      </c>
    </row>
    <row r="2377" spans="1:16" ht="21.75" thickBot="1" x14ac:dyDescent="0.4">
      <c r="A2377" s="90" t="s">
        <v>855</v>
      </c>
      <c r="B2377" s="91"/>
      <c r="C2377" s="91"/>
      <c r="D2377" s="91"/>
      <c r="E2377" s="91"/>
      <c r="F2377" s="91"/>
      <c r="G2377" s="91"/>
      <c r="H2377" s="91"/>
      <c r="I2377" s="91"/>
      <c r="J2377" s="91"/>
      <c r="K2377" s="91"/>
      <c r="L2377" s="25">
        <f>SUM(L2313:L2376)</f>
        <v>464357.06348000013</v>
      </c>
      <c r="M2377" s="90"/>
      <c r="N2377" s="91"/>
      <c r="O2377" s="91"/>
      <c r="P2377" s="92"/>
    </row>
    <row r="2378" spans="1:16" x14ac:dyDescent="0.25">
      <c r="A2378" s="22">
        <v>2018</v>
      </c>
      <c r="B2378" s="22">
        <v>26</v>
      </c>
      <c r="C2378" s="56" t="s">
        <v>15</v>
      </c>
      <c r="D2378" s="56">
        <v>4795973</v>
      </c>
      <c r="E2378" s="3">
        <v>88.9</v>
      </c>
      <c r="F2378" s="3">
        <f t="shared" si="1195"/>
        <v>13.84</v>
      </c>
      <c r="G2378" s="18" t="s">
        <v>39</v>
      </c>
      <c r="H2378" s="56">
        <v>30</v>
      </c>
      <c r="I2378" s="56">
        <v>288.0324</v>
      </c>
      <c r="J2378" s="27">
        <f t="shared" si="1194"/>
        <v>27.6</v>
      </c>
      <c r="K2378" s="27">
        <f t="shared" si="1192"/>
        <v>13.8</v>
      </c>
      <c r="L2378" s="26">
        <f t="shared" si="1193"/>
        <v>3974.8471200000004</v>
      </c>
      <c r="M2378" s="22" t="s">
        <v>94</v>
      </c>
      <c r="N2378" s="56" t="s">
        <v>253</v>
      </c>
      <c r="O2378" s="22" t="s">
        <v>56</v>
      </c>
      <c r="P2378" s="56">
        <v>68</v>
      </c>
    </row>
    <row r="2379" spans="1:16" x14ac:dyDescent="0.25">
      <c r="A2379" s="22">
        <v>2018</v>
      </c>
      <c r="B2379" s="22">
        <v>26</v>
      </c>
      <c r="C2379" s="56" t="s">
        <v>15</v>
      </c>
      <c r="D2379" s="56">
        <v>4795973</v>
      </c>
      <c r="E2379" s="3">
        <v>88.9</v>
      </c>
      <c r="F2379" s="3">
        <f t="shared" si="1195"/>
        <v>13.84</v>
      </c>
      <c r="G2379" s="18" t="s">
        <v>39</v>
      </c>
      <c r="H2379" s="56">
        <v>15</v>
      </c>
      <c r="I2379" s="56">
        <v>144.018</v>
      </c>
      <c r="J2379" s="27">
        <f t="shared" si="1194"/>
        <v>27.6</v>
      </c>
      <c r="K2379" s="27">
        <f t="shared" si="1192"/>
        <v>13.8</v>
      </c>
      <c r="L2379" s="26">
        <f t="shared" si="1193"/>
        <v>1987.4484000000002</v>
      </c>
      <c r="M2379" s="22" t="s">
        <v>94</v>
      </c>
      <c r="N2379" s="56" t="s">
        <v>253</v>
      </c>
      <c r="O2379" s="22" t="s">
        <v>56</v>
      </c>
      <c r="P2379" s="56">
        <v>68</v>
      </c>
    </row>
    <row r="2380" spans="1:16" x14ac:dyDescent="0.25">
      <c r="A2380" s="56">
        <v>2018</v>
      </c>
      <c r="B2380" s="56">
        <v>26</v>
      </c>
      <c r="C2380" s="56" t="s">
        <v>15</v>
      </c>
      <c r="D2380" s="56">
        <v>4795975</v>
      </c>
      <c r="E2380" s="3">
        <v>88.9</v>
      </c>
      <c r="F2380" s="3">
        <f t="shared" si="1195"/>
        <v>13.84</v>
      </c>
      <c r="G2380" s="18" t="s">
        <v>39</v>
      </c>
      <c r="H2380" s="56">
        <v>30</v>
      </c>
      <c r="I2380" s="56">
        <v>288.03750000000002</v>
      </c>
      <c r="J2380" s="27">
        <f t="shared" si="1194"/>
        <v>27.6</v>
      </c>
      <c r="K2380" s="27">
        <f t="shared" si="1192"/>
        <v>20.700000000000003</v>
      </c>
      <c r="L2380" s="26">
        <f t="shared" si="1193"/>
        <v>5962.3762500000012</v>
      </c>
      <c r="M2380" s="22" t="s">
        <v>16</v>
      </c>
      <c r="N2380" s="56" t="s">
        <v>253</v>
      </c>
      <c r="O2380" s="22" t="s">
        <v>56</v>
      </c>
      <c r="P2380" s="56">
        <v>68</v>
      </c>
    </row>
    <row r="2381" spans="1:16" x14ac:dyDescent="0.25">
      <c r="A2381" s="56">
        <v>2018</v>
      </c>
      <c r="B2381" s="56">
        <v>26</v>
      </c>
      <c r="C2381" s="56" t="s">
        <v>15</v>
      </c>
      <c r="D2381" s="56">
        <v>4797253</v>
      </c>
      <c r="E2381" s="3">
        <v>73</v>
      </c>
      <c r="F2381" s="3">
        <f t="shared" si="1195"/>
        <v>9.67</v>
      </c>
      <c r="G2381" s="18" t="s">
        <v>39</v>
      </c>
      <c r="H2381" s="56">
        <v>50</v>
      </c>
      <c r="I2381" s="56">
        <v>480.06</v>
      </c>
      <c r="J2381" s="27">
        <f t="shared" si="1194"/>
        <v>20.64</v>
      </c>
      <c r="K2381" s="27">
        <f t="shared" si="1192"/>
        <v>15.48</v>
      </c>
      <c r="L2381" s="26">
        <f t="shared" si="1193"/>
        <v>7431.3288000000002</v>
      </c>
      <c r="M2381" s="22" t="s">
        <v>16</v>
      </c>
      <c r="N2381" s="56" t="s">
        <v>849</v>
      </c>
      <c r="O2381" s="22" t="s">
        <v>56</v>
      </c>
      <c r="P2381" s="56">
        <v>65</v>
      </c>
    </row>
    <row r="2382" spans="1:16" x14ac:dyDescent="0.25">
      <c r="A2382" s="56">
        <v>2018</v>
      </c>
      <c r="B2382" s="56">
        <v>26</v>
      </c>
      <c r="C2382" s="56" t="s">
        <v>15</v>
      </c>
      <c r="D2382" s="56">
        <v>4798285</v>
      </c>
      <c r="E2382" s="3">
        <v>73</v>
      </c>
      <c r="F2382" s="3">
        <f t="shared" si="1195"/>
        <v>9.67</v>
      </c>
      <c r="G2382" s="18" t="s">
        <v>39</v>
      </c>
      <c r="H2382" s="56">
        <v>37</v>
      </c>
      <c r="I2382" s="56">
        <v>355.24</v>
      </c>
      <c r="J2382" s="27">
        <f t="shared" si="1194"/>
        <v>20.64</v>
      </c>
      <c r="K2382" s="27">
        <f t="shared" si="1192"/>
        <v>15.48</v>
      </c>
      <c r="L2382" s="26">
        <f t="shared" si="1193"/>
        <v>5499.1152000000002</v>
      </c>
      <c r="M2382" s="22" t="s">
        <v>16</v>
      </c>
      <c r="N2382" s="56" t="s">
        <v>857</v>
      </c>
      <c r="O2382" s="22" t="s">
        <v>53</v>
      </c>
      <c r="P2382" s="56">
        <v>105</v>
      </c>
    </row>
    <row r="2383" spans="1:16" x14ac:dyDescent="0.25">
      <c r="A2383" s="56">
        <v>2018</v>
      </c>
      <c r="B2383" s="56">
        <v>26</v>
      </c>
      <c r="C2383" s="56" t="s">
        <v>15</v>
      </c>
      <c r="D2383" s="56">
        <v>4800509</v>
      </c>
      <c r="E2383" s="3">
        <v>73</v>
      </c>
      <c r="F2383" s="3">
        <f t="shared" si="1195"/>
        <v>9.67</v>
      </c>
      <c r="G2383" s="18" t="s">
        <v>39</v>
      </c>
      <c r="H2383" s="56">
        <v>27</v>
      </c>
      <c r="I2383" s="56">
        <v>267.98480000000001</v>
      </c>
      <c r="J2383" s="27">
        <f t="shared" si="1194"/>
        <v>20.64</v>
      </c>
      <c r="K2383" s="27">
        <f t="shared" si="1192"/>
        <v>15.48</v>
      </c>
      <c r="L2383" s="26">
        <f t="shared" si="1193"/>
        <v>4148.4047040000005</v>
      </c>
      <c r="M2383" s="22" t="s">
        <v>16</v>
      </c>
      <c r="N2383" s="56" t="s">
        <v>858</v>
      </c>
      <c r="O2383" s="22" t="s">
        <v>55</v>
      </c>
      <c r="P2383" s="56">
        <v>28</v>
      </c>
    </row>
    <row r="2384" spans="1:16" x14ac:dyDescent="0.25">
      <c r="A2384" s="56">
        <v>2018</v>
      </c>
      <c r="B2384" s="56">
        <v>26</v>
      </c>
      <c r="C2384" s="56" t="s">
        <v>15</v>
      </c>
      <c r="D2384" s="56">
        <v>4800510</v>
      </c>
      <c r="E2384" s="3">
        <v>73</v>
      </c>
      <c r="F2384" s="3">
        <f t="shared" si="1195"/>
        <v>9.67</v>
      </c>
      <c r="G2384" s="18" t="s">
        <v>39</v>
      </c>
      <c r="H2384" s="56">
        <v>7</v>
      </c>
      <c r="I2384" s="56">
        <v>67.878500000000003</v>
      </c>
      <c r="J2384" s="27">
        <f t="shared" si="1194"/>
        <v>20.64</v>
      </c>
      <c r="K2384" s="27">
        <f t="shared" si="1192"/>
        <v>15.48</v>
      </c>
      <c r="L2384" s="26">
        <f t="shared" si="1193"/>
        <v>1050.75918</v>
      </c>
      <c r="M2384" s="22" t="s">
        <v>16</v>
      </c>
      <c r="N2384" s="56" t="s">
        <v>858</v>
      </c>
      <c r="O2384" s="22" t="s">
        <v>55</v>
      </c>
      <c r="P2384" s="56">
        <v>28</v>
      </c>
    </row>
    <row r="2385" spans="1:16" x14ac:dyDescent="0.25">
      <c r="A2385" s="56">
        <v>2018</v>
      </c>
      <c r="B2385" s="56">
        <v>26</v>
      </c>
      <c r="C2385" s="56" t="s">
        <v>15</v>
      </c>
      <c r="D2385" s="56">
        <v>4801402</v>
      </c>
      <c r="E2385" s="3">
        <v>73</v>
      </c>
      <c r="F2385" s="3">
        <f t="shared" si="1195"/>
        <v>9.67</v>
      </c>
      <c r="G2385" s="18" t="s">
        <v>39</v>
      </c>
      <c r="H2385" s="56">
        <v>10</v>
      </c>
      <c r="I2385" s="56">
        <v>96.012</v>
      </c>
      <c r="J2385" s="27">
        <f t="shared" si="1194"/>
        <v>20.64</v>
      </c>
      <c r="K2385" s="27">
        <f t="shared" si="1192"/>
        <v>15.48</v>
      </c>
      <c r="L2385" s="26">
        <f t="shared" si="1193"/>
        <v>1486.26576</v>
      </c>
      <c r="M2385" s="22" t="s">
        <v>16</v>
      </c>
      <c r="N2385" s="56" t="s">
        <v>859</v>
      </c>
      <c r="O2385" s="22" t="s">
        <v>51</v>
      </c>
      <c r="P2385" s="56">
        <v>65</v>
      </c>
    </row>
    <row r="2386" spans="1:16" x14ac:dyDescent="0.25">
      <c r="A2386" s="56">
        <v>2018</v>
      </c>
      <c r="B2386" s="56">
        <v>26</v>
      </c>
      <c r="C2386" s="56" t="s">
        <v>15</v>
      </c>
      <c r="D2386" s="56">
        <v>4801401</v>
      </c>
      <c r="E2386" s="3">
        <v>73</v>
      </c>
      <c r="F2386" s="3">
        <f t="shared" si="1195"/>
        <v>9.67</v>
      </c>
      <c r="G2386" s="18" t="s">
        <v>39</v>
      </c>
      <c r="H2386" s="56">
        <v>5</v>
      </c>
      <c r="I2386" s="56">
        <v>48</v>
      </c>
      <c r="J2386" s="27">
        <f t="shared" si="1194"/>
        <v>20.64</v>
      </c>
      <c r="K2386" s="27">
        <f t="shared" si="1192"/>
        <v>15.48</v>
      </c>
      <c r="L2386" s="26">
        <f t="shared" si="1193"/>
        <v>743.04</v>
      </c>
      <c r="M2386" s="22" t="s">
        <v>16</v>
      </c>
      <c r="N2386" s="56" t="s">
        <v>859</v>
      </c>
      <c r="O2386" s="22" t="s">
        <v>51</v>
      </c>
      <c r="P2386" s="56">
        <v>65</v>
      </c>
    </row>
    <row r="2387" spans="1:16" x14ac:dyDescent="0.25">
      <c r="A2387" s="56">
        <v>2018</v>
      </c>
      <c r="B2387" s="56">
        <v>26</v>
      </c>
      <c r="C2387" s="56" t="s">
        <v>15</v>
      </c>
      <c r="D2387" s="56">
        <v>4801788</v>
      </c>
      <c r="E2387" s="3">
        <v>60.3</v>
      </c>
      <c r="F2387" s="3">
        <f t="shared" si="1195"/>
        <v>6.99</v>
      </c>
      <c r="G2387" s="18" t="s">
        <v>39</v>
      </c>
      <c r="H2387" s="56">
        <v>71</v>
      </c>
      <c r="I2387" s="56">
        <v>681.68230000000005</v>
      </c>
      <c r="J2387" s="27">
        <f t="shared" si="1194"/>
        <v>16.52</v>
      </c>
      <c r="K2387" s="27">
        <f t="shared" si="1192"/>
        <v>12.39</v>
      </c>
      <c r="L2387" s="26">
        <f t="shared" si="1193"/>
        <v>8446.043697000001</v>
      </c>
      <c r="M2387" s="22" t="s">
        <v>16</v>
      </c>
      <c r="N2387" s="56" t="s">
        <v>860</v>
      </c>
      <c r="O2387" s="22" t="s">
        <v>52</v>
      </c>
      <c r="P2387" s="56">
        <v>43</v>
      </c>
    </row>
    <row r="2388" spans="1:16" x14ac:dyDescent="0.25">
      <c r="A2388" s="56">
        <v>2018</v>
      </c>
      <c r="B2388" s="56">
        <v>26</v>
      </c>
      <c r="C2388" s="56" t="s">
        <v>15</v>
      </c>
      <c r="D2388" s="56">
        <v>4801791</v>
      </c>
      <c r="E2388" s="3">
        <v>60.3</v>
      </c>
      <c r="F2388" s="3">
        <f t="shared" si="1195"/>
        <v>6.99</v>
      </c>
      <c r="G2388" s="18" t="s">
        <v>39</v>
      </c>
      <c r="H2388" s="56">
        <v>12</v>
      </c>
      <c r="I2388" s="56">
        <v>115.2124</v>
      </c>
      <c r="J2388" s="27">
        <f t="shared" si="1194"/>
        <v>16.52</v>
      </c>
      <c r="K2388" s="27">
        <f t="shared" si="1192"/>
        <v>12.39</v>
      </c>
      <c r="L2388" s="26">
        <f t="shared" si="1193"/>
        <v>1427.4816360000002</v>
      </c>
      <c r="M2388" s="22" t="s">
        <v>16</v>
      </c>
      <c r="N2388" s="56" t="s">
        <v>860</v>
      </c>
      <c r="O2388" s="22" t="s">
        <v>52</v>
      </c>
      <c r="P2388" s="56">
        <v>43</v>
      </c>
    </row>
    <row r="2389" spans="1:16" x14ac:dyDescent="0.25">
      <c r="A2389" s="56">
        <v>2018</v>
      </c>
      <c r="B2389" s="56">
        <v>26</v>
      </c>
      <c r="C2389" s="56" t="s">
        <v>15</v>
      </c>
      <c r="D2389" s="56">
        <v>4801790</v>
      </c>
      <c r="E2389" s="3">
        <v>60.3</v>
      </c>
      <c r="F2389" s="3">
        <f t="shared" si="1195"/>
        <v>6.99</v>
      </c>
      <c r="G2389" s="18" t="s">
        <v>39</v>
      </c>
      <c r="H2389" s="56">
        <v>9</v>
      </c>
      <c r="I2389" s="56">
        <v>86.410600000000002</v>
      </c>
      <c r="J2389" s="27">
        <f t="shared" si="1194"/>
        <v>16.52</v>
      </c>
      <c r="K2389" s="27">
        <f t="shared" si="1192"/>
        <v>12.39</v>
      </c>
      <c r="L2389" s="26">
        <f t="shared" si="1193"/>
        <v>1070.627334</v>
      </c>
      <c r="M2389" s="22" t="s">
        <v>16</v>
      </c>
      <c r="N2389" s="56" t="s">
        <v>860</v>
      </c>
      <c r="O2389" s="22" t="s">
        <v>52</v>
      </c>
      <c r="P2389" s="56">
        <v>43</v>
      </c>
    </row>
    <row r="2390" spans="1:16" x14ac:dyDescent="0.25">
      <c r="A2390" s="56">
        <v>2018</v>
      </c>
      <c r="B2390" s="56">
        <v>26</v>
      </c>
      <c r="C2390" s="56" t="s">
        <v>15</v>
      </c>
      <c r="D2390" s="56">
        <v>4801789</v>
      </c>
      <c r="E2390" s="3">
        <v>60.3</v>
      </c>
      <c r="F2390" s="3">
        <f t="shared" si="1195"/>
        <v>6.99</v>
      </c>
      <c r="G2390" s="18" t="s">
        <v>39</v>
      </c>
      <c r="H2390" s="56">
        <v>8</v>
      </c>
      <c r="I2390" s="56">
        <v>76.804599999999994</v>
      </c>
      <c r="J2390" s="27">
        <f t="shared" si="1194"/>
        <v>16.52</v>
      </c>
      <c r="K2390" s="27">
        <f t="shared" si="1192"/>
        <v>12.39</v>
      </c>
      <c r="L2390" s="26">
        <f t="shared" si="1193"/>
        <v>951.60899399999994</v>
      </c>
      <c r="M2390" s="22" t="s">
        <v>16</v>
      </c>
      <c r="N2390" s="56" t="s">
        <v>860</v>
      </c>
      <c r="O2390" s="22" t="s">
        <v>52</v>
      </c>
      <c r="P2390" s="56">
        <v>43</v>
      </c>
    </row>
    <row r="2391" spans="1:16" x14ac:dyDescent="0.25">
      <c r="A2391" s="56">
        <v>2018</v>
      </c>
      <c r="B2391" s="56">
        <v>26</v>
      </c>
      <c r="C2391" s="56" t="s">
        <v>15</v>
      </c>
      <c r="D2391" s="56">
        <v>4802395</v>
      </c>
      <c r="E2391" s="3">
        <v>88.9</v>
      </c>
      <c r="F2391" s="3">
        <f t="shared" si="1195"/>
        <v>13.84</v>
      </c>
      <c r="G2391" s="18" t="s">
        <v>39</v>
      </c>
      <c r="H2391" s="56">
        <v>20</v>
      </c>
      <c r="I2391" s="56">
        <v>192.02719999999999</v>
      </c>
      <c r="J2391" s="27">
        <f t="shared" si="1194"/>
        <v>27.6</v>
      </c>
      <c r="K2391" s="27">
        <f t="shared" si="1192"/>
        <v>20.700000000000003</v>
      </c>
      <c r="L2391" s="26">
        <f t="shared" si="1193"/>
        <v>3974.9630400000005</v>
      </c>
      <c r="M2391" s="22" t="s">
        <v>16</v>
      </c>
      <c r="N2391" s="56" t="s">
        <v>253</v>
      </c>
      <c r="O2391" s="22" t="s">
        <v>56</v>
      </c>
      <c r="P2391" s="56">
        <v>68</v>
      </c>
    </row>
    <row r="2392" spans="1:16" x14ac:dyDescent="0.25">
      <c r="A2392" s="56">
        <v>2018</v>
      </c>
      <c r="B2392" s="56">
        <v>26</v>
      </c>
      <c r="C2392" s="56" t="s">
        <v>15</v>
      </c>
      <c r="D2392" s="56">
        <v>4802393</v>
      </c>
      <c r="E2392" s="3">
        <v>88.9</v>
      </c>
      <c r="F2392" s="3">
        <f t="shared" si="1195"/>
        <v>13.84</v>
      </c>
      <c r="G2392" s="18" t="s">
        <v>39</v>
      </c>
      <c r="H2392" s="56">
        <v>15</v>
      </c>
      <c r="I2392" s="56">
        <v>144.018</v>
      </c>
      <c r="J2392" s="27">
        <f t="shared" si="1194"/>
        <v>27.6</v>
      </c>
      <c r="K2392" s="27">
        <f t="shared" si="1192"/>
        <v>13.8</v>
      </c>
      <c r="L2392" s="26">
        <f t="shared" si="1193"/>
        <v>1987.4484000000002</v>
      </c>
      <c r="M2392" s="22" t="s">
        <v>94</v>
      </c>
      <c r="N2392" s="56" t="s">
        <v>253</v>
      </c>
      <c r="O2392" s="22" t="s">
        <v>56</v>
      </c>
      <c r="P2392" s="56">
        <v>68</v>
      </c>
    </row>
    <row r="2393" spans="1:16" x14ac:dyDescent="0.25">
      <c r="A2393" s="56">
        <v>2018</v>
      </c>
      <c r="B2393" s="56">
        <v>26</v>
      </c>
      <c r="C2393" s="56" t="s">
        <v>15</v>
      </c>
      <c r="D2393" s="56">
        <v>4802394</v>
      </c>
      <c r="E2393" s="3">
        <v>88.9</v>
      </c>
      <c r="F2393" s="3">
        <f t="shared" si="1195"/>
        <v>13.84</v>
      </c>
      <c r="G2393" s="18" t="s">
        <v>39</v>
      </c>
      <c r="H2393" s="56">
        <v>15</v>
      </c>
      <c r="I2393" s="56">
        <v>144.01599999999999</v>
      </c>
      <c r="J2393" s="27">
        <f t="shared" si="1194"/>
        <v>27.6</v>
      </c>
      <c r="K2393" s="27">
        <f t="shared" si="1192"/>
        <v>13.8</v>
      </c>
      <c r="L2393" s="26">
        <f t="shared" si="1193"/>
        <v>1987.4207999999999</v>
      </c>
      <c r="M2393" s="22" t="s">
        <v>94</v>
      </c>
      <c r="N2393" s="56" t="s">
        <v>253</v>
      </c>
      <c r="O2393" s="22" t="s">
        <v>56</v>
      </c>
      <c r="P2393" s="56">
        <v>68</v>
      </c>
    </row>
    <row r="2394" spans="1:16" x14ac:dyDescent="0.25">
      <c r="A2394" s="56">
        <v>2018</v>
      </c>
      <c r="B2394" s="56">
        <v>26</v>
      </c>
      <c r="C2394" s="56" t="s">
        <v>819</v>
      </c>
      <c r="D2394" s="56">
        <v>60780</v>
      </c>
      <c r="E2394" s="3">
        <v>139.69999999999999</v>
      </c>
      <c r="F2394" s="3">
        <v>23.07</v>
      </c>
      <c r="G2394" s="18" t="s">
        <v>39</v>
      </c>
      <c r="H2394" s="56">
        <v>52</v>
      </c>
      <c r="I2394" s="56">
        <v>528.98</v>
      </c>
      <c r="J2394" s="27">
        <v>59.7</v>
      </c>
      <c r="K2394" s="27">
        <v>59.7</v>
      </c>
      <c r="L2394" s="26">
        <v>31580.11</v>
      </c>
      <c r="M2394" s="56" t="s">
        <v>129</v>
      </c>
      <c r="N2394" s="56" t="s">
        <v>861</v>
      </c>
      <c r="O2394" s="56" t="s">
        <v>56</v>
      </c>
    </row>
    <row r="2395" spans="1:16" x14ac:dyDescent="0.25">
      <c r="A2395" s="56">
        <v>2018</v>
      </c>
      <c r="B2395" s="56">
        <v>26</v>
      </c>
      <c r="C2395" s="56" t="s">
        <v>819</v>
      </c>
      <c r="D2395" s="56">
        <v>60786</v>
      </c>
      <c r="E2395" s="3">
        <v>244.5</v>
      </c>
      <c r="F2395" s="3">
        <v>59.53</v>
      </c>
      <c r="G2395" s="18" t="s">
        <v>40</v>
      </c>
      <c r="H2395" s="56">
        <v>10</v>
      </c>
      <c r="I2395" s="56">
        <v>137.94</v>
      </c>
      <c r="J2395" s="27">
        <v>39.61</v>
      </c>
      <c r="K2395" s="27">
        <v>39.61</v>
      </c>
      <c r="L2395" s="26">
        <v>5463.8</v>
      </c>
      <c r="M2395" s="56" t="s">
        <v>94</v>
      </c>
      <c r="N2395" s="56" t="s">
        <v>862</v>
      </c>
      <c r="O2395" s="56" t="s">
        <v>56</v>
      </c>
    </row>
    <row r="2396" spans="1:16" x14ac:dyDescent="0.25">
      <c r="A2396" s="56">
        <v>2018</v>
      </c>
      <c r="B2396" s="56">
        <v>26</v>
      </c>
      <c r="C2396" s="56" t="s">
        <v>819</v>
      </c>
      <c r="D2396" s="56">
        <v>60787</v>
      </c>
      <c r="E2396" s="3">
        <v>219</v>
      </c>
      <c r="F2396" s="3">
        <v>41.67</v>
      </c>
      <c r="G2396" s="18" t="s">
        <v>39</v>
      </c>
      <c r="H2396" s="56">
        <v>40</v>
      </c>
      <c r="I2396" s="56">
        <v>525.59</v>
      </c>
      <c r="J2396" s="27">
        <v>75.53</v>
      </c>
      <c r="K2396" s="27">
        <v>75.53</v>
      </c>
      <c r="L2396" s="26">
        <v>39697.81</v>
      </c>
      <c r="M2396" s="56" t="s">
        <v>129</v>
      </c>
      <c r="N2396" s="56" t="s">
        <v>863</v>
      </c>
      <c r="O2396" s="56" t="s">
        <v>56</v>
      </c>
    </row>
    <row r="2397" spans="1:16" x14ac:dyDescent="0.25">
      <c r="A2397" s="56">
        <v>2018</v>
      </c>
      <c r="B2397" s="56">
        <v>26</v>
      </c>
      <c r="C2397" s="56" t="s">
        <v>819</v>
      </c>
      <c r="D2397" s="56">
        <v>60788</v>
      </c>
      <c r="E2397" s="3">
        <v>219</v>
      </c>
      <c r="F2397" s="3">
        <v>41.67</v>
      </c>
      <c r="G2397" s="18" t="s">
        <v>39</v>
      </c>
      <c r="H2397" s="56">
        <v>15</v>
      </c>
      <c r="I2397" s="56">
        <v>197.42</v>
      </c>
      <c r="J2397" s="27">
        <v>75.53</v>
      </c>
      <c r="K2397" s="27">
        <v>75.53</v>
      </c>
      <c r="L2397" s="26">
        <v>14911.13</v>
      </c>
      <c r="M2397" s="56" t="s">
        <v>129</v>
      </c>
      <c r="N2397" s="56" t="s">
        <v>863</v>
      </c>
      <c r="O2397" s="56" t="s">
        <v>56</v>
      </c>
    </row>
    <row r="2398" spans="1:16" x14ac:dyDescent="0.25">
      <c r="A2398" s="56">
        <v>2018</v>
      </c>
      <c r="B2398" s="56">
        <v>26</v>
      </c>
      <c r="C2398" s="56" t="s">
        <v>819</v>
      </c>
      <c r="D2398" s="56">
        <v>60801</v>
      </c>
      <c r="E2398" s="3">
        <v>219</v>
      </c>
      <c r="F2398" s="3">
        <v>41.67</v>
      </c>
      <c r="G2398" s="18" t="s">
        <v>39</v>
      </c>
      <c r="H2398" s="56">
        <v>42</v>
      </c>
      <c r="I2398" s="56">
        <v>548.84</v>
      </c>
      <c r="J2398" s="27">
        <v>75.53</v>
      </c>
      <c r="K2398" s="27">
        <v>75.53</v>
      </c>
      <c r="L2398" s="26">
        <v>41453.89</v>
      </c>
      <c r="M2398" s="56" t="s">
        <v>129</v>
      </c>
      <c r="N2398" s="56" t="s">
        <v>863</v>
      </c>
      <c r="O2398" s="56" t="s">
        <v>56</v>
      </c>
    </row>
    <row r="2399" spans="1:16" x14ac:dyDescent="0.25">
      <c r="A2399" s="56">
        <v>2018</v>
      </c>
      <c r="B2399" s="56">
        <v>26</v>
      </c>
      <c r="C2399" s="56" t="s">
        <v>819</v>
      </c>
      <c r="D2399" s="56">
        <v>60818</v>
      </c>
      <c r="E2399" s="3">
        <v>177.8</v>
      </c>
      <c r="F2399" s="3">
        <v>34.229999999999997</v>
      </c>
      <c r="G2399" s="18" t="s">
        <v>40</v>
      </c>
      <c r="H2399" s="56">
        <v>46</v>
      </c>
      <c r="I2399" s="56">
        <v>662.82</v>
      </c>
      <c r="J2399" s="27">
        <v>75.95</v>
      </c>
      <c r="K2399" s="27">
        <v>75.95</v>
      </c>
      <c r="L2399" s="26">
        <v>50341.18</v>
      </c>
      <c r="M2399" s="56" t="s">
        <v>129</v>
      </c>
      <c r="N2399" s="56" t="s">
        <v>863</v>
      </c>
      <c r="O2399" s="56" t="s">
        <v>56</v>
      </c>
    </row>
    <row r="2400" spans="1:16" x14ac:dyDescent="0.25">
      <c r="A2400" s="56">
        <v>2018</v>
      </c>
      <c r="B2400" s="56">
        <v>26</v>
      </c>
      <c r="C2400" s="56" t="s">
        <v>819</v>
      </c>
      <c r="D2400" s="56">
        <v>60823</v>
      </c>
      <c r="E2400" s="3">
        <v>177.8</v>
      </c>
      <c r="F2400" s="3">
        <v>34.229999999999997</v>
      </c>
      <c r="G2400" s="18" t="s">
        <v>40</v>
      </c>
      <c r="H2400" s="56">
        <v>46</v>
      </c>
      <c r="I2400" s="56">
        <v>536.5</v>
      </c>
      <c r="J2400" s="27">
        <v>56.24</v>
      </c>
      <c r="K2400" s="27">
        <v>56.24</v>
      </c>
      <c r="L2400" s="26">
        <v>30172.76</v>
      </c>
      <c r="M2400" s="56" t="s">
        <v>129</v>
      </c>
      <c r="N2400" s="56" t="s">
        <v>864</v>
      </c>
      <c r="O2400" s="56" t="s">
        <v>56</v>
      </c>
    </row>
    <row r="2401" spans="1:16" x14ac:dyDescent="0.25">
      <c r="A2401" s="56">
        <v>2018</v>
      </c>
      <c r="B2401" s="56">
        <v>26</v>
      </c>
      <c r="C2401" s="56" t="s">
        <v>819</v>
      </c>
      <c r="D2401" s="56">
        <v>60823</v>
      </c>
      <c r="E2401" s="3">
        <v>177.8</v>
      </c>
      <c r="F2401" s="3">
        <v>34.229999999999997</v>
      </c>
      <c r="G2401" s="18" t="s">
        <v>40</v>
      </c>
      <c r="H2401" s="56">
        <v>17</v>
      </c>
      <c r="I2401" s="56">
        <v>197.83</v>
      </c>
      <c r="J2401" s="27">
        <v>56.24</v>
      </c>
      <c r="K2401" s="27">
        <v>56.24</v>
      </c>
      <c r="L2401" s="26">
        <v>11125.96</v>
      </c>
      <c r="M2401" s="56" t="s">
        <v>129</v>
      </c>
      <c r="N2401" s="56" t="s">
        <v>864</v>
      </c>
      <c r="O2401" s="56" t="s">
        <v>56</v>
      </c>
    </row>
    <row r="2402" spans="1:16" x14ac:dyDescent="0.25">
      <c r="A2402" s="56">
        <v>2018</v>
      </c>
      <c r="B2402" s="56">
        <v>26</v>
      </c>
      <c r="C2402" s="56" t="s">
        <v>819</v>
      </c>
      <c r="D2402" s="56">
        <v>60823</v>
      </c>
      <c r="E2402" s="3">
        <v>177.8</v>
      </c>
      <c r="F2402" s="3">
        <v>34.229999999999997</v>
      </c>
      <c r="G2402" s="18" t="s">
        <v>40</v>
      </c>
      <c r="H2402" s="56">
        <v>46</v>
      </c>
      <c r="I2402" s="56">
        <v>662.82</v>
      </c>
      <c r="J2402" s="27">
        <v>75.95</v>
      </c>
      <c r="K2402" s="27">
        <v>75.95</v>
      </c>
      <c r="L2402" s="26">
        <v>50341.18</v>
      </c>
      <c r="M2402" s="56" t="s">
        <v>129</v>
      </c>
      <c r="N2402" s="56" t="s">
        <v>865</v>
      </c>
      <c r="O2402" s="56" t="s">
        <v>56</v>
      </c>
    </row>
    <row r="2403" spans="1:16" x14ac:dyDescent="0.25">
      <c r="A2403" s="56">
        <v>2018</v>
      </c>
      <c r="B2403" s="56">
        <v>26</v>
      </c>
      <c r="C2403" s="56" t="s">
        <v>866</v>
      </c>
      <c r="D2403" s="56">
        <v>62559</v>
      </c>
      <c r="E2403" s="3">
        <v>177.8</v>
      </c>
      <c r="F2403" s="3">
        <v>38.69</v>
      </c>
      <c r="G2403" s="18" t="s">
        <v>96</v>
      </c>
      <c r="H2403" s="56">
        <v>50</v>
      </c>
      <c r="I2403" s="56">
        <v>686.38</v>
      </c>
      <c r="J2403" s="27">
        <v>89.3</v>
      </c>
      <c r="K2403" s="27">
        <v>89.3</v>
      </c>
      <c r="L2403" s="26">
        <v>61293.73</v>
      </c>
      <c r="M2403" s="56" t="s">
        <v>129</v>
      </c>
      <c r="N2403" s="56" t="s">
        <v>867</v>
      </c>
      <c r="O2403" s="56" t="s">
        <v>868</v>
      </c>
    </row>
    <row r="2404" spans="1:16" x14ac:dyDescent="0.25">
      <c r="A2404" s="56">
        <v>2018</v>
      </c>
      <c r="B2404" s="56">
        <v>26</v>
      </c>
      <c r="C2404" s="56" t="s">
        <v>866</v>
      </c>
      <c r="D2404" s="56">
        <v>62601</v>
      </c>
      <c r="E2404" s="3">
        <v>177.8</v>
      </c>
      <c r="F2404" s="3">
        <v>38.69</v>
      </c>
      <c r="G2404" s="18" t="s">
        <v>96</v>
      </c>
      <c r="H2404" s="56">
        <v>50</v>
      </c>
      <c r="I2404" s="56">
        <v>690.48</v>
      </c>
      <c r="J2404" s="27">
        <v>89.3</v>
      </c>
      <c r="K2404" s="27">
        <v>89.3</v>
      </c>
      <c r="L2404" s="26">
        <v>61659.86</v>
      </c>
      <c r="M2404" s="56" t="s">
        <v>129</v>
      </c>
      <c r="N2404" s="56" t="s">
        <v>867</v>
      </c>
      <c r="O2404" s="56" t="s">
        <v>868</v>
      </c>
    </row>
    <row r="2405" spans="1:16" x14ac:dyDescent="0.25">
      <c r="A2405" s="56">
        <v>2018</v>
      </c>
      <c r="B2405" s="56">
        <v>26</v>
      </c>
      <c r="C2405" s="56" t="s">
        <v>866</v>
      </c>
      <c r="D2405" s="56">
        <v>62602</v>
      </c>
      <c r="E2405" s="3">
        <v>177.8</v>
      </c>
      <c r="F2405" s="3">
        <v>38.69</v>
      </c>
      <c r="G2405" s="18" t="s">
        <v>96</v>
      </c>
      <c r="H2405" s="56">
        <v>50</v>
      </c>
      <c r="I2405" s="56">
        <v>698.38</v>
      </c>
      <c r="J2405" s="27">
        <v>89.3</v>
      </c>
      <c r="K2405" s="27">
        <v>89.3</v>
      </c>
      <c r="L2405" s="26">
        <v>62365.33</v>
      </c>
      <c r="M2405" s="56" t="s">
        <v>129</v>
      </c>
      <c r="N2405" s="56" t="s">
        <v>867</v>
      </c>
      <c r="O2405" s="56" t="s">
        <v>868</v>
      </c>
    </row>
    <row r="2406" spans="1:16" x14ac:dyDescent="0.25">
      <c r="A2406" s="56">
        <v>2018</v>
      </c>
      <c r="B2406" s="56">
        <v>26</v>
      </c>
      <c r="C2406" s="56" t="s">
        <v>866</v>
      </c>
      <c r="D2406" s="56">
        <v>62595</v>
      </c>
      <c r="E2406" s="3">
        <v>139.69999999999999</v>
      </c>
      <c r="F2406" s="3">
        <v>25.3</v>
      </c>
      <c r="G2406" s="18" t="s">
        <v>40</v>
      </c>
      <c r="H2406" s="56">
        <v>75</v>
      </c>
      <c r="I2406" s="56">
        <v>970.68</v>
      </c>
      <c r="J2406" s="27">
        <v>51.8</v>
      </c>
      <c r="K2406" s="27">
        <v>51.8</v>
      </c>
      <c r="L2406" s="26">
        <v>50281.22</v>
      </c>
      <c r="M2406" s="56" t="s">
        <v>129</v>
      </c>
      <c r="N2406" s="56"/>
      <c r="O2406" s="56" t="s">
        <v>868</v>
      </c>
    </row>
    <row r="2407" spans="1:16" x14ac:dyDescent="0.25">
      <c r="A2407" s="56">
        <v>2018</v>
      </c>
      <c r="B2407" s="56">
        <v>26</v>
      </c>
      <c r="C2407" s="56" t="s">
        <v>866</v>
      </c>
      <c r="D2407" s="56">
        <v>62598</v>
      </c>
      <c r="E2407" s="3">
        <v>139.69999999999999</v>
      </c>
      <c r="F2407" s="3">
        <v>25.3</v>
      </c>
      <c r="G2407" s="18" t="s">
        <v>40</v>
      </c>
      <c r="H2407" s="56">
        <v>6</v>
      </c>
      <c r="I2407" s="56">
        <v>77.569999999999993</v>
      </c>
      <c r="J2407" s="27">
        <v>51.8</v>
      </c>
      <c r="K2407" s="27">
        <v>51.8</v>
      </c>
      <c r="L2407" s="26">
        <v>4018.13</v>
      </c>
      <c r="M2407" s="56" t="s">
        <v>129</v>
      </c>
      <c r="N2407" s="56"/>
      <c r="O2407" s="56" t="s">
        <v>868</v>
      </c>
    </row>
    <row r="2408" spans="1:16" x14ac:dyDescent="0.25">
      <c r="A2408" s="56">
        <v>2018</v>
      </c>
      <c r="B2408" s="56">
        <v>26</v>
      </c>
      <c r="C2408" s="56" t="s">
        <v>866</v>
      </c>
      <c r="D2408" s="56">
        <v>62599</v>
      </c>
      <c r="E2408" s="3">
        <v>139.69999999999999</v>
      </c>
      <c r="F2408" s="3">
        <v>25.3</v>
      </c>
      <c r="G2408" s="18" t="s">
        <v>40</v>
      </c>
      <c r="H2408" s="56">
        <v>51</v>
      </c>
      <c r="I2408" s="56">
        <v>655.65</v>
      </c>
      <c r="J2408" s="27">
        <v>51.8</v>
      </c>
      <c r="K2408" s="27">
        <v>51.8</v>
      </c>
      <c r="L2408" s="26">
        <v>33962.67</v>
      </c>
      <c r="M2408" s="56" t="s">
        <v>129</v>
      </c>
      <c r="N2408" s="56"/>
      <c r="O2408" s="56" t="s">
        <v>868</v>
      </c>
    </row>
    <row r="2409" spans="1:16" x14ac:dyDescent="0.25">
      <c r="A2409" s="56">
        <v>2018</v>
      </c>
      <c r="B2409" s="56">
        <v>26</v>
      </c>
      <c r="C2409" s="56" t="s">
        <v>866</v>
      </c>
      <c r="D2409" s="56">
        <v>62600</v>
      </c>
      <c r="E2409" s="3">
        <v>139.69999999999999</v>
      </c>
      <c r="F2409" s="3">
        <v>25.3</v>
      </c>
      <c r="G2409" s="18" t="s">
        <v>40</v>
      </c>
      <c r="H2409" s="56">
        <v>51</v>
      </c>
      <c r="I2409" s="56">
        <v>657.54</v>
      </c>
      <c r="J2409" s="27">
        <v>51.8</v>
      </c>
      <c r="K2409" s="27">
        <v>51.8</v>
      </c>
      <c r="L2409" s="26">
        <v>34060.57</v>
      </c>
      <c r="M2409" s="56" t="s">
        <v>129</v>
      </c>
      <c r="N2409" s="56"/>
      <c r="O2409" s="56" t="s">
        <v>868</v>
      </c>
    </row>
    <row r="2410" spans="1:16" ht="15.75" thickBot="1" x14ac:dyDescent="0.3">
      <c r="A2410" s="56">
        <v>2018</v>
      </c>
      <c r="B2410" s="56">
        <v>26</v>
      </c>
      <c r="C2410" s="56" t="s">
        <v>866</v>
      </c>
      <c r="D2410" s="56">
        <v>62594</v>
      </c>
      <c r="E2410" s="3">
        <v>177.8</v>
      </c>
      <c r="F2410" s="3">
        <v>34.229999999999997</v>
      </c>
      <c r="G2410" s="18" t="s">
        <v>96</v>
      </c>
      <c r="H2410" s="56">
        <v>50</v>
      </c>
      <c r="I2410" s="56">
        <v>694.39</v>
      </c>
      <c r="J2410" s="27">
        <v>89.3</v>
      </c>
      <c r="K2410" s="27">
        <v>89.3</v>
      </c>
      <c r="L2410" s="26">
        <v>62009.03</v>
      </c>
      <c r="M2410" s="56" t="s">
        <v>129</v>
      </c>
      <c r="N2410" s="56" t="s">
        <v>869</v>
      </c>
      <c r="O2410" s="56" t="s">
        <v>868</v>
      </c>
    </row>
    <row r="2411" spans="1:16" ht="21.75" thickBot="1" x14ac:dyDescent="0.4">
      <c r="A2411" s="90" t="s">
        <v>870</v>
      </c>
      <c r="B2411" s="91"/>
      <c r="C2411" s="91"/>
      <c r="D2411" s="91"/>
      <c r="E2411" s="91"/>
      <c r="F2411" s="91"/>
      <c r="G2411" s="91"/>
      <c r="H2411" s="91"/>
      <c r="I2411" s="91"/>
      <c r="J2411" s="91"/>
      <c r="K2411" s="91"/>
      <c r="L2411" s="25">
        <f>SUM(L2378:L2410)</f>
        <v>696867.53931500006</v>
      </c>
      <c r="M2411" s="90"/>
      <c r="N2411" s="91"/>
      <c r="O2411" s="91"/>
      <c r="P2411" s="92"/>
    </row>
    <row r="2412" spans="1:16" x14ac:dyDescent="0.25">
      <c r="A2412" s="22">
        <v>2018</v>
      </c>
      <c r="B2412" s="22">
        <v>27</v>
      </c>
      <c r="C2412" s="56" t="s">
        <v>15</v>
      </c>
      <c r="D2412" s="56">
        <v>4803503</v>
      </c>
      <c r="E2412" s="3">
        <v>73</v>
      </c>
      <c r="F2412" s="3">
        <f t="shared" ref="F2412:F2472" si="1196">IF($E2412=60.3,6.99,IF($E2412=73,9.67,IF($E2412=88.9,13.84,IF($E2412=114.3,17.26,IF($E2412=177.8,34.23,IF($E2412=244.5,53.57,"ENTER WEIGHT"))))))</f>
        <v>9.67</v>
      </c>
      <c r="G2412" s="18" t="s">
        <v>39</v>
      </c>
      <c r="H2412" s="56">
        <v>50</v>
      </c>
      <c r="I2412" s="56">
        <v>480.06</v>
      </c>
      <c r="J2412" s="27">
        <f t="shared" ref="J2412:J2471" si="1197">IF($E2412=60.3,16.52,IF($E2412=73,20.64,IF($E2412=88.9,27.6,IF(AND($E2412=114.3, $F2412=17.26),32.84,IF(AND($E2412=177.8, $F2412=34.23),63.28,IF(AND($E2412=244.5,$F2412=53.57),98.68,"ENTER WEIGHT"))))))</f>
        <v>20.64</v>
      </c>
      <c r="K2412" s="27">
        <f t="shared" ref="K2412:K2470" si="1198">IF(M2412="NEW",J2412*1,IF(M2412="YELLOW",J2412*0.75,IF(M2412="BLUE",J2412*0.5)))</f>
        <v>15.48</v>
      </c>
      <c r="L2412" s="26">
        <f t="shared" ref="L2412:L2470" si="1199">I2412*K2412</f>
        <v>7431.3288000000002</v>
      </c>
      <c r="M2412" s="22" t="s">
        <v>16</v>
      </c>
      <c r="N2412" s="56" t="s">
        <v>871</v>
      </c>
      <c r="O2412" s="22" t="s">
        <v>51</v>
      </c>
      <c r="P2412" s="56">
        <v>65</v>
      </c>
    </row>
    <row r="2413" spans="1:16" x14ac:dyDescent="0.25">
      <c r="A2413" s="22">
        <v>2018</v>
      </c>
      <c r="B2413" s="22">
        <v>27</v>
      </c>
      <c r="C2413" s="56" t="s">
        <v>15</v>
      </c>
      <c r="D2413" s="56">
        <v>4803619</v>
      </c>
      <c r="E2413" s="3">
        <v>88.9</v>
      </c>
      <c r="F2413" s="3">
        <f t="shared" si="1196"/>
        <v>13.84</v>
      </c>
      <c r="G2413" s="18" t="s">
        <v>39</v>
      </c>
      <c r="H2413" s="56">
        <v>4</v>
      </c>
      <c r="I2413" s="56">
        <v>38.405700000000003</v>
      </c>
      <c r="J2413" s="27">
        <f t="shared" si="1197"/>
        <v>27.6</v>
      </c>
      <c r="K2413" s="27">
        <f t="shared" si="1198"/>
        <v>20.700000000000003</v>
      </c>
      <c r="L2413" s="26">
        <f t="shared" si="1199"/>
        <v>794.99799000000019</v>
      </c>
      <c r="M2413" s="22" t="s">
        <v>16</v>
      </c>
      <c r="N2413" s="56" t="s">
        <v>872</v>
      </c>
      <c r="O2413" s="22" t="s">
        <v>51</v>
      </c>
      <c r="P2413" s="56">
        <v>65</v>
      </c>
    </row>
    <row r="2414" spans="1:16" x14ac:dyDescent="0.25">
      <c r="A2414" s="56">
        <v>2018</v>
      </c>
      <c r="B2414" s="56">
        <v>27</v>
      </c>
      <c r="C2414" s="56" t="s">
        <v>15</v>
      </c>
      <c r="D2414" s="56">
        <v>4803905</v>
      </c>
      <c r="E2414" s="3">
        <v>73</v>
      </c>
      <c r="F2414" s="3">
        <f t="shared" si="1196"/>
        <v>9.67</v>
      </c>
      <c r="G2414" s="18" t="s">
        <v>39</v>
      </c>
      <c r="H2414" s="56">
        <v>40</v>
      </c>
      <c r="I2414" s="56">
        <v>384.048</v>
      </c>
      <c r="J2414" s="27">
        <f t="shared" si="1197"/>
        <v>20.64</v>
      </c>
      <c r="K2414" s="27">
        <f t="shared" si="1198"/>
        <v>15.48</v>
      </c>
      <c r="L2414" s="26">
        <f t="shared" si="1199"/>
        <v>5945.06304</v>
      </c>
      <c r="M2414" s="22" t="s">
        <v>16</v>
      </c>
      <c r="N2414" s="56" t="s">
        <v>873</v>
      </c>
      <c r="O2414" s="22" t="s">
        <v>51</v>
      </c>
      <c r="P2414" s="56">
        <v>65</v>
      </c>
    </row>
    <row r="2415" spans="1:16" x14ac:dyDescent="0.25">
      <c r="A2415" s="56">
        <v>2018</v>
      </c>
      <c r="B2415" s="56">
        <v>27</v>
      </c>
      <c r="C2415" s="56" t="s">
        <v>15</v>
      </c>
      <c r="D2415" s="56">
        <v>4804244</v>
      </c>
      <c r="E2415" s="3">
        <v>60.3</v>
      </c>
      <c r="F2415" s="3">
        <f t="shared" si="1196"/>
        <v>6.99</v>
      </c>
      <c r="G2415" s="18" t="s">
        <v>39</v>
      </c>
      <c r="H2415" s="56">
        <v>110</v>
      </c>
      <c r="I2415" s="56">
        <v>1056.1321</v>
      </c>
      <c r="J2415" s="27">
        <f t="shared" si="1197"/>
        <v>16.52</v>
      </c>
      <c r="K2415" s="27">
        <f t="shared" si="1198"/>
        <v>12.39</v>
      </c>
      <c r="L2415" s="26">
        <f t="shared" si="1199"/>
        <v>13085.476719</v>
      </c>
      <c r="M2415" s="22" t="s">
        <v>16</v>
      </c>
      <c r="N2415" s="56" t="s">
        <v>874</v>
      </c>
      <c r="O2415" s="22" t="s">
        <v>53</v>
      </c>
      <c r="P2415" s="56">
        <v>105</v>
      </c>
    </row>
    <row r="2416" spans="1:16" x14ac:dyDescent="0.25">
      <c r="A2416" s="56">
        <v>2018</v>
      </c>
      <c r="B2416" s="56">
        <v>27</v>
      </c>
      <c r="C2416" s="56" t="s">
        <v>15</v>
      </c>
      <c r="D2416" s="56">
        <v>4804291</v>
      </c>
      <c r="E2416" s="3">
        <v>88.9</v>
      </c>
      <c r="F2416" s="3">
        <f t="shared" si="1196"/>
        <v>13.84</v>
      </c>
      <c r="G2416" s="18" t="s">
        <v>39</v>
      </c>
      <c r="H2416" s="56">
        <v>5</v>
      </c>
      <c r="I2416" s="56">
        <v>48.005400000000002</v>
      </c>
      <c r="J2416" s="27">
        <f t="shared" si="1197"/>
        <v>27.6</v>
      </c>
      <c r="K2416" s="27">
        <f t="shared" si="1198"/>
        <v>13.8</v>
      </c>
      <c r="L2416" s="26">
        <f t="shared" si="1199"/>
        <v>662.4745200000001</v>
      </c>
      <c r="M2416" s="22" t="s">
        <v>94</v>
      </c>
      <c r="N2416" s="56" t="s">
        <v>875</v>
      </c>
      <c r="O2416" s="22" t="s">
        <v>56</v>
      </c>
      <c r="P2416" s="56">
        <v>68</v>
      </c>
    </row>
    <row r="2417" spans="1:16" x14ac:dyDescent="0.25">
      <c r="A2417" s="56">
        <v>2018</v>
      </c>
      <c r="B2417" s="56">
        <v>27</v>
      </c>
      <c r="C2417" s="56" t="s">
        <v>15</v>
      </c>
      <c r="D2417" s="56">
        <v>4804294</v>
      </c>
      <c r="E2417" s="3">
        <v>88.9</v>
      </c>
      <c r="F2417" s="3">
        <f t="shared" si="1196"/>
        <v>13.84</v>
      </c>
      <c r="G2417" s="18" t="s">
        <v>39</v>
      </c>
      <c r="H2417" s="56">
        <v>38</v>
      </c>
      <c r="I2417" s="56">
        <v>364.84750000000003</v>
      </c>
      <c r="J2417" s="27">
        <f t="shared" si="1197"/>
        <v>27.6</v>
      </c>
      <c r="K2417" s="27">
        <f t="shared" si="1198"/>
        <v>20.700000000000003</v>
      </c>
      <c r="L2417" s="26">
        <f t="shared" si="1199"/>
        <v>7552.3432500000017</v>
      </c>
      <c r="M2417" s="22" t="s">
        <v>16</v>
      </c>
      <c r="N2417" s="56" t="s">
        <v>875</v>
      </c>
      <c r="O2417" s="22" t="s">
        <v>56</v>
      </c>
      <c r="P2417" s="56">
        <v>68</v>
      </c>
    </row>
    <row r="2418" spans="1:16" x14ac:dyDescent="0.25">
      <c r="A2418" s="56">
        <v>2018</v>
      </c>
      <c r="B2418" s="56">
        <v>27</v>
      </c>
      <c r="C2418" s="56" t="s">
        <v>15</v>
      </c>
      <c r="D2418" s="56">
        <v>4804293</v>
      </c>
      <c r="E2418" s="3">
        <v>88.9</v>
      </c>
      <c r="F2418" s="3">
        <f t="shared" si="1196"/>
        <v>13.84</v>
      </c>
      <c r="G2418" s="18" t="s">
        <v>39</v>
      </c>
      <c r="H2418" s="56">
        <v>1</v>
      </c>
      <c r="I2418" s="56">
        <v>9.6013999999999999</v>
      </c>
      <c r="J2418" s="27">
        <f t="shared" si="1197"/>
        <v>27.6</v>
      </c>
      <c r="K2418" s="27">
        <f t="shared" si="1198"/>
        <v>20.700000000000003</v>
      </c>
      <c r="L2418" s="26">
        <f t="shared" si="1199"/>
        <v>198.74898000000002</v>
      </c>
      <c r="M2418" s="22" t="s">
        <v>16</v>
      </c>
      <c r="N2418" s="56" t="s">
        <v>875</v>
      </c>
      <c r="O2418" s="22" t="s">
        <v>56</v>
      </c>
      <c r="P2418" s="56">
        <v>68</v>
      </c>
    </row>
    <row r="2419" spans="1:16" x14ac:dyDescent="0.25">
      <c r="A2419" s="56">
        <v>2018</v>
      </c>
      <c r="B2419" s="56">
        <v>27</v>
      </c>
      <c r="C2419" s="56" t="s">
        <v>15</v>
      </c>
      <c r="D2419" s="56">
        <v>4804292</v>
      </c>
      <c r="E2419" s="3">
        <v>88.9</v>
      </c>
      <c r="F2419" s="3">
        <f t="shared" si="1196"/>
        <v>13.84</v>
      </c>
      <c r="G2419" s="18" t="s">
        <v>39</v>
      </c>
      <c r="H2419" s="56">
        <v>1</v>
      </c>
      <c r="I2419" s="56">
        <v>9.6013000000000002</v>
      </c>
      <c r="J2419" s="27">
        <f t="shared" si="1197"/>
        <v>27.6</v>
      </c>
      <c r="K2419" s="27">
        <f t="shared" si="1198"/>
        <v>20.700000000000003</v>
      </c>
      <c r="L2419" s="26">
        <f t="shared" si="1199"/>
        <v>198.74691000000004</v>
      </c>
      <c r="M2419" s="22" t="s">
        <v>16</v>
      </c>
      <c r="N2419" s="56" t="s">
        <v>875</v>
      </c>
      <c r="O2419" s="22" t="s">
        <v>56</v>
      </c>
      <c r="P2419" s="56">
        <v>68</v>
      </c>
    </row>
    <row r="2420" spans="1:16" x14ac:dyDescent="0.25">
      <c r="A2420" s="56">
        <v>2018</v>
      </c>
      <c r="B2420" s="56">
        <v>27</v>
      </c>
      <c r="C2420" s="56" t="s">
        <v>15</v>
      </c>
      <c r="D2420" s="56">
        <v>4804320</v>
      </c>
      <c r="E2420" s="3">
        <v>88.9</v>
      </c>
      <c r="F2420" s="3">
        <f t="shared" si="1196"/>
        <v>13.84</v>
      </c>
      <c r="G2420" s="18" t="s">
        <v>39</v>
      </c>
      <c r="H2420" s="56">
        <v>1</v>
      </c>
      <c r="I2420" s="56">
        <v>9.6</v>
      </c>
      <c r="J2420" s="27">
        <f t="shared" si="1197"/>
        <v>27.6</v>
      </c>
      <c r="K2420" s="27">
        <f t="shared" si="1198"/>
        <v>13.8</v>
      </c>
      <c r="L2420" s="26">
        <f t="shared" si="1199"/>
        <v>132.47999999999999</v>
      </c>
      <c r="M2420" s="22" t="s">
        <v>94</v>
      </c>
      <c r="N2420" s="56" t="s">
        <v>157</v>
      </c>
      <c r="O2420" s="22" t="s">
        <v>735</v>
      </c>
      <c r="P2420" s="56">
        <v>31</v>
      </c>
    </row>
    <row r="2421" spans="1:16" x14ac:dyDescent="0.25">
      <c r="A2421" s="56">
        <v>2018</v>
      </c>
      <c r="B2421" s="56">
        <v>27</v>
      </c>
      <c r="C2421" s="56" t="s">
        <v>15</v>
      </c>
      <c r="D2421" s="56">
        <v>4804322</v>
      </c>
      <c r="E2421" s="3">
        <v>88.9</v>
      </c>
      <c r="F2421" s="3">
        <f t="shared" si="1196"/>
        <v>13.84</v>
      </c>
      <c r="G2421" s="18" t="s">
        <v>39</v>
      </c>
      <c r="H2421" s="56">
        <v>4</v>
      </c>
      <c r="I2421" s="56">
        <v>38.4011</v>
      </c>
      <c r="J2421" s="27">
        <f t="shared" si="1197"/>
        <v>27.6</v>
      </c>
      <c r="K2421" s="27">
        <f t="shared" si="1198"/>
        <v>20.700000000000003</v>
      </c>
      <c r="L2421" s="26">
        <f t="shared" si="1199"/>
        <v>794.90277000000015</v>
      </c>
      <c r="M2421" s="22" t="s">
        <v>16</v>
      </c>
      <c r="N2421" s="56" t="s">
        <v>157</v>
      </c>
      <c r="O2421" s="22" t="s">
        <v>735</v>
      </c>
      <c r="P2421" s="56">
        <v>31</v>
      </c>
    </row>
    <row r="2422" spans="1:16" x14ac:dyDescent="0.25">
      <c r="A2422" s="56">
        <v>2018</v>
      </c>
      <c r="B2422" s="56">
        <v>27</v>
      </c>
      <c r="C2422" s="56" t="s">
        <v>15</v>
      </c>
      <c r="D2422" s="56">
        <v>4804322</v>
      </c>
      <c r="E2422" s="3">
        <v>88.9</v>
      </c>
      <c r="F2422" s="3">
        <f t="shared" si="1196"/>
        <v>13.84</v>
      </c>
      <c r="G2422" s="18" t="s">
        <v>39</v>
      </c>
      <c r="H2422" s="56">
        <v>26</v>
      </c>
      <c r="I2422" s="56">
        <v>249.63</v>
      </c>
      <c r="J2422" s="27">
        <f t="shared" si="1197"/>
        <v>27.6</v>
      </c>
      <c r="K2422" s="27">
        <f t="shared" si="1198"/>
        <v>13.8</v>
      </c>
      <c r="L2422" s="26">
        <f t="shared" si="1199"/>
        <v>3444.8940000000002</v>
      </c>
      <c r="M2422" s="22" t="s">
        <v>94</v>
      </c>
      <c r="N2422" s="56" t="s">
        <v>157</v>
      </c>
      <c r="O2422" s="22" t="s">
        <v>735</v>
      </c>
      <c r="P2422" s="56">
        <v>31</v>
      </c>
    </row>
    <row r="2423" spans="1:16" x14ac:dyDescent="0.25">
      <c r="A2423" s="56">
        <v>2018</v>
      </c>
      <c r="B2423" s="56">
        <v>27</v>
      </c>
      <c r="C2423" s="56" t="s">
        <v>15</v>
      </c>
      <c r="D2423" s="56">
        <v>4804322</v>
      </c>
      <c r="E2423" s="3">
        <v>88.9</v>
      </c>
      <c r="F2423" s="3">
        <f t="shared" si="1196"/>
        <v>13.84</v>
      </c>
      <c r="G2423" s="18" t="s">
        <v>39</v>
      </c>
      <c r="H2423" s="56">
        <v>15</v>
      </c>
      <c r="I2423" s="56">
        <v>144.02000000000001</v>
      </c>
      <c r="J2423" s="27">
        <f t="shared" si="1197"/>
        <v>27.6</v>
      </c>
      <c r="K2423" s="27">
        <f t="shared" si="1198"/>
        <v>13.8</v>
      </c>
      <c r="L2423" s="26">
        <f t="shared" si="1199"/>
        <v>1987.4760000000003</v>
      </c>
      <c r="M2423" s="22" t="s">
        <v>94</v>
      </c>
      <c r="N2423" s="56" t="s">
        <v>157</v>
      </c>
      <c r="O2423" s="22" t="s">
        <v>735</v>
      </c>
      <c r="P2423" s="56">
        <v>31</v>
      </c>
    </row>
    <row r="2424" spans="1:16" x14ac:dyDescent="0.25">
      <c r="A2424" s="56">
        <v>2018</v>
      </c>
      <c r="B2424" s="56">
        <v>27</v>
      </c>
      <c r="C2424" s="56" t="s">
        <v>15</v>
      </c>
      <c r="D2424" s="56">
        <v>4804325</v>
      </c>
      <c r="E2424" s="3">
        <v>88.9</v>
      </c>
      <c r="F2424" s="3">
        <f t="shared" si="1196"/>
        <v>13.84</v>
      </c>
      <c r="G2424" s="18" t="s">
        <v>39</v>
      </c>
      <c r="H2424" s="56">
        <v>6</v>
      </c>
      <c r="I2424" s="56">
        <v>57.6</v>
      </c>
      <c r="J2424" s="27">
        <f t="shared" si="1197"/>
        <v>27.6</v>
      </c>
      <c r="K2424" s="27">
        <f t="shared" si="1198"/>
        <v>13.8</v>
      </c>
      <c r="L2424" s="26">
        <f t="shared" si="1199"/>
        <v>794.88000000000011</v>
      </c>
      <c r="M2424" s="22" t="s">
        <v>94</v>
      </c>
      <c r="N2424" s="56" t="s">
        <v>157</v>
      </c>
      <c r="O2424" s="22" t="s">
        <v>735</v>
      </c>
      <c r="P2424" s="56">
        <v>31</v>
      </c>
    </row>
    <row r="2425" spans="1:16" x14ac:dyDescent="0.25">
      <c r="A2425" s="56">
        <v>2018</v>
      </c>
      <c r="B2425" s="56">
        <v>27</v>
      </c>
      <c r="C2425" s="56" t="s">
        <v>15</v>
      </c>
      <c r="D2425" s="56">
        <v>4804326</v>
      </c>
      <c r="E2425" s="3">
        <v>88.9</v>
      </c>
      <c r="F2425" s="3">
        <f t="shared" si="1196"/>
        <v>13.84</v>
      </c>
      <c r="G2425" s="18" t="s">
        <v>39</v>
      </c>
      <c r="H2425" s="56">
        <v>23</v>
      </c>
      <c r="I2425" s="56">
        <v>220.83</v>
      </c>
      <c r="J2425" s="27">
        <f t="shared" si="1197"/>
        <v>27.6</v>
      </c>
      <c r="K2425" s="27">
        <f t="shared" si="1198"/>
        <v>20.700000000000003</v>
      </c>
      <c r="L2425" s="26">
        <f t="shared" si="1199"/>
        <v>4571.1810000000005</v>
      </c>
      <c r="M2425" s="22" t="s">
        <v>16</v>
      </c>
      <c r="N2425" s="56" t="s">
        <v>157</v>
      </c>
      <c r="O2425" s="22" t="s">
        <v>735</v>
      </c>
      <c r="P2425" s="56">
        <v>31</v>
      </c>
    </row>
    <row r="2426" spans="1:16" x14ac:dyDescent="0.25">
      <c r="A2426" s="56">
        <v>2018</v>
      </c>
      <c r="B2426" s="56">
        <v>27</v>
      </c>
      <c r="C2426" s="56" t="s">
        <v>15</v>
      </c>
      <c r="D2426" s="56">
        <v>4804326</v>
      </c>
      <c r="E2426" s="3">
        <v>88.9</v>
      </c>
      <c r="F2426" s="3">
        <f t="shared" si="1196"/>
        <v>13.84</v>
      </c>
      <c r="G2426" s="18" t="s">
        <v>39</v>
      </c>
      <c r="H2426" s="56">
        <v>1</v>
      </c>
      <c r="I2426" s="56">
        <v>9.6008999999999993</v>
      </c>
      <c r="J2426" s="27">
        <f t="shared" si="1197"/>
        <v>27.6</v>
      </c>
      <c r="K2426" s="27">
        <f t="shared" si="1198"/>
        <v>13.8</v>
      </c>
      <c r="L2426" s="26">
        <f t="shared" si="1199"/>
        <v>132.49242000000001</v>
      </c>
      <c r="M2426" s="22" t="s">
        <v>94</v>
      </c>
      <c r="N2426" s="56" t="s">
        <v>157</v>
      </c>
      <c r="O2426" s="22" t="s">
        <v>735</v>
      </c>
      <c r="P2426" s="56">
        <v>31</v>
      </c>
    </row>
    <row r="2427" spans="1:16" x14ac:dyDescent="0.25">
      <c r="A2427" s="56">
        <v>2018</v>
      </c>
      <c r="B2427" s="56">
        <v>27</v>
      </c>
      <c r="C2427" s="56" t="s">
        <v>15</v>
      </c>
      <c r="D2427" s="56">
        <v>4804328</v>
      </c>
      <c r="E2427" s="3">
        <v>88.9</v>
      </c>
      <c r="F2427" s="3">
        <f t="shared" si="1196"/>
        <v>13.84</v>
      </c>
      <c r="G2427" s="18" t="s">
        <v>39</v>
      </c>
      <c r="H2427" s="56">
        <v>2</v>
      </c>
      <c r="I2427" s="56">
        <v>19.2</v>
      </c>
      <c r="J2427" s="27">
        <f t="shared" si="1197"/>
        <v>27.6</v>
      </c>
      <c r="K2427" s="27">
        <f t="shared" si="1198"/>
        <v>13.8</v>
      </c>
      <c r="L2427" s="26">
        <f t="shared" si="1199"/>
        <v>264.95999999999998</v>
      </c>
      <c r="M2427" s="22" t="s">
        <v>94</v>
      </c>
      <c r="N2427" s="56" t="s">
        <v>157</v>
      </c>
      <c r="O2427" s="22" t="s">
        <v>735</v>
      </c>
      <c r="P2427" s="56">
        <v>31</v>
      </c>
    </row>
    <row r="2428" spans="1:16" x14ac:dyDescent="0.25">
      <c r="A2428" s="56">
        <v>2018</v>
      </c>
      <c r="B2428" s="56">
        <v>27</v>
      </c>
      <c r="C2428" s="56" t="s">
        <v>15</v>
      </c>
      <c r="D2428" s="56">
        <v>4804329</v>
      </c>
      <c r="E2428" s="3">
        <v>88.9</v>
      </c>
      <c r="F2428" s="3">
        <f t="shared" si="1196"/>
        <v>13.84</v>
      </c>
      <c r="G2428" s="18" t="s">
        <v>39</v>
      </c>
      <c r="H2428" s="56">
        <v>9</v>
      </c>
      <c r="I2428" s="56">
        <v>86.41</v>
      </c>
      <c r="J2428" s="27">
        <f t="shared" si="1197"/>
        <v>27.6</v>
      </c>
      <c r="K2428" s="27">
        <f t="shared" si="1198"/>
        <v>13.8</v>
      </c>
      <c r="L2428" s="26">
        <f t="shared" si="1199"/>
        <v>1192.4580000000001</v>
      </c>
      <c r="M2428" s="22" t="s">
        <v>94</v>
      </c>
      <c r="N2428" s="56" t="s">
        <v>157</v>
      </c>
      <c r="O2428" s="22" t="s">
        <v>735</v>
      </c>
      <c r="P2428" s="56">
        <v>31</v>
      </c>
    </row>
    <row r="2429" spans="1:16" x14ac:dyDescent="0.25">
      <c r="A2429" s="56">
        <v>2018</v>
      </c>
      <c r="B2429" s="56">
        <v>27</v>
      </c>
      <c r="C2429" s="56" t="s">
        <v>15</v>
      </c>
      <c r="D2429" s="56">
        <v>4804330</v>
      </c>
      <c r="E2429" s="3">
        <v>88.9</v>
      </c>
      <c r="F2429" s="3">
        <f t="shared" si="1196"/>
        <v>13.84</v>
      </c>
      <c r="G2429" s="18" t="s">
        <v>39</v>
      </c>
      <c r="H2429" s="56">
        <v>6</v>
      </c>
      <c r="I2429" s="56">
        <v>57.6</v>
      </c>
      <c r="J2429" s="27">
        <f t="shared" si="1197"/>
        <v>27.6</v>
      </c>
      <c r="K2429" s="27">
        <f t="shared" si="1198"/>
        <v>20.700000000000003</v>
      </c>
      <c r="L2429" s="26">
        <f t="shared" si="1199"/>
        <v>1192.3200000000002</v>
      </c>
      <c r="M2429" s="22" t="s">
        <v>16</v>
      </c>
      <c r="N2429" s="56" t="s">
        <v>157</v>
      </c>
      <c r="O2429" s="22" t="s">
        <v>735</v>
      </c>
      <c r="P2429" s="56">
        <v>31</v>
      </c>
    </row>
    <row r="2430" spans="1:16" x14ac:dyDescent="0.25">
      <c r="A2430" s="56">
        <v>2018</v>
      </c>
      <c r="B2430" s="56">
        <v>27</v>
      </c>
      <c r="C2430" s="56" t="s">
        <v>15</v>
      </c>
      <c r="D2430" s="56">
        <v>4804330</v>
      </c>
      <c r="E2430" s="3">
        <v>88.9</v>
      </c>
      <c r="F2430" s="3">
        <f t="shared" si="1196"/>
        <v>13.84</v>
      </c>
      <c r="G2430" s="18" t="s">
        <v>39</v>
      </c>
      <c r="H2430" s="56">
        <v>15</v>
      </c>
      <c r="I2430" s="56">
        <v>144.01</v>
      </c>
      <c r="J2430" s="27">
        <f t="shared" si="1197"/>
        <v>27.6</v>
      </c>
      <c r="K2430" s="27">
        <f t="shared" si="1198"/>
        <v>13.8</v>
      </c>
      <c r="L2430" s="26">
        <f t="shared" si="1199"/>
        <v>1987.338</v>
      </c>
      <c r="M2430" s="22" t="s">
        <v>94</v>
      </c>
      <c r="N2430" s="56" t="s">
        <v>157</v>
      </c>
      <c r="O2430" s="22" t="s">
        <v>735</v>
      </c>
      <c r="P2430" s="56">
        <v>31</v>
      </c>
    </row>
    <row r="2431" spans="1:16" x14ac:dyDescent="0.25">
      <c r="A2431" s="56">
        <v>2018</v>
      </c>
      <c r="B2431" s="56">
        <v>27</v>
      </c>
      <c r="C2431" s="56" t="s">
        <v>15</v>
      </c>
      <c r="D2431" s="56">
        <v>4804332</v>
      </c>
      <c r="E2431" s="3">
        <v>88.9</v>
      </c>
      <c r="F2431" s="3">
        <f t="shared" si="1196"/>
        <v>13.84</v>
      </c>
      <c r="G2431" s="18" t="s">
        <v>39</v>
      </c>
      <c r="H2431" s="56">
        <v>19</v>
      </c>
      <c r="I2431" s="56">
        <v>182.42320000000001</v>
      </c>
      <c r="J2431" s="27">
        <f t="shared" si="1197"/>
        <v>27.6</v>
      </c>
      <c r="K2431" s="27">
        <f t="shared" si="1198"/>
        <v>13.8</v>
      </c>
      <c r="L2431" s="26">
        <f t="shared" si="1199"/>
        <v>2517.4401600000001</v>
      </c>
      <c r="M2431" s="22" t="s">
        <v>94</v>
      </c>
      <c r="N2431" s="56" t="s">
        <v>157</v>
      </c>
      <c r="O2431" s="22" t="s">
        <v>735</v>
      </c>
      <c r="P2431" s="56">
        <v>31</v>
      </c>
    </row>
    <row r="2432" spans="1:16" x14ac:dyDescent="0.25">
      <c r="A2432" s="56">
        <v>2018</v>
      </c>
      <c r="B2432" s="56">
        <v>27</v>
      </c>
      <c r="C2432" s="56" t="s">
        <v>15</v>
      </c>
      <c r="D2432" s="56">
        <v>4804333</v>
      </c>
      <c r="E2432" s="3">
        <v>88.9</v>
      </c>
      <c r="F2432" s="3">
        <f t="shared" si="1196"/>
        <v>13.84</v>
      </c>
      <c r="G2432" s="18" t="s">
        <v>39</v>
      </c>
      <c r="H2432" s="56">
        <v>7</v>
      </c>
      <c r="I2432" s="56">
        <v>67.208799999999997</v>
      </c>
      <c r="J2432" s="27">
        <f t="shared" si="1197"/>
        <v>27.6</v>
      </c>
      <c r="K2432" s="27">
        <f t="shared" si="1198"/>
        <v>20.700000000000003</v>
      </c>
      <c r="L2432" s="26">
        <f t="shared" si="1199"/>
        <v>1391.22216</v>
      </c>
      <c r="M2432" s="22" t="s">
        <v>16</v>
      </c>
      <c r="N2432" s="56" t="s">
        <v>157</v>
      </c>
      <c r="O2432" s="22" t="s">
        <v>735</v>
      </c>
      <c r="P2432" s="56">
        <v>31</v>
      </c>
    </row>
    <row r="2433" spans="1:16" x14ac:dyDescent="0.25">
      <c r="A2433" s="56">
        <v>2018</v>
      </c>
      <c r="B2433" s="56">
        <v>27</v>
      </c>
      <c r="C2433" s="56" t="s">
        <v>15</v>
      </c>
      <c r="D2433" s="56">
        <v>4804320</v>
      </c>
      <c r="E2433" s="3">
        <v>88.9</v>
      </c>
      <c r="F2433" s="3">
        <f t="shared" si="1196"/>
        <v>13.84</v>
      </c>
      <c r="G2433" s="18" t="s">
        <v>39</v>
      </c>
      <c r="H2433" s="56">
        <v>31</v>
      </c>
      <c r="I2433" s="56">
        <v>297.64</v>
      </c>
      <c r="J2433" s="27">
        <f t="shared" si="1197"/>
        <v>27.6</v>
      </c>
      <c r="K2433" s="27">
        <f t="shared" si="1198"/>
        <v>20.700000000000003</v>
      </c>
      <c r="L2433" s="26">
        <f t="shared" si="1199"/>
        <v>6161.1480000000001</v>
      </c>
      <c r="M2433" s="22" t="s">
        <v>16</v>
      </c>
      <c r="N2433" s="56" t="s">
        <v>157</v>
      </c>
      <c r="O2433" s="22" t="s">
        <v>735</v>
      </c>
      <c r="P2433" s="56">
        <v>31</v>
      </c>
    </row>
    <row r="2434" spans="1:16" x14ac:dyDescent="0.25">
      <c r="A2434" s="56">
        <v>2018</v>
      </c>
      <c r="B2434" s="56">
        <v>27</v>
      </c>
      <c r="C2434" s="56" t="s">
        <v>15</v>
      </c>
      <c r="D2434" s="56">
        <v>4804333</v>
      </c>
      <c r="E2434" s="3">
        <v>88.9</v>
      </c>
      <c r="F2434" s="3">
        <f t="shared" si="1196"/>
        <v>13.84</v>
      </c>
      <c r="G2434" s="18" t="s">
        <v>39</v>
      </c>
      <c r="H2434" s="56">
        <v>3</v>
      </c>
      <c r="I2434" s="56">
        <v>28.8</v>
      </c>
      <c r="J2434" s="27">
        <f t="shared" si="1197"/>
        <v>27.6</v>
      </c>
      <c r="K2434" s="27">
        <f t="shared" si="1198"/>
        <v>13.8</v>
      </c>
      <c r="L2434" s="26">
        <f t="shared" si="1199"/>
        <v>397.44000000000005</v>
      </c>
      <c r="M2434" s="22" t="s">
        <v>94</v>
      </c>
      <c r="N2434" s="56" t="s">
        <v>157</v>
      </c>
      <c r="O2434" s="22" t="s">
        <v>735</v>
      </c>
      <c r="P2434" s="56">
        <v>31</v>
      </c>
    </row>
    <row r="2435" spans="1:16" x14ac:dyDescent="0.25">
      <c r="A2435" s="56">
        <v>2018</v>
      </c>
      <c r="B2435" s="56">
        <v>27</v>
      </c>
      <c r="C2435" s="56" t="s">
        <v>15</v>
      </c>
      <c r="D2435" s="56">
        <v>4804318</v>
      </c>
      <c r="E2435" s="3">
        <v>88.9</v>
      </c>
      <c r="F2435" s="3">
        <f t="shared" si="1196"/>
        <v>13.84</v>
      </c>
      <c r="G2435" s="18" t="s">
        <v>39</v>
      </c>
      <c r="H2435" s="56">
        <v>2</v>
      </c>
      <c r="I2435" s="56">
        <v>19.2</v>
      </c>
      <c r="J2435" s="27">
        <f t="shared" si="1197"/>
        <v>27.6</v>
      </c>
      <c r="K2435" s="27">
        <f t="shared" si="1198"/>
        <v>20.700000000000003</v>
      </c>
      <c r="L2435" s="26">
        <f t="shared" si="1199"/>
        <v>397.44000000000005</v>
      </c>
      <c r="M2435" s="22" t="s">
        <v>16</v>
      </c>
      <c r="N2435" s="56" t="s">
        <v>157</v>
      </c>
      <c r="O2435" s="22" t="s">
        <v>735</v>
      </c>
      <c r="P2435" s="56">
        <v>31</v>
      </c>
    </row>
    <row r="2436" spans="1:16" x14ac:dyDescent="0.25">
      <c r="A2436" s="56">
        <v>2018</v>
      </c>
      <c r="B2436" s="56">
        <v>27</v>
      </c>
      <c r="C2436" s="56" t="s">
        <v>15</v>
      </c>
      <c r="D2436" s="56">
        <v>4804316</v>
      </c>
      <c r="E2436" s="3">
        <v>88.9</v>
      </c>
      <c r="F2436" s="3">
        <f t="shared" si="1196"/>
        <v>13.84</v>
      </c>
      <c r="G2436" s="18" t="s">
        <v>39</v>
      </c>
      <c r="H2436" s="56">
        <v>4</v>
      </c>
      <c r="I2436" s="56">
        <v>38.4</v>
      </c>
      <c r="J2436" s="27">
        <f t="shared" si="1197"/>
        <v>27.6</v>
      </c>
      <c r="K2436" s="27">
        <f t="shared" si="1198"/>
        <v>20.700000000000003</v>
      </c>
      <c r="L2436" s="26">
        <f t="shared" si="1199"/>
        <v>794.88000000000011</v>
      </c>
      <c r="M2436" s="22" t="s">
        <v>16</v>
      </c>
      <c r="N2436" s="56" t="s">
        <v>157</v>
      </c>
      <c r="O2436" s="22" t="s">
        <v>735</v>
      </c>
      <c r="P2436" s="56">
        <v>31</v>
      </c>
    </row>
    <row r="2437" spans="1:16" x14ac:dyDescent="0.25">
      <c r="A2437" s="56">
        <v>2018</v>
      </c>
      <c r="B2437" s="56">
        <v>27</v>
      </c>
      <c r="C2437" s="56" t="s">
        <v>15</v>
      </c>
      <c r="D2437" s="56">
        <v>4804316</v>
      </c>
      <c r="E2437" s="3">
        <v>88.9</v>
      </c>
      <c r="F2437" s="3">
        <f t="shared" si="1196"/>
        <v>13.84</v>
      </c>
      <c r="G2437" s="18" t="s">
        <v>39</v>
      </c>
      <c r="H2437" s="56">
        <v>3</v>
      </c>
      <c r="I2437" s="56">
        <v>28.8</v>
      </c>
      <c r="J2437" s="27">
        <f t="shared" si="1197"/>
        <v>27.6</v>
      </c>
      <c r="K2437" s="27">
        <f t="shared" si="1198"/>
        <v>13.8</v>
      </c>
      <c r="L2437" s="26">
        <f t="shared" si="1199"/>
        <v>397.44000000000005</v>
      </c>
      <c r="M2437" s="22" t="s">
        <v>94</v>
      </c>
      <c r="N2437" s="56" t="s">
        <v>157</v>
      </c>
      <c r="O2437" s="22" t="s">
        <v>735</v>
      </c>
      <c r="P2437" s="56">
        <v>31</v>
      </c>
    </row>
    <row r="2438" spans="1:16" x14ac:dyDescent="0.25">
      <c r="A2438" s="56">
        <v>2018</v>
      </c>
      <c r="B2438" s="56">
        <v>27</v>
      </c>
      <c r="C2438" s="56" t="s">
        <v>15</v>
      </c>
      <c r="D2438" s="56">
        <v>4804315</v>
      </c>
      <c r="E2438" s="3">
        <v>88.9</v>
      </c>
      <c r="F2438" s="3">
        <f t="shared" si="1196"/>
        <v>13.84</v>
      </c>
      <c r="G2438" s="18" t="s">
        <v>39</v>
      </c>
      <c r="H2438" s="56">
        <v>2</v>
      </c>
      <c r="I2438" s="56">
        <v>19.2</v>
      </c>
      <c r="J2438" s="27">
        <f t="shared" si="1197"/>
        <v>27.6</v>
      </c>
      <c r="K2438" s="27">
        <f t="shared" si="1198"/>
        <v>20.700000000000003</v>
      </c>
      <c r="L2438" s="26">
        <f t="shared" si="1199"/>
        <v>397.44000000000005</v>
      </c>
      <c r="M2438" s="22" t="s">
        <v>16</v>
      </c>
      <c r="N2438" s="56" t="s">
        <v>157</v>
      </c>
      <c r="O2438" s="22" t="s">
        <v>735</v>
      </c>
      <c r="P2438" s="56">
        <v>31</v>
      </c>
    </row>
    <row r="2439" spans="1:16" x14ac:dyDescent="0.25">
      <c r="A2439" s="56">
        <v>2018</v>
      </c>
      <c r="B2439" s="56">
        <v>27</v>
      </c>
      <c r="C2439" s="56" t="s">
        <v>15</v>
      </c>
      <c r="D2439" s="56">
        <v>4804313</v>
      </c>
      <c r="E2439" s="3">
        <v>88.9</v>
      </c>
      <c r="F2439" s="3">
        <f t="shared" si="1196"/>
        <v>13.84</v>
      </c>
      <c r="G2439" s="18" t="s">
        <v>39</v>
      </c>
      <c r="H2439" s="56">
        <v>17</v>
      </c>
      <c r="I2439" s="56">
        <v>163.22</v>
      </c>
      <c r="J2439" s="27">
        <f t="shared" si="1197"/>
        <v>27.6</v>
      </c>
      <c r="K2439" s="27">
        <f t="shared" si="1198"/>
        <v>20.700000000000003</v>
      </c>
      <c r="L2439" s="26">
        <f t="shared" si="1199"/>
        <v>3378.6540000000005</v>
      </c>
      <c r="M2439" s="22" t="s">
        <v>16</v>
      </c>
      <c r="N2439" s="56" t="s">
        <v>157</v>
      </c>
      <c r="O2439" s="22" t="s">
        <v>735</v>
      </c>
      <c r="P2439" s="56">
        <v>31</v>
      </c>
    </row>
    <row r="2440" spans="1:16" x14ac:dyDescent="0.25">
      <c r="A2440" s="56">
        <v>2018</v>
      </c>
      <c r="B2440" s="56">
        <v>27</v>
      </c>
      <c r="C2440" s="56" t="s">
        <v>15</v>
      </c>
      <c r="D2440" s="56">
        <v>4804313</v>
      </c>
      <c r="E2440" s="3">
        <v>88.9</v>
      </c>
      <c r="F2440" s="3">
        <f t="shared" si="1196"/>
        <v>13.84</v>
      </c>
      <c r="G2440" s="18" t="s">
        <v>39</v>
      </c>
      <c r="H2440" s="56">
        <v>5</v>
      </c>
      <c r="I2440" s="56">
        <v>48.01</v>
      </c>
      <c r="J2440" s="27">
        <f t="shared" si="1197"/>
        <v>27.6</v>
      </c>
      <c r="K2440" s="27">
        <f t="shared" si="1198"/>
        <v>13.8</v>
      </c>
      <c r="L2440" s="26">
        <f t="shared" si="1199"/>
        <v>662.53800000000001</v>
      </c>
      <c r="M2440" s="22" t="s">
        <v>94</v>
      </c>
      <c r="N2440" s="56" t="s">
        <v>157</v>
      </c>
      <c r="O2440" s="22" t="s">
        <v>735</v>
      </c>
      <c r="P2440" s="56">
        <v>31</v>
      </c>
    </row>
    <row r="2441" spans="1:16" x14ac:dyDescent="0.25">
      <c r="A2441" s="56">
        <v>2018</v>
      </c>
      <c r="B2441" s="56">
        <v>27</v>
      </c>
      <c r="C2441" s="56" t="s">
        <v>15</v>
      </c>
      <c r="D2441" s="56">
        <v>4804318</v>
      </c>
      <c r="E2441" s="3">
        <v>88.9</v>
      </c>
      <c r="F2441" s="3">
        <f t="shared" si="1196"/>
        <v>13.84</v>
      </c>
      <c r="G2441" s="18" t="s">
        <v>39</v>
      </c>
      <c r="H2441" s="56">
        <v>3</v>
      </c>
      <c r="I2441" s="56">
        <v>28.8</v>
      </c>
      <c r="J2441" s="27">
        <f t="shared" si="1197"/>
        <v>27.6</v>
      </c>
      <c r="K2441" s="27">
        <f t="shared" si="1198"/>
        <v>13.8</v>
      </c>
      <c r="L2441" s="26">
        <f t="shared" si="1199"/>
        <v>397.44000000000005</v>
      </c>
      <c r="M2441" s="22" t="s">
        <v>94</v>
      </c>
      <c r="N2441" s="56" t="s">
        <v>157</v>
      </c>
      <c r="O2441" s="22" t="s">
        <v>735</v>
      </c>
      <c r="P2441" s="56">
        <v>31</v>
      </c>
    </row>
    <row r="2442" spans="1:16" x14ac:dyDescent="0.25">
      <c r="A2442" s="56">
        <v>2018</v>
      </c>
      <c r="B2442" s="56">
        <v>27</v>
      </c>
      <c r="C2442" s="56" t="s">
        <v>15</v>
      </c>
      <c r="D2442" s="56">
        <v>4804386</v>
      </c>
      <c r="E2442" s="3">
        <v>73</v>
      </c>
      <c r="F2442" s="3">
        <f t="shared" si="1196"/>
        <v>9.67</v>
      </c>
      <c r="G2442" s="18" t="s">
        <v>39</v>
      </c>
      <c r="H2442" s="56">
        <v>1</v>
      </c>
      <c r="I2442" s="56">
        <v>9.6</v>
      </c>
      <c r="J2442" s="27">
        <f t="shared" si="1197"/>
        <v>20.64</v>
      </c>
      <c r="K2442" s="27">
        <f t="shared" si="1198"/>
        <v>15.48</v>
      </c>
      <c r="L2442" s="26">
        <f t="shared" si="1199"/>
        <v>148.608</v>
      </c>
      <c r="M2442" s="22" t="s">
        <v>16</v>
      </c>
      <c r="N2442" s="56" t="s">
        <v>876</v>
      </c>
      <c r="O2442" s="22" t="s">
        <v>53</v>
      </c>
      <c r="P2442" s="56">
        <v>105</v>
      </c>
    </row>
    <row r="2443" spans="1:16" x14ac:dyDescent="0.25">
      <c r="A2443" s="56">
        <v>2018</v>
      </c>
      <c r="B2443" s="56">
        <v>27</v>
      </c>
      <c r="C2443" s="56" t="s">
        <v>15</v>
      </c>
      <c r="D2443" s="56">
        <v>4804385</v>
      </c>
      <c r="E2443" s="3">
        <v>73</v>
      </c>
      <c r="F2443" s="3">
        <f t="shared" si="1196"/>
        <v>9.67</v>
      </c>
      <c r="G2443" s="18" t="s">
        <v>39</v>
      </c>
      <c r="H2443" s="56">
        <v>10</v>
      </c>
      <c r="I2443" s="56">
        <v>96.011899999999997</v>
      </c>
      <c r="J2443" s="27">
        <f t="shared" si="1197"/>
        <v>20.64</v>
      </c>
      <c r="K2443" s="27">
        <f t="shared" si="1198"/>
        <v>15.48</v>
      </c>
      <c r="L2443" s="26">
        <f t="shared" si="1199"/>
        <v>1486.264212</v>
      </c>
      <c r="M2443" s="22" t="s">
        <v>16</v>
      </c>
      <c r="N2443" s="56" t="s">
        <v>876</v>
      </c>
      <c r="O2443" s="22" t="s">
        <v>53</v>
      </c>
      <c r="P2443" s="56">
        <v>105</v>
      </c>
    </row>
    <row r="2444" spans="1:16" x14ac:dyDescent="0.25">
      <c r="A2444" s="56">
        <v>2018</v>
      </c>
      <c r="B2444" s="56">
        <v>27</v>
      </c>
      <c r="C2444" s="56" t="s">
        <v>15</v>
      </c>
      <c r="D2444" s="56">
        <v>4804387</v>
      </c>
      <c r="E2444" s="3">
        <v>73</v>
      </c>
      <c r="F2444" s="3">
        <f t="shared" si="1196"/>
        <v>9.67</v>
      </c>
      <c r="G2444" s="18" t="s">
        <v>39</v>
      </c>
      <c r="H2444" s="56">
        <v>26</v>
      </c>
      <c r="I2444" s="56">
        <v>249.62979999999999</v>
      </c>
      <c r="J2444" s="27">
        <f t="shared" si="1197"/>
        <v>20.64</v>
      </c>
      <c r="K2444" s="27">
        <f t="shared" si="1198"/>
        <v>15.48</v>
      </c>
      <c r="L2444" s="26">
        <f t="shared" si="1199"/>
        <v>3864.2693039999999</v>
      </c>
      <c r="M2444" s="22" t="s">
        <v>16</v>
      </c>
      <c r="N2444" s="56" t="s">
        <v>876</v>
      </c>
      <c r="O2444" s="22" t="s">
        <v>53</v>
      </c>
      <c r="P2444" s="56">
        <v>105</v>
      </c>
    </row>
    <row r="2445" spans="1:16" x14ac:dyDescent="0.25">
      <c r="A2445" s="56">
        <v>2018</v>
      </c>
      <c r="B2445" s="56">
        <v>27</v>
      </c>
      <c r="C2445" s="56" t="s">
        <v>15</v>
      </c>
      <c r="D2445" s="56">
        <v>4804388</v>
      </c>
      <c r="E2445" s="3">
        <v>73</v>
      </c>
      <c r="F2445" s="3">
        <f t="shared" si="1196"/>
        <v>9.67</v>
      </c>
      <c r="G2445" s="18" t="s">
        <v>39</v>
      </c>
      <c r="H2445" s="56">
        <v>44</v>
      </c>
      <c r="I2445" s="56">
        <v>422.45</v>
      </c>
      <c r="J2445" s="27">
        <f t="shared" si="1197"/>
        <v>20.64</v>
      </c>
      <c r="K2445" s="27">
        <f t="shared" si="1198"/>
        <v>15.48</v>
      </c>
      <c r="L2445" s="26">
        <f t="shared" si="1199"/>
        <v>6539.5259999999998</v>
      </c>
      <c r="M2445" s="22" t="s">
        <v>16</v>
      </c>
      <c r="N2445" s="56" t="s">
        <v>876</v>
      </c>
      <c r="O2445" s="22" t="s">
        <v>53</v>
      </c>
      <c r="P2445" s="56">
        <v>105</v>
      </c>
    </row>
    <row r="2446" spans="1:16" x14ac:dyDescent="0.25">
      <c r="A2446" s="56">
        <v>2018</v>
      </c>
      <c r="B2446" s="56">
        <v>27</v>
      </c>
      <c r="C2446" s="56" t="s">
        <v>15</v>
      </c>
      <c r="D2446" s="56">
        <v>4804439</v>
      </c>
      <c r="E2446" s="3">
        <v>73</v>
      </c>
      <c r="F2446" s="3">
        <f t="shared" si="1196"/>
        <v>9.67</v>
      </c>
      <c r="G2446" s="18" t="s">
        <v>39</v>
      </c>
      <c r="H2446" s="56">
        <v>6</v>
      </c>
      <c r="I2446" s="56">
        <v>57.327100000000002</v>
      </c>
      <c r="J2446" s="27">
        <f t="shared" si="1197"/>
        <v>20.64</v>
      </c>
      <c r="K2446" s="27">
        <f t="shared" si="1198"/>
        <v>15.48</v>
      </c>
      <c r="L2446" s="26">
        <f t="shared" si="1199"/>
        <v>887.42350800000008</v>
      </c>
      <c r="M2446" s="22" t="s">
        <v>16</v>
      </c>
      <c r="N2446" s="56" t="s">
        <v>877</v>
      </c>
      <c r="O2446" s="22" t="s">
        <v>840</v>
      </c>
      <c r="P2446" s="56">
        <v>19</v>
      </c>
    </row>
    <row r="2447" spans="1:16" x14ac:dyDescent="0.25">
      <c r="A2447" s="56">
        <v>2018</v>
      </c>
      <c r="B2447" s="56">
        <v>27</v>
      </c>
      <c r="C2447" s="56" t="s">
        <v>15</v>
      </c>
      <c r="D2447" s="56">
        <v>4804825</v>
      </c>
      <c r="E2447" s="3">
        <v>88.9</v>
      </c>
      <c r="F2447" s="3">
        <f t="shared" si="1196"/>
        <v>13.84</v>
      </c>
      <c r="G2447" s="18" t="s">
        <v>39</v>
      </c>
      <c r="H2447" s="56">
        <v>16</v>
      </c>
      <c r="I2447" s="56">
        <v>153.61779999999999</v>
      </c>
      <c r="J2447" s="27">
        <f t="shared" si="1197"/>
        <v>27.6</v>
      </c>
      <c r="K2447" s="27">
        <f t="shared" si="1198"/>
        <v>13.8</v>
      </c>
      <c r="L2447" s="26">
        <f t="shared" si="1199"/>
        <v>2119.9256399999999</v>
      </c>
      <c r="M2447" s="22" t="s">
        <v>94</v>
      </c>
      <c r="N2447" s="56" t="s">
        <v>178</v>
      </c>
      <c r="O2447" s="22" t="s">
        <v>56</v>
      </c>
      <c r="P2447" s="56">
        <v>68</v>
      </c>
    </row>
    <row r="2448" spans="1:16" x14ac:dyDescent="0.25">
      <c r="A2448" s="56">
        <v>2018</v>
      </c>
      <c r="B2448" s="56">
        <v>27</v>
      </c>
      <c r="C2448" s="56" t="s">
        <v>15</v>
      </c>
      <c r="D2448" s="56">
        <v>4804824</v>
      </c>
      <c r="E2448" s="3">
        <v>88.9</v>
      </c>
      <c r="F2448" s="3">
        <f t="shared" si="1196"/>
        <v>13.84</v>
      </c>
      <c r="G2448" s="18" t="s">
        <v>39</v>
      </c>
      <c r="H2448" s="56">
        <v>11</v>
      </c>
      <c r="I2448" s="56">
        <v>105.6146</v>
      </c>
      <c r="J2448" s="27">
        <f t="shared" si="1197"/>
        <v>27.6</v>
      </c>
      <c r="K2448" s="27">
        <f t="shared" si="1198"/>
        <v>20.700000000000003</v>
      </c>
      <c r="L2448" s="26">
        <f t="shared" si="1199"/>
        <v>2186.2222200000001</v>
      </c>
      <c r="M2448" s="22" t="s">
        <v>16</v>
      </c>
      <c r="N2448" s="56" t="s">
        <v>178</v>
      </c>
      <c r="O2448" s="22" t="s">
        <v>56</v>
      </c>
      <c r="P2448" s="56">
        <v>68</v>
      </c>
    </row>
    <row r="2449" spans="1:16" x14ac:dyDescent="0.25">
      <c r="A2449" s="56">
        <v>2018</v>
      </c>
      <c r="B2449" s="56">
        <v>27</v>
      </c>
      <c r="C2449" s="56" t="s">
        <v>15</v>
      </c>
      <c r="D2449" s="56">
        <v>4804822</v>
      </c>
      <c r="E2449" s="3">
        <v>88.9</v>
      </c>
      <c r="F2449" s="3">
        <f t="shared" si="1196"/>
        <v>13.84</v>
      </c>
      <c r="G2449" s="18" t="s">
        <v>39</v>
      </c>
      <c r="H2449" s="56">
        <v>23</v>
      </c>
      <c r="I2449" s="56">
        <v>220.83070000000001</v>
      </c>
      <c r="J2449" s="27">
        <f t="shared" si="1197"/>
        <v>27.6</v>
      </c>
      <c r="K2449" s="27">
        <f t="shared" si="1198"/>
        <v>13.8</v>
      </c>
      <c r="L2449" s="26">
        <f t="shared" si="1199"/>
        <v>3047.4636600000003</v>
      </c>
      <c r="M2449" s="22" t="s">
        <v>94</v>
      </c>
      <c r="N2449" s="56" t="s">
        <v>178</v>
      </c>
      <c r="O2449" s="22" t="s">
        <v>56</v>
      </c>
      <c r="P2449" s="56">
        <v>68</v>
      </c>
    </row>
    <row r="2450" spans="1:16" x14ac:dyDescent="0.25">
      <c r="A2450" s="56">
        <v>2018</v>
      </c>
      <c r="B2450" s="56">
        <v>27</v>
      </c>
      <c r="C2450" s="56" t="s">
        <v>15</v>
      </c>
      <c r="D2450" s="56">
        <v>4804822</v>
      </c>
      <c r="E2450" s="3">
        <v>88.9</v>
      </c>
      <c r="F2450" s="3">
        <f t="shared" si="1196"/>
        <v>13.84</v>
      </c>
      <c r="G2450" s="18" t="s">
        <v>39</v>
      </c>
      <c r="H2450" s="56">
        <v>25</v>
      </c>
      <c r="I2450" s="56">
        <v>240.03229999999999</v>
      </c>
      <c r="J2450" s="27">
        <f t="shared" si="1197"/>
        <v>27.6</v>
      </c>
      <c r="K2450" s="27">
        <f t="shared" si="1198"/>
        <v>13.8</v>
      </c>
      <c r="L2450" s="26">
        <f t="shared" si="1199"/>
        <v>3312.4457400000001</v>
      </c>
      <c r="M2450" s="22" t="s">
        <v>94</v>
      </c>
      <c r="N2450" s="56" t="s">
        <v>178</v>
      </c>
      <c r="O2450" s="22" t="s">
        <v>56</v>
      </c>
      <c r="P2450" s="56">
        <v>68</v>
      </c>
    </row>
    <row r="2451" spans="1:16" x14ac:dyDescent="0.25">
      <c r="A2451" s="56">
        <v>2018</v>
      </c>
      <c r="B2451" s="56">
        <v>27</v>
      </c>
      <c r="C2451" s="56" t="s">
        <v>15</v>
      </c>
      <c r="D2451" s="56">
        <v>4804820</v>
      </c>
      <c r="E2451" s="3">
        <v>88.9</v>
      </c>
      <c r="F2451" s="3">
        <f t="shared" si="1196"/>
        <v>13.84</v>
      </c>
      <c r="G2451" s="18" t="s">
        <v>39</v>
      </c>
      <c r="H2451" s="56">
        <v>40</v>
      </c>
      <c r="I2451" s="56">
        <v>384.048</v>
      </c>
      <c r="J2451" s="27">
        <f t="shared" si="1197"/>
        <v>27.6</v>
      </c>
      <c r="K2451" s="27">
        <f t="shared" si="1198"/>
        <v>13.8</v>
      </c>
      <c r="L2451" s="26">
        <f t="shared" si="1199"/>
        <v>5299.8624</v>
      </c>
      <c r="M2451" s="22" t="s">
        <v>94</v>
      </c>
      <c r="N2451" s="56" t="s">
        <v>178</v>
      </c>
      <c r="O2451" s="22" t="s">
        <v>56</v>
      </c>
      <c r="P2451" s="56">
        <v>68</v>
      </c>
    </row>
    <row r="2452" spans="1:16" x14ac:dyDescent="0.25">
      <c r="A2452" s="56">
        <v>2018</v>
      </c>
      <c r="B2452" s="56">
        <v>27</v>
      </c>
      <c r="C2452" s="56" t="s">
        <v>15</v>
      </c>
      <c r="D2452" s="56">
        <v>4804820</v>
      </c>
      <c r="E2452" s="3">
        <v>88.9</v>
      </c>
      <c r="F2452" s="3">
        <f t="shared" si="1196"/>
        <v>13.84</v>
      </c>
      <c r="G2452" s="18" t="s">
        <v>39</v>
      </c>
      <c r="H2452" s="56">
        <v>15</v>
      </c>
      <c r="I2452" s="56">
        <v>144.01580000000001</v>
      </c>
      <c r="J2452" s="27">
        <f t="shared" si="1197"/>
        <v>27.6</v>
      </c>
      <c r="K2452" s="27">
        <f t="shared" si="1198"/>
        <v>13.8</v>
      </c>
      <c r="L2452" s="26">
        <f t="shared" si="1199"/>
        <v>1987.4180400000002</v>
      </c>
      <c r="M2452" s="22" t="s">
        <v>94</v>
      </c>
      <c r="N2452" s="56" t="s">
        <v>178</v>
      </c>
      <c r="O2452" s="22" t="s">
        <v>56</v>
      </c>
      <c r="P2452" s="56">
        <v>68</v>
      </c>
    </row>
    <row r="2453" spans="1:16" x14ac:dyDescent="0.25">
      <c r="A2453" s="56">
        <v>2018</v>
      </c>
      <c r="B2453" s="56">
        <v>27</v>
      </c>
      <c r="C2453" s="56" t="s">
        <v>15</v>
      </c>
      <c r="D2453" s="56">
        <v>4805152</v>
      </c>
      <c r="E2453" s="3">
        <v>88.9</v>
      </c>
      <c r="F2453" s="3">
        <f t="shared" si="1196"/>
        <v>13.84</v>
      </c>
      <c r="G2453" s="18" t="s">
        <v>39</v>
      </c>
      <c r="H2453" s="56">
        <v>39</v>
      </c>
      <c r="I2453" s="56">
        <v>374.44</v>
      </c>
      <c r="J2453" s="27">
        <f t="shared" si="1197"/>
        <v>27.6</v>
      </c>
      <c r="K2453" s="27">
        <f t="shared" si="1198"/>
        <v>20.700000000000003</v>
      </c>
      <c r="L2453" s="26">
        <f t="shared" si="1199"/>
        <v>7750.9080000000013</v>
      </c>
      <c r="M2453" s="22" t="s">
        <v>16</v>
      </c>
      <c r="N2453" s="56" t="s">
        <v>157</v>
      </c>
      <c r="O2453" s="22" t="s">
        <v>735</v>
      </c>
      <c r="P2453" s="56">
        <v>31</v>
      </c>
    </row>
    <row r="2454" spans="1:16" x14ac:dyDescent="0.25">
      <c r="A2454" s="56">
        <v>2018</v>
      </c>
      <c r="B2454" s="56">
        <v>27</v>
      </c>
      <c r="C2454" s="56" t="s">
        <v>15</v>
      </c>
      <c r="D2454" s="56">
        <v>4805153</v>
      </c>
      <c r="E2454" s="3">
        <v>88.9</v>
      </c>
      <c r="F2454" s="3">
        <f t="shared" si="1196"/>
        <v>13.84</v>
      </c>
      <c r="G2454" s="18" t="s">
        <v>39</v>
      </c>
      <c r="H2454" s="56">
        <v>35</v>
      </c>
      <c r="I2454" s="56">
        <v>336.05</v>
      </c>
      <c r="J2454" s="27">
        <f t="shared" si="1197"/>
        <v>27.6</v>
      </c>
      <c r="K2454" s="27">
        <f t="shared" si="1198"/>
        <v>20.700000000000003</v>
      </c>
      <c r="L2454" s="26">
        <f t="shared" si="1199"/>
        <v>6956.2350000000015</v>
      </c>
      <c r="M2454" s="22" t="s">
        <v>16</v>
      </c>
      <c r="N2454" s="56" t="s">
        <v>157</v>
      </c>
      <c r="O2454" s="22" t="s">
        <v>735</v>
      </c>
      <c r="P2454" s="56">
        <v>31</v>
      </c>
    </row>
    <row r="2455" spans="1:16" x14ac:dyDescent="0.25">
      <c r="A2455" s="56">
        <v>2018</v>
      </c>
      <c r="B2455" s="56">
        <v>27</v>
      </c>
      <c r="C2455" s="56" t="s">
        <v>15</v>
      </c>
      <c r="D2455" s="56">
        <v>4805154</v>
      </c>
      <c r="E2455" s="3">
        <v>88.9</v>
      </c>
      <c r="F2455" s="3">
        <f t="shared" si="1196"/>
        <v>13.84</v>
      </c>
      <c r="G2455" s="18" t="s">
        <v>39</v>
      </c>
      <c r="H2455" s="56">
        <v>34</v>
      </c>
      <c r="I2455" s="56">
        <v>326.44</v>
      </c>
      <c r="J2455" s="27">
        <f t="shared" si="1197"/>
        <v>27.6</v>
      </c>
      <c r="K2455" s="27">
        <f t="shared" si="1198"/>
        <v>20.700000000000003</v>
      </c>
      <c r="L2455" s="26">
        <f t="shared" si="1199"/>
        <v>6757.3080000000009</v>
      </c>
      <c r="M2455" s="22" t="s">
        <v>16</v>
      </c>
      <c r="N2455" s="56" t="s">
        <v>157</v>
      </c>
      <c r="O2455" s="22" t="s">
        <v>735</v>
      </c>
      <c r="P2455" s="56">
        <v>31</v>
      </c>
    </row>
    <row r="2456" spans="1:16" x14ac:dyDescent="0.25">
      <c r="A2456" s="56">
        <v>2018</v>
      </c>
      <c r="B2456" s="56">
        <v>27</v>
      </c>
      <c r="C2456" s="56" t="s">
        <v>15</v>
      </c>
      <c r="D2456" s="56">
        <v>4805155</v>
      </c>
      <c r="E2456" s="3">
        <v>88.9</v>
      </c>
      <c r="F2456" s="3">
        <f t="shared" si="1196"/>
        <v>13.84</v>
      </c>
      <c r="G2456" s="18" t="s">
        <v>39</v>
      </c>
      <c r="H2456" s="56">
        <v>41</v>
      </c>
      <c r="I2456" s="56">
        <v>393.65</v>
      </c>
      <c r="J2456" s="27">
        <f t="shared" si="1197"/>
        <v>27.6</v>
      </c>
      <c r="K2456" s="27">
        <f t="shared" si="1198"/>
        <v>20.700000000000003</v>
      </c>
      <c r="L2456" s="26">
        <f t="shared" si="1199"/>
        <v>8148.5550000000003</v>
      </c>
      <c r="M2456" s="22" t="s">
        <v>16</v>
      </c>
      <c r="N2456" s="56" t="s">
        <v>157</v>
      </c>
      <c r="O2456" s="22" t="s">
        <v>735</v>
      </c>
      <c r="P2456" s="56">
        <v>31</v>
      </c>
    </row>
    <row r="2457" spans="1:16" x14ac:dyDescent="0.25">
      <c r="A2457" s="56">
        <v>2018</v>
      </c>
      <c r="B2457" s="56">
        <v>27</v>
      </c>
      <c r="C2457" s="56" t="s">
        <v>15</v>
      </c>
      <c r="D2457" s="56">
        <v>4805156</v>
      </c>
      <c r="E2457" s="3">
        <v>88.9</v>
      </c>
      <c r="F2457" s="3">
        <f t="shared" si="1196"/>
        <v>13.84</v>
      </c>
      <c r="G2457" s="18" t="s">
        <v>39</v>
      </c>
      <c r="H2457" s="56">
        <v>10</v>
      </c>
      <c r="I2457" s="56">
        <v>96.011099999999999</v>
      </c>
      <c r="J2457" s="27">
        <f t="shared" si="1197"/>
        <v>27.6</v>
      </c>
      <c r="K2457" s="27">
        <f t="shared" si="1198"/>
        <v>20.700000000000003</v>
      </c>
      <c r="L2457" s="26">
        <f t="shared" si="1199"/>
        <v>1987.4297700000002</v>
      </c>
      <c r="M2457" s="22" t="s">
        <v>16</v>
      </c>
      <c r="N2457" s="56" t="s">
        <v>157</v>
      </c>
      <c r="O2457" s="22" t="s">
        <v>735</v>
      </c>
      <c r="P2457" s="56">
        <v>31</v>
      </c>
    </row>
    <row r="2458" spans="1:16" x14ac:dyDescent="0.25">
      <c r="A2458" s="56">
        <v>2018</v>
      </c>
      <c r="B2458" s="56">
        <v>27</v>
      </c>
      <c r="C2458" s="56" t="s">
        <v>15</v>
      </c>
      <c r="D2458" s="56">
        <v>4805157</v>
      </c>
      <c r="E2458" s="3">
        <v>88.9</v>
      </c>
      <c r="F2458" s="3">
        <f t="shared" si="1196"/>
        <v>13.84</v>
      </c>
      <c r="G2458" s="18" t="s">
        <v>39</v>
      </c>
      <c r="H2458" s="56">
        <v>41</v>
      </c>
      <c r="I2458" s="56">
        <v>393.65</v>
      </c>
      <c r="J2458" s="27">
        <f t="shared" si="1197"/>
        <v>27.6</v>
      </c>
      <c r="K2458" s="27">
        <f t="shared" si="1198"/>
        <v>20.700000000000003</v>
      </c>
      <c r="L2458" s="26">
        <f t="shared" si="1199"/>
        <v>8148.5550000000003</v>
      </c>
      <c r="M2458" s="22" t="s">
        <v>16</v>
      </c>
      <c r="N2458" s="56" t="s">
        <v>157</v>
      </c>
      <c r="O2458" s="22" t="s">
        <v>735</v>
      </c>
      <c r="P2458" s="56">
        <v>31</v>
      </c>
    </row>
    <row r="2459" spans="1:16" x14ac:dyDescent="0.25">
      <c r="A2459" s="56">
        <v>2018</v>
      </c>
      <c r="B2459" s="56">
        <v>27</v>
      </c>
      <c r="C2459" s="56" t="s">
        <v>15</v>
      </c>
      <c r="D2459" s="56">
        <v>4805206</v>
      </c>
      <c r="E2459" s="3">
        <v>88.9</v>
      </c>
      <c r="F2459" s="3">
        <f t="shared" si="1196"/>
        <v>13.84</v>
      </c>
      <c r="G2459" s="18" t="s">
        <v>39</v>
      </c>
      <c r="H2459" s="56">
        <v>8</v>
      </c>
      <c r="I2459" s="56">
        <v>76.81</v>
      </c>
      <c r="J2459" s="27">
        <f t="shared" si="1197"/>
        <v>27.6</v>
      </c>
      <c r="K2459" s="27">
        <f t="shared" si="1198"/>
        <v>13.8</v>
      </c>
      <c r="L2459" s="26">
        <f t="shared" si="1199"/>
        <v>1059.9780000000001</v>
      </c>
      <c r="M2459" s="22" t="s">
        <v>94</v>
      </c>
      <c r="N2459" s="56" t="s">
        <v>248</v>
      </c>
      <c r="O2459" s="22" t="s">
        <v>56</v>
      </c>
      <c r="P2459" s="56">
        <v>68</v>
      </c>
    </row>
    <row r="2460" spans="1:16" x14ac:dyDescent="0.25">
      <c r="A2460" s="56">
        <v>2018</v>
      </c>
      <c r="B2460" s="56">
        <v>27</v>
      </c>
      <c r="C2460" s="56" t="s">
        <v>15</v>
      </c>
      <c r="D2460" s="56">
        <v>4805205</v>
      </c>
      <c r="E2460" s="3">
        <v>88.9</v>
      </c>
      <c r="F2460" s="3">
        <f t="shared" si="1196"/>
        <v>13.84</v>
      </c>
      <c r="G2460" s="18" t="s">
        <v>39</v>
      </c>
      <c r="H2460" s="56">
        <v>2</v>
      </c>
      <c r="I2460" s="56">
        <v>19.2</v>
      </c>
      <c r="J2460" s="27">
        <f t="shared" si="1197"/>
        <v>27.6</v>
      </c>
      <c r="K2460" s="27">
        <f t="shared" si="1198"/>
        <v>20.700000000000003</v>
      </c>
      <c r="L2460" s="26">
        <f t="shared" si="1199"/>
        <v>397.44000000000005</v>
      </c>
      <c r="M2460" s="22" t="s">
        <v>16</v>
      </c>
      <c r="N2460" s="56" t="s">
        <v>248</v>
      </c>
      <c r="O2460" s="22" t="s">
        <v>56</v>
      </c>
      <c r="P2460" s="56">
        <v>68</v>
      </c>
    </row>
    <row r="2461" spans="1:16" x14ac:dyDescent="0.25">
      <c r="A2461" s="56">
        <v>2018</v>
      </c>
      <c r="B2461" s="56">
        <v>27</v>
      </c>
      <c r="C2461" s="56" t="s">
        <v>15</v>
      </c>
      <c r="D2461" s="56">
        <v>4805204</v>
      </c>
      <c r="E2461" s="3">
        <v>88.9</v>
      </c>
      <c r="F2461" s="3">
        <f t="shared" si="1196"/>
        <v>13.84</v>
      </c>
      <c r="G2461" s="18" t="s">
        <v>39</v>
      </c>
      <c r="H2461" s="56">
        <v>35</v>
      </c>
      <c r="I2461" s="56">
        <v>336.04610000000002</v>
      </c>
      <c r="J2461" s="27">
        <f t="shared" si="1197"/>
        <v>27.6</v>
      </c>
      <c r="K2461" s="27">
        <f t="shared" si="1198"/>
        <v>13.8</v>
      </c>
      <c r="L2461" s="26">
        <f t="shared" si="1199"/>
        <v>4637.4361800000006</v>
      </c>
      <c r="M2461" s="22" t="s">
        <v>94</v>
      </c>
      <c r="N2461" s="56" t="s">
        <v>248</v>
      </c>
      <c r="O2461" s="22" t="s">
        <v>56</v>
      </c>
      <c r="P2461" s="56">
        <v>68</v>
      </c>
    </row>
    <row r="2462" spans="1:16" x14ac:dyDescent="0.25">
      <c r="A2462" s="56">
        <v>2018</v>
      </c>
      <c r="B2462" s="56">
        <v>27</v>
      </c>
      <c r="C2462" s="56" t="s">
        <v>15</v>
      </c>
      <c r="D2462" s="56">
        <v>4805202</v>
      </c>
      <c r="E2462" s="3">
        <v>88.9</v>
      </c>
      <c r="F2462" s="3">
        <f t="shared" si="1196"/>
        <v>13.84</v>
      </c>
      <c r="G2462" s="18" t="s">
        <v>39</v>
      </c>
      <c r="H2462" s="56">
        <v>40</v>
      </c>
      <c r="I2462" s="56">
        <v>384.04880000000003</v>
      </c>
      <c r="J2462" s="27">
        <f t="shared" si="1197"/>
        <v>27.6</v>
      </c>
      <c r="K2462" s="27">
        <f t="shared" si="1198"/>
        <v>13.8</v>
      </c>
      <c r="L2462" s="26">
        <f t="shared" si="1199"/>
        <v>5299.8734400000003</v>
      </c>
      <c r="M2462" s="22" t="s">
        <v>94</v>
      </c>
      <c r="N2462" s="56" t="s">
        <v>248</v>
      </c>
      <c r="O2462" s="22" t="s">
        <v>56</v>
      </c>
      <c r="P2462" s="56">
        <v>68</v>
      </c>
    </row>
    <row r="2463" spans="1:16" x14ac:dyDescent="0.25">
      <c r="A2463" s="56">
        <v>2018</v>
      </c>
      <c r="B2463" s="56">
        <v>27</v>
      </c>
      <c r="C2463" s="56" t="s">
        <v>15</v>
      </c>
      <c r="D2463" s="56">
        <v>4805202</v>
      </c>
      <c r="E2463" s="3">
        <v>88.9</v>
      </c>
      <c r="F2463" s="3">
        <f t="shared" si="1196"/>
        <v>13.84</v>
      </c>
      <c r="G2463" s="18" t="s">
        <v>39</v>
      </c>
      <c r="H2463" s="56">
        <v>38</v>
      </c>
      <c r="I2463" s="56">
        <v>364.85</v>
      </c>
      <c r="J2463" s="27">
        <f t="shared" si="1197"/>
        <v>27.6</v>
      </c>
      <c r="K2463" s="27">
        <f t="shared" si="1198"/>
        <v>13.8</v>
      </c>
      <c r="L2463" s="26">
        <f t="shared" si="1199"/>
        <v>5034.93</v>
      </c>
      <c r="M2463" s="22" t="s">
        <v>94</v>
      </c>
      <c r="N2463" s="56" t="s">
        <v>248</v>
      </c>
      <c r="O2463" s="22" t="s">
        <v>56</v>
      </c>
      <c r="P2463" s="56">
        <v>68</v>
      </c>
    </row>
    <row r="2464" spans="1:16" x14ac:dyDescent="0.25">
      <c r="A2464" s="56">
        <v>2018</v>
      </c>
      <c r="B2464" s="56">
        <v>27</v>
      </c>
      <c r="C2464" s="56" t="s">
        <v>15</v>
      </c>
      <c r="D2464" s="56">
        <v>4805201</v>
      </c>
      <c r="E2464" s="3">
        <v>88.9</v>
      </c>
      <c r="F2464" s="3">
        <f t="shared" si="1196"/>
        <v>13.84</v>
      </c>
      <c r="G2464" s="18" t="s">
        <v>39</v>
      </c>
      <c r="H2464" s="56">
        <v>11</v>
      </c>
      <c r="I2464" s="56">
        <v>105.61320000000001</v>
      </c>
      <c r="J2464" s="27">
        <f t="shared" si="1197"/>
        <v>27.6</v>
      </c>
      <c r="K2464" s="27">
        <f t="shared" si="1198"/>
        <v>13.8</v>
      </c>
      <c r="L2464" s="26">
        <f t="shared" si="1199"/>
        <v>1457.4621600000003</v>
      </c>
      <c r="M2464" s="22" t="s">
        <v>94</v>
      </c>
      <c r="N2464" s="56" t="s">
        <v>248</v>
      </c>
      <c r="O2464" s="22" t="s">
        <v>56</v>
      </c>
      <c r="P2464" s="56">
        <v>68</v>
      </c>
    </row>
    <row r="2465" spans="1:16" x14ac:dyDescent="0.25">
      <c r="A2465" s="56">
        <v>2018</v>
      </c>
      <c r="B2465" s="56">
        <v>27</v>
      </c>
      <c r="C2465" s="56" t="s">
        <v>15</v>
      </c>
      <c r="D2465" s="56">
        <v>4805200</v>
      </c>
      <c r="E2465" s="3">
        <v>88.9</v>
      </c>
      <c r="F2465" s="3">
        <f t="shared" si="1196"/>
        <v>13.84</v>
      </c>
      <c r="G2465" s="18" t="s">
        <v>39</v>
      </c>
      <c r="H2465" s="56">
        <v>8</v>
      </c>
      <c r="I2465" s="56">
        <v>76.808599999999998</v>
      </c>
      <c r="J2465" s="27">
        <f t="shared" si="1197"/>
        <v>27.6</v>
      </c>
      <c r="K2465" s="27">
        <f t="shared" si="1198"/>
        <v>13.8</v>
      </c>
      <c r="L2465" s="26">
        <f t="shared" si="1199"/>
        <v>1059.95868</v>
      </c>
      <c r="M2465" s="22" t="s">
        <v>94</v>
      </c>
      <c r="N2465" s="56" t="s">
        <v>248</v>
      </c>
      <c r="O2465" s="22" t="s">
        <v>56</v>
      </c>
      <c r="P2465" s="56">
        <v>68</v>
      </c>
    </row>
    <row r="2466" spans="1:16" x14ac:dyDescent="0.25">
      <c r="A2466" s="56">
        <v>2018</v>
      </c>
      <c r="B2466" s="56">
        <v>27</v>
      </c>
      <c r="C2466" s="56" t="s">
        <v>15</v>
      </c>
      <c r="D2466" s="56">
        <v>4805199</v>
      </c>
      <c r="E2466" s="3">
        <v>88.9</v>
      </c>
      <c r="F2466" s="3">
        <f t="shared" si="1196"/>
        <v>13.84</v>
      </c>
      <c r="G2466" s="18" t="s">
        <v>39</v>
      </c>
      <c r="H2466" s="56">
        <v>8</v>
      </c>
      <c r="I2466" s="56">
        <v>76.809600000000003</v>
      </c>
      <c r="J2466" s="27">
        <f t="shared" si="1197"/>
        <v>27.6</v>
      </c>
      <c r="K2466" s="27">
        <f t="shared" si="1198"/>
        <v>13.8</v>
      </c>
      <c r="L2466" s="26">
        <f t="shared" si="1199"/>
        <v>1059.9724800000001</v>
      </c>
      <c r="M2466" s="22" t="s">
        <v>94</v>
      </c>
      <c r="N2466" s="56" t="s">
        <v>248</v>
      </c>
      <c r="O2466" s="22" t="s">
        <v>56</v>
      </c>
      <c r="P2466" s="56">
        <v>68</v>
      </c>
    </row>
    <row r="2467" spans="1:16" x14ac:dyDescent="0.25">
      <c r="A2467" s="56">
        <v>2018</v>
      </c>
      <c r="B2467" s="56">
        <v>27</v>
      </c>
      <c r="C2467" s="56" t="s">
        <v>15</v>
      </c>
      <c r="D2467" s="56">
        <v>4805334</v>
      </c>
      <c r="E2467" s="3">
        <v>73</v>
      </c>
      <c r="F2467" s="3">
        <f t="shared" si="1196"/>
        <v>9.67</v>
      </c>
      <c r="G2467" s="18" t="s">
        <v>39</v>
      </c>
      <c r="H2467" s="56">
        <v>19</v>
      </c>
      <c r="I2467" s="56">
        <v>182.42250000000001</v>
      </c>
      <c r="J2467" s="27">
        <f t="shared" si="1197"/>
        <v>20.64</v>
      </c>
      <c r="K2467" s="27">
        <f t="shared" si="1198"/>
        <v>15.48</v>
      </c>
      <c r="L2467" s="26">
        <f t="shared" si="1199"/>
        <v>2823.9003000000002</v>
      </c>
      <c r="M2467" s="22" t="s">
        <v>16</v>
      </c>
      <c r="N2467" s="56" t="s">
        <v>876</v>
      </c>
      <c r="O2467" s="22" t="s">
        <v>53</v>
      </c>
      <c r="P2467" s="56">
        <v>105</v>
      </c>
    </row>
    <row r="2468" spans="1:16" x14ac:dyDescent="0.25">
      <c r="A2468" s="56">
        <v>2018</v>
      </c>
      <c r="B2468" s="56">
        <v>27</v>
      </c>
      <c r="C2468" s="56" t="s">
        <v>15</v>
      </c>
      <c r="D2468" s="56">
        <v>4805820</v>
      </c>
      <c r="E2468" s="3">
        <v>88.9</v>
      </c>
      <c r="F2468" s="3">
        <f t="shared" si="1196"/>
        <v>13.84</v>
      </c>
      <c r="G2468" s="18" t="s">
        <v>39</v>
      </c>
      <c r="H2468" s="56">
        <v>2</v>
      </c>
      <c r="I2468" s="56">
        <v>19.2027</v>
      </c>
      <c r="J2468" s="27">
        <f t="shared" si="1197"/>
        <v>27.6</v>
      </c>
      <c r="K2468" s="27">
        <f t="shared" si="1198"/>
        <v>20.700000000000003</v>
      </c>
      <c r="L2468" s="26">
        <f t="shared" si="1199"/>
        <v>397.49589000000003</v>
      </c>
      <c r="M2468" s="22" t="s">
        <v>16</v>
      </c>
      <c r="N2468" s="56" t="s">
        <v>253</v>
      </c>
      <c r="O2468" s="22" t="s">
        <v>56</v>
      </c>
      <c r="P2468" s="56">
        <v>68</v>
      </c>
    </row>
    <row r="2469" spans="1:16" x14ac:dyDescent="0.25">
      <c r="A2469" s="56">
        <v>2018</v>
      </c>
      <c r="B2469" s="56">
        <v>27</v>
      </c>
      <c r="C2469" s="56" t="s">
        <v>15</v>
      </c>
      <c r="D2469" s="56">
        <v>4805820</v>
      </c>
      <c r="E2469" s="3">
        <v>88.9</v>
      </c>
      <c r="F2469" s="3">
        <f t="shared" si="1196"/>
        <v>13.84</v>
      </c>
      <c r="G2469" s="18" t="s">
        <v>39</v>
      </c>
      <c r="H2469" s="56">
        <v>27</v>
      </c>
      <c r="I2469" s="56">
        <v>259.23480000000001</v>
      </c>
      <c r="J2469" s="27">
        <f t="shared" si="1197"/>
        <v>27.6</v>
      </c>
      <c r="K2469" s="27">
        <f t="shared" si="1198"/>
        <v>13.8</v>
      </c>
      <c r="L2469" s="26">
        <f t="shared" si="1199"/>
        <v>3577.4402400000004</v>
      </c>
      <c r="M2469" s="22" t="s">
        <v>94</v>
      </c>
      <c r="N2469" s="56" t="s">
        <v>253</v>
      </c>
      <c r="O2469" s="22" t="s">
        <v>56</v>
      </c>
      <c r="P2469" s="56">
        <v>68</v>
      </c>
    </row>
    <row r="2470" spans="1:16" x14ac:dyDescent="0.25">
      <c r="A2470" s="56">
        <v>2018</v>
      </c>
      <c r="B2470" s="56">
        <v>27</v>
      </c>
      <c r="C2470" s="56" t="s">
        <v>15</v>
      </c>
      <c r="D2470" s="56">
        <v>4805823</v>
      </c>
      <c r="E2470" s="3">
        <v>88.9</v>
      </c>
      <c r="F2470" s="3">
        <f t="shared" si="1196"/>
        <v>13.84</v>
      </c>
      <c r="G2470" s="18" t="s">
        <v>39</v>
      </c>
      <c r="H2470" s="56">
        <v>28</v>
      </c>
      <c r="I2470" s="56">
        <v>268.82900000000001</v>
      </c>
      <c r="J2470" s="27">
        <f t="shared" si="1197"/>
        <v>27.6</v>
      </c>
      <c r="K2470" s="27">
        <f t="shared" si="1198"/>
        <v>13.8</v>
      </c>
      <c r="L2470" s="26">
        <f t="shared" si="1199"/>
        <v>3709.8402000000001</v>
      </c>
      <c r="M2470" s="22" t="s">
        <v>94</v>
      </c>
      <c r="N2470" s="56" t="s">
        <v>253</v>
      </c>
      <c r="O2470" s="22" t="s">
        <v>56</v>
      </c>
      <c r="P2470" s="56">
        <v>68</v>
      </c>
    </row>
    <row r="2471" spans="1:16" x14ac:dyDescent="0.25">
      <c r="A2471" s="56">
        <v>2018</v>
      </c>
      <c r="B2471" s="56">
        <v>27</v>
      </c>
      <c r="C2471" s="56" t="s">
        <v>15</v>
      </c>
      <c r="D2471" s="56">
        <v>4805820</v>
      </c>
      <c r="E2471" s="3">
        <v>88.9</v>
      </c>
      <c r="F2471" s="3">
        <f t="shared" si="1196"/>
        <v>13.84</v>
      </c>
      <c r="G2471" s="18" t="s">
        <v>39</v>
      </c>
      <c r="H2471" s="56">
        <v>1</v>
      </c>
      <c r="I2471" s="56">
        <v>9.6012000000000004</v>
      </c>
      <c r="J2471" s="27">
        <f t="shared" si="1197"/>
        <v>27.6</v>
      </c>
      <c r="K2471" s="27">
        <f t="shared" ref="K2471:K2496" si="1200">IF(M2471="NEW",J2471*1,IF(M2471="YELLOW",J2471*0.75,IF(M2471="BLUE",J2471*0.5)))</f>
        <v>13.8</v>
      </c>
      <c r="L2471" s="26">
        <f t="shared" ref="L2471:L2496" si="1201">I2471*K2471</f>
        <v>132.49656000000002</v>
      </c>
      <c r="M2471" s="22" t="s">
        <v>94</v>
      </c>
      <c r="N2471" s="56" t="s">
        <v>253</v>
      </c>
      <c r="O2471" s="22" t="s">
        <v>56</v>
      </c>
      <c r="P2471" s="56">
        <v>68</v>
      </c>
    </row>
    <row r="2472" spans="1:16" x14ac:dyDescent="0.25">
      <c r="A2472" s="56">
        <v>2018</v>
      </c>
      <c r="B2472" s="56">
        <v>27</v>
      </c>
      <c r="C2472" s="56" t="s">
        <v>15</v>
      </c>
      <c r="D2472" s="56">
        <v>4805823</v>
      </c>
      <c r="E2472" s="3">
        <v>88.9</v>
      </c>
      <c r="F2472" s="3">
        <f t="shared" si="1196"/>
        <v>13.84</v>
      </c>
      <c r="G2472" s="18" t="s">
        <v>39</v>
      </c>
      <c r="H2472" s="56">
        <v>33</v>
      </c>
      <c r="I2472" s="56">
        <v>316.83960000000002</v>
      </c>
      <c r="J2472" s="27">
        <f t="shared" ref="J2472:J2535" si="1202">IF($E2472=60.3,16.52,IF($E2472=73,20.64,IF($E2472=88.9,27.6,IF(AND($E2472=114.3, $F2472=17.26),32.84,IF(AND($E2472=177.8, $F2472=34.23),63.28,IF(AND($E2472=244.5,$F2472=53.57),98.68,"ENTER WEIGHT"))))))</f>
        <v>27.6</v>
      </c>
      <c r="K2472" s="27">
        <f t="shared" si="1200"/>
        <v>20.700000000000003</v>
      </c>
      <c r="L2472" s="26">
        <f t="shared" si="1201"/>
        <v>6558.5797200000015</v>
      </c>
      <c r="M2472" s="22" t="s">
        <v>16</v>
      </c>
      <c r="N2472" s="56" t="s">
        <v>253</v>
      </c>
      <c r="O2472" s="22" t="s">
        <v>56</v>
      </c>
      <c r="P2472" s="56">
        <v>68</v>
      </c>
    </row>
    <row r="2473" spans="1:16" x14ac:dyDescent="0.25">
      <c r="A2473" s="56">
        <v>2018</v>
      </c>
      <c r="B2473" s="56">
        <v>27</v>
      </c>
      <c r="C2473" s="56" t="s">
        <v>15</v>
      </c>
      <c r="D2473" s="56">
        <v>4805823</v>
      </c>
      <c r="E2473" s="3">
        <v>88.9</v>
      </c>
      <c r="F2473" s="3">
        <f t="shared" ref="F2473:F2535" si="1203">IF($E2473=60.3,6.99,IF($E2473=73,9.67,IF($E2473=88.9,13.84,IF($E2473=114.3,17.26,IF($E2473=177.8,34.23,IF($E2473=244.5,53.57,"ENTER WEIGHT"))))))</f>
        <v>13.84</v>
      </c>
      <c r="G2473" s="18" t="s">
        <v>39</v>
      </c>
      <c r="H2473" s="56">
        <v>39</v>
      </c>
      <c r="I2473" s="56">
        <v>374.44880000000001</v>
      </c>
      <c r="J2473" s="27">
        <f t="shared" si="1202"/>
        <v>27.6</v>
      </c>
      <c r="K2473" s="27">
        <f t="shared" si="1200"/>
        <v>13.8</v>
      </c>
      <c r="L2473" s="26">
        <f t="shared" si="1201"/>
        <v>5167.3934400000007</v>
      </c>
      <c r="M2473" s="22" t="s">
        <v>94</v>
      </c>
      <c r="N2473" s="56" t="s">
        <v>253</v>
      </c>
      <c r="O2473" s="22" t="s">
        <v>56</v>
      </c>
      <c r="P2473" s="56">
        <v>68</v>
      </c>
    </row>
    <row r="2474" spans="1:16" x14ac:dyDescent="0.25">
      <c r="A2474" s="56">
        <v>2018</v>
      </c>
      <c r="B2474" s="56">
        <v>27</v>
      </c>
      <c r="C2474" s="56" t="s">
        <v>15</v>
      </c>
      <c r="D2474" s="56">
        <v>4805845</v>
      </c>
      <c r="E2474" s="3">
        <v>73</v>
      </c>
      <c r="F2474" s="3">
        <f t="shared" si="1203"/>
        <v>9.67</v>
      </c>
      <c r="G2474" s="18" t="s">
        <v>39</v>
      </c>
      <c r="H2474" s="56">
        <v>85</v>
      </c>
      <c r="I2474" s="56">
        <v>816.10199999999998</v>
      </c>
      <c r="J2474" s="27">
        <f t="shared" si="1202"/>
        <v>20.64</v>
      </c>
      <c r="K2474" s="27">
        <f t="shared" si="1200"/>
        <v>15.48</v>
      </c>
      <c r="L2474" s="26">
        <f t="shared" si="1201"/>
        <v>12633.258959999999</v>
      </c>
      <c r="M2474" s="22" t="s">
        <v>16</v>
      </c>
      <c r="N2474" s="56" t="s">
        <v>878</v>
      </c>
      <c r="O2474" s="22" t="s">
        <v>51</v>
      </c>
      <c r="P2474" s="56">
        <v>65</v>
      </c>
    </row>
    <row r="2475" spans="1:16" x14ac:dyDescent="0.25">
      <c r="A2475" s="56">
        <v>2018</v>
      </c>
      <c r="B2475" s="56">
        <v>27</v>
      </c>
      <c r="C2475" s="56" t="s">
        <v>15</v>
      </c>
      <c r="D2475" s="56">
        <v>4805845</v>
      </c>
      <c r="E2475" s="3">
        <v>73</v>
      </c>
      <c r="F2475" s="3">
        <f t="shared" si="1203"/>
        <v>9.67</v>
      </c>
      <c r="G2475" s="18" t="s">
        <v>39</v>
      </c>
      <c r="H2475" s="56">
        <v>2</v>
      </c>
      <c r="I2475" s="56">
        <v>19.202400000000001</v>
      </c>
      <c r="J2475" s="27">
        <f t="shared" si="1202"/>
        <v>20.64</v>
      </c>
      <c r="K2475" s="27">
        <f t="shared" si="1200"/>
        <v>15.48</v>
      </c>
      <c r="L2475" s="26">
        <f t="shared" si="1201"/>
        <v>297.253152</v>
      </c>
      <c r="M2475" s="22" t="s">
        <v>16</v>
      </c>
      <c r="N2475" s="56" t="s">
        <v>878</v>
      </c>
      <c r="O2475" s="22" t="s">
        <v>51</v>
      </c>
      <c r="P2475" s="56">
        <v>65</v>
      </c>
    </row>
    <row r="2476" spans="1:16" x14ac:dyDescent="0.25">
      <c r="A2476" s="56">
        <v>2018</v>
      </c>
      <c r="B2476" s="56">
        <v>27</v>
      </c>
      <c r="C2476" s="56" t="s">
        <v>15</v>
      </c>
      <c r="D2476" s="56">
        <v>4805886</v>
      </c>
      <c r="E2476" s="3">
        <v>88.9</v>
      </c>
      <c r="F2476" s="3">
        <f t="shared" si="1203"/>
        <v>13.84</v>
      </c>
      <c r="G2476" s="18" t="s">
        <v>39</v>
      </c>
      <c r="H2476" s="56">
        <v>9</v>
      </c>
      <c r="I2476" s="56">
        <v>86.41</v>
      </c>
      <c r="J2476" s="27">
        <f t="shared" si="1202"/>
        <v>27.6</v>
      </c>
      <c r="K2476" s="27">
        <f t="shared" si="1200"/>
        <v>20.700000000000003</v>
      </c>
      <c r="L2476" s="26">
        <f t="shared" si="1201"/>
        <v>1788.6870000000001</v>
      </c>
      <c r="M2476" s="22" t="s">
        <v>16</v>
      </c>
      <c r="N2476" s="56" t="s">
        <v>157</v>
      </c>
      <c r="O2476" s="22" t="s">
        <v>735</v>
      </c>
      <c r="P2476" s="56">
        <v>31</v>
      </c>
    </row>
    <row r="2477" spans="1:16" x14ac:dyDescent="0.25">
      <c r="A2477" s="56">
        <v>2018</v>
      </c>
      <c r="B2477" s="56">
        <v>27</v>
      </c>
      <c r="C2477" s="56" t="s">
        <v>15</v>
      </c>
      <c r="D2477" s="56">
        <v>4805886</v>
      </c>
      <c r="E2477" s="3">
        <v>88.9</v>
      </c>
      <c r="F2477" s="3">
        <f t="shared" si="1203"/>
        <v>13.84</v>
      </c>
      <c r="G2477" s="18" t="s">
        <v>39</v>
      </c>
      <c r="H2477" s="56">
        <v>29</v>
      </c>
      <c r="I2477" s="56">
        <v>278.43</v>
      </c>
      <c r="J2477" s="27">
        <f t="shared" si="1202"/>
        <v>27.6</v>
      </c>
      <c r="K2477" s="27">
        <f t="shared" si="1200"/>
        <v>13.8</v>
      </c>
      <c r="L2477" s="26">
        <f t="shared" si="1201"/>
        <v>3842.3340000000003</v>
      </c>
      <c r="M2477" s="22" t="s">
        <v>94</v>
      </c>
      <c r="N2477" s="56" t="s">
        <v>157</v>
      </c>
      <c r="O2477" s="22" t="s">
        <v>735</v>
      </c>
      <c r="P2477" s="56">
        <v>31</v>
      </c>
    </row>
    <row r="2478" spans="1:16" x14ac:dyDescent="0.25">
      <c r="A2478" s="56">
        <v>2018</v>
      </c>
      <c r="B2478" s="56">
        <v>27</v>
      </c>
      <c r="C2478" s="56" t="s">
        <v>15</v>
      </c>
      <c r="D2478" s="56">
        <v>4805884</v>
      </c>
      <c r="E2478" s="3">
        <v>88.9</v>
      </c>
      <c r="F2478" s="3">
        <f t="shared" si="1203"/>
        <v>13.84</v>
      </c>
      <c r="G2478" s="18" t="s">
        <v>39</v>
      </c>
      <c r="H2478" s="56">
        <v>20</v>
      </c>
      <c r="I2478" s="56">
        <v>192.02</v>
      </c>
      <c r="J2478" s="27">
        <f t="shared" si="1202"/>
        <v>27.6</v>
      </c>
      <c r="K2478" s="27">
        <f t="shared" si="1200"/>
        <v>20.700000000000003</v>
      </c>
      <c r="L2478" s="26">
        <f t="shared" si="1201"/>
        <v>3974.8140000000008</v>
      </c>
      <c r="M2478" s="22" t="s">
        <v>16</v>
      </c>
      <c r="N2478" s="56" t="s">
        <v>157</v>
      </c>
      <c r="O2478" s="22" t="s">
        <v>735</v>
      </c>
      <c r="P2478" s="56">
        <v>31</v>
      </c>
    </row>
    <row r="2479" spans="1:16" x14ac:dyDescent="0.25">
      <c r="A2479" s="56">
        <v>2018</v>
      </c>
      <c r="B2479" s="56">
        <v>27</v>
      </c>
      <c r="C2479" s="56" t="s">
        <v>15</v>
      </c>
      <c r="D2479" s="56">
        <v>4805884</v>
      </c>
      <c r="E2479" s="3">
        <v>88.9</v>
      </c>
      <c r="F2479" s="3">
        <f t="shared" si="1203"/>
        <v>13.84</v>
      </c>
      <c r="G2479" s="18" t="s">
        <v>39</v>
      </c>
      <c r="H2479" s="56">
        <v>11</v>
      </c>
      <c r="I2479" s="56">
        <v>105.61</v>
      </c>
      <c r="J2479" s="27">
        <f t="shared" si="1202"/>
        <v>27.6</v>
      </c>
      <c r="K2479" s="27">
        <f t="shared" si="1200"/>
        <v>13.8</v>
      </c>
      <c r="L2479" s="26">
        <f t="shared" si="1201"/>
        <v>1457.4180000000001</v>
      </c>
      <c r="M2479" s="22" t="s">
        <v>94</v>
      </c>
      <c r="N2479" s="56" t="s">
        <v>157</v>
      </c>
      <c r="O2479" s="22" t="s">
        <v>735</v>
      </c>
      <c r="P2479" s="56">
        <v>31</v>
      </c>
    </row>
    <row r="2480" spans="1:16" x14ac:dyDescent="0.25">
      <c r="A2480" s="56">
        <v>2018</v>
      </c>
      <c r="B2480" s="56">
        <v>27</v>
      </c>
      <c r="C2480" s="56" t="s">
        <v>15</v>
      </c>
      <c r="D2480" s="56">
        <v>4805882</v>
      </c>
      <c r="E2480" s="3">
        <v>88.9</v>
      </c>
      <c r="F2480" s="3">
        <f t="shared" si="1203"/>
        <v>13.84</v>
      </c>
      <c r="G2480" s="18" t="s">
        <v>39</v>
      </c>
      <c r="H2480" s="56">
        <v>20</v>
      </c>
      <c r="I2480" s="56">
        <v>192.03</v>
      </c>
      <c r="J2480" s="27">
        <f t="shared" si="1202"/>
        <v>27.6</v>
      </c>
      <c r="K2480" s="27">
        <f t="shared" si="1200"/>
        <v>20.700000000000003</v>
      </c>
      <c r="L2480" s="26">
        <f t="shared" si="1201"/>
        <v>3975.0210000000006</v>
      </c>
      <c r="M2480" s="22" t="s">
        <v>16</v>
      </c>
      <c r="N2480" s="56" t="s">
        <v>157</v>
      </c>
      <c r="O2480" s="22" t="s">
        <v>735</v>
      </c>
      <c r="P2480" s="56">
        <v>31</v>
      </c>
    </row>
    <row r="2481" spans="1:16" x14ac:dyDescent="0.25">
      <c r="A2481" s="56">
        <v>2018</v>
      </c>
      <c r="B2481" s="56">
        <v>27</v>
      </c>
      <c r="C2481" s="56" t="s">
        <v>15</v>
      </c>
      <c r="D2481" s="56">
        <v>4805871</v>
      </c>
      <c r="E2481" s="3">
        <v>88.9</v>
      </c>
      <c r="F2481" s="3">
        <f t="shared" si="1203"/>
        <v>13.84</v>
      </c>
      <c r="G2481" s="18" t="s">
        <v>39</v>
      </c>
      <c r="H2481" s="56">
        <v>8</v>
      </c>
      <c r="I2481" s="56">
        <v>76.808899999999994</v>
      </c>
      <c r="J2481" s="27">
        <f t="shared" si="1202"/>
        <v>27.6</v>
      </c>
      <c r="K2481" s="27">
        <f t="shared" si="1200"/>
        <v>13.8</v>
      </c>
      <c r="L2481" s="26">
        <f t="shared" si="1201"/>
        <v>1059.96282</v>
      </c>
      <c r="M2481" s="22" t="s">
        <v>94</v>
      </c>
      <c r="N2481" s="56" t="s">
        <v>157</v>
      </c>
      <c r="O2481" s="22" t="s">
        <v>735</v>
      </c>
      <c r="P2481" s="56">
        <v>31</v>
      </c>
    </row>
    <row r="2482" spans="1:16" x14ac:dyDescent="0.25">
      <c r="A2482" s="56">
        <v>2018</v>
      </c>
      <c r="B2482" s="56">
        <v>27</v>
      </c>
      <c r="C2482" s="56" t="s">
        <v>15</v>
      </c>
      <c r="D2482" s="56">
        <v>4805872</v>
      </c>
      <c r="E2482" s="3">
        <v>88.9</v>
      </c>
      <c r="F2482" s="3">
        <f t="shared" si="1203"/>
        <v>13.84</v>
      </c>
      <c r="G2482" s="18" t="s">
        <v>39</v>
      </c>
      <c r="H2482" s="56">
        <v>13</v>
      </c>
      <c r="I2482" s="56">
        <v>124.81</v>
      </c>
      <c r="J2482" s="27">
        <f t="shared" si="1202"/>
        <v>27.6</v>
      </c>
      <c r="K2482" s="27">
        <f t="shared" si="1200"/>
        <v>13.8</v>
      </c>
      <c r="L2482" s="26">
        <f t="shared" si="1201"/>
        <v>1722.3780000000002</v>
      </c>
      <c r="M2482" s="22" t="s">
        <v>94</v>
      </c>
      <c r="N2482" s="56" t="s">
        <v>157</v>
      </c>
      <c r="O2482" s="22" t="s">
        <v>735</v>
      </c>
      <c r="P2482" s="56">
        <v>31</v>
      </c>
    </row>
    <row r="2483" spans="1:16" x14ac:dyDescent="0.25">
      <c r="A2483" s="56">
        <v>2018</v>
      </c>
      <c r="B2483" s="56">
        <v>27</v>
      </c>
      <c r="C2483" s="56" t="s">
        <v>15</v>
      </c>
      <c r="D2483" s="56">
        <v>4805873</v>
      </c>
      <c r="E2483" s="3">
        <v>88.9</v>
      </c>
      <c r="F2483" s="3">
        <f t="shared" si="1203"/>
        <v>13.84</v>
      </c>
      <c r="G2483" s="18" t="s">
        <v>39</v>
      </c>
      <c r="H2483" s="56">
        <v>11</v>
      </c>
      <c r="I2483" s="56">
        <v>105.61</v>
      </c>
      <c r="J2483" s="27">
        <f t="shared" si="1202"/>
        <v>27.6</v>
      </c>
      <c r="K2483" s="27">
        <f t="shared" si="1200"/>
        <v>13.8</v>
      </c>
      <c r="L2483" s="26">
        <f t="shared" si="1201"/>
        <v>1457.4180000000001</v>
      </c>
      <c r="M2483" s="22" t="s">
        <v>94</v>
      </c>
      <c r="N2483" s="56" t="s">
        <v>157</v>
      </c>
      <c r="O2483" s="22" t="s">
        <v>735</v>
      </c>
      <c r="P2483" s="56">
        <v>31</v>
      </c>
    </row>
    <row r="2484" spans="1:16" x14ac:dyDescent="0.25">
      <c r="A2484" s="56">
        <v>2018</v>
      </c>
      <c r="B2484" s="56">
        <v>27</v>
      </c>
      <c r="C2484" s="56" t="s">
        <v>15</v>
      </c>
      <c r="D2484" s="56">
        <v>4805874</v>
      </c>
      <c r="E2484" s="3">
        <v>88.9</v>
      </c>
      <c r="F2484" s="3">
        <f t="shared" si="1203"/>
        <v>13.84</v>
      </c>
      <c r="G2484" s="18" t="s">
        <v>39</v>
      </c>
      <c r="H2484" s="56">
        <v>14</v>
      </c>
      <c r="I2484" s="56">
        <v>134.41999999999999</v>
      </c>
      <c r="J2484" s="27">
        <f t="shared" si="1202"/>
        <v>27.6</v>
      </c>
      <c r="K2484" s="27">
        <f t="shared" si="1200"/>
        <v>13.8</v>
      </c>
      <c r="L2484" s="26">
        <f t="shared" si="1201"/>
        <v>1854.9959999999999</v>
      </c>
      <c r="M2484" s="22" t="s">
        <v>94</v>
      </c>
      <c r="N2484" s="56" t="s">
        <v>157</v>
      </c>
      <c r="O2484" s="22" t="s">
        <v>735</v>
      </c>
      <c r="P2484" s="56">
        <v>31</v>
      </c>
    </row>
    <row r="2485" spans="1:16" x14ac:dyDescent="0.25">
      <c r="A2485" s="56">
        <v>2018</v>
      </c>
      <c r="B2485" s="56">
        <v>27</v>
      </c>
      <c r="C2485" s="56" t="s">
        <v>15</v>
      </c>
      <c r="D2485" s="56">
        <v>4805875</v>
      </c>
      <c r="E2485" s="3">
        <v>88.9</v>
      </c>
      <c r="F2485" s="3">
        <f t="shared" si="1203"/>
        <v>13.84</v>
      </c>
      <c r="G2485" s="18" t="s">
        <v>39</v>
      </c>
      <c r="H2485" s="56">
        <v>22</v>
      </c>
      <c r="I2485" s="56">
        <v>211.23</v>
      </c>
      <c r="J2485" s="27">
        <f t="shared" si="1202"/>
        <v>27.6</v>
      </c>
      <c r="K2485" s="27">
        <f t="shared" si="1200"/>
        <v>13.8</v>
      </c>
      <c r="L2485" s="26">
        <f t="shared" si="1201"/>
        <v>2914.9740000000002</v>
      </c>
      <c r="M2485" s="22" t="s">
        <v>94</v>
      </c>
      <c r="N2485" s="56" t="s">
        <v>157</v>
      </c>
      <c r="O2485" s="22" t="s">
        <v>735</v>
      </c>
      <c r="P2485" s="56">
        <v>31</v>
      </c>
    </row>
    <row r="2486" spans="1:16" x14ac:dyDescent="0.25">
      <c r="A2486" s="56">
        <v>2018</v>
      </c>
      <c r="B2486" s="56">
        <v>27</v>
      </c>
      <c r="C2486" s="56" t="s">
        <v>15</v>
      </c>
      <c r="D2486" s="56">
        <v>4805875</v>
      </c>
      <c r="E2486" s="3">
        <v>88.9</v>
      </c>
      <c r="F2486" s="3">
        <f t="shared" si="1203"/>
        <v>13.84</v>
      </c>
      <c r="G2486" s="18" t="s">
        <v>39</v>
      </c>
      <c r="H2486" s="56">
        <v>17</v>
      </c>
      <c r="I2486" s="56">
        <v>163.21889999999999</v>
      </c>
      <c r="J2486" s="27">
        <f t="shared" si="1202"/>
        <v>27.6</v>
      </c>
      <c r="K2486" s="27">
        <f t="shared" si="1200"/>
        <v>20.700000000000003</v>
      </c>
      <c r="L2486" s="26">
        <f t="shared" si="1201"/>
        <v>3378.6312300000004</v>
      </c>
      <c r="M2486" s="22" t="s">
        <v>16</v>
      </c>
      <c r="N2486" s="56" t="s">
        <v>157</v>
      </c>
      <c r="O2486" s="22" t="s">
        <v>735</v>
      </c>
      <c r="P2486" s="56">
        <v>31</v>
      </c>
    </row>
    <row r="2487" spans="1:16" x14ac:dyDescent="0.25">
      <c r="A2487" s="56">
        <v>2018</v>
      </c>
      <c r="B2487" s="56">
        <v>27</v>
      </c>
      <c r="C2487" s="56" t="s">
        <v>15</v>
      </c>
      <c r="D2487" s="56">
        <v>4805877</v>
      </c>
      <c r="E2487" s="3">
        <v>88.9</v>
      </c>
      <c r="F2487" s="3">
        <f t="shared" si="1203"/>
        <v>13.84</v>
      </c>
      <c r="G2487" s="18" t="s">
        <v>39</v>
      </c>
      <c r="H2487" s="56">
        <v>12</v>
      </c>
      <c r="I2487" s="56">
        <v>115.22</v>
      </c>
      <c r="J2487" s="27">
        <f t="shared" si="1202"/>
        <v>27.6</v>
      </c>
      <c r="K2487" s="27">
        <f t="shared" si="1200"/>
        <v>13.8</v>
      </c>
      <c r="L2487" s="26">
        <f t="shared" si="1201"/>
        <v>1590.0360000000001</v>
      </c>
      <c r="M2487" s="22" t="s">
        <v>94</v>
      </c>
      <c r="N2487" s="56" t="s">
        <v>157</v>
      </c>
      <c r="O2487" s="22" t="s">
        <v>735</v>
      </c>
      <c r="P2487" s="56">
        <v>31</v>
      </c>
    </row>
    <row r="2488" spans="1:16" x14ac:dyDescent="0.25">
      <c r="A2488" s="56">
        <v>2018</v>
      </c>
      <c r="B2488" s="56">
        <v>27</v>
      </c>
      <c r="C2488" s="56" t="s">
        <v>15</v>
      </c>
      <c r="D2488" s="56">
        <v>4805878</v>
      </c>
      <c r="E2488" s="3">
        <v>88.9</v>
      </c>
      <c r="F2488" s="3">
        <f t="shared" si="1203"/>
        <v>13.84</v>
      </c>
      <c r="G2488" s="18" t="s">
        <v>39</v>
      </c>
      <c r="H2488" s="56">
        <v>12</v>
      </c>
      <c r="I2488" s="56">
        <v>115.21</v>
      </c>
      <c r="J2488" s="27">
        <f t="shared" si="1202"/>
        <v>27.6</v>
      </c>
      <c r="K2488" s="27">
        <f t="shared" si="1200"/>
        <v>13.8</v>
      </c>
      <c r="L2488" s="26">
        <f t="shared" si="1201"/>
        <v>1589.8979999999999</v>
      </c>
      <c r="M2488" s="22" t="s">
        <v>94</v>
      </c>
      <c r="N2488" s="56" t="s">
        <v>157</v>
      </c>
      <c r="O2488" s="22" t="s">
        <v>735</v>
      </c>
      <c r="P2488" s="56">
        <v>31</v>
      </c>
    </row>
    <row r="2489" spans="1:16" x14ac:dyDescent="0.25">
      <c r="A2489" s="56">
        <v>2018</v>
      </c>
      <c r="B2489" s="56">
        <v>27</v>
      </c>
      <c r="C2489" s="56" t="s">
        <v>15</v>
      </c>
      <c r="D2489" s="56">
        <v>4805878</v>
      </c>
      <c r="E2489" s="3">
        <v>88.9</v>
      </c>
      <c r="F2489" s="3">
        <f t="shared" si="1203"/>
        <v>13.84</v>
      </c>
      <c r="G2489" s="18" t="s">
        <v>39</v>
      </c>
      <c r="H2489" s="56">
        <v>12</v>
      </c>
      <c r="I2489" s="56">
        <v>115.21</v>
      </c>
      <c r="J2489" s="27">
        <f t="shared" si="1202"/>
        <v>27.6</v>
      </c>
      <c r="K2489" s="27">
        <f t="shared" si="1200"/>
        <v>20.700000000000003</v>
      </c>
      <c r="L2489" s="26">
        <f t="shared" si="1201"/>
        <v>2384.8470000000002</v>
      </c>
      <c r="M2489" s="22" t="s">
        <v>16</v>
      </c>
      <c r="N2489" s="56" t="s">
        <v>157</v>
      </c>
      <c r="O2489" s="22" t="s">
        <v>735</v>
      </c>
      <c r="P2489" s="56">
        <v>31</v>
      </c>
    </row>
    <row r="2490" spans="1:16" x14ac:dyDescent="0.25">
      <c r="A2490" s="56">
        <v>2018</v>
      </c>
      <c r="B2490" s="56">
        <v>27</v>
      </c>
      <c r="C2490" s="56" t="s">
        <v>15</v>
      </c>
      <c r="D2490" s="56">
        <v>4805880</v>
      </c>
      <c r="E2490" s="3">
        <v>88.9</v>
      </c>
      <c r="F2490" s="3">
        <f t="shared" si="1203"/>
        <v>13.84</v>
      </c>
      <c r="G2490" s="18" t="s">
        <v>39</v>
      </c>
      <c r="H2490" s="56">
        <v>16</v>
      </c>
      <c r="I2490" s="56">
        <v>153.62</v>
      </c>
      <c r="J2490" s="27">
        <f t="shared" si="1202"/>
        <v>27.6</v>
      </c>
      <c r="K2490" s="27">
        <f t="shared" si="1200"/>
        <v>13.8</v>
      </c>
      <c r="L2490" s="26">
        <f t="shared" si="1201"/>
        <v>2119.9560000000001</v>
      </c>
      <c r="M2490" s="22" t="s">
        <v>94</v>
      </c>
      <c r="N2490" s="56" t="s">
        <v>157</v>
      </c>
      <c r="O2490" s="22" t="s">
        <v>735</v>
      </c>
      <c r="P2490" s="56">
        <v>31</v>
      </c>
    </row>
    <row r="2491" spans="1:16" x14ac:dyDescent="0.25">
      <c r="A2491" s="56">
        <v>2018</v>
      </c>
      <c r="B2491" s="56">
        <v>27</v>
      </c>
      <c r="C2491" s="56" t="s">
        <v>15</v>
      </c>
      <c r="D2491" s="56">
        <v>4805880</v>
      </c>
      <c r="E2491" s="3">
        <v>88.9</v>
      </c>
      <c r="F2491" s="3">
        <f t="shared" si="1203"/>
        <v>13.84</v>
      </c>
      <c r="G2491" s="18" t="s">
        <v>39</v>
      </c>
      <c r="H2491" s="56">
        <v>7</v>
      </c>
      <c r="I2491" s="56">
        <v>67.2</v>
      </c>
      <c r="J2491" s="27">
        <f t="shared" si="1202"/>
        <v>27.6</v>
      </c>
      <c r="K2491" s="27">
        <f t="shared" si="1200"/>
        <v>20.700000000000003</v>
      </c>
      <c r="L2491" s="26">
        <f t="shared" si="1201"/>
        <v>1391.0400000000002</v>
      </c>
      <c r="M2491" s="22" t="s">
        <v>16</v>
      </c>
      <c r="N2491" s="56" t="s">
        <v>157</v>
      </c>
      <c r="O2491" s="22" t="s">
        <v>735</v>
      </c>
      <c r="P2491" s="56">
        <v>31</v>
      </c>
    </row>
    <row r="2492" spans="1:16" ht="15.75" thickBot="1" x14ac:dyDescent="0.3">
      <c r="A2492" s="56">
        <v>2018</v>
      </c>
      <c r="B2492" s="56">
        <v>27</v>
      </c>
      <c r="C2492" s="56" t="s">
        <v>15</v>
      </c>
      <c r="D2492" s="56">
        <v>4805882</v>
      </c>
      <c r="E2492" s="3">
        <v>88.9</v>
      </c>
      <c r="F2492" s="3">
        <f t="shared" si="1203"/>
        <v>13.84</v>
      </c>
      <c r="G2492" s="18" t="s">
        <v>39</v>
      </c>
      <c r="H2492" s="56">
        <v>13</v>
      </c>
      <c r="I2492" s="56">
        <v>124.81</v>
      </c>
      <c r="J2492" s="27">
        <f t="shared" si="1202"/>
        <v>27.6</v>
      </c>
      <c r="K2492" s="27">
        <f t="shared" si="1200"/>
        <v>13.8</v>
      </c>
      <c r="L2492" s="26">
        <f t="shared" si="1201"/>
        <v>1722.3780000000002</v>
      </c>
      <c r="M2492" s="22" t="s">
        <v>94</v>
      </c>
      <c r="N2492" s="56" t="s">
        <v>157</v>
      </c>
      <c r="O2492" s="22" t="s">
        <v>735</v>
      </c>
      <c r="P2492" s="56">
        <v>31</v>
      </c>
    </row>
    <row r="2493" spans="1:16" ht="21.75" thickBot="1" x14ac:dyDescent="0.4">
      <c r="A2493" s="90" t="s">
        <v>879</v>
      </c>
      <c r="B2493" s="91"/>
      <c r="C2493" s="91"/>
      <c r="D2493" s="91"/>
      <c r="E2493" s="91"/>
      <c r="F2493" s="91"/>
      <c r="G2493" s="91"/>
      <c r="H2493" s="91"/>
      <c r="I2493" s="91"/>
      <c r="J2493" s="91"/>
      <c r="K2493" s="91"/>
      <c r="L2493" s="25">
        <f>SUM(L2412:L2492)</f>
        <v>233415.562665</v>
      </c>
      <c r="M2493" s="90"/>
      <c r="N2493" s="91"/>
      <c r="O2493" s="91"/>
      <c r="P2493" s="92"/>
    </row>
    <row r="2494" spans="1:16" x14ac:dyDescent="0.25">
      <c r="A2494" s="22">
        <v>2018</v>
      </c>
      <c r="B2494" s="22">
        <v>28</v>
      </c>
      <c r="C2494" s="56" t="s">
        <v>15</v>
      </c>
      <c r="D2494" s="56">
        <v>-1</v>
      </c>
      <c r="E2494" s="3">
        <v>73</v>
      </c>
      <c r="F2494" s="3">
        <f t="shared" si="1203"/>
        <v>9.67</v>
      </c>
      <c r="G2494" s="18" t="s">
        <v>39</v>
      </c>
      <c r="H2494" s="56">
        <v>2</v>
      </c>
      <c r="I2494" s="56">
        <v>19.2</v>
      </c>
      <c r="J2494" s="27">
        <f t="shared" si="1202"/>
        <v>20.64</v>
      </c>
      <c r="K2494" s="27">
        <f t="shared" si="1200"/>
        <v>15.48</v>
      </c>
      <c r="L2494" s="26">
        <f t="shared" si="1201"/>
        <v>297.21600000000001</v>
      </c>
      <c r="M2494" s="22" t="s">
        <v>16</v>
      </c>
      <c r="N2494" s="56" t="s">
        <v>880</v>
      </c>
      <c r="O2494" s="22" t="s">
        <v>51</v>
      </c>
      <c r="P2494" s="56">
        <v>65</v>
      </c>
    </row>
    <row r="2495" spans="1:16" x14ac:dyDescent="0.25">
      <c r="A2495" s="22">
        <v>2018</v>
      </c>
      <c r="B2495" s="22">
        <v>28</v>
      </c>
      <c r="C2495" s="56" t="s">
        <v>15</v>
      </c>
      <c r="D2495" s="56">
        <v>-1</v>
      </c>
      <c r="E2495" s="3">
        <v>73</v>
      </c>
      <c r="F2495" s="3">
        <f t="shared" si="1203"/>
        <v>9.67</v>
      </c>
      <c r="G2495" s="18" t="s">
        <v>39</v>
      </c>
      <c r="H2495" s="56">
        <v>4</v>
      </c>
      <c r="I2495" s="56">
        <v>38.4</v>
      </c>
      <c r="J2495" s="27">
        <f t="shared" si="1202"/>
        <v>20.64</v>
      </c>
      <c r="K2495" s="27">
        <f t="shared" si="1200"/>
        <v>15.48</v>
      </c>
      <c r="L2495" s="26">
        <f t="shared" si="1201"/>
        <v>594.43200000000002</v>
      </c>
      <c r="M2495" s="22" t="s">
        <v>16</v>
      </c>
      <c r="N2495" s="56" t="s">
        <v>880</v>
      </c>
      <c r="O2495" s="22" t="s">
        <v>51</v>
      </c>
      <c r="P2495" s="56">
        <v>65</v>
      </c>
    </row>
    <row r="2496" spans="1:16" x14ac:dyDescent="0.25">
      <c r="A2496" s="22">
        <v>2018</v>
      </c>
      <c r="B2496" s="22">
        <v>28</v>
      </c>
      <c r="C2496" s="56" t="s">
        <v>15</v>
      </c>
      <c r="D2496" s="56">
        <v>-1</v>
      </c>
      <c r="E2496" s="3">
        <v>73</v>
      </c>
      <c r="F2496" s="3">
        <f t="shared" si="1203"/>
        <v>9.67</v>
      </c>
      <c r="G2496" s="18" t="s">
        <v>39</v>
      </c>
      <c r="H2496" s="56">
        <v>3</v>
      </c>
      <c r="I2496" s="56">
        <v>28.8</v>
      </c>
      <c r="J2496" s="27">
        <f t="shared" si="1202"/>
        <v>20.64</v>
      </c>
      <c r="K2496" s="27">
        <f t="shared" si="1200"/>
        <v>15.48</v>
      </c>
      <c r="L2496" s="26">
        <f t="shared" si="1201"/>
        <v>445.82400000000001</v>
      </c>
      <c r="M2496" s="22" t="s">
        <v>16</v>
      </c>
      <c r="N2496" s="56" t="s">
        <v>880</v>
      </c>
      <c r="O2496" s="22" t="s">
        <v>51</v>
      </c>
      <c r="P2496" s="56">
        <v>65</v>
      </c>
    </row>
    <row r="2497" spans="1:16" x14ac:dyDescent="0.25">
      <c r="A2497" s="56">
        <v>2018</v>
      </c>
      <c r="B2497" s="56">
        <v>28</v>
      </c>
      <c r="C2497" s="56" t="s">
        <v>15</v>
      </c>
      <c r="D2497" s="56">
        <v>-1</v>
      </c>
      <c r="E2497" s="3">
        <v>73</v>
      </c>
      <c r="F2497" s="3">
        <f t="shared" si="1203"/>
        <v>9.67</v>
      </c>
      <c r="G2497" s="18" t="s">
        <v>39</v>
      </c>
      <c r="H2497" s="56">
        <v>6</v>
      </c>
      <c r="I2497" s="56">
        <v>57.6066</v>
      </c>
      <c r="J2497" s="27">
        <f t="shared" si="1202"/>
        <v>20.64</v>
      </c>
      <c r="K2497" s="27">
        <f t="shared" ref="K2497:K2560" si="1204">IF(M2497="NEW",J2497*1,IF(M2497="YELLOW",J2497*0.75,IF(M2497="BLUE",J2497*0.5)))</f>
        <v>15.48</v>
      </c>
      <c r="L2497" s="26">
        <f t="shared" ref="L2497:L2560" si="1205">I2497*K2497</f>
        <v>891.75016800000003</v>
      </c>
      <c r="M2497" s="56" t="s">
        <v>16</v>
      </c>
      <c r="N2497" s="56" t="s">
        <v>880</v>
      </c>
      <c r="O2497" s="56" t="s">
        <v>51</v>
      </c>
      <c r="P2497" s="56">
        <v>65</v>
      </c>
    </row>
    <row r="2498" spans="1:16" x14ac:dyDescent="0.25">
      <c r="A2498" s="56">
        <v>2018</v>
      </c>
      <c r="B2498" s="56">
        <v>28</v>
      </c>
      <c r="C2498" s="56" t="s">
        <v>15</v>
      </c>
      <c r="D2498" s="56">
        <v>-1</v>
      </c>
      <c r="E2498" s="3">
        <v>73</v>
      </c>
      <c r="F2498" s="3">
        <f t="shared" si="1203"/>
        <v>9.67</v>
      </c>
      <c r="G2498" s="18" t="s">
        <v>39</v>
      </c>
      <c r="H2498" s="56">
        <v>16</v>
      </c>
      <c r="I2498" s="56">
        <v>153.62</v>
      </c>
      <c r="J2498" s="27">
        <f t="shared" si="1202"/>
        <v>20.64</v>
      </c>
      <c r="K2498" s="27">
        <f t="shared" si="1204"/>
        <v>15.48</v>
      </c>
      <c r="L2498" s="26">
        <f t="shared" si="1205"/>
        <v>2378.0376000000001</v>
      </c>
      <c r="M2498" s="56" t="s">
        <v>16</v>
      </c>
      <c r="N2498" s="56" t="s">
        <v>880</v>
      </c>
      <c r="O2498" s="56" t="s">
        <v>51</v>
      </c>
      <c r="P2498" s="56">
        <v>65</v>
      </c>
    </row>
    <row r="2499" spans="1:16" x14ac:dyDescent="0.25">
      <c r="A2499" s="56">
        <v>2018</v>
      </c>
      <c r="B2499" s="56">
        <v>28</v>
      </c>
      <c r="C2499" s="56" t="s">
        <v>15</v>
      </c>
      <c r="D2499" s="56">
        <v>-1</v>
      </c>
      <c r="E2499" s="3">
        <v>73</v>
      </c>
      <c r="F2499" s="3">
        <f t="shared" si="1203"/>
        <v>9.67</v>
      </c>
      <c r="G2499" s="18" t="s">
        <v>39</v>
      </c>
      <c r="H2499" s="56">
        <v>3</v>
      </c>
      <c r="I2499" s="56">
        <v>28.8</v>
      </c>
      <c r="J2499" s="27">
        <f t="shared" si="1202"/>
        <v>20.64</v>
      </c>
      <c r="K2499" s="27">
        <f t="shared" si="1204"/>
        <v>15.48</v>
      </c>
      <c r="L2499" s="26">
        <f t="shared" si="1205"/>
        <v>445.82400000000001</v>
      </c>
      <c r="M2499" s="56" t="s">
        <v>16</v>
      </c>
      <c r="N2499" s="56" t="s">
        <v>880</v>
      </c>
      <c r="O2499" s="56" t="s">
        <v>51</v>
      </c>
      <c r="P2499" s="56">
        <v>65</v>
      </c>
    </row>
    <row r="2500" spans="1:16" x14ac:dyDescent="0.25">
      <c r="A2500" s="56">
        <v>2018</v>
      </c>
      <c r="B2500" s="56">
        <v>28</v>
      </c>
      <c r="C2500" s="56" t="s">
        <v>15</v>
      </c>
      <c r="D2500" s="56">
        <v>-1</v>
      </c>
      <c r="E2500" s="3">
        <v>73</v>
      </c>
      <c r="F2500" s="3">
        <f t="shared" si="1203"/>
        <v>9.67</v>
      </c>
      <c r="G2500" s="18" t="s">
        <v>39</v>
      </c>
      <c r="H2500" s="56">
        <v>5</v>
      </c>
      <c r="I2500" s="56">
        <v>48.006300000000003</v>
      </c>
      <c r="J2500" s="27">
        <f t="shared" si="1202"/>
        <v>20.64</v>
      </c>
      <c r="K2500" s="27">
        <f t="shared" si="1204"/>
        <v>15.48</v>
      </c>
      <c r="L2500" s="26">
        <f t="shared" si="1205"/>
        <v>743.1375240000001</v>
      </c>
      <c r="M2500" s="56" t="s">
        <v>16</v>
      </c>
      <c r="N2500" s="56" t="s">
        <v>880</v>
      </c>
      <c r="O2500" s="56" t="s">
        <v>51</v>
      </c>
      <c r="P2500" s="56">
        <v>65</v>
      </c>
    </row>
    <row r="2501" spans="1:16" x14ac:dyDescent="0.25">
      <c r="A2501" s="56">
        <v>2018</v>
      </c>
      <c r="B2501" s="56">
        <v>28</v>
      </c>
      <c r="C2501" s="56" t="s">
        <v>15</v>
      </c>
      <c r="D2501" s="56">
        <v>-1</v>
      </c>
      <c r="E2501" s="3">
        <v>73</v>
      </c>
      <c r="F2501" s="3">
        <f t="shared" si="1203"/>
        <v>9.67</v>
      </c>
      <c r="G2501" s="18" t="s">
        <v>39</v>
      </c>
      <c r="H2501" s="56">
        <v>10</v>
      </c>
      <c r="I2501" s="56">
        <v>96.011099999999999</v>
      </c>
      <c r="J2501" s="27">
        <f t="shared" si="1202"/>
        <v>20.64</v>
      </c>
      <c r="K2501" s="27">
        <f t="shared" si="1204"/>
        <v>15.48</v>
      </c>
      <c r="L2501" s="26">
        <f t="shared" si="1205"/>
        <v>1486.2518279999999</v>
      </c>
      <c r="M2501" s="56" t="s">
        <v>16</v>
      </c>
      <c r="N2501" s="56" t="s">
        <v>880</v>
      </c>
      <c r="O2501" s="56" t="s">
        <v>51</v>
      </c>
      <c r="P2501" s="56">
        <v>65</v>
      </c>
    </row>
    <row r="2502" spans="1:16" x14ac:dyDescent="0.25">
      <c r="A2502" s="56">
        <v>2018</v>
      </c>
      <c r="B2502" s="56">
        <v>28</v>
      </c>
      <c r="C2502" s="56" t="s">
        <v>15</v>
      </c>
      <c r="D2502" s="56">
        <v>-1</v>
      </c>
      <c r="E2502" s="3">
        <v>73</v>
      </c>
      <c r="F2502" s="3">
        <f t="shared" si="1203"/>
        <v>9.67</v>
      </c>
      <c r="G2502" s="18" t="s">
        <v>39</v>
      </c>
      <c r="H2502" s="56">
        <v>1</v>
      </c>
      <c r="I2502" s="56">
        <v>9.6012000000000004</v>
      </c>
      <c r="J2502" s="27">
        <f t="shared" si="1202"/>
        <v>20.64</v>
      </c>
      <c r="K2502" s="27">
        <f t="shared" si="1204"/>
        <v>15.48</v>
      </c>
      <c r="L2502" s="26">
        <f t="shared" si="1205"/>
        <v>148.626576</v>
      </c>
      <c r="M2502" s="56" t="s">
        <v>16</v>
      </c>
      <c r="N2502" s="56" t="s">
        <v>880</v>
      </c>
      <c r="O2502" s="56" t="s">
        <v>51</v>
      </c>
      <c r="P2502" s="56">
        <v>65</v>
      </c>
    </row>
    <row r="2503" spans="1:16" x14ac:dyDescent="0.25">
      <c r="A2503" s="56">
        <v>2018</v>
      </c>
      <c r="B2503" s="56">
        <v>28</v>
      </c>
      <c r="C2503" s="56" t="s">
        <v>15</v>
      </c>
      <c r="D2503" s="56">
        <v>4806758</v>
      </c>
      <c r="E2503" s="3">
        <v>60.3</v>
      </c>
      <c r="F2503" s="3">
        <f t="shared" si="1203"/>
        <v>6.99</v>
      </c>
      <c r="G2503" s="18" t="s">
        <v>39</v>
      </c>
      <c r="H2503" s="56">
        <v>62</v>
      </c>
      <c r="I2503" s="56">
        <v>595.27629999999999</v>
      </c>
      <c r="J2503" s="27">
        <f t="shared" si="1202"/>
        <v>16.52</v>
      </c>
      <c r="K2503" s="27">
        <f t="shared" si="1204"/>
        <v>12.39</v>
      </c>
      <c r="L2503" s="26">
        <f t="shared" si="1205"/>
        <v>7375.4733569999999</v>
      </c>
      <c r="M2503" s="56" t="s">
        <v>16</v>
      </c>
      <c r="N2503" s="56" t="s">
        <v>881</v>
      </c>
      <c r="O2503" s="56" t="s">
        <v>51</v>
      </c>
      <c r="P2503" s="56">
        <v>65</v>
      </c>
    </row>
    <row r="2504" spans="1:16" x14ac:dyDescent="0.25">
      <c r="A2504" s="56">
        <v>2018</v>
      </c>
      <c r="B2504" s="56">
        <v>28</v>
      </c>
      <c r="C2504" s="56" t="s">
        <v>15</v>
      </c>
      <c r="D2504" s="56">
        <v>4806759</v>
      </c>
      <c r="E2504" s="3">
        <v>60.3</v>
      </c>
      <c r="F2504" s="3">
        <f t="shared" si="1203"/>
        <v>6.99</v>
      </c>
      <c r="G2504" s="18" t="s">
        <v>39</v>
      </c>
      <c r="H2504" s="56">
        <v>8</v>
      </c>
      <c r="I2504" s="56">
        <v>76.81</v>
      </c>
      <c r="J2504" s="27">
        <f t="shared" si="1202"/>
        <v>16.52</v>
      </c>
      <c r="K2504" s="27">
        <f t="shared" si="1204"/>
        <v>12.39</v>
      </c>
      <c r="L2504" s="26">
        <f t="shared" si="1205"/>
        <v>951.67590000000007</v>
      </c>
      <c r="M2504" s="56" t="s">
        <v>16</v>
      </c>
      <c r="N2504" s="56" t="s">
        <v>881</v>
      </c>
      <c r="O2504" s="56" t="s">
        <v>51</v>
      </c>
      <c r="P2504" s="56">
        <v>65</v>
      </c>
    </row>
    <row r="2505" spans="1:16" x14ac:dyDescent="0.25">
      <c r="A2505" s="56">
        <v>2018</v>
      </c>
      <c r="B2505" s="56">
        <v>28</v>
      </c>
      <c r="C2505" s="56" t="s">
        <v>15</v>
      </c>
      <c r="D2505" s="56">
        <v>4806760</v>
      </c>
      <c r="E2505" s="3">
        <v>60.3</v>
      </c>
      <c r="F2505" s="3">
        <f t="shared" si="1203"/>
        <v>6.99</v>
      </c>
      <c r="G2505" s="18" t="s">
        <v>39</v>
      </c>
      <c r="H2505" s="56">
        <v>19</v>
      </c>
      <c r="I2505" s="56">
        <v>182.4229</v>
      </c>
      <c r="J2505" s="27">
        <f t="shared" si="1202"/>
        <v>16.52</v>
      </c>
      <c r="K2505" s="27">
        <f t="shared" si="1204"/>
        <v>12.39</v>
      </c>
      <c r="L2505" s="26">
        <f t="shared" si="1205"/>
        <v>2260.2197310000001</v>
      </c>
      <c r="M2505" s="56" t="s">
        <v>16</v>
      </c>
      <c r="N2505" s="56" t="s">
        <v>881</v>
      </c>
      <c r="O2505" s="56" t="s">
        <v>51</v>
      </c>
      <c r="P2505" s="56">
        <v>65</v>
      </c>
    </row>
    <row r="2506" spans="1:16" x14ac:dyDescent="0.25">
      <c r="A2506" s="56">
        <v>2018</v>
      </c>
      <c r="B2506" s="56">
        <v>28</v>
      </c>
      <c r="C2506" s="56" t="s">
        <v>15</v>
      </c>
      <c r="D2506" s="56">
        <v>4806752</v>
      </c>
      <c r="E2506" s="3">
        <v>60.3</v>
      </c>
      <c r="F2506" s="3">
        <f t="shared" si="1203"/>
        <v>6.99</v>
      </c>
      <c r="G2506" s="18" t="s">
        <v>39</v>
      </c>
      <c r="H2506" s="56">
        <v>12</v>
      </c>
      <c r="I2506" s="56">
        <v>115.21</v>
      </c>
      <c r="J2506" s="27">
        <f t="shared" si="1202"/>
        <v>16.52</v>
      </c>
      <c r="K2506" s="27">
        <f t="shared" si="1204"/>
        <v>12.39</v>
      </c>
      <c r="L2506" s="26">
        <f t="shared" si="1205"/>
        <v>1427.4519</v>
      </c>
      <c r="M2506" s="56" t="s">
        <v>16</v>
      </c>
      <c r="N2506" s="56" t="s">
        <v>881</v>
      </c>
      <c r="O2506" s="56" t="s">
        <v>51</v>
      </c>
      <c r="P2506" s="56">
        <v>65</v>
      </c>
    </row>
    <row r="2507" spans="1:16" x14ac:dyDescent="0.25">
      <c r="A2507" s="56">
        <v>2018</v>
      </c>
      <c r="B2507" s="56">
        <v>28</v>
      </c>
      <c r="C2507" s="56" t="s">
        <v>15</v>
      </c>
      <c r="D2507" s="56">
        <v>4806751</v>
      </c>
      <c r="E2507" s="3">
        <v>60.3</v>
      </c>
      <c r="F2507" s="3">
        <f t="shared" si="1203"/>
        <v>6.99</v>
      </c>
      <c r="G2507" s="18" t="s">
        <v>39</v>
      </c>
      <c r="H2507" s="56">
        <v>26</v>
      </c>
      <c r="I2507" s="56">
        <v>249.63</v>
      </c>
      <c r="J2507" s="27">
        <f t="shared" si="1202"/>
        <v>16.52</v>
      </c>
      <c r="K2507" s="27">
        <f t="shared" si="1204"/>
        <v>12.39</v>
      </c>
      <c r="L2507" s="26">
        <f t="shared" si="1205"/>
        <v>3092.9157</v>
      </c>
      <c r="M2507" s="56" t="s">
        <v>16</v>
      </c>
      <c r="N2507" s="56" t="s">
        <v>881</v>
      </c>
      <c r="O2507" s="56" t="s">
        <v>51</v>
      </c>
      <c r="P2507" s="56">
        <v>65</v>
      </c>
    </row>
    <row r="2508" spans="1:16" x14ac:dyDescent="0.25">
      <c r="A2508" s="56">
        <v>2018</v>
      </c>
      <c r="B2508" s="56">
        <v>28</v>
      </c>
      <c r="C2508" s="56" t="s">
        <v>15</v>
      </c>
      <c r="D2508" s="56">
        <v>4806757</v>
      </c>
      <c r="E2508" s="3">
        <v>60.3</v>
      </c>
      <c r="F2508" s="3">
        <f t="shared" si="1203"/>
        <v>6.99</v>
      </c>
      <c r="G2508" s="18" t="s">
        <v>39</v>
      </c>
      <c r="H2508" s="56">
        <v>14</v>
      </c>
      <c r="I2508" s="56">
        <v>134.41999999999999</v>
      </c>
      <c r="J2508" s="27">
        <f t="shared" si="1202"/>
        <v>16.52</v>
      </c>
      <c r="K2508" s="27">
        <f t="shared" si="1204"/>
        <v>12.39</v>
      </c>
      <c r="L2508" s="26">
        <f t="shared" si="1205"/>
        <v>1665.4638</v>
      </c>
      <c r="M2508" s="56" t="s">
        <v>16</v>
      </c>
      <c r="N2508" s="56" t="s">
        <v>881</v>
      </c>
      <c r="O2508" s="56" t="s">
        <v>51</v>
      </c>
      <c r="P2508" s="56">
        <v>65</v>
      </c>
    </row>
    <row r="2509" spans="1:16" x14ac:dyDescent="0.25">
      <c r="A2509" s="56">
        <v>2018</v>
      </c>
      <c r="B2509" s="56">
        <v>28</v>
      </c>
      <c r="C2509" s="56" t="s">
        <v>15</v>
      </c>
      <c r="D2509" s="56">
        <v>4806756</v>
      </c>
      <c r="E2509" s="3">
        <v>60.3</v>
      </c>
      <c r="F2509" s="3">
        <f t="shared" si="1203"/>
        <v>6.99</v>
      </c>
      <c r="G2509" s="18" t="s">
        <v>39</v>
      </c>
      <c r="H2509" s="56">
        <v>11</v>
      </c>
      <c r="I2509" s="56">
        <v>105.61</v>
      </c>
      <c r="J2509" s="27">
        <f t="shared" si="1202"/>
        <v>16.52</v>
      </c>
      <c r="K2509" s="27">
        <f t="shared" si="1204"/>
        <v>12.39</v>
      </c>
      <c r="L2509" s="26">
        <f t="shared" si="1205"/>
        <v>1308.5079000000001</v>
      </c>
      <c r="M2509" s="56" t="s">
        <v>16</v>
      </c>
      <c r="N2509" s="56" t="s">
        <v>881</v>
      </c>
      <c r="O2509" s="56" t="s">
        <v>51</v>
      </c>
      <c r="P2509" s="56">
        <v>65</v>
      </c>
    </row>
    <row r="2510" spans="1:16" x14ac:dyDescent="0.25">
      <c r="A2510" s="56">
        <v>2018</v>
      </c>
      <c r="B2510" s="56">
        <v>28</v>
      </c>
      <c r="C2510" s="56" t="s">
        <v>15</v>
      </c>
      <c r="D2510" s="56">
        <v>4806754</v>
      </c>
      <c r="E2510" s="3">
        <v>60.3</v>
      </c>
      <c r="F2510" s="3">
        <f t="shared" si="1203"/>
        <v>6.99</v>
      </c>
      <c r="G2510" s="18" t="s">
        <v>39</v>
      </c>
      <c r="H2510" s="56">
        <v>20</v>
      </c>
      <c r="I2510" s="56">
        <v>192.03</v>
      </c>
      <c r="J2510" s="27">
        <f t="shared" si="1202"/>
        <v>16.52</v>
      </c>
      <c r="K2510" s="27">
        <f t="shared" si="1204"/>
        <v>12.39</v>
      </c>
      <c r="L2510" s="26">
        <f t="shared" si="1205"/>
        <v>2379.2517000000003</v>
      </c>
      <c r="M2510" s="56" t="s">
        <v>16</v>
      </c>
      <c r="N2510" s="56" t="s">
        <v>881</v>
      </c>
      <c r="O2510" s="56" t="s">
        <v>51</v>
      </c>
      <c r="P2510" s="56">
        <v>65</v>
      </c>
    </row>
    <row r="2511" spans="1:16" x14ac:dyDescent="0.25">
      <c r="A2511" s="56">
        <v>2018</v>
      </c>
      <c r="B2511" s="56">
        <v>28</v>
      </c>
      <c r="C2511" s="56" t="s">
        <v>15</v>
      </c>
      <c r="D2511" s="56">
        <v>4806755</v>
      </c>
      <c r="E2511" s="3">
        <v>60.3</v>
      </c>
      <c r="F2511" s="3">
        <f t="shared" si="1203"/>
        <v>6.99</v>
      </c>
      <c r="G2511" s="18" t="s">
        <v>39</v>
      </c>
      <c r="H2511" s="56">
        <v>4</v>
      </c>
      <c r="I2511" s="56">
        <v>38.4</v>
      </c>
      <c r="J2511" s="27">
        <f t="shared" si="1202"/>
        <v>16.52</v>
      </c>
      <c r="K2511" s="27">
        <f t="shared" si="1204"/>
        <v>12.39</v>
      </c>
      <c r="L2511" s="26">
        <f t="shared" si="1205"/>
        <v>475.77600000000001</v>
      </c>
      <c r="M2511" s="56" t="s">
        <v>16</v>
      </c>
      <c r="N2511" s="56" t="s">
        <v>881</v>
      </c>
      <c r="O2511" s="56" t="s">
        <v>51</v>
      </c>
      <c r="P2511" s="56">
        <v>65</v>
      </c>
    </row>
    <row r="2512" spans="1:16" x14ac:dyDescent="0.25">
      <c r="A2512" s="56">
        <v>2018</v>
      </c>
      <c r="B2512" s="56">
        <v>28</v>
      </c>
      <c r="C2512" s="56" t="s">
        <v>15</v>
      </c>
      <c r="D2512" s="56">
        <v>4806753</v>
      </c>
      <c r="E2512" s="3">
        <v>60.3</v>
      </c>
      <c r="F2512" s="3">
        <f t="shared" si="1203"/>
        <v>6.99</v>
      </c>
      <c r="G2512" s="18" t="s">
        <v>39</v>
      </c>
      <c r="H2512" s="56">
        <v>14</v>
      </c>
      <c r="I2512" s="56">
        <v>134.41999999999999</v>
      </c>
      <c r="J2512" s="27">
        <f t="shared" si="1202"/>
        <v>16.52</v>
      </c>
      <c r="K2512" s="27">
        <f t="shared" si="1204"/>
        <v>12.39</v>
      </c>
      <c r="L2512" s="26">
        <f t="shared" si="1205"/>
        <v>1665.4638</v>
      </c>
      <c r="M2512" s="56" t="s">
        <v>16</v>
      </c>
      <c r="N2512" s="56" t="s">
        <v>881</v>
      </c>
      <c r="O2512" s="56" t="s">
        <v>51</v>
      </c>
      <c r="P2512" s="56">
        <v>65</v>
      </c>
    </row>
    <row r="2513" spans="1:16" x14ac:dyDescent="0.25">
      <c r="A2513" s="56">
        <v>2018</v>
      </c>
      <c r="B2513" s="56">
        <v>28</v>
      </c>
      <c r="C2513" s="56" t="s">
        <v>15</v>
      </c>
      <c r="D2513" s="56">
        <v>4807159</v>
      </c>
      <c r="E2513" s="3">
        <v>73</v>
      </c>
      <c r="F2513" s="3">
        <f t="shared" si="1203"/>
        <v>9.67</v>
      </c>
      <c r="G2513" s="18" t="s">
        <v>39</v>
      </c>
      <c r="H2513" s="56">
        <v>28</v>
      </c>
      <c r="I2513" s="56">
        <v>268.83319999999998</v>
      </c>
      <c r="J2513" s="27">
        <f t="shared" si="1202"/>
        <v>20.64</v>
      </c>
      <c r="K2513" s="27">
        <f t="shared" si="1204"/>
        <v>15.48</v>
      </c>
      <c r="L2513" s="26">
        <f t="shared" si="1205"/>
        <v>4161.5379359999997</v>
      </c>
      <c r="M2513" s="56" t="s">
        <v>16</v>
      </c>
      <c r="N2513" s="56" t="s">
        <v>882</v>
      </c>
      <c r="O2513" s="56" t="s">
        <v>52</v>
      </c>
      <c r="P2513" s="56">
        <v>43</v>
      </c>
    </row>
    <row r="2514" spans="1:16" x14ac:dyDescent="0.25">
      <c r="A2514" s="56">
        <v>2018</v>
      </c>
      <c r="B2514" s="56">
        <v>28</v>
      </c>
      <c r="C2514" s="56" t="s">
        <v>15</v>
      </c>
      <c r="D2514" s="56">
        <v>4807400</v>
      </c>
      <c r="E2514" s="3">
        <v>73</v>
      </c>
      <c r="F2514" s="3">
        <f t="shared" si="1203"/>
        <v>9.67</v>
      </c>
      <c r="G2514" s="18" t="s">
        <v>39</v>
      </c>
      <c r="H2514" s="56">
        <v>6</v>
      </c>
      <c r="I2514" s="56">
        <v>57.61</v>
      </c>
      <c r="J2514" s="27">
        <f t="shared" si="1202"/>
        <v>20.64</v>
      </c>
      <c r="K2514" s="27">
        <f t="shared" si="1204"/>
        <v>15.48</v>
      </c>
      <c r="L2514" s="26">
        <f t="shared" si="1205"/>
        <v>891.80280000000005</v>
      </c>
      <c r="M2514" s="56" t="s">
        <v>16</v>
      </c>
      <c r="N2514" s="56" t="s">
        <v>883</v>
      </c>
      <c r="O2514" s="56" t="s">
        <v>51</v>
      </c>
      <c r="P2514" s="56">
        <v>65</v>
      </c>
    </row>
    <row r="2515" spans="1:16" x14ac:dyDescent="0.25">
      <c r="A2515" s="56">
        <v>2018</v>
      </c>
      <c r="B2515" s="56">
        <v>28</v>
      </c>
      <c r="C2515" s="56" t="s">
        <v>15</v>
      </c>
      <c r="D2515" s="56">
        <v>4807401</v>
      </c>
      <c r="E2515" s="3">
        <v>73</v>
      </c>
      <c r="F2515" s="3">
        <f t="shared" si="1203"/>
        <v>9.67</v>
      </c>
      <c r="G2515" s="18" t="s">
        <v>39</v>
      </c>
      <c r="H2515" s="56">
        <v>11</v>
      </c>
      <c r="I2515" s="56">
        <v>105.61</v>
      </c>
      <c r="J2515" s="27">
        <f t="shared" si="1202"/>
        <v>20.64</v>
      </c>
      <c r="K2515" s="27">
        <f t="shared" si="1204"/>
        <v>15.48</v>
      </c>
      <c r="L2515" s="26">
        <f t="shared" si="1205"/>
        <v>1634.8428000000001</v>
      </c>
      <c r="M2515" s="56" t="s">
        <v>16</v>
      </c>
      <c r="N2515" s="56" t="s">
        <v>883</v>
      </c>
      <c r="O2515" s="56" t="s">
        <v>51</v>
      </c>
      <c r="P2515" s="56">
        <v>65</v>
      </c>
    </row>
    <row r="2516" spans="1:16" x14ac:dyDescent="0.25">
      <c r="A2516" s="56">
        <v>2018</v>
      </c>
      <c r="B2516" s="56">
        <v>28</v>
      </c>
      <c r="C2516" s="56" t="s">
        <v>15</v>
      </c>
      <c r="D2516" s="56">
        <v>4808323</v>
      </c>
      <c r="E2516" s="3">
        <v>73</v>
      </c>
      <c r="F2516" s="3">
        <f t="shared" si="1203"/>
        <v>9.67</v>
      </c>
      <c r="G2516" s="18" t="s">
        <v>39</v>
      </c>
      <c r="H2516" s="56">
        <v>4</v>
      </c>
      <c r="I2516" s="56">
        <v>38.4</v>
      </c>
      <c r="J2516" s="27">
        <f t="shared" si="1202"/>
        <v>20.64</v>
      </c>
      <c r="K2516" s="27">
        <f t="shared" si="1204"/>
        <v>15.48</v>
      </c>
      <c r="L2516" s="26">
        <f t="shared" si="1205"/>
        <v>594.43200000000002</v>
      </c>
      <c r="M2516" s="56" t="s">
        <v>16</v>
      </c>
      <c r="N2516" s="56" t="s">
        <v>884</v>
      </c>
      <c r="O2516" s="56" t="s">
        <v>51</v>
      </c>
      <c r="P2516" s="56">
        <v>65</v>
      </c>
    </row>
    <row r="2517" spans="1:16" x14ac:dyDescent="0.25">
      <c r="A2517" s="56">
        <v>2018</v>
      </c>
      <c r="B2517" s="56">
        <v>28</v>
      </c>
      <c r="C2517" s="56" t="s">
        <v>15</v>
      </c>
      <c r="D2517" s="56">
        <v>4808325</v>
      </c>
      <c r="E2517" s="3">
        <v>73</v>
      </c>
      <c r="F2517" s="3">
        <f t="shared" si="1203"/>
        <v>9.67</v>
      </c>
      <c r="G2517" s="18" t="s">
        <v>39</v>
      </c>
      <c r="H2517" s="56">
        <v>11</v>
      </c>
      <c r="I2517" s="56">
        <v>105.61320000000001</v>
      </c>
      <c r="J2517" s="27">
        <f t="shared" si="1202"/>
        <v>20.64</v>
      </c>
      <c r="K2517" s="27">
        <f t="shared" si="1204"/>
        <v>15.48</v>
      </c>
      <c r="L2517" s="26">
        <f t="shared" si="1205"/>
        <v>1634.8923360000001</v>
      </c>
      <c r="M2517" s="56" t="s">
        <v>16</v>
      </c>
      <c r="N2517" s="56" t="s">
        <v>884</v>
      </c>
      <c r="O2517" s="56" t="s">
        <v>51</v>
      </c>
      <c r="P2517" s="56">
        <v>65</v>
      </c>
    </row>
    <row r="2518" spans="1:16" x14ac:dyDescent="0.25">
      <c r="A2518" s="56">
        <v>2018</v>
      </c>
      <c r="B2518" s="56">
        <v>28</v>
      </c>
      <c r="C2518" s="56" t="s">
        <v>15</v>
      </c>
      <c r="D2518" s="56">
        <v>4808328</v>
      </c>
      <c r="E2518" s="3">
        <v>73</v>
      </c>
      <c r="F2518" s="3">
        <f t="shared" si="1203"/>
        <v>9.67</v>
      </c>
      <c r="G2518" s="18" t="s">
        <v>39</v>
      </c>
      <c r="H2518" s="56">
        <v>2</v>
      </c>
      <c r="I2518" s="56">
        <v>19.2</v>
      </c>
      <c r="J2518" s="27">
        <f t="shared" si="1202"/>
        <v>20.64</v>
      </c>
      <c r="K2518" s="27">
        <f t="shared" si="1204"/>
        <v>15.48</v>
      </c>
      <c r="L2518" s="26">
        <f t="shared" si="1205"/>
        <v>297.21600000000001</v>
      </c>
      <c r="M2518" s="56" t="s">
        <v>16</v>
      </c>
      <c r="N2518" s="56" t="s">
        <v>884</v>
      </c>
      <c r="O2518" s="56" t="s">
        <v>51</v>
      </c>
      <c r="P2518" s="56">
        <v>65</v>
      </c>
    </row>
    <row r="2519" spans="1:16" x14ac:dyDescent="0.25">
      <c r="A2519" s="56">
        <v>2018</v>
      </c>
      <c r="B2519" s="56">
        <v>28</v>
      </c>
      <c r="C2519" s="56" t="s">
        <v>15</v>
      </c>
      <c r="D2519" s="56">
        <v>4808327</v>
      </c>
      <c r="E2519" s="3">
        <v>73</v>
      </c>
      <c r="F2519" s="3">
        <f t="shared" si="1203"/>
        <v>9.67</v>
      </c>
      <c r="G2519" s="18" t="s">
        <v>39</v>
      </c>
      <c r="H2519" s="56">
        <v>3</v>
      </c>
      <c r="I2519" s="56">
        <v>28.803599999999999</v>
      </c>
      <c r="J2519" s="27">
        <f t="shared" si="1202"/>
        <v>20.64</v>
      </c>
      <c r="K2519" s="27">
        <f t="shared" si="1204"/>
        <v>15.48</v>
      </c>
      <c r="L2519" s="26">
        <f t="shared" si="1205"/>
        <v>445.879728</v>
      </c>
      <c r="M2519" s="56" t="s">
        <v>16</v>
      </c>
      <c r="N2519" s="56" t="s">
        <v>884</v>
      </c>
      <c r="O2519" s="56" t="s">
        <v>51</v>
      </c>
      <c r="P2519" s="56">
        <v>65</v>
      </c>
    </row>
    <row r="2520" spans="1:16" x14ac:dyDescent="0.25">
      <c r="A2520" s="56">
        <v>2018</v>
      </c>
      <c r="B2520" s="56">
        <v>28</v>
      </c>
      <c r="C2520" s="56" t="s">
        <v>15</v>
      </c>
      <c r="D2520" s="56">
        <v>4808326</v>
      </c>
      <c r="E2520" s="3">
        <v>73</v>
      </c>
      <c r="F2520" s="3">
        <f t="shared" si="1203"/>
        <v>9.67</v>
      </c>
      <c r="G2520" s="18" t="s">
        <v>39</v>
      </c>
      <c r="H2520" s="56">
        <v>17</v>
      </c>
      <c r="I2520" s="56">
        <v>163.22</v>
      </c>
      <c r="J2520" s="27">
        <f t="shared" si="1202"/>
        <v>20.64</v>
      </c>
      <c r="K2520" s="27">
        <f t="shared" si="1204"/>
        <v>15.48</v>
      </c>
      <c r="L2520" s="26">
        <f t="shared" si="1205"/>
        <v>2526.6455999999998</v>
      </c>
      <c r="M2520" s="56" t="s">
        <v>16</v>
      </c>
      <c r="N2520" s="56" t="s">
        <v>884</v>
      </c>
      <c r="O2520" s="56" t="s">
        <v>51</v>
      </c>
      <c r="P2520" s="56">
        <v>65</v>
      </c>
    </row>
    <row r="2521" spans="1:16" x14ac:dyDescent="0.25">
      <c r="A2521" s="56">
        <v>2018</v>
      </c>
      <c r="B2521" s="56">
        <v>28</v>
      </c>
      <c r="C2521" s="56" t="s">
        <v>15</v>
      </c>
      <c r="D2521" s="56">
        <v>4808324</v>
      </c>
      <c r="E2521" s="3">
        <v>73</v>
      </c>
      <c r="F2521" s="3">
        <f t="shared" si="1203"/>
        <v>9.67</v>
      </c>
      <c r="G2521" s="18" t="s">
        <v>39</v>
      </c>
      <c r="H2521" s="56">
        <v>8</v>
      </c>
      <c r="I2521" s="56">
        <v>76.81</v>
      </c>
      <c r="J2521" s="27">
        <f t="shared" si="1202"/>
        <v>20.64</v>
      </c>
      <c r="K2521" s="27">
        <f t="shared" si="1204"/>
        <v>15.48</v>
      </c>
      <c r="L2521" s="26">
        <f t="shared" si="1205"/>
        <v>1189.0188000000001</v>
      </c>
      <c r="M2521" s="56" t="s">
        <v>16</v>
      </c>
      <c r="N2521" s="56" t="s">
        <v>884</v>
      </c>
      <c r="O2521" s="56" t="s">
        <v>51</v>
      </c>
      <c r="P2521" s="56">
        <v>65</v>
      </c>
    </row>
    <row r="2522" spans="1:16" x14ac:dyDescent="0.25">
      <c r="A2522" s="56">
        <v>2018</v>
      </c>
      <c r="B2522" s="56">
        <v>28</v>
      </c>
      <c r="C2522" s="56" t="s">
        <v>15</v>
      </c>
      <c r="D2522" s="56">
        <v>4808322</v>
      </c>
      <c r="E2522" s="3">
        <v>73</v>
      </c>
      <c r="F2522" s="3">
        <f t="shared" si="1203"/>
        <v>9.67</v>
      </c>
      <c r="G2522" s="18" t="s">
        <v>39</v>
      </c>
      <c r="H2522" s="56">
        <v>1</v>
      </c>
      <c r="I2522" s="56">
        <v>9.6</v>
      </c>
      <c r="J2522" s="27">
        <f t="shared" si="1202"/>
        <v>20.64</v>
      </c>
      <c r="K2522" s="27">
        <f t="shared" si="1204"/>
        <v>15.48</v>
      </c>
      <c r="L2522" s="26">
        <f t="shared" si="1205"/>
        <v>148.608</v>
      </c>
      <c r="M2522" s="56" t="s">
        <v>16</v>
      </c>
      <c r="N2522" s="56" t="s">
        <v>884</v>
      </c>
      <c r="O2522" s="56" t="s">
        <v>51</v>
      </c>
      <c r="P2522" s="56">
        <v>65</v>
      </c>
    </row>
    <row r="2523" spans="1:16" x14ac:dyDescent="0.25">
      <c r="A2523" s="56">
        <v>2018</v>
      </c>
      <c r="B2523" s="56">
        <v>28</v>
      </c>
      <c r="C2523" s="56" t="s">
        <v>15</v>
      </c>
      <c r="D2523" s="56">
        <v>4808329</v>
      </c>
      <c r="E2523" s="3">
        <v>73</v>
      </c>
      <c r="F2523" s="3">
        <f t="shared" si="1203"/>
        <v>9.67</v>
      </c>
      <c r="G2523" s="18" t="s">
        <v>39</v>
      </c>
      <c r="H2523" s="56">
        <v>5</v>
      </c>
      <c r="I2523" s="56">
        <v>48.01</v>
      </c>
      <c r="J2523" s="27">
        <f t="shared" si="1202"/>
        <v>20.64</v>
      </c>
      <c r="K2523" s="27">
        <f t="shared" si="1204"/>
        <v>15.48</v>
      </c>
      <c r="L2523" s="26">
        <f t="shared" si="1205"/>
        <v>743.19479999999999</v>
      </c>
      <c r="M2523" s="56" t="s">
        <v>16</v>
      </c>
      <c r="N2523" s="56" t="s">
        <v>884</v>
      </c>
      <c r="O2523" s="56" t="s">
        <v>51</v>
      </c>
      <c r="P2523" s="56">
        <v>65</v>
      </c>
    </row>
    <row r="2524" spans="1:16" x14ac:dyDescent="0.25">
      <c r="A2524" s="56">
        <v>2018</v>
      </c>
      <c r="B2524" s="56">
        <v>28</v>
      </c>
      <c r="C2524" s="56" t="s">
        <v>15</v>
      </c>
      <c r="D2524" s="56">
        <v>4808320</v>
      </c>
      <c r="E2524" s="3">
        <v>73</v>
      </c>
      <c r="F2524" s="3">
        <f t="shared" si="1203"/>
        <v>9.67</v>
      </c>
      <c r="G2524" s="18" t="s">
        <v>39</v>
      </c>
      <c r="H2524" s="56">
        <v>3</v>
      </c>
      <c r="I2524" s="56">
        <v>28.803799999999999</v>
      </c>
      <c r="J2524" s="27">
        <f t="shared" si="1202"/>
        <v>20.64</v>
      </c>
      <c r="K2524" s="27">
        <f t="shared" si="1204"/>
        <v>15.48</v>
      </c>
      <c r="L2524" s="26">
        <f t="shared" si="1205"/>
        <v>445.88282399999997</v>
      </c>
      <c r="M2524" s="56" t="s">
        <v>16</v>
      </c>
      <c r="N2524" s="56" t="s">
        <v>884</v>
      </c>
      <c r="O2524" s="56" t="s">
        <v>51</v>
      </c>
      <c r="P2524" s="56">
        <v>65</v>
      </c>
    </row>
    <row r="2525" spans="1:16" x14ac:dyDescent="0.25">
      <c r="A2525" s="56">
        <v>2018</v>
      </c>
      <c r="B2525" s="56">
        <v>28</v>
      </c>
      <c r="C2525" s="56" t="s">
        <v>15</v>
      </c>
      <c r="D2525" s="56">
        <v>4808319</v>
      </c>
      <c r="E2525" s="3">
        <v>73</v>
      </c>
      <c r="F2525" s="3">
        <f t="shared" si="1203"/>
        <v>9.67</v>
      </c>
      <c r="G2525" s="18" t="s">
        <v>39</v>
      </c>
      <c r="H2525" s="56">
        <v>4</v>
      </c>
      <c r="I2525" s="56">
        <v>38.4</v>
      </c>
      <c r="J2525" s="27">
        <f t="shared" si="1202"/>
        <v>20.64</v>
      </c>
      <c r="K2525" s="27">
        <f t="shared" si="1204"/>
        <v>15.48</v>
      </c>
      <c r="L2525" s="26">
        <f t="shared" si="1205"/>
        <v>594.43200000000002</v>
      </c>
      <c r="M2525" s="56" t="s">
        <v>16</v>
      </c>
      <c r="N2525" s="56" t="s">
        <v>884</v>
      </c>
      <c r="O2525" s="56" t="s">
        <v>51</v>
      </c>
      <c r="P2525" s="56">
        <v>65</v>
      </c>
    </row>
    <row r="2526" spans="1:16" x14ac:dyDescent="0.25">
      <c r="A2526" s="56">
        <v>2018</v>
      </c>
      <c r="B2526" s="56">
        <v>28</v>
      </c>
      <c r="C2526" s="56" t="s">
        <v>15</v>
      </c>
      <c r="D2526" s="56">
        <v>4808318</v>
      </c>
      <c r="E2526" s="3">
        <v>73</v>
      </c>
      <c r="F2526" s="3">
        <f t="shared" si="1203"/>
        <v>9.67</v>
      </c>
      <c r="G2526" s="18" t="s">
        <v>39</v>
      </c>
      <c r="H2526" s="56">
        <v>12</v>
      </c>
      <c r="I2526" s="56">
        <v>115.2157</v>
      </c>
      <c r="J2526" s="27">
        <f t="shared" si="1202"/>
        <v>20.64</v>
      </c>
      <c r="K2526" s="27">
        <f t="shared" si="1204"/>
        <v>15.48</v>
      </c>
      <c r="L2526" s="26">
        <f t="shared" si="1205"/>
        <v>1783.5390360000001</v>
      </c>
      <c r="M2526" s="56" t="s">
        <v>16</v>
      </c>
      <c r="N2526" s="56" t="s">
        <v>884</v>
      </c>
      <c r="O2526" s="56" t="s">
        <v>51</v>
      </c>
      <c r="P2526" s="56">
        <v>65</v>
      </c>
    </row>
    <row r="2527" spans="1:16" x14ac:dyDescent="0.25">
      <c r="A2527" s="56">
        <v>2018</v>
      </c>
      <c r="B2527" s="56">
        <v>28</v>
      </c>
      <c r="C2527" s="56" t="s">
        <v>15</v>
      </c>
      <c r="D2527" s="56">
        <v>4808321</v>
      </c>
      <c r="E2527" s="3">
        <v>73</v>
      </c>
      <c r="F2527" s="3">
        <f t="shared" si="1203"/>
        <v>9.67</v>
      </c>
      <c r="G2527" s="18" t="s">
        <v>39</v>
      </c>
      <c r="H2527" s="56">
        <v>80</v>
      </c>
      <c r="I2527" s="56">
        <v>768.096</v>
      </c>
      <c r="J2527" s="27">
        <f t="shared" si="1202"/>
        <v>20.64</v>
      </c>
      <c r="K2527" s="27">
        <f t="shared" si="1204"/>
        <v>15.48</v>
      </c>
      <c r="L2527" s="26">
        <f t="shared" si="1205"/>
        <v>11890.12608</v>
      </c>
      <c r="M2527" s="56" t="s">
        <v>16</v>
      </c>
      <c r="N2527" s="56" t="s">
        <v>884</v>
      </c>
      <c r="O2527" s="56" t="s">
        <v>51</v>
      </c>
      <c r="P2527" s="56">
        <v>65</v>
      </c>
    </row>
    <row r="2528" spans="1:16" x14ac:dyDescent="0.25">
      <c r="A2528" s="56">
        <v>2018</v>
      </c>
      <c r="B2528" s="56">
        <v>28</v>
      </c>
      <c r="C2528" s="56" t="s">
        <v>15</v>
      </c>
      <c r="D2528" s="56">
        <v>-1</v>
      </c>
      <c r="E2528" s="3">
        <v>88.9</v>
      </c>
      <c r="F2528" s="3">
        <f t="shared" si="1203"/>
        <v>13.84</v>
      </c>
      <c r="G2528" s="18" t="s">
        <v>39</v>
      </c>
      <c r="H2528" s="56">
        <v>35</v>
      </c>
      <c r="I2528" s="56">
        <v>336.04199999999997</v>
      </c>
      <c r="J2528" s="27">
        <f t="shared" si="1202"/>
        <v>27.6</v>
      </c>
      <c r="K2528" s="27">
        <f t="shared" si="1204"/>
        <v>20.700000000000003</v>
      </c>
      <c r="L2528" s="26">
        <f t="shared" si="1205"/>
        <v>6956.0694000000003</v>
      </c>
      <c r="M2528" s="56" t="s">
        <v>16</v>
      </c>
      <c r="N2528" s="56" t="s">
        <v>885</v>
      </c>
      <c r="O2528" s="56" t="s">
        <v>56</v>
      </c>
      <c r="P2528" s="56">
        <v>68</v>
      </c>
    </row>
    <row r="2529" spans="1:16" x14ac:dyDescent="0.25">
      <c r="A2529" s="56">
        <v>2018</v>
      </c>
      <c r="B2529" s="56">
        <v>28</v>
      </c>
      <c r="C2529" s="56" t="s">
        <v>15</v>
      </c>
      <c r="D2529" s="56">
        <v>4808639</v>
      </c>
      <c r="E2529" s="3">
        <v>88.9</v>
      </c>
      <c r="F2529" s="3">
        <f t="shared" si="1203"/>
        <v>13.84</v>
      </c>
      <c r="G2529" s="18" t="s">
        <v>39</v>
      </c>
      <c r="H2529" s="56">
        <v>27</v>
      </c>
      <c r="I2529" s="56">
        <v>268.83499999999998</v>
      </c>
      <c r="J2529" s="27">
        <f t="shared" si="1202"/>
        <v>27.6</v>
      </c>
      <c r="K2529" s="27">
        <f t="shared" si="1204"/>
        <v>13.8</v>
      </c>
      <c r="L2529" s="26">
        <f t="shared" si="1205"/>
        <v>3709.9229999999998</v>
      </c>
      <c r="M2529" s="56" t="s">
        <v>94</v>
      </c>
      <c r="N2529" s="56" t="s">
        <v>885</v>
      </c>
      <c r="O2529" s="56" t="s">
        <v>56</v>
      </c>
      <c r="P2529" s="56">
        <v>68</v>
      </c>
    </row>
    <row r="2530" spans="1:16" x14ac:dyDescent="0.25">
      <c r="A2530" s="56">
        <v>2018</v>
      </c>
      <c r="B2530" s="56">
        <v>28</v>
      </c>
      <c r="C2530" s="56" t="s">
        <v>15</v>
      </c>
      <c r="D2530" s="56">
        <v>4808673</v>
      </c>
      <c r="E2530" s="3">
        <v>88.9</v>
      </c>
      <c r="F2530" s="3">
        <f t="shared" si="1203"/>
        <v>13.84</v>
      </c>
      <c r="G2530" s="18" t="s">
        <v>39</v>
      </c>
      <c r="H2530" s="56">
        <v>46</v>
      </c>
      <c r="I2530" s="56">
        <v>441.66</v>
      </c>
      <c r="J2530" s="27">
        <f t="shared" si="1202"/>
        <v>27.6</v>
      </c>
      <c r="K2530" s="27">
        <f t="shared" si="1204"/>
        <v>13.8</v>
      </c>
      <c r="L2530" s="26">
        <f t="shared" si="1205"/>
        <v>6094.9080000000004</v>
      </c>
      <c r="M2530" s="56" t="s">
        <v>94</v>
      </c>
      <c r="N2530" s="56" t="s">
        <v>886</v>
      </c>
      <c r="O2530" s="56" t="s">
        <v>56</v>
      </c>
      <c r="P2530" s="56">
        <v>68</v>
      </c>
    </row>
    <row r="2531" spans="1:16" x14ac:dyDescent="0.25">
      <c r="A2531" s="56">
        <v>2018</v>
      </c>
      <c r="B2531" s="56">
        <v>28</v>
      </c>
      <c r="C2531" s="56" t="s">
        <v>15</v>
      </c>
      <c r="D2531" s="56">
        <v>4808673</v>
      </c>
      <c r="E2531" s="3">
        <v>88.9</v>
      </c>
      <c r="F2531" s="3">
        <f t="shared" si="1203"/>
        <v>13.84</v>
      </c>
      <c r="G2531" s="18" t="s">
        <v>39</v>
      </c>
      <c r="H2531" s="56">
        <v>38</v>
      </c>
      <c r="I2531" s="56">
        <v>364.84840000000003</v>
      </c>
      <c r="J2531" s="27">
        <f t="shared" si="1202"/>
        <v>27.6</v>
      </c>
      <c r="K2531" s="27">
        <f t="shared" si="1204"/>
        <v>13.8</v>
      </c>
      <c r="L2531" s="26">
        <f t="shared" si="1205"/>
        <v>5034.9079200000006</v>
      </c>
      <c r="M2531" s="56" t="s">
        <v>94</v>
      </c>
      <c r="N2531" s="56" t="s">
        <v>886</v>
      </c>
      <c r="O2531" s="56" t="s">
        <v>56</v>
      </c>
      <c r="P2531" s="56">
        <v>68</v>
      </c>
    </row>
    <row r="2532" spans="1:16" x14ac:dyDescent="0.25">
      <c r="A2532" s="56">
        <v>2018</v>
      </c>
      <c r="B2532" s="56">
        <v>28</v>
      </c>
      <c r="C2532" s="56" t="s">
        <v>15</v>
      </c>
      <c r="D2532" s="56">
        <v>4809276</v>
      </c>
      <c r="E2532" s="3">
        <v>88.9</v>
      </c>
      <c r="F2532" s="3">
        <f t="shared" si="1203"/>
        <v>13.84</v>
      </c>
      <c r="G2532" s="18" t="s">
        <v>39</v>
      </c>
      <c r="H2532" s="56">
        <v>86</v>
      </c>
      <c r="I2532" s="56">
        <v>825.70510000000002</v>
      </c>
      <c r="J2532" s="27">
        <f t="shared" si="1202"/>
        <v>27.6</v>
      </c>
      <c r="K2532" s="27">
        <f t="shared" si="1204"/>
        <v>20.700000000000003</v>
      </c>
      <c r="L2532" s="26">
        <f t="shared" si="1205"/>
        <v>17092.095570000001</v>
      </c>
      <c r="M2532" s="56" t="s">
        <v>16</v>
      </c>
      <c r="N2532" s="56" t="s">
        <v>887</v>
      </c>
      <c r="O2532" s="56" t="s">
        <v>56</v>
      </c>
      <c r="P2532" s="56">
        <v>68</v>
      </c>
    </row>
    <row r="2533" spans="1:16" x14ac:dyDescent="0.25">
      <c r="A2533" s="56">
        <v>2018</v>
      </c>
      <c r="B2533" s="56">
        <v>28</v>
      </c>
      <c r="C2533" s="56" t="s">
        <v>15</v>
      </c>
      <c r="D2533" s="56">
        <v>4809280</v>
      </c>
      <c r="E2533" s="3">
        <v>88.9</v>
      </c>
      <c r="F2533" s="3">
        <f t="shared" si="1203"/>
        <v>13.84</v>
      </c>
      <c r="G2533" s="18" t="s">
        <v>39</v>
      </c>
      <c r="H2533" s="56">
        <v>36</v>
      </c>
      <c r="I2533" s="56">
        <v>345.64499999999998</v>
      </c>
      <c r="J2533" s="27">
        <f t="shared" si="1202"/>
        <v>27.6</v>
      </c>
      <c r="K2533" s="27">
        <f t="shared" si="1204"/>
        <v>13.8</v>
      </c>
      <c r="L2533" s="26">
        <f t="shared" si="1205"/>
        <v>4769.9009999999998</v>
      </c>
      <c r="M2533" s="56" t="s">
        <v>94</v>
      </c>
      <c r="N2533" s="56" t="s">
        <v>888</v>
      </c>
      <c r="O2533" s="56" t="s">
        <v>56</v>
      </c>
      <c r="P2533" s="56">
        <v>68</v>
      </c>
    </row>
    <row r="2534" spans="1:16" x14ac:dyDescent="0.25">
      <c r="A2534" s="56">
        <v>2018</v>
      </c>
      <c r="B2534" s="56">
        <v>28</v>
      </c>
      <c r="C2534" s="56" t="s">
        <v>15</v>
      </c>
      <c r="D2534" s="56">
        <v>4809281</v>
      </c>
      <c r="E2534" s="3">
        <v>88.9</v>
      </c>
      <c r="F2534" s="3">
        <f t="shared" si="1203"/>
        <v>13.84</v>
      </c>
      <c r="G2534" s="18" t="s">
        <v>39</v>
      </c>
      <c r="H2534" s="56">
        <v>15</v>
      </c>
      <c r="I2534" s="56">
        <v>144.02000000000001</v>
      </c>
      <c r="J2534" s="27">
        <f t="shared" si="1202"/>
        <v>27.6</v>
      </c>
      <c r="K2534" s="27">
        <f t="shared" si="1204"/>
        <v>13.8</v>
      </c>
      <c r="L2534" s="26">
        <f t="shared" si="1205"/>
        <v>1987.4760000000003</v>
      </c>
      <c r="M2534" s="56" t="s">
        <v>94</v>
      </c>
      <c r="N2534" s="56" t="s">
        <v>888</v>
      </c>
      <c r="O2534" s="56" t="s">
        <v>56</v>
      </c>
      <c r="P2534" s="56">
        <v>68</v>
      </c>
    </row>
    <row r="2535" spans="1:16" x14ac:dyDescent="0.25">
      <c r="A2535" s="56">
        <v>2018</v>
      </c>
      <c r="B2535" s="56">
        <v>28</v>
      </c>
      <c r="C2535" s="56" t="s">
        <v>15</v>
      </c>
      <c r="D2535" s="56">
        <v>-1</v>
      </c>
      <c r="E2535" s="3">
        <v>88.9</v>
      </c>
      <c r="F2535" s="3">
        <f t="shared" si="1203"/>
        <v>13.84</v>
      </c>
      <c r="G2535" s="18" t="s">
        <v>39</v>
      </c>
      <c r="H2535" s="56">
        <v>15</v>
      </c>
      <c r="I2535" s="56">
        <v>144.02000000000001</v>
      </c>
      <c r="J2535" s="27">
        <f t="shared" si="1202"/>
        <v>27.6</v>
      </c>
      <c r="K2535" s="27">
        <f t="shared" si="1204"/>
        <v>20.700000000000003</v>
      </c>
      <c r="L2535" s="26">
        <f t="shared" si="1205"/>
        <v>2981.2140000000004</v>
      </c>
      <c r="M2535" s="56" t="s">
        <v>16</v>
      </c>
      <c r="N2535" s="56" t="s">
        <v>888</v>
      </c>
      <c r="O2535" s="56" t="s">
        <v>56</v>
      </c>
      <c r="P2535" s="56">
        <v>68</v>
      </c>
    </row>
    <row r="2536" spans="1:16" ht="15.75" thickBot="1" x14ac:dyDescent="0.3">
      <c r="A2536" s="56">
        <v>2018</v>
      </c>
      <c r="B2536" s="56">
        <v>28</v>
      </c>
      <c r="C2536" s="56" t="s">
        <v>819</v>
      </c>
      <c r="D2536" s="56">
        <v>6005</v>
      </c>
      <c r="E2536" s="3">
        <v>114.3</v>
      </c>
      <c r="F2536" s="3">
        <v>22.47</v>
      </c>
      <c r="G2536" s="18" t="s">
        <v>40</v>
      </c>
      <c r="H2536" s="56">
        <v>204</v>
      </c>
      <c r="I2536" s="26">
        <v>2780.2</v>
      </c>
      <c r="J2536" s="27">
        <v>37.020000000000003</v>
      </c>
      <c r="K2536" s="27">
        <v>37.020000000000003</v>
      </c>
      <c r="L2536" s="26">
        <v>102923</v>
      </c>
      <c r="M2536" s="56" t="s">
        <v>16</v>
      </c>
      <c r="N2536" s="56" t="s">
        <v>889</v>
      </c>
      <c r="O2536" s="56" t="s">
        <v>55</v>
      </c>
      <c r="P2536" s="56"/>
    </row>
    <row r="2537" spans="1:16" ht="21.75" thickBot="1" x14ac:dyDescent="0.4">
      <c r="A2537" s="90" t="s">
        <v>890</v>
      </c>
      <c r="B2537" s="91"/>
      <c r="C2537" s="91"/>
      <c r="D2537" s="91"/>
      <c r="E2537" s="91"/>
      <c r="F2537" s="91"/>
      <c r="G2537" s="91"/>
      <c r="H2537" s="91"/>
      <c r="I2537" s="91"/>
      <c r="J2537" s="91"/>
      <c r="K2537" s="91"/>
      <c r="L2537" s="25">
        <f>SUM(L2494:L2536)</f>
        <v>210564.845114</v>
      </c>
      <c r="M2537" s="90"/>
      <c r="N2537" s="91"/>
      <c r="O2537" s="91"/>
      <c r="P2537" s="92"/>
    </row>
    <row r="2538" spans="1:16" x14ac:dyDescent="0.25">
      <c r="A2538" s="56">
        <v>2018</v>
      </c>
      <c r="B2538" s="56">
        <v>29</v>
      </c>
      <c r="C2538" s="56" t="s">
        <v>819</v>
      </c>
      <c r="D2538" s="56">
        <v>6005</v>
      </c>
      <c r="E2538" s="3">
        <v>114.3</v>
      </c>
      <c r="F2538" s="3">
        <v>22.47</v>
      </c>
      <c r="G2538" s="18" t="s">
        <v>40</v>
      </c>
      <c r="H2538" s="56">
        <v>204</v>
      </c>
      <c r="I2538" s="56">
        <v>2780.2</v>
      </c>
      <c r="J2538" s="27">
        <v>37.020000000000003</v>
      </c>
      <c r="K2538" s="27">
        <v>37.020000000000003</v>
      </c>
      <c r="L2538" s="26">
        <v>102923</v>
      </c>
      <c r="M2538" s="56" t="s">
        <v>16</v>
      </c>
      <c r="N2538" s="56" t="s">
        <v>889</v>
      </c>
      <c r="O2538" s="56" t="s">
        <v>840</v>
      </c>
      <c r="P2538" s="56"/>
    </row>
    <row r="2539" spans="1:16" x14ac:dyDescent="0.25">
      <c r="A2539" s="56">
        <v>2018</v>
      </c>
      <c r="B2539" s="56">
        <v>29</v>
      </c>
      <c r="C2539" s="56" t="s">
        <v>819</v>
      </c>
      <c r="D2539" s="56" t="s">
        <v>891</v>
      </c>
      <c r="E2539" s="3">
        <v>177.3</v>
      </c>
      <c r="F2539" s="3">
        <v>34.229999999999997</v>
      </c>
      <c r="G2539" s="18" t="s">
        <v>40</v>
      </c>
      <c r="H2539" s="56">
        <v>158</v>
      </c>
      <c r="I2539" s="56">
        <v>2053.08</v>
      </c>
      <c r="J2539" s="27">
        <v>20</v>
      </c>
      <c r="K2539" s="27">
        <v>20</v>
      </c>
      <c r="L2539" s="26">
        <v>41061.599999999999</v>
      </c>
      <c r="M2539" s="56" t="s">
        <v>129</v>
      </c>
      <c r="N2539" s="56" t="s">
        <v>892</v>
      </c>
      <c r="O2539" s="56" t="s">
        <v>56</v>
      </c>
      <c r="P2539" s="56"/>
    </row>
    <row r="2540" spans="1:16" x14ac:dyDescent="0.25">
      <c r="A2540" s="56">
        <v>2018</v>
      </c>
      <c r="B2540" s="56">
        <v>29</v>
      </c>
      <c r="C2540" s="56" t="s">
        <v>819</v>
      </c>
      <c r="D2540" s="56">
        <v>6152</v>
      </c>
      <c r="E2540" s="3">
        <v>339.7</v>
      </c>
      <c r="F2540" s="3">
        <v>71.430000000000007</v>
      </c>
      <c r="G2540" s="18" t="s">
        <v>422</v>
      </c>
      <c r="H2540" s="56">
        <v>27</v>
      </c>
      <c r="I2540" s="56">
        <v>352.92</v>
      </c>
      <c r="J2540" s="27">
        <v>148.63999999999999</v>
      </c>
      <c r="K2540" s="27">
        <v>148.63999999999999</v>
      </c>
      <c r="L2540" s="26">
        <v>52458.03</v>
      </c>
      <c r="M2540" s="56" t="s">
        <v>129</v>
      </c>
      <c r="N2540" s="56" t="s">
        <v>893</v>
      </c>
      <c r="O2540" s="56" t="s">
        <v>840</v>
      </c>
      <c r="P2540" s="56"/>
    </row>
    <row r="2541" spans="1:16" x14ac:dyDescent="0.25">
      <c r="A2541" s="56">
        <v>2018</v>
      </c>
      <c r="B2541" s="56">
        <v>29</v>
      </c>
      <c r="C2541" s="56" t="s">
        <v>819</v>
      </c>
      <c r="D2541" s="56">
        <v>5127</v>
      </c>
      <c r="E2541" s="3">
        <v>339.7</v>
      </c>
      <c r="F2541" s="3">
        <v>71.430000000000007</v>
      </c>
      <c r="G2541" s="18" t="s">
        <v>422</v>
      </c>
      <c r="H2541" s="56">
        <v>50</v>
      </c>
      <c r="I2541" s="56">
        <v>647.27</v>
      </c>
      <c r="J2541" s="27">
        <v>148.63999999999999</v>
      </c>
      <c r="K2541" s="27">
        <v>148.63999999999999</v>
      </c>
      <c r="L2541" s="26">
        <v>96210.21</v>
      </c>
      <c r="M2541" s="56" t="s">
        <v>129</v>
      </c>
      <c r="N2541" s="56" t="s">
        <v>893</v>
      </c>
      <c r="O2541" s="56" t="s">
        <v>840</v>
      </c>
      <c r="P2541" s="56"/>
    </row>
    <row r="2542" spans="1:16" x14ac:dyDescent="0.25">
      <c r="A2542" s="56">
        <v>2018</v>
      </c>
      <c r="B2542" s="56">
        <v>29</v>
      </c>
      <c r="C2542" s="56" t="s">
        <v>819</v>
      </c>
      <c r="D2542" s="56">
        <v>5155</v>
      </c>
      <c r="E2542" s="3">
        <v>339.7</v>
      </c>
      <c r="F2542" s="3">
        <v>71.430000000000007</v>
      </c>
      <c r="G2542" s="18" t="s">
        <v>422</v>
      </c>
      <c r="H2542" s="56">
        <v>25</v>
      </c>
      <c r="I2542" s="56">
        <v>320.49</v>
      </c>
      <c r="J2542" s="27">
        <v>148.63999999999999</v>
      </c>
      <c r="K2542" s="27">
        <v>148.63999999999999</v>
      </c>
      <c r="L2542" s="26">
        <v>47637.63</v>
      </c>
      <c r="M2542" s="56" t="s">
        <v>129</v>
      </c>
      <c r="N2542" s="56" t="s">
        <v>893</v>
      </c>
      <c r="O2542" s="56" t="s">
        <v>840</v>
      </c>
      <c r="P2542" s="56"/>
    </row>
    <row r="2543" spans="1:16" x14ac:dyDescent="0.25">
      <c r="A2543" s="56">
        <v>2018</v>
      </c>
      <c r="B2543" s="56">
        <v>29</v>
      </c>
      <c r="C2543" s="56" t="s">
        <v>819</v>
      </c>
      <c r="D2543" s="56">
        <v>5156</v>
      </c>
      <c r="E2543" s="3">
        <v>339.7</v>
      </c>
      <c r="F2543" s="3">
        <v>71.430000000000007</v>
      </c>
      <c r="G2543" s="18" t="s">
        <v>422</v>
      </c>
      <c r="H2543" s="56">
        <v>25</v>
      </c>
      <c r="I2543" s="56">
        <v>325.14</v>
      </c>
      <c r="J2543" s="27">
        <v>148.63999999999999</v>
      </c>
      <c r="K2543" s="27">
        <v>148.63999999999999</v>
      </c>
      <c r="L2543" s="26">
        <v>48328.81</v>
      </c>
      <c r="M2543" s="56" t="s">
        <v>129</v>
      </c>
      <c r="N2543" s="56" t="s">
        <v>893</v>
      </c>
      <c r="O2543" s="56" t="s">
        <v>840</v>
      </c>
      <c r="P2543" s="56"/>
    </row>
    <row r="2544" spans="1:16" x14ac:dyDescent="0.25">
      <c r="A2544" s="56">
        <v>2018</v>
      </c>
      <c r="B2544" s="56">
        <v>29</v>
      </c>
      <c r="C2544" s="56" t="s">
        <v>819</v>
      </c>
      <c r="D2544" s="56">
        <v>5190</v>
      </c>
      <c r="E2544" s="3">
        <v>339.7</v>
      </c>
      <c r="F2544" s="3">
        <v>71.430000000000007</v>
      </c>
      <c r="G2544" s="18" t="s">
        <v>422</v>
      </c>
      <c r="H2544" s="56">
        <v>25</v>
      </c>
      <c r="I2544" s="56">
        <v>326.05</v>
      </c>
      <c r="J2544" s="27">
        <v>148.63999999999999</v>
      </c>
      <c r="K2544" s="27">
        <v>148.63999999999999</v>
      </c>
      <c r="L2544" s="26">
        <v>48464.07</v>
      </c>
      <c r="M2544" s="56" t="s">
        <v>129</v>
      </c>
      <c r="N2544" s="56" t="s">
        <v>893</v>
      </c>
      <c r="O2544" s="56" t="s">
        <v>840</v>
      </c>
      <c r="P2544" s="56"/>
    </row>
    <row r="2545" spans="1:16" x14ac:dyDescent="0.25">
      <c r="A2545" s="56">
        <v>2018</v>
      </c>
      <c r="B2545" s="56">
        <v>29</v>
      </c>
      <c r="C2545" s="56" t="s">
        <v>819</v>
      </c>
      <c r="D2545" s="56">
        <v>5222</v>
      </c>
      <c r="E2545" s="3">
        <v>339.7</v>
      </c>
      <c r="F2545" s="3">
        <v>71.430000000000007</v>
      </c>
      <c r="G2545" s="18" t="s">
        <v>422</v>
      </c>
      <c r="H2545" s="56">
        <v>25</v>
      </c>
      <c r="I2545" s="56">
        <v>321.82</v>
      </c>
      <c r="J2545" s="27">
        <v>148.63999999999999</v>
      </c>
      <c r="K2545" s="27">
        <v>148.63999999999999</v>
      </c>
      <c r="L2545" s="26">
        <v>47835.32</v>
      </c>
      <c r="M2545" s="56" t="s">
        <v>129</v>
      </c>
      <c r="N2545" s="56" t="s">
        <v>893</v>
      </c>
      <c r="O2545" s="56" t="s">
        <v>840</v>
      </c>
      <c r="P2545" s="56"/>
    </row>
    <row r="2546" spans="1:16" x14ac:dyDescent="0.25">
      <c r="A2546" s="56">
        <v>2018</v>
      </c>
      <c r="B2546" s="56">
        <v>29</v>
      </c>
      <c r="C2546" s="56" t="s">
        <v>819</v>
      </c>
      <c r="D2546" s="56">
        <v>6135</v>
      </c>
      <c r="E2546" s="3">
        <v>114.3</v>
      </c>
      <c r="F2546" s="3">
        <v>20.09</v>
      </c>
      <c r="G2546" s="18" t="s">
        <v>40</v>
      </c>
      <c r="H2546" s="56">
        <v>45</v>
      </c>
      <c r="I2546" s="56">
        <v>638.67999999999995</v>
      </c>
      <c r="J2546" s="27">
        <v>34.950000000000003</v>
      </c>
      <c r="K2546" s="27">
        <v>34.950000000000003</v>
      </c>
      <c r="L2546" s="26">
        <v>22321.87</v>
      </c>
      <c r="M2546" s="56" t="s">
        <v>16</v>
      </c>
      <c r="N2546" s="56" t="s">
        <v>894</v>
      </c>
      <c r="O2546" s="56" t="s">
        <v>840</v>
      </c>
      <c r="P2546" s="56"/>
    </row>
    <row r="2547" spans="1:16" x14ac:dyDescent="0.25">
      <c r="A2547" s="56">
        <v>2018</v>
      </c>
      <c r="B2547" s="56">
        <v>29</v>
      </c>
      <c r="C2547" s="56" t="s">
        <v>15</v>
      </c>
      <c r="D2547" s="56">
        <v>4809694</v>
      </c>
      <c r="E2547" s="3">
        <v>88.9</v>
      </c>
      <c r="F2547" s="3">
        <f t="shared" ref="F2547:F2600" si="1206">IF($E2547=60.3,6.99,IF($E2547=73,9.67,IF($E2547=88.9,13.84,IF($E2547=114.3,17.26,IF($E2547=177.8,34.23,IF($E2547=244.5,53.57,"ENTER WEIGHT"))))))</f>
        <v>13.84</v>
      </c>
      <c r="G2547" s="18" t="s">
        <v>39</v>
      </c>
      <c r="H2547" s="56">
        <v>10</v>
      </c>
      <c r="I2547" s="56">
        <v>96.01</v>
      </c>
      <c r="J2547" s="27">
        <f t="shared" ref="J2547:J2599" si="1207">IF($E2547=60.3,16.52,IF($E2547=73,20.64,IF($E2547=88.9,27.6,IF(AND($E2547=114.3, $F2547=17.26),32.84,IF(AND($E2547=177.8, $F2547=34.23),63.28,IF(AND($E2547=244.5,$F2547=53.57),98.68,"ENTER WEIGHT"))))))</f>
        <v>27.6</v>
      </c>
      <c r="K2547" s="27">
        <f t="shared" si="1204"/>
        <v>20.700000000000003</v>
      </c>
      <c r="L2547" s="26">
        <f t="shared" si="1205"/>
        <v>1987.4070000000004</v>
      </c>
      <c r="M2547" s="56" t="s">
        <v>16</v>
      </c>
      <c r="N2547" s="56" t="s">
        <v>895</v>
      </c>
      <c r="O2547" s="56" t="s">
        <v>56</v>
      </c>
      <c r="P2547" s="56">
        <v>68</v>
      </c>
    </row>
    <row r="2548" spans="1:16" x14ac:dyDescent="0.25">
      <c r="A2548" s="56">
        <v>2018</v>
      </c>
      <c r="B2548" s="56">
        <v>29</v>
      </c>
      <c r="C2548" s="56" t="s">
        <v>15</v>
      </c>
      <c r="D2548" s="56">
        <v>4809695</v>
      </c>
      <c r="E2548" s="3">
        <v>88.9</v>
      </c>
      <c r="F2548" s="3">
        <f t="shared" si="1206"/>
        <v>13.84</v>
      </c>
      <c r="G2548" s="18" t="s">
        <v>39</v>
      </c>
      <c r="H2548" s="56">
        <v>19</v>
      </c>
      <c r="I2548" s="56">
        <v>182.42</v>
      </c>
      <c r="J2548" s="27">
        <f t="shared" si="1207"/>
        <v>27.6</v>
      </c>
      <c r="K2548" s="27">
        <f t="shared" si="1204"/>
        <v>13.8</v>
      </c>
      <c r="L2548" s="26">
        <f t="shared" si="1205"/>
        <v>2517.3959999999997</v>
      </c>
      <c r="M2548" s="56" t="s">
        <v>94</v>
      </c>
      <c r="N2548" s="56" t="s">
        <v>895</v>
      </c>
      <c r="O2548" s="56" t="s">
        <v>56</v>
      </c>
      <c r="P2548" s="56">
        <v>68</v>
      </c>
    </row>
    <row r="2549" spans="1:16" x14ac:dyDescent="0.25">
      <c r="A2549" s="56">
        <v>2018</v>
      </c>
      <c r="B2549" s="56">
        <v>29</v>
      </c>
      <c r="C2549" s="56" t="s">
        <v>15</v>
      </c>
      <c r="D2549" s="56">
        <v>4809696</v>
      </c>
      <c r="E2549" s="3">
        <v>88.9</v>
      </c>
      <c r="F2549" s="3">
        <f t="shared" si="1206"/>
        <v>13.84</v>
      </c>
      <c r="G2549" s="18" t="s">
        <v>39</v>
      </c>
      <c r="H2549" s="56">
        <v>14</v>
      </c>
      <c r="I2549" s="56">
        <v>134.41999999999999</v>
      </c>
      <c r="J2549" s="27">
        <f t="shared" si="1207"/>
        <v>27.6</v>
      </c>
      <c r="K2549" s="27">
        <f t="shared" si="1204"/>
        <v>13.8</v>
      </c>
      <c r="L2549" s="26">
        <f t="shared" si="1205"/>
        <v>1854.9959999999999</v>
      </c>
      <c r="M2549" s="56" t="s">
        <v>94</v>
      </c>
      <c r="N2549" s="56" t="s">
        <v>895</v>
      </c>
      <c r="O2549" s="56" t="s">
        <v>56</v>
      </c>
      <c r="P2549" s="56">
        <v>68</v>
      </c>
    </row>
    <row r="2550" spans="1:16" x14ac:dyDescent="0.25">
      <c r="A2550" s="56">
        <v>2018</v>
      </c>
      <c r="B2550" s="56">
        <v>29</v>
      </c>
      <c r="C2550" s="56" t="s">
        <v>15</v>
      </c>
      <c r="D2550" s="56">
        <v>4809696</v>
      </c>
      <c r="E2550" s="3">
        <v>88.9</v>
      </c>
      <c r="F2550" s="3">
        <f t="shared" si="1206"/>
        <v>13.84</v>
      </c>
      <c r="G2550" s="18" t="s">
        <v>39</v>
      </c>
      <c r="H2550" s="56">
        <v>19</v>
      </c>
      <c r="I2550" s="56">
        <v>182.42</v>
      </c>
      <c r="J2550" s="27">
        <f t="shared" si="1207"/>
        <v>27.6</v>
      </c>
      <c r="K2550" s="27">
        <f t="shared" si="1204"/>
        <v>13.8</v>
      </c>
      <c r="L2550" s="26">
        <f t="shared" si="1205"/>
        <v>2517.3959999999997</v>
      </c>
      <c r="M2550" s="56" t="s">
        <v>94</v>
      </c>
      <c r="N2550" s="56" t="s">
        <v>895</v>
      </c>
      <c r="O2550" s="56" t="s">
        <v>56</v>
      </c>
      <c r="P2550" s="56">
        <v>68</v>
      </c>
    </row>
    <row r="2551" spans="1:16" x14ac:dyDescent="0.25">
      <c r="A2551" s="56">
        <v>2018</v>
      </c>
      <c r="B2551" s="56">
        <v>29</v>
      </c>
      <c r="C2551" s="56" t="s">
        <v>15</v>
      </c>
      <c r="D2551" s="56">
        <v>4809696</v>
      </c>
      <c r="E2551" s="3">
        <v>88.9</v>
      </c>
      <c r="F2551" s="3">
        <f t="shared" si="1206"/>
        <v>13.84</v>
      </c>
      <c r="G2551" s="18" t="s">
        <v>39</v>
      </c>
      <c r="H2551" s="56">
        <v>4</v>
      </c>
      <c r="I2551" s="56">
        <v>38.4</v>
      </c>
      <c r="J2551" s="27">
        <f t="shared" si="1207"/>
        <v>27.6</v>
      </c>
      <c r="K2551" s="27">
        <f t="shared" si="1204"/>
        <v>20.700000000000003</v>
      </c>
      <c r="L2551" s="26">
        <f t="shared" si="1205"/>
        <v>794.88000000000011</v>
      </c>
      <c r="M2551" s="56" t="s">
        <v>16</v>
      </c>
      <c r="N2551" s="56" t="s">
        <v>895</v>
      </c>
      <c r="O2551" s="56" t="s">
        <v>56</v>
      </c>
      <c r="P2551" s="56">
        <v>68</v>
      </c>
    </row>
    <row r="2552" spans="1:16" x14ac:dyDescent="0.25">
      <c r="A2552" s="56">
        <v>2018</v>
      </c>
      <c r="B2552" s="56">
        <v>29</v>
      </c>
      <c r="C2552" s="56" t="s">
        <v>15</v>
      </c>
      <c r="D2552" s="56">
        <v>4809699</v>
      </c>
      <c r="E2552" s="3">
        <v>88.9</v>
      </c>
      <c r="F2552" s="3">
        <f t="shared" si="1206"/>
        <v>13.84</v>
      </c>
      <c r="G2552" s="18" t="s">
        <v>39</v>
      </c>
      <c r="H2552" s="56">
        <v>12</v>
      </c>
      <c r="I2552" s="56">
        <v>115.21</v>
      </c>
      <c r="J2552" s="27">
        <f t="shared" si="1207"/>
        <v>27.6</v>
      </c>
      <c r="K2552" s="27">
        <f t="shared" si="1204"/>
        <v>13.8</v>
      </c>
      <c r="L2552" s="26">
        <f t="shared" si="1205"/>
        <v>1589.8979999999999</v>
      </c>
      <c r="M2552" s="56" t="s">
        <v>94</v>
      </c>
      <c r="N2552" s="56" t="s">
        <v>895</v>
      </c>
      <c r="O2552" s="56" t="s">
        <v>56</v>
      </c>
      <c r="P2552" s="56">
        <v>68</v>
      </c>
    </row>
    <row r="2553" spans="1:16" x14ac:dyDescent="0.25">
      <c r="A2553" s="56">
        <v>2018</v>
      </c>
      <c r="B2553" s="56">
        <v>29</v>
      </c>
      <c r="C2553" s="56" t="s">
        <v>15</v>
      </c>
      <c r="D2553" s="56">
        <v>4809693</v>
      </c>
      <c r="E2553" s="3">
        <v>88.9</v>
      </c>
      <c r="F2553" s="3">
        <f t="shared" si="1206"/>
        <v>13.84</v>
      </c>
      <c r="G2553" s="18" t="s">
        <v>39</v>
      </c>
      <c r="H2553" s="56">
        <v>6</v>
      </c>
      <c r="I2553" s="56">
        <v>57.607199999999999</v>
      </c>
      <c r="J2553" s="27">
        <f t="shared" si="1207"/>
        <v>27.6</v>
      </c>
      <c r="K2553" s="27">
        <f t="shared" si="1204"/>
        <v>13.8</v>
      </c>
      <c r="L2553" s="26">
        <f t="shared" si="1205"/>
        <v>794.97936000000004</v>
      </c>
      <c r="M2553" s="56" t="s">
        <v>94</v>
      </c>
      <c r="N2553" s="56" t="s">
        <v>895</v>
      </c>
      <c r="O2553" s="56" t="s">
        <v>56</v>
      </c>
      <c r="P2553" s="56">
        <v>68</v>
      </c>
    </row>
    <row r="2554" spans="1:16" x14ac:dyDescent="0.25">
      <c r="A2554" s="56">
        <v>2018</v>
      </c>
      <c r="B2554" s="56">
        <v>29</v>
      </c>
      <c r="C2554" s="56" t="s">
        <v>15</v>
      </c>
      <c r="D2554" s="56">
        <v>4809699</v>
      </c>
      <c r="E2554" s="3">
        <v>88.9</v>
      </c>
      <c r="F2554" s="3">
        <f t="shared" si="1206"/>
        <v>13.84</v>
      </c>
      <c r="G2554" s="18" t="s">
        <v>39</v>
      </c>
      <c r="H2554" s="56">
        <v>13</v>
      </c>
      <c r="I2554" s="56">
        <v>124.82</v>
      </c>
      <c r="J2554" s="27">
        <f t="shared" si="1207"/>
        <v>27.6</v>
      </c>
      <c r="K2554" s="27">
        <f t="shared" si="1204"/>
        <v>13.8</v>
      </c>
      <c r="L2554" s="26">
        <f t="shared" si="1205"/>
        <v>1722.5160000000001</v>
      </c>
      <c r="M2554" s="56" t="s">
        <v>94</v>
      </c>
      <c r="N2554" s="56" t="s">
        <v>895</v>
      </c>
      <c r="O2554" s="56" t="s">
        <v>56</v>
      </c>
      <c r="P2554" s="56">
        <v>68</v>
      </c>
    </row>
    <row r="2555" spans="1:16" x14ac:dyDescent="0.25">
      <c r="A2555" s="56">
        <v>2018</v>
      </c>
      <c r="B2555" s="56">
        <v>29</v>
      </c>
      <c r="C2555" s="56" t="s">
        <v>15</v>
      </c>
      <c r="D2555" s="56">
        <v>4809879</v>
      </c>
      <c r="E2555" s="3">
        <v>73</v>
      </c>
      <c r="F2555" s="3">
        <f t="shared" si="1206"/>
        <v>9.67</v>
      </c>
      <c r="G2555" s="18" t="s">
        <v>39</v>
      </c>
      <c r="H2555" s="56">
        <v>3</v>
      </c>
      <c r="I2555" s="56">
        <v>28.807500000000001</v>
      </c>
      <c r="J2555" s="27">
        <f t="shared" si="1207"/>
        <v>20.64</v>
      </c>
      <c r="K2555" s="27">
        <f t="shared" si="1204"/>
        <v>15.48</v>
      </c>
      <c r="L2555" s="26">
        <f t="shared" si="1205"/>
        <v>445.94010000000003</v>
      </c>
      <c r="M2555" s="56" t="s">
        <v>16</v>
      </c>
      <c r="N2555" s="56" t="s">
        <v>896</v>
      </c>
      <c r="O2555" s="56" t="s">
        <v>53</v>
      </c>
      <c r="P2555" s="56">
        <v>105</v>
      </c>
    </row>
    <row r="2556" spans="1:16" x14ac:dyDescent="0.25">
      <c r="A2556" s="56">
        <v>2018</v>
      </c>
      <c r="B2556" s="56">
        <v>29</v>
      </c>
      <c r="C2556" s="56" t="s">
        <v>15</v>
      </c>
      <c r="D2556" s="56">
        <v>4809949</v>
      </c>
      <c r="E2556" s="3">
        <v>88.9</v>
      </c>
      <c r="F2556" s="3">
        <f t="shared" si="1206"/>
        <v>13.84</v>
      </c>
      <c r="G2556" s="18" t="s">
        <v>39</v>
      </c>
      <c r="H2556" s="56">
        <v>26</v>
      </c>
      <c r="I2556" s="56">
        <v>249.62790000000001</v>
      </c>
      <c r="J2556" s="27">
        <f t="shared" si="1207"/>
        <v>27.6</v>
      </c>
      <c r="K2556" s="27">
        <f t="shared" si="1204"/>
        <v>13.8</v>
      </c>
      <c r="L2556" s="26">
        <f t="shared" si="1205"/>
        <v>3444.8650200000002</v>
      </c>
      <c r="M2556" s="56" t="s">
        <v>94</v>
      </c>
      <c r="N2556" s="56" t="s">
        <v>738</v>
      </c>
      <c r="O2556" s="56" t="s">
        <v>56</v>
      </c>
      <c r="P2556" s="56">
        <v>68</v>
      </c>
    </row>
    <row r="2557" spans="1:16" x14ac:dyDescent="0.25">
      <c r="A2557" s="56">
        <v>2018</v>
      </c>
      <c r="B2557" s="56">
        <v>29</v>
      </c>
      <c r="C2557" s="56" t="s">
        <v>15</v>
      </c>
      <c r="D2557" s="56">
        <v>4809948</v>
      </c>
      <c r="E2557" s="3">
        <v>88.9</v>
      </c>
      <c r="F2557" s="3">
        <f t="shared" si="1206"/>
        <v>13.84</v>
      </c>
      <c r="G2557" s="18" t="s">
        <v>39</v>
      </c>
      <c r="H2557" s="56">
        <v>17</v>
      </c>
      <c r="I2557" s="56">
        <v>163.22040000000001</v>
      </c>
      <c r="J2557" s="27">
        <f t="shared" si="1207"/>
        <v>27.6</v>
      </c>
      <c r="K2557" s="27">
        <f t="shared" si="1204"/>
        <v>13.8</v>
      </c>
      <c r="L2557" s="26">
        <f t="shared" si="1205"/>
        <v>2252.4415200000003</v>
      </c>
      <c r="M2557" s="56" t="s">
        <v>94</v>
      </c>
      <c r="N2557" s="56" t="s">
        <v>738</v>
      </c>
      <c r="O2557" s="56" t="s">
        <v>56</v>
      </c>
      <c r="P2557" s="56">
        <v>68</v>
      </c>
    </row>
    <row r="2558" spans="1:16" x14ac:dyDescent="0.25">
      <c r="A2558" s="56">
        <v>2018</v>
      </c>
      <c r="B2558" s="56">
        <v>29</v>
      </c>
      <c r="C2558" s="56" t="s">
        <v>15</v>
      </c>
      <c r="D2558" s="56">
        <v>4809950</v>
      </c>
      <c r="E2558" s="3">
        <v>88.9</v>
      </c>
      <c r="F2558" s="3">
        <f t="shared" si="1206"/>
        <v>13.84</v>
      </c>
      <c r="G2558" s="18" t="s">
        <v>39</v>
      </c>
      <c r="H2558" s="56">
        <v>25</v>
      </c>
      <c r="I2558" s="56">
        <v>240.03</v>
      </c>
      <c r="J2558" s="27">
        <f t="shared" si="1207"/>
        <v>27.6</v>
      </c>
      <c r="K2558" s="27">
        <f t="shared" si="1204"/>
        <v>20.700000000000003</v>
      </c>
      <c r="L2558" s="26">
        <f t="shared" si="1205"/>
        <v>4968.621000000001</v>
      </c>
      <c r="M2558" s="56" t="s">
        <v>16</v>
      </c>
      <c r="N2558" s="56" t="s">
        <v>738</v>
      </c>
      <c r="O2558" s="56" t="s">
        <v>56</v>
      </c>
      <c r="P2558" s="56">
        <v>68</v>
      </c>
    </row>
    <row r="2559" spans="1:16" x14ac:dyDescent="0.25">
      <c r="A2559" s="56">
        <v>2018</v>
      </c>
      <c r="B2559" s="56">
        <v>29</v>
      </c>
      <c r="C2559" s="56" t="s">
        <v>15</v>
      </c>
      <c r="D2559" s="56">
        <v>4809956</v>
      </c>
      <c r="E2559" s="3">
        <v>88.9</v>
      </c>
      <c r="F2559" s="3">
        <f t="shared" si="1206"/>
        <v>13.84</v>
      </c>
      <c r="G2559" s="18" t="s">
        <v>39</v>
      </c>
      <c r="H2559" s="56">
        <v>5</v>
      </c>
      <c r="I2559" s="56">
        <v>48.01</v>
      </c>
      <c r="J2559" s="27">
        <f t="shared" si="1207"/>
        <v>27.6</v>
      </c>
      <c r="K2559" s="27">
        <f t="shared" si="1204"/>
        <v>13.8</v>
      </c>
      <c r="L2559" s="26">
        <f t="shared" si="1205"/>
        <v>662.53800000000001</v>
      </c>
      <c r="M2559" s="56" t="s">
        <v>94</v>
      </c>
      <c r="N2559" s="56" t="s">
        <v>738</v>
      </c>
      <c r="O2559" s="56" t="s">
        <v>56</v>
      </c>
      <c r="P2559" s="56">
        <v>68</v>
      </c>
    </row>
    <row r="2560" spans="1:16" x14ac:dyDescent="0.25">
      <c r="A2560" s="56">
        <v>2018</v>
      </c>
      <c r="B2560" s="56">
        <v>29</v>
      </c>
      <c r="C2560" s="56" t="s">
        <v>15</v>
      </c>
      <c r="D2560" s="56">
        <v>4809956</v>
      </c>
      <c r="E2560" s="3">
        <v>88.9</v>
      </c>
      <c r="F2560" s="3">
        <f t="shared" si="1206"/>
        <v>13.84</v>
      </c>
      <c r="G2560" s="18" t="s">
        <v>39</v>
      </c>
      <c r="H2560" s="56">
        <v>7</v>
      </c>
      <c r="I2560" s="56">
        <v>67.209999999999994</v>
      </c>
      <c r="J2560" s="27">
        <f t="shared" si="1207"/>
        <v>27.6</v>
      </c>
      <c r="K2560" s="27">
        <f t="shared" si="1204"/>
        <v>13.8</v>
      </c>
      <c r="L2560" s="26">
        <f t="shared" si="1205"/>
        <v>927.49799999999993</v>
      </c>
      <c r="M2560" s="56" t="s">
        <v>94</v>
      </c>
      <c r="N2560" s="56" t="s">
        <v>738</v>
      </c>
      <c r="O2560" s="56" t="s">
        <v>56</v>
      </c>
      <c r="P2560" s="56">
        <v>68</v>
      </c>
    </row>
    <row r="2561" spans="1:16" x14ac:dyDescent="0.25">
      <c r="A2561" s="56">
        <v>2018</v>
      </c>
      <c r="B2561" s="56">
        <v>29</v>
      </c>
      <c r="C2561" s="56" t="s">
        <v>15</v>
      </c>
      <c r="D2561" s="56">
        <v>4809955</v>
      </c>
      <c r="E2561" s="3">
        <v>88.9</v>
      </c>
      <c r="F2561" s="3">
        <f t="shared" si="1206"/>
        <v>13.84</v>
      </c>
      <c r="G2561" s="18" t="s">
        <v>39</v>
      </c>
      <c r="H2561" s="56">
        <v>34</v>
      </c>
      <c r="I2561" s="56">
        <v>326.44080000000002</v>
      </c>
      <c r="J2561" s="27">
        <f t="shared" si="1207"/>
        <v>27.6</v>
      </c>
      <c r="K2561" s="27">
        <f t="shared" ref="K2561:K2624" si="1208">IF(M2561="NEW",J2561*1,IF(M2561="YELLOW",J2561*0.75,IF(M2561="BLUE",J2561*0.5)))</f>
        <v>13.8</v>
      </c>
      <c r="L2561" s="26">
        <f t="shared" ref="L2561:L2624" si="1209">I2561*K2561</f>
        <v>4504.8830400000006</v>
      </c>
      <c r="M2561" s="56" t="s">
        <v>94</v>
      </c>
      <c r="N2561" s="56" t="s">
        <v>738</v>
      </c>
      <c r="O2561" s="56" t="s">
        <v>56</v>
      </c>
      <c r="P2561" s="56">
        <v>68</v>
      </c>
    </row>
    <row r="2562" spans="1:16" x14ac:dyDescent="0.25">
      <c r="A2562" s="56">
        <v>2018</v>
      </c>
      <c r="B2562" s="56">
        <v>29</v>
      </c>
      <c r="C2562" s="56" t="s">
        <v>15</v>
      </c>
      <c r="D2562" s="56">
        <v>4809954</v>
      </c>
      <c r="E2562" s="3">
        <v>88.9</v>
      </c>
      <c r="F2562" s="3">
        <f t="shared" si="1206"/>
        <v>13.84</v>
      </c>
      <c r="G2562" s="18" t="s">
        <v>39</v>
      </c>
      <c r="H2562" s="56">
        <v>9</v>
      </c>
      <c r="I2562" s="56">
        <v>86.41</v>
      </c>
      <c r="J2562" s="27">
        <f t="shared" si="1207"/>
        <v>27.6</v>
      </c>
      <c r="K2562" s="27">
        <f t="shared" si="1208"/>
        <v>13.8</v>
      </c>
      <c r="L2562" s="26">
        <f t="shared" si="1209"/>
        <v>1192.4580000000001</v>
      </c>
      <c r="M2562" s="56" t="s">
        <v>94</v>
      </c>
      <c r="N2562" s="56" t="s">
        <v>738</v>
      </c>
      <c r="O2562" s="56" t="s">
        <v>56</v>
      </c>
      <c r="P2562" s="56">
        <v>68</v>
      </c>
    </row>
    <row r="2563" spans="1:16" x14ac:dyDescent="0.25">
      <c r="A2563" s="56">
        <v>2018</v>
      </c>
      <c r="B2563" s="56">
        <v>29</v>
      </c>
      <c r="C2563" s="56" t="s">
        <v>15</v>
      </c>
      <c r="D2563" s="56">
        <v>4809952</v>
      </c>
      <c r="E2563" s="3">
        <v>88.9</v>
      </c>
      <c r="F2563" s="3">
        <f t="shared" si="1206"/>
        <v>13.84</v>
      </c>
      <c r="G2563" s="18" t="s">
        <v>39</v>
      </c>
      <c r="H2563" s="56">
        <v>4</v>
      </c>
      <c r="I2563" s="56">
        <v>38.4</v>
      </c>
      <c r="J2563" s="27">
        <f t="shared" si="1207"/>
        <v>27.6</v>
      </c>
      <c r="K2563" s="27">
        <f t="shared" si="1208"/>
        <v>13.8</v>
      </c>
      <c r="L2563" s="26">
        <f t="shared" si="1209"/>
        <v>529.91999999999996</v>
      </c>
      <c r="M2563" s="56" t="s">
        <v>94</v>
      </c>
      <c r="N2563" s="56" t="s">
        <v>738</v>
      </c>
      <c r="O2563" s="56" t="s">
        <v>56</v>
      </c>
      <c r="P2563" s="56">
        <v>68</v>
      </c>
    </row>
    <row r="2564" spans="1:16" x14ac:dyDescent="0.25">
      <c r="A2564" s="56">
        <v>2018</v>
      </c>
      <c r="B2564" s="56">
        <v>29</v>
      </c>
      <c r="C2564" s="56" t="s">
        <v>15</v>
      </c>
      <c r="D2564" s="56">
        <v>4809952</v>
      </c>
      <c r="E2564" s="3">
        <v>88.9</v>
      </c>
      <c r="F2564" s="3">
        <f t="shared" si="1206"/>
        <v>13.84</v>
      </c>
      <c r="G2564" s="18" t="s">
        <v>39</v>
      </c>
      <c r="H2564" s="56">
        <v>10</v>
      </c>
      <c r="I2564" s="56">
        <v>96.01</v>
      </c>
      <c r="J2564" s="27">
        <f t="shared" si="1207"/>
        <v>27.6</v>
      </c>
      <c r="K2564" s="27">
        <f t="shared" si="1208"/>
        <v>20.700000000000003</v>
      </c>
      <c r="L2564" s="26">
        <f t="shared" si="1209"/>
        <v>1987.4070000000004</v>
      </c>
      <c r="M2564" s="56" t="s">
        <v>16</v>
      </c>
      <c r="N2564" s="56" t="s">
        <v>738</v>
      </c>
      <c r="O2564" s="56" t="s">
        <v>56</v>
      </c>
      <c r="P2564" s="56">
        <v>68</v>
      </c>
    </row>
    <row r="2565" spans="1:16" x14ac:dyDescent="0.25">
      <c r="A2565" s="56">
        <v>2018</v>
      </c>
      <c r="B2565" s="56">
        <v>29</v>
      </c>
      <c r="C2565" s="56" t="s">
        <v>15</v>
      </c>
      <c r="D2565" s="56">
        <v>4809951</v>
      </c>
      <c r="E2565" s="3">
        <v>88.9</v>
      </c>
      <c r="F2565" s="3">
        <f t="shared" si="1206"/>
        <v>13.84</v>
      </c>
      <c r="G2565" s="18" t="s">
        <v>39</v>
      </c>
      <c r="H2565" s="56">
        <v>13</v>
      </c>
      <c r="I2565" s="56">
        <v>124.8163</v>
      </c>
      <c r="J2565" s="27">
        <f t="shared" si="1207"/>
        <v>27.6</v>
      </c>
      <c r="K2565" s="27">
        <f t="shared" si="1208"/>
        <v>13.8</v>
      </c>
      <c r="L2565" s="26">
        <f t="shared" si="1209"/>
        <v>1722.4649400000001</v>
      </c>
      <c r="M2565" s="56" t="s">
        <v>94</v>
      </c>
      <c r="N2565" s="56" t="s">
        <v>738</v>
      </c>
      <c r="O2565" s="56" t="s">
        <v>56</v>
      </c>
      <c r="P2565" s="56">
        <v>68</v>
      </c>
    </row>
    <row r="2566" spans="1:16" x14ac:dyDescent="0.25">
      <c r="A2566" s="56">
        <v>2018</v>
      </c>
      <c r="B2566" s="56">
        <v>29</v>
      </c>
      <c r="C2566" s="56" t="s">
        <v>15</v>
      </c>
      <c r="D2566" s="56">
        <v>4811024</v>
      </c>
      <c r="E2566" s="3">
        <v>60.3</v>
      </c>
      <c r="F2566" s="3">
        <f t="shared" si="1206"/>
        <v>6.99</v>
      </c>
      <c r="G2566" s="18" t="s">
        <v>39</v>
      </c>
      <c r="H2566" s="56">
        <v>35</v>
      </c>
      <c r="I2566" s="56">
        <v>336.03609999999998</v>
      </c>
      <c r="J2566" s="27">
        <f t="shared" si="1207"/>
        <v>16.52</v>
      </c>
      <c r="K2566" s="27">
        <f t="shared" si="1208"/>
        <v>12.39</v>
      </c>
      <c r="L2566" s="26">
        <f t="shared" si="1209"/>
        <v>4163.4872789999999</v>
      </c>
      <c r="M2566" s="56" t="s">
        <v>16</v>
      </c>
      <c r="N2566" s="56" t="s">
        <v>897</v>
      </c>
      <c r="O2566" s="56" t="s">
        <v>52</v>
      </c>
      <c r="P2566" s="56">
        <v>43</v>
      </c>
    </row>
    <row r="2567" spans="1:16" x14ac:dyDescent="0.25">
      <c r="A2567" s="56">
        <v>2018</v>
      </c>
      <c r="B2567" s="56">
        <v>29</v>
      </c>
      <c r="C2567" s="56" t="s">
        <v>15</v>
      </c>
      <c r="D2567" s="56">
        <v>4811130</v>
      </c>
      <c r="E2567" s="3">
        <v>88.9</v>
      </c>
      <c r="F2567" s="3">
        <f t="shared" si="1206"/>
        <v>13.84</v>
      </c>
      <c r="G2567" s="18" t="s">
        <v>39</v>
      </c>
      <c r="H2567" s="56">
        <v>22</v>
      </c>
      <c r="I2567" s="56">
        <v>211.2216</v>
      </c>
      <c r="J2567" s="27">
        <f t="shared" si="1207"/>
        <v>27.6</v>
      </c>
      <c r="K2567" s="27">
        <f t="shared" si="1208"/>
        <v>13.8</v>
      </c>
      <c r="L2567" s="26">
        <f t="shared" si="1209"/>
        <v>2914.85808</v>
      </c>
      <c r="M2567" s="56" t="s">
        <v>94</v>
      </c>
      <c r="N2567" s="56" t="s">
        <v>248</v>
      </c>
      <c r="O2567" s="56" t="s">
        <v>56</v>
      </c>
      <c r="P2567" s="56">
        <v>68</v>
      </c>
    </row>
    <row r="2568" spans="1:16" x14ac:dyDescent="0.25">
      <c r="A2568" s="56">
        <v>2018</v>
      </c>
      <c r="B2568" s="56">
        <v>29</v>
      </c>
      <c r="C2568" s="56" t="s">
        <v>15</v>
      </c>
      <c r="D2568" s="56">
        <v>4811130</v>
      </c>
      <c r="E2568" s="3">
        <v>88.9</v>
      </c>
      <c r="F2568" s="3">
        <f t="shared" si="1206"/>
        <v>13.84</v>
      </c>
      <c r="G2568" s="18" t="s">
        <v>39</v>
      </c>
      <c r="H2568" s="56">
        <v>12</v>
      </c>
      <c r="I2568" s="56">
        <v>115.21850000000001</v>
      </c>
      <c r="J2568" s="27">
        <f t="shared" si="1207"/>
        <v>27.6</v>
      </c>
      <c r="K2568" s="27">
        <f t="shared" si="1208"/>
        <v>13.8</v>
      </c>
      <c r="L2568" s="26">
        <f t="shared" si="1209"/>
        <v>1590.0153000000003</v>
      </c>
      <c r="M2568" s="56" t="s">
        <v>94</v>
      </c>
      <c r="N2568" s="56" t="s">
        <v>248</v>
      </c>
      <c r="O2568" s="56" t="s">
        <v>56</v>
      </c>
      <c r="P2568" s="56">
        <v>68</v>
      </c>
    </row>
    <row r="2569" spans="1:16" x14ac:dyDescent="0.25">
      <c r="A2569" s="56">
        <v>2018</v>
      </c>
      <c r="B2569" s="56">
        <v>29</v>
      </c>
      <c r="C2569" s="56" t="s">
        <v>15</v>
      </c>
      <c r="D2569" s="56">
        <v>4811133</v>
      </c>
      <c r="E2569" s="3">
        <v>88.9</v>
      </c>
      <c r="F2569" s="3">
        <f t="shared" si="1206"/>
        <v>13.84</v>
      </c>
      <c r="G2569" s="18" t="s">
        <v>39</v>
      </c>
      <c r="H2569" s="56">
        <v>11</v>
      </c>
      <c r="I2569" s="56">
        <v>105.61</v>
      </c>
      <c r="J2569" s="27">
        <f t="shared" si="1207"/>
        <v>27.6</v>
      </c>
      <c r="K2569" s="27">
        <f t="shared" si="1208"/>
        <v>20.700000000000003</v>
      </c>
      <c r="L2569" s="26">
        <f t="shared" si="1209"/>
        <v>2186.1270000000004</v>
      </c>
      <c r="M2569" s="56" t="s">
        <v>16</v>
      </c>
      <c r="N2569" s="56" t="s">
        <v>248</v>
      </c>
      <c r="O2569" s="56" t="s">
        <v>56</v>
      </c>
      <c r="P2569" s="56">
        <v>68</v>
      </c>
    </row>
    <row r="2570" spans="1:16" x14ac:dyDescent="0.25">
      <c r="A2570" s="56">
        <v>2018</v>
      </c>
      <c r="B2570" s="56">
        <v>29</v>
      </c>
      <c r="C2570" s="56" t="s">
        <v>15</v>
      </c>
      <c r="D2570" s="56">
        <v>4811127</v>
      </c>
      <c r="E2570" s="3">
        <v>88.9</v>
      </c>
      <c r="F2570" s="3">
        <f t="shared" si="1206"/>
        <v>13.84</v>
      </c>
      <c r="G2570" s="18" t="s">
        <v>39</v>
      </c>
      <c r="H2570" s="56">
        <v>18</v>
      </c>
      <c r="I2570" s="56">
        <v>172.82</v>
      </c>
      <c r="J2570" s="27">
        <f t="shared" si="1207"/>
        <v>27.6</v>
      </c>
      <c r="K2570" s="27">
        <f t="shared" si="1208"/>
        <v>13.8</v>
      </c>
      <c r="L2570" s="26">
        <f t="shared" si="1209"/>
        <v>2384.9160000000002</v>
      </c>
      <c r="M2570" s="56" t="s">
        <v>94</v>
      </c>
      <c r="N2570" s="56" t="s">
        <v>248</v>
      </c>
      <c r="O2570" s="56" t="s">
        <v>56</v>
      </c>
      <c r="P2570" s="56">
        <v>68</v>
      </c>
    </row>
    <row r="2571" spans="1:16" x14ac:dyDescent="0.25">
      <c r="A2571" s="56">
        <v>2018</v>
      </c>
      <c r="B2571" s="56">
        <v>29</v>
      </c>
      <c r="C2571" s="56" t="s">
        <v>15</v>
      </c>
      <c r="D2571" s="56">
        <v>4811135</v>
      </c>
      <c r="E2571" s="3">
        <v>88.9</v>
      </c>
      <c r="F2571" s="3">
        <f t="shared" si="1206"/>
        <v>13.84</v>
      </c>
      <c r="G2571" s="18" t="s">
        <v>39</v>
      </c>
      <c r="H2571" s="56">
        <v>21</v>
      </c>
      <c r="I2571" s="56">
        <v>201.63</v>
      </c>
      <c r="J2571" s="27">
        <f t="shared" si="1207"/>
        <v>27.6</v>
      </c>
      <c r="K2571" s="27">
        <f t="shared" si="1208"/>
        <v>13.8</v>
      </c>
      <c r="L2571" s="26">
        <f t="shared" si="1209"/>
        <v>2782.4940000000001</v>
      </c>
      <c r="M2571" s="56" t="s">
        <v>94</v>
      </c>
      <c r="N2571" s="56" t="s">
        <v>248</v>
      </c>
      <c r="O2571" s="56" t="s">
        <v>56</v>
      </c>
      <c r="P2571" s="56">
        <v>68</v>
      </c>
    </row>
    <row r="2572" spans="1:16" x14ac:dyDescent="0.25">
      <c r="A2572" s="56">
        <v>2018</v>
      </c>
      <c r="B2572" s="56">
        <v>29</v>
      </c>
      <c r="C2572" s="56" t="s">
        <v>15</v>
      </c>
      <c r="D2572" s="56">
        <v>4811127</v>
      </c>
      <c r="E2572" s="3">
        <v>88.9</v>
      </c>
      <c r="F2572" s="3">
        <f t="shared" si="1206"/>
        <v>13.84</v>
      </c>
      <c r="G2572" s="18" t="s">
        <v>39</v>
      </c>
      <c r="H2572" s="56">
        <v>14</v>
      </c>
      <c r="I2572" s="56">
        <v>134.41999999999999</v>
      </c>
      <c r="J2572" s="27">
        <f t="shared" si="1207"/>
        <v>27.6</v>
      </c>
      <c r="K2572" s="27">
        <f t="shared" si="1208"/>
        <v>20.700000000000003</v>
      </c>
      <c r="L2572" s="26">
        <f t="shared" si="1209"/>
        <v>2782.4940000000001</v>
      </c>
      <c r="M2572" s="56" t="s">
        <v>16</v>
      </c>
      <c r="N2572" s="56" t="s">
        <v>248</v>
      </c>
      <c r="O2572" s="56" t="s">
        <v>56</v>
      </c>
      <c r="P2572" s="56">
        <v>68</v>
      </c>
    </row>
    <row r="2573" spans="1:16" x14ac:dyDescent="0.25">
      <c r="A2573" s="56">
        <v>2018</v>
      </c>
      <c r="B2573" s="56">
        <v>29</v>
      </c>
      <c r="C2573" s="56" t="s">
        <v>15</v>
      </c>
      <c r="D2573" s="56">
        <v>4811126</v>
      </c>
      <c r="E2573" s="3">
        <v>88.9</v>
      </c>
      <c r="F2573" s="3">
        <f t="shared" si="1206"/>
        <v>13.84</v>
      </c>
      <c r="G2573" s="18" t="s">
        <v>39</v>
      </c>
      <c r="H2573" s="56">
        <v>28</v>
      </c>
      <c r="I2573" s="56">
        <v>268.83499999999998</v>
      </c>
      <c r="J2573" s="27">
        <f t="shared" si="1207"/>
        <v>27.6</v>
      </c>
      <c r="K2573" s="27">
        <f t="shared" si="1208"/>
        <v>20.700000000000003</v>
      </c>
      <c r="L2573" s="26">
        <f t="shared" si="1209"/>
        <v>5564.8845000000001</v>
      </c>
      <c r="M2573" s="56" t="s">
        <v>16</v>
      </c>
      <c r="N2573" s="56" t="s">
        <v>248</v>
      </c>
      <c r="O2573" s="56" t="s">
        <v>56</v>
      </c>
      <c r="P2573" s="56">
        <v>68</v>
      </c>
    </row>
    <row r="2574" spans="1:16" x14ac:dyDescent="0.25">
      <c r="A2574" s="56">
        <v>2018</v>
      </c>
      <c r="B2574" s="56">
        <v>29</v>
      </c>
      <c r="C2574" s="56" t="s">
        <v>15</v>
      </c>
      <c r="D2574" s="56">
        <v>4811130</v>
      </c>
      <c r="E2574" s="3">
        <v>88.9</v>
      </c>
      <c r="F2574" s="3">
        <f t="shared" si="1206"/>
        <v>13.84</v>
      </c>
      <c r="G2574" s="18" t="s">
        <v>39</v>
      </c>
      <c r="H2574" s="56">
        <v>14</v>
      </c>
      <c r="I2574" s="56">
        <v>134.41999999999999</v>
      </c>
      <c r="J2574" s="27">
        <f t="shared" si="1207"/>
        <v>27.6</v>
      </c>
      <c r="K2574" s="27">
        <f t="shared" si="1208"/>
        <v>20.700000000000003</v>
      </c>
      <c r="L2574" s="26">
        <f t="shared" si="1209"/>
        <v>2782.4940000000001</v>
      </c>
      <c r="M2574" s="56" t="s">
        <v>16</v>
      </c>
      <c r="N2574" s="56" t="s">
        <v>248</v>
      </c>
      <c r="O2574" s="56" t="s">
        <v>56</v>
      </c>
      <c r="P2574" s="56">
        <v>68</v>
      </c>
    </row>
    <row r="2575" spans="1:16" x14ac:dyDescent="0.25">
      <c r="A2575" s="56">
        <v>2018</v>
      </c>
      <c r="B2575" s="56">
        <v>29</v>
      </c>
      <c r="C2575" s="56" t="s">
        <v>15</v>
      </c>
      <c r="D2575" s="56">
        <v>4811127</v>
      </c>
      <c r="E2575" s="3">
        <v>88.9</v>
      </c>
      <c r="F2575" s="3">
        <f t="shared" si="1206"/>
        <v>13.84</v>
      </c>
      <c r="G2575" s="18" t="s">
        <v>39</v>
      </c>
      <c r="H2575" s="56">
        <v>7</v>
      </c>
      <c r="I2575" s="56">
        <v>67.209999999999994</v>
      </c>
      <c r="J2575" s="27">
        <f t="shared" si="1207"/>
        <v>27.6</v>
      </c>
      <c r="K2575" s="27">
        <f t="shared" si="1208"/>
        <v>13.8</v>
      </c>
      <c r="L2575" s="26">
        <f t="shared" si="1209"/>
        <v>927.49799999999993</v>
      </c>
      <c r="M2575" s="56" t="s">
        <v>94</v>
      </c>
      <c r="N2575" s="56" t="s">
        <v>248</v>
      </c>
      <c r="O2575" s="56" t="s">
        <v>56</v>
      </c>
      <c r="P2575" s="56">
        <v>68</v>
      </c>
    </row>
    <row r="2576" spans="1:16" x14ac:dyDescent="0.25">
      <c r="A2576" s="56">
        <v>2018</v>
      </c>
      <c r="B2576" s="56">
        <v>29</v>
      </c>
      <c r="C2576" s="56" t="s">
        <v>15</v>
      </c>
      <c r="D2576" s="56">
        <v>4811133</v>
      </c>
      <c r="E2576" s="3">
        <v>88.9</v>
      </c>
      <c r="F2576" s="3">
        <f t="shared" si="1206"/>
        <v>13.84</v>
      </c>
      <c r="G2576" s="18" t="s">
        <v>39</v>
      </c>
      <c r="H2576" s="56">
        <v>13</v>
      </c>
      <c r="I2576" s="56">
        <v>124.82</v>
      </c>
      <c r="J2576" s="27">
        <f t="shared" si="1207"/>
        <v>27.6</v>
      </c>
      <c r="K2576" s="27">
        <f t="shared" si="1208"/>
        <v>13.8</v>
      </c>
      <c r="L2576" s="26">
        <f t="shared" si="1209"/>
        <v>1722.5160000000001</v>
      </c>
      <c r="M2576" s="56" t="s">
        <v>94</v>
      </c>
      <c r="N2576" s="56" t="s">
        <v>248</v>
      </c>
      <c r="O2576" s="56" t="s">
        <v>56</v>
      </c>
      <c r="P2576" s="56">
        <v>68</v>
      </c>
    </row>
    <row r="2577" spans="1:16" x14ac:dyDescent="0.25">
      <c r="A2577" s="56">
        <v>2018</v>
      </c>
      <c r="B2577" s="56">
        <v>29</v>
      </c>
      <c r="C2577" s="56" t="s">
        <v>15</v>
      </c>
      <c r="D2577" s="56">
        <v>4811242</v>
      </c>
      <c r="E2577" s="3">
        <v>88.9</v>
      </c>
      <c r="F2577" s="3">
        <f t="shared" si="1206"/>
        <v>13.84</v>
      </c>
      <c r="G2577" s="18" t="s">
        <v>39</v>
      </c>
      <c r="H2577" s="56">
        <v>10</v>
      </c>
      <c r="I2577" s="56">
        <v>96.013199999999998</v>
      </c>
      <c r="J2577" s="27">
        <f t="shared" si="1207"/>
        <v>27.6</v>
      </c>
      <c r="K2577" s="27">
        <f t="shared" si="1208"/>
        <v>13.8</v>
      </c>
      <c r="L2577" s="26">
        <f t="shared" si="1209"/>
        <v>1324.98216</v>
      </c>
      <c r="M2577" s="56" t="s">
        <v>94</v>
      </c>
      <c r="N2577" s="56" t="s">
        <v>178</v>
      </c>
      <c r="O2577" s="56" t="s">
        <v>56</v>
      </c>
      <c r="P2577" s="56">
        <v>68</v>
      </c>
    </row>
    <row r="2578" spans="1:16" x14ac:dyDescent="0.25">
      <c r="A2578" s="56">
        <v>2018</v>
      </c>
      <c r="B2578" s="56">
        <v>29</v>
      </c>
      <c r="C2578" s="56" t="s">
        <v>15</v>
      </c>
      <c r="D2578" s="56">
        <v>4811239</v>
      </c>
      <c r="E2578" s="3">
        <v>88.9</v>
      </c>
      <c r="F2578" s="3">
        <f t="shared" si="1206"/>
        <v>13.84</v>
      </c>
      <c r="G2578" s="18" t="s">
        <v>39</v>
      </c>
      <c r="H2578" s="56">
        <v>28</v>
      </c>
      <c r="I2578" s="56">
        <v>268.82900000000001</v>
      </c>
      <c r="J2578" s="27">
        <f t="shared" si="1207"/>
        <v>27.6</v>
      </c>
      <c r="K2578" s="27">
        <f t="shared" si="1208"/>
        <v>13.8</v>
      </c>
      <c r="L2578" s="26">
        <f t="shared" si="1209"/>
        <v>3709.8402000000001</v>
      </c>
      <c r="M2578" s="56" t="s">
        <v>94</v>
      </c>
      <c r="N2578" s="56" t="s">
        <v>178</v>
      </c>
      <c r="O2578" s="56" t="s">
        <v>56</v>
      </c>
      <c r="P2578" s="56">
        <v>68</v>
      </c>
    </row>
    <row r="2579" spans="1:16" x14ac:dyDescent="0.25">
      <c r="A2579" s="56">
        <v>2018</v>
      </c>
      <c r="B2579" s="56">
        <v>29</v>
      </c>
      <c r="C2579" s="56" t="s">
        <v>15</v>
      </c>
      <c r="D2579" s="56">
        <v>4811239</v>
      </c>
      <c r="E2579" s="3">
        <v>88.9</v>
      </c>
      <c r="F2579" s="3">
        <f t="shared" si="1206"/>
        <v>13.84</v>
      </c>
      <c r="G2579" s="18" t="s">
        <v>39</v>
      </c>
      <c r="H2579" s="56">
        <v>19</v>
      </c>
      <c r="I2579" s="56">
        <v>182.4228</v>
      </c>
      <c r="J2579" s="27">
        <f t="shared" si="1207"/>
        <v>27.6</v>
      </c>
      <c r="K2579" s="27">
        <f t="shared" si="1208"/>
        <v>20.700000000000003</v>
      </c>
      <c r="L2579" s="26">
        <f t="shared" si="1209"/>
        <v>3776.1519600000006</v>
      </c>
      <c r="M2579" s="56" t="s">
        <v>16</v>
      </c>
      <c r="N2579" s="56" t="s">
        <v>178</v>
      </c>
      <c r="O2579" s="56" t="s">
        <v>56</v>
      </c>
      <c r="P2579" s="56">
        <v>68</v>
      </c>
    </row>
    <row r="2580" spans="1:16" x14ac:dyDescent="0.25">
      <c r="A2580" s="56">
        <v>2018</v>
      </c>
      <c r="B2580" s="56">
        <v>29</v>
      </c>
      <c r="C2580" s="56" t="s">
        <v>15</v>
      </c>
      <c r="D2580" s="56">
        <v>4811239</v>
      </c>
      <c r="E2580" s="3">
        <v>88.9</v>
      </c>
      <c r="F2580" s="3">
        <f t="shared" si="1206"/>
        <v>13.84</v>
      </c>
      <c r="G2580" s="18" t="s">
        <v>39</v>
      </c>
      <c r="H2580" s="56">
        <v>38</v>
      </c>
      <c r="I2580" s="56">
        <v>364.8485</v>
      </c>
      <c r="J2580" s="27">
        <f t="shared" si="1207"/>
        <v>27.6</v>
      </c>
      <c r="K2580" s="27">
        <f t="shared" si="1208"/>
        <v>13.8</v>
      </c>
      <c r="L2580" s="26">
        <f t="shared" si="1209"/>
        <v>5034.9093000000003</v>
      </c>
      <c r="M2580" s="56" t="s">
        <v>94</v>
      </c>
      <c r="N2580" s="56" t="s">
        <v>178</v>
      </c>
      <c r="O2580" s="56" t="s">
        <v>56</v>
      </c>
      <c r="P2580" s="56">
        <v>68</v>
      </c>
    </row>
    <row r="2581" spans="1:16" x14ac:dyDescent="0.25">
      <c r="A2581" s="56">
        <v>2018</v>
      </c>
      <c r="B2581" s="56">
        <v>29</v>
      </c>
      <c r="C2581" s="56" t="s">
        <v>15</v>
      </c>
      <c r="D2581" s="56">
        <v>4811237</v>
      </c>
      <c r="E2581" s="3">
        <v>88.9</v>
      </c>
      <c r="F2581" s="3">
        <f t="shared" si="1206"/>
        <v>13.84</v>
      </c>
      <c r="G2581" s="18" t="s">
        <v>39</v>
      </c>
      <c r="H2581" s="56">
        <v>14</v>
      </c>
      <c r="I2581" s="56">
        <v>134.41999999999999</v>
      </c>
      <c r="J2581" s="27">
        <f t="shared" si="1207"/>
        <v>27.6</v>
      </c>
      <c r="K2581" s="27">
        <f t="shared" si="1208"/>
        <v>13.8</v>
      </c>
      <c r="L2581" s="26">
        <f t="shared" si="1209"/>
        <v>1854.9959999999999</v>
      </c>
      <c r="M2581" s="56" t="s">
        <v>94</v>
      </c>
      <c r="N2581" s="56" t="s">
        <v>178</v>
      </c>
      <c r="O2581" s="56" t="s">
        <v>56</v>
      </c>
      <c r="P2581" s="56">
        <v>68</v>
      </c>
    </row>
    <row r="2582" spans="1:16" x14ac:dyDescent="0.25">
      <c r="A2582" s="56">
        <v>2018</v>
      </c>
      <c r="B2582" s="56">
        <v>29</v>
      </c>
      <c r="C2582" s="56" t="s">
        <v>15</v>
      </c>
      <c r="D2582" s="56">
        <v>4811237</v>
      </c>
      <c r="E2582" s="3">
        <v>88.9</v>
      </c>
      <c r="F2582" s="3">
        <f t="shared" si="1206"/>
        <v>13.84</v>
      </c>
      <c r="G2582" s="18" t="s">
        <v>39</v>
      </c>
      <c r="H2582" s="56">
        <v>7</v>
      </c>
      <c r="I2582" s="56">
        <v>67.2</v>
      </c>
      <c r="J2582" s="27">
        <f t="shared" si="1207"/>
        <v>27.6</v>
      </c>
      <c r="K2582" s="27">
        <f t="shared" si="1208"/>
        <v>13.8</v>
      </c>
      <c r="L2582" s="26">
        <f t="shared" si="1209"/>
        <v>927.36000000000013</v>
      </c>
      <c r="M2582" s="56" t="s">
        <v>94</v>
      </c>
      <c r="N2582" s="56" t="s">
        <v>178</v>
      </c>
      <c r="O2582" s="56" t="s">
        <v>56</v>
      </c>
      <c r="P2582" s="56">
        <v>68</v>
      </c>
    </row>
    <row r="2583" spans="1:16" x14ac:dyDescent="0.25">
      <c r="A2583" s="56">
        <v>2018</v>
      </c>
      <c r="B2583" s="56">
        <v>29</v>
      </c>
      <c r="C2583" s="56" t="s">
        <v>15</v>
      </c>
      <c r="D2583" s="56">
        <v>4811236</v>
      </c>
      <c r="E2583" s="3">
        <v>88.9</v>
      </c>
      <c r="F2583" s="3">
        <f t="shared" si="1206"/>
        <v>13.84</v>
      </c>
      <c r="G2583" s="18" t="s">
        <v>39</v>
      </c>
      <c r="H2583" s="56">
        <v>33</v>
      </c>
      <c r="I2583" s="56">
        <v>316.84359999999998</v>
      </c>
      <c r="J2583" s="27">
        <f t="shared" si="1207"/>
        <v>27.6</v>
      </c>
      <c r="K2583" s="27">
        <f t="shared" si="1208"/>
        <v>13.8</v>
      </c>
      <c r="L2583" s="26">
        <f t="shared" si="1209"/>
        <v>4372.4416799999999</v>
      </c>
      <c r="M2583" s="56" t="s">
        <v>94</v>
      </c>
      <c r="N2583" s="56" t="s">
        <v>178</v>
      </c>
      <c r="O2583" s="56" t="s">
        <v>56</v>
      </c>
      <c r="P2583" s="56">
        <v>68</v>
      </c>
    </row>
    <row r="2584" spans="1:16" x14ac:dyDescent="0.25">
      <c r="A2584" s="56">
        <v>2018</v>
      </c>
      <c r="B2584" s="56">
        <v>29</v>
      </c>
      <c r="C2584" s="56" t="s">
        <v>15</v>
      </c>
      <c r="D2584" s="56">
        <v>4811242</v>
      </c>
      <c r="E2584" s="3">
        <v>88.9</v>
      </c>
      <c r="F2584" s="3">
        <f t="shared" si="1206"/>
        <v>13.84</v>
      </c>
      <c r="G2584" s="18" t="s">
        <v>39</v>
      </c>
      <c r="H2584" s="56">
        <v>1</v>
      </c>
      <c r="I2584" s="56">
        <v>9.6</v>
      </c>
      <c r="J2584" s="27">
        <f t="shared" si="1207"/>
        <v>27.6</v>
      </c>
      <c r="K2584" s="27">
        <f t="shared" si="1208"/>
        <v>20.700000000000003</v>
      </c>
      <c r="L2584" s="26">
        <f t="shared" si="1209"/>
        <v>198.72000000000003</v>
      </c>
      <c r="M2584" s="56" t="s">
        <v>16</v>
      </c>
      <c r="N2584" s="56" t="s">
        <v>178</v>
      </c>
      <c r="O2584" s="56" t="s">
        <v>56</v>
      </c>
      <c r="P2584" s="56">
        <v>68</v>
      </c>
    </row>
    <row r="2585" spans="1:16" x14ac:dyDescent="0.25">
      <c r="A2585" s="56">
        <v>2018</v>
      </c>
      <c r="B2585" s="56">
        <v>29</v>
      </c>
      <c r="C2585" s="56" t="s">
        <v>15</v>
      </c>
      <c r="D2585" s="56">
        <v>4811526</v>
      </c>
      <c r="E2585" s="3">
        <v>60.3</v>
      </c>
      <c r="F2585" s="3">
        <f t="shared" si="1206"/>
        <v>6.99</v>
      </c>
      <c r="G2585" s="18" t="s">
        <v>39</v>
      </c>
      <c r="H2585" s="56">
        <v>158</v>
      </c>
      <c r="I2585" s="56">
        <v>1516.9879000000001</v>
      </c>
      <c r="J2585" s="27">
        <f t="shared" si="1207"/>
        <v>16.52</v>
      </c>
      <c r="K2585" s="27">
        <f t="shared" si="1208"/>
        <v>12.39</v>
      </c>
      <c r="L2585" s="26">
        <f t="shared" si="1209"/>
        <v>18795.480081000002</v>
      </c>
      <c r="M2585" s="56" t="s">
        <v>16</v>
      </c>
      <c r="N2585" s="56" t="s">
        <v>898</v>
      </c>
      <c r="O2585" s="56" t="s">
        <v>51</v>
      </c>
      <c r="P2585" s="56">
        <v>65</v>
      </c>
    </row>
    <row r="2586" spans="1:16" x14ac:dyDescent="0.25">
      <c r="A2586" s="56">
        <v>2018</v>
      </c>
      <c r="B2586" s="56">
        <v>29</v>
      </c>
      <c r="C2586" s="56" t="s">
        <v>15</v>
      </c>
      <c r="D2586" s="56">
        <v>4811527</v>
      </c>
      <c r="E2586" s="3">
        <v>60.3</v>
      </c>
      <c r="F2586" s="3">
        <f t="shared" si="1206"/>
        <v>6.99</v>
      </c>
      <c r="G2586" s="18" t="s">
        <v>39</v>
      </c>
      <c r="H2586" s="56">
        <v>46</v>
      </c>
      <c r="I2586" s="56">
        <v>441.65539999999999</v>
      </c>
      <c r="J2586" s="27">
        <f t="shared" si="1207"/>
        <v>16.52</v>
      </c>
      <c r="K2586" s="27">
        <f t="shared" si="1208"/>
        <v>12.39</v>
      </c>
      <c r="L2586" s="26">
        <f t="shared" si="1209"/>
        <v>5472.1104059999998</v>
      </c>
      <c r="M2586" s="56" t="s">
        <v>16</v>
      </c>
      <c r="N2586" s="56" t="s">
        <v>898</v>
      </c>
      <c r="O2586" s="56" t="s">
        <v>51</v>
      </c>
      <c r="P2586" s="56">
        <v>65</v>
      </c>
    </row>
    <row r="2587" spans="1:16" x14ac:dyDescent="0.25">
      <c r="A2587" s="56">
        <v>2018</v>
      </c>
      <c r="B2587" s="56">
        <v>29</v>
      </c>
      <c r="C2587" s="56" t="s">
        <v>15</v>
      </c>
      <c r="D2587" s="56">
        <v>4811533</v>
      </c>
      <c r="E2587" s="3">
        <v>60.3</v>
      </c>
      <c r="F2587" s="3">
        <f t="shared" si="1206"/>
        <v>6.99</v>
      </c>
      <c r="G2587" s="18" t="s">
        <v>40</v>
      </c>
      <c r="H2587" s="56">
        <v>6</v>
      </c>
      <c r="I2587" s="56">
        <v>57.6</v>
      </c>
      <c r="J2587" s="27">
        <f t="shared" si="1207"/>
        <v>16.52</v>
      </c>
      <c r="K2587" s="27">
        <f t="shared" si="1208"/>
        <v>12.39</v>
      </c>
      <c r="L2587" s="26">
        <f t="shared" si="1209"/>
        <v>713.6640000000001</v>
      </c>
      <c r="M2587" s="56" t="s">
        <v>16</v>
      </c>
      <c r="N2587" s="56" t="s">
        <v>898</v>
      </c>
      <c r="O2587" s="56" t="s">
        <v>51</v>
      </c>
      <c r="P2587" s="56">
        <v>65</v>
      </c>
    </row>
    <row r="2588" spans="1:16" x14ac:dyDescent="0.25">
      <c r="A2588" s="56">
        <v>2018</v>
      </c>
      <c r="B2588" s="56">
        <v>29</v>
      </c>
      <c r="C2588" s="56" t="s">
        <v>15</v>
      </c>
      <c r="D2588" s="56">
        <v>4811534</v>
      </c>
      <c r="E2588" s="3">
        <v>60.3</v>
      </c>
      <c r="F2588" s="3">
        <f t="shared" si="1206"/>
        <v>6.99</v>
      </c>
      <c r="G2588" s="18" t="s">
        <v>40</v>
      </c>
      <c r="H2588" s="56">
        <v>23</v>
      </c>
      <c r="I2588" s="56">
        <v>220.83</v>
      </c>
      <c r="J2588" s="27">
        <f t="shared" si="1207"/>
        <v>16.52</v>
      </c>
      <c r="K2588" s="27">
        <f t="shared" si="1208"/>
        <v>12.39</v>
      </c>
      <c r="L2588" s="26">
        <f t="shared" si="1209"/>
        <v>2736.0837000000001</v>
      </c>
      <c r="M2588" s="56" t="s">
        <v>16</v>
      </c>
      <c r="N2588" s="56" t="s">
        <v>898</v>
      </c>
      <c r="O2588" s="56" t="s">
        <v>51</v>
      </c>
      <c r="P2588" s="56">
        <v>65</v>
      </c>
    </row>
    <row r="2589" spans="1:16" x14ac:dyDescent="0.25">
      <c r="A2589" s="56">
        <v>2018</v>
      </c>
      <c r="B2589" s="56">
        <v>29</v>
      </c>
      <c r="C2589" s="56" t="s">
        <v>15</v>
      </c>
      <c r="D2589" s="56">
        <v>4811531</v>
      </c>
      <c r="E2589" s="3">
        <v>60.3</v>
      </c>
      <c r="F2589" s="3">
        <f t="shared" si="1206"/>
        <v>6.99</v>
      </c>
      <c r="G2589" s="18" t="s">
        <v>40</v>
      </c>
      <c r="H2589" s="56">
        <v>78</v>
      </c>
      <c r="I2589" s="56">
        <v>748.89179999999999</v>
      </c>
      <c r="J2589" s="27">
        <f t="shared" si="1207"/>
        <v>16.52</v>
      </c>
      <c r="K2589" s="27">
        <f t="shared" si="1208"/>
        <v>12.39</v>
      </c>
      <c r="L2589" s="26">
        <f t="shared" si="1209"/>
        <v>9278.7694019999999</v>
      </c>
      <c r="M2589" s="56" t="s">
        <v>16</v>
      </c>
      <c r="N2589" s="56" t="s">
        <v>898</v>
      </c>
      <c r="O2589" s="56" t="s">
        <v>51</v>
      </c>
      <c r="P2589" s="56">
        <v>65</v>
      </c>
    </row>
    <row r="2590" spans="1:16" x14ac:dyDescent="0.25">
      <c r="A2590" s="56">
        <v>2018</v>
      </c>
      <c r="B2590" s="56">
        <v>29</v>
      </c>
      <c r="C2590" s="56" t="s">
        <v>15</v>
      </c>
      <c r="D2590" s="56">
        <v>4811530</v>
      </c>
      <c r="E2590" s="3">
        <v>60.3</v>
      </c>
      <c r="F2590" s="3">
        <f t="shared" si="1206"/>
        <v>6.99</v>
      </c>
      <c r="G2590" s="18" t="s">
        <v>40</v>
      </c>
      <c r="H2590" s="56">
        <v>2</v>
      </c>
      <c r="I2590" s="56">
        <v>19.2</v>
      </c>
      <c r="J2590" s="27">
        <f t="shared" si="1207"/>
        <v>16.52</v>
      </c>
      <c r="K2590" s="27">
        <f t="shared" si="1208"/>
        <v>12.39</v>
      </c>
      <c r="L2590" s="26">
        <f t="shared" si="1209"/>
        <v>237.88800000000001</v>
      </c>
      <c r="M2590" s="56" t="s">
        <v>16</v>
      </c>
      <c r="N2590" s="56" t="s">
        <v>898</v>
      </c>
      <c r="O2590" s="56" t="s">
        <v>51</v>
      </c>
      <c r="P2590" s="56">
        <v>65</v>
      </c>
    </row>
    <row r="2591" spans="1:16" x14ac:dyDescent="0.25">
      <c r="A2591" s="56">
        <v>2018</v>
      </c>
      <c r="B2591" s="56">
        <v>29</v>
      </c>
      <c r="C2591" s="56" t="s">
        <v>15</v>
      </c>
      <c r="D2591" s="56">
        <v>4811531</v>
      </c>
      <c r="E2591" s="3">
        <v>60.3</v>
      </c>
      <c r="F2591" s="3">
        <f t="shared" si="1206"/>
        <v>6.99</v>
      </c>
      <c r="G2591" s="18" t="s">
        <v>40</v>
      </c>
      <c r="H2591" s="56">
        <v>38</v>
      </c>
      <c r="I2591" s="56">
        <v>364.84469999999999</v>
      </c>
      <c r="J2591" s="27">
        <f t="shared" si="1207"/>
        <v>16.52</v>
      </c>
      <c r="K2591" s="27">
        <f t="shared" si="1208"/>
        <v>12.39</v>
      </c>
      <c r="L2591" s="26">
        <f t="shared" si="1209"/>
        <v>4520.4258330000002</v>
      </c>
      <c r="M2591" s="56" t="s">
        <v>16</v>
      </c>
      <c r="N2591" s="56" t="s">
        <v>898</v>
      </c>
      <c r="O2591" s="56" t="s">
        <v>51</v>
      </c>
      <c r="P2591" s="56">
        <v>65</v>
      </c>
    </row>
    <row r="2592" spans="1:16" x14ac:dyDescent="0.25">
      <c r="A2592" s="56">
        <v>2018</v>
      </c>
      <c r="B2592" s="56">
        <v>29</v>
      </c>
      <c r="C2592" s="56" t="s">
        <v>15</v>
      </c>
      <c r="D2592" s="56">
        <v>4812661</v>
      </c>
      <c r="E2592" s="3">
        <v>73</v>
      </c>
      <c r="F2592" s="3">
        <f t="shared" si="1206"/>
        <v>9.67</v>
      </c>
      <c r="G2592" s="18" t="s">
        <v>39</v>
      </c>
      <c r="H2592" s="56">
        <v>33</v>
      </c>
      <c r="I2592" s="56">
        <v>316.83920000000001</v>
      </c>
      <c r="J2592" s="27">
        <f t="shared" si="1207"/>
        <v>20.64</v>
      </c>
      <c r="K2592" s="27">
        <f t="shared" si="1208"/>
        <v>15.48</v>
      </c>
      <c r="L2592" s="26">
        <f t="shared" si="1209"/>
        <v>4904.6708159999998</v>
      </c>
      <c r="M2592" s="56" t="s">
        <v>16</v>
      </c>
      <c r="N2592" s="56" t="s">
        <v>899</v>
      </c>
      <c r="O2592" s="56" t="s">
        <v>53</v>
      </c>
      <c r="P2592" s="56">
        <v>105</v>
      </c>
    </row>
    <row r="2593" spans="1:16" x14ac:dyDescent="0.25">
      <c r="A2593" s="56">
        <v>2018</v>
      </c>
      <c r="B2593" s="56">
        <v>29</v>
      </c>
      <c r="C2593" s="56" t="s">
        <v>15</v>
      </c>
      <c r="D2593" s="56">
        <v>4813001</v>
      </c>
      <c r="E2593" s="3">
        <v>73</v>
      </c>
      <c r="F2593" s="3">
        <f t="shared" si="1206"/>
        <v>9.67</v>
      </c>
      <c r="G2593" s="18" t="s">
        <v>39</v>
      </c>
      <c r="H2593" s="56">
        <v>5</v>
      </c>
      <c r="I2593" s="56">
        <v>48.01</v>
      </c>
      <c r="J2593" s="27">
        <f t="shared" si="1207"/>
        <v>20.64</v>
      </c>
      <c r="K2593" s="27">
        <f t="shared" si="1208"/>
        <v>15.48</v>
      </c>
      <c r="L2593" s="26">
        <f t="shared" si="1209"/>
        <v>743.19479999999999</v>
      </c>
      <c r="M2593" s="56" t="s">
        <v>16</v>
      </c>
      <c r="N2593" s="56" t="s">
        <v>900</v>
      </c>
      <c r="O2593" s="56" t="s">
        <v>51</v>
      </c>
      <c r="P2593" s="56">
        <v>65</v>
      </c>
    </row>
    <row r="2594" spans="1:16" x14ac:dyDescent="0.25">
      <c r="A2594" s="56">
        <v>2018</v>
      </c>
      <c r="B2594" s="56">
        <v>29</v>
      </c>
      <c r="C2594" s="56" t="s">
        <v>15</v>
      </c>
      <c r="D2594" s="56">
        <v>4813002</v>
      </c>
      <c r="E2594" s="3">
        <v>73</v>
      </c>
      <c r="F2594" s="3">
        <f t="shared" si="1206"/>
        <v>9.67</v>
      </c>
      <c r="G2594" s="18" t="s">
        <v>39</v>
      </c>
      <c r="H2594" s="56">
        <v>2</v>
      </c>
      <c r="I2594" s="56">
        <v>19.2</v>
      </c>
      <c r="J2594" s="27">
        <f t="shared" si="1207"/>
        <v>20.64</v>
      </c>
      <c r="K2594" s="27">
        <f t="shared" si="1208"/>
        <v>15.48</v>
      </c>
      <c r="L2594" s="26">
        <f t="shared" si="1209"/>
        <v>297.21600000000001</v>
      </c>
      <c r="M2594" s="56" t="s">
        <v>16</v>
      </c>
      <c r="N2594" s="56" t="s">
        <v>900</v>
      </c>
      <c r="O2594" s="56" t="s">
        <v>51</v>
      </c>
      <c r="P2594" s="56">
        <v>65</v>
      </c>
    </row>
    <row r="2595" spans="1:16" x14ac:dyDescent="0.25">
      <c r="A2595" s="56">
        <v>2018</v>
      </c>
      <c r="B2595" s="56">
        <v>29</v>
      </c>
      <c r="C2595" s="56" t="s">
        <v>15</v>
      </c>
      <c r="D2595" s="56">
        <v>4813125</v>
      </c>
      <c r="E2595" s="3">
        <v>73</v>
      </c>
      <c r="F2595" s="3">
        <f t="shared" si="1206"/>
        <v>9.67</v>
      </c>
      <c r="G2595" s="18" t="s">
        <v>39</v>
      </c>
      <c r="H2595" s="56">
        <v>2</v>
      </c>
      <c r="I2595" s="56">
        <v>19.2</v>
      </c>
      <c r="J2595" s="27">
        <f t="shared" si="1207"/>
        <v>20.64</v>
      </c>
      <c r="K2595" s="27">
        <f t="shared" si="1208"/>
        <v>15.48</v>
      </c>
      <c r="L2595" s="26">
        <f t="shared" si="1209"/>
        <v>297.21600000000001</v>
      </c>
      <c r="M2595" s="56" t="s">
        <v>16</v>
      </c>
      <c r="N2595" s="56" t="s">
        <v>901</v>
      </c>
      <c r="O2595" s="56" t="s">
        <v>51</v>
      </c>
      <c r="P2595" s="56">
        <v>65</v>
      </c>
    </row>
    <row r="2596" spans="1:16" x14ac:dyDescent="0.25">
      <c r="A2596" s="56">
        <v>2018</v>
      </c>
      <c r="B2596" s="56">
        <v>29</v>
      </c>
      <c r="C2596" s="56" t="s">
        <v>15</v>
      </c>
      <c r="D2596" s="56">
        <v>4813198</v>
      </c>
      <c r="E2596" s="3">
        <v>73</v>
      </c>
      <c r="F2596" s="3">
        <f t="shared" si="1206"/>
        <v>9.67</v>
      </c>
      <c r="G2596" s="18" t="s">
        <v>39</v>
      </c>
      <c r="H2596" s="56">
        <v>18</v>
      </c>
      <c r="I2596" s="56">
        <v>172.82149999999999</v>
      </c>
      <c r="J2596" s="27">
        <f t="shared" si="1207"/>
        <v>20.64</v>
      </c>
      <c r="K2596" s="27">
        <f t="shared" si="1208"/>
        <v>15.48</v>
      </c>
      <c r="L2596" s="26">
        <f t="shared" si="1209"/>
        <v>2675.27682</v>
      </c>
      <c r="M2596" s="56" t="s">
        <v>16</v>
      </c>
      <c r="N2596" s="56" t="s">
        <v>901</v>
      </c>
      <c r="O2596" s="56" t="s">
        <v>51</v>
      </c>
      <c r="P2596" s="56">
        <v>65</v>
      </c>
    </row>
    <row r="2597" spans="1:16" x14ac:dyDescent="0.25">
      <c r="A2597" s="56">
        <v>2018</v>
      </c>
      <c r="B2597" s="56">
        <v>29</v>
      </c>
      <c r="C2597" s="56" t="s">
        <v>15</v>
      </c>
      <c r="D2597" s="56">
        <v>4813122</v>
      </c>
      <c r="E2597" s="3">
        <v>73</v>
      </c>
      <c r="F2597" s="3">
        <f t="shared" si="1206"/>
        <v>9.67</v>
      </c>
      <c r="G2597" s="18" t="s">
        <v>39</v>
      </c>
      <c r="H2597" s="56">
        <v>1</v>
      </c>
      <c r="I2597" s="56">
        <v>9.6</v>
      </c>
      <c r="J2597" s="27">
        <f t="shared" si="1207"/>
        <v>20.64</v>
      </c>
      <c r="K2597" s="27">
        <f t="shared" si="1208"/>
        <v>15.48</v>
      </c>
      <c r="L2597" s="26">
        <f t="shared" si="1209"/>
        <v>148.608</v>
      </c>
      <c r="M2597" s="56" t="s">
        <v>16</v>
      </c>
      <c r="N2597" s="56" t="s">
        <v>901</v>
      </c>
      <c r="O2597" s="56" t="s">
        <v>51</v>
      </c>
      <c r="P2597" s="56">
        <v>65</v>
      </c>
    </row>
    <row r="2598" spans="1:16" x14ac:dyDescent="0.25">
      <c r="A2598" s="56">
        <v>2018</v>
      </c>
      <c r="B2598" s="56">
        <v>29</v>
      </c>
      <c r="C2598" s="56" t="s">
        <v>15</v>
      </c>
      <c r="D2598" s="56">
        <v>4813198</v>
      </c>
      <c r="E2598" s="3">
        <v>73</v>
      </c>
      <c r="F2598" s="3">
        <f t="shared" si="1206"/>
        <v>9.67</v>
      </c>
      <c r="G2598" s="18" t="s">
        <v>39</v>
      </c>
      <c r="H2598" s="56">
        <v>10</v>
      </c>
      <c r="I2598" s="56">
        <v>96.011899999999997</v>
      </c>
      <c r="J2598" s="27">
        <f t="shared" si="1207"/>
        <v>20.64</v>
      </c>
      <c r="K2598" s="27">
        <f t="shared" si="1208"/>
        <v>15.48</v>
      </c>
      <c r="L2598" s="26">
        <f t="shared" si="1209"/>
        <v>1486.264212</v>
      </c>
      <c r="M2598" s="56" t="s">
        <v>16</v>
      </c>
      <c r="N2598" s="56" t="s">
        <v>901</v>
      </c>
      <c r="O2598" s="56" t="s">
        <v>51</v>
      </c>
      <c r="P2598" s="56">
        <v>65</v>
      </c>
    </row>
    <row r="2599" spans="1:16" x14ac:dyDescent="0.25">
      <c r="A2599" s="56">
        <v>2018</v>
      </c>
      <c r="B2599" s="56">
        <v>29</v>
      </c>
      <c r="C2599" s="56" t="s">
        <v>15</v>
      </c>
      <c r="D2599" s="56">
        <v>4813121</v>
      </c>
      <c r="E2599" s="3">
        <v>73</v>
      </c>
      <c r="F2599" s="3">
        <f t="shared" si="1206"/>
        <v>9.67</v>
      </c>
      <c r="G2599" s="18" t="s">
        <v>39</v>
      </c>
      <c r="H2599" s="56">
        <v>14</v>
      </c>
      <c r="I2599" s="56">
        <v>134.41999999999999</v>
      </c>
      <c r="J2599" s="27">
        <f t="shared" si="1207"/>
        <v>20.64</v>
      </c>
      <c r="K2599" s="27">
        <f t="shared" si="1208"/>
        <v>15.48</v>
      </c>
      <c r="L2599" s="26">
        <f t="shared" si="1209"/>
        <v>2080.8215999999998</v>
      </c>
      <c r="M2599" s="56" t="s">
        <v>16</v>
      </c>
      <c r="N2599" s="56" t="s">
        <v>901</v>
      </c>
      <c r="O2599" s="56" t="s">
        <v>51</v>
      </c>
      <c r="P2599" s="56">
        <v>65</v>
      </c>
    </row>
    <row r="2600" spans="1:16" x14ac:dyDescent="0.25">
      <c r="A2600" s="56">
        <v>2018</v>
      </c>
      <c r="B2600" s="56">
        <v>29</v>
      </c>
      <c r="C2600" s="56" t="s">
        <v>15</v>
      </c>
      <c r="D2600" s="56">
        <v>4813126</v>
      </c>
      <c r="E2600" s="3">
        <v>73</v>
      </c>
      <c r="F2600" s="3">
        <f t="shared" si="1206"/>
        <v>9.67</v>
      </c>
      <c r="G2600" s="18" t="s">
        <v>39</v>
      </c>
      <c r="H2600" s="56">
        <v>3</v>
      </c>
      <c r="I2600" s="56">
        <v>28.8</v>
      </c>
      <c r="J2600" s="27">
        <f t="shared" ref="J2600:J2663" si="1210">IF($E2600=60.3,16.52,IF($E2600=73,20.64,IF($E2600=88.9,27.6,IF(AND($E2600=114.3, $F2600=17.26),32.84,IF(AND($E2600=177.8, $F2600=34.23),63.28,IF(AND($E2600=244.5,$F2600=53.57),98.68,"ENTER WEIGHT"))))))</f>
        <v>20.64</v>
      </c>
      <c r="K2600" s="27">
        <f t="shared" si="1208"/>
        <v>15.48</v>
      </c>
      <c r="L2600" s="26">
        <f t="shared" si="1209"/>
        <v>445.82400000000001</v>
      </c>
      <c r="M2600" s="56" t="s">
        <v>16</v>
      </c>
      <c r="N2600" s="56" t="s">
        <v>901</v>
      </c>
      <c r="O2600" s="56" t="s">
        <v>51</v>
      </c>
      <c r="P2600" s="56">
        <v>65</v>
      </c>
    </row>
    <row r="2601" spans="1:16" x14ac:dyDescent="0.25">
      <c r="A2601" s="56">
        <v>2018</v>
      </c>
      <c r="B2601" s="56">
        <v>29</v>
      </c>
      <c r="C2601" s="56" t="s">
        <v>15</v>
      </c>
      <c r="D2601" s="56">
        <v>4813124</v>
      </c>
      <c r="E2601" s="3">
        <v>73</v>
      </c>
      <c r="F2601" s="3">
        <f t="shared" ref="F2601:F2664" si="1211">IF($E2601=60.3,6.99,IF($E2601=73,9.67,IF($E2601=88.9,13.84,IF($E2601=114.3,17.26,IF($E2601=177.8,34.23,IF($E2601=244.5,53.57,"ENTER WEIGHT"))))))</f>
        <v>9.67</v>
      </c>
      <c r="G2601" s="18" t="s">
        <v>39</v>
      </c>
      <c r="H2601" s="56">
        <v>1</v>
      </c>
      <c r="I2601" s="56">
        <v>9.6</v>
      </c>
      <c r="J2601" s="27">
        <f t="shared" si="1210"/>
        <v>20.64</v>
      </c>
      <c r="K2601" s="27">
        <f t="shared" si="1208"/>
        <v>15.48</v>
      </c>
      <c r="L2601" s="26">
        <f t="shared" si="1209"/>
        <v>148.608</v>
      </c>
      <c r="M2601" s="56" t="s">
        <v>16</v>
      </c>
      <c r="N2601" s="56" t="s">
        <v>901</v>
      </c>
      <c r="O2601" s="56" t="s">
        <v>51</v>
      </c>
      <c r="P2601" s="56">
        <v>65</v>
      </c>
    </row>
    <row r="2602" spans="1:16" x14ac:dyDescent="0.25">
      <c r="A2602" s="56">
        <v>2018</v>
      </c>
      <c r="B2602" s="56">
        <v>29</v>
      </c>
      <c r="C2602" s="56" t="s">
        <v>15</v>
      </c>
      <c r="D2602" s="56">
        <v>4813123</v>
      </c>
      <c r="E2602" s="3">
        <v>73</v>
      </c>
      <c r="F2602" s="3">
        <f t="shared" si="1211"/>
        <v>9.67</v>
      </c>
      <c r="G2602" s="18" t="s">
        <v>39</v>
      </c>
      <c r="H2602" s="56">
        <v>1</v>
      </c>
      <c r="I2602" s="56">
        <v>9.6</v>
      </c>
      <c r="J2602" s="27">
        <f t="shared" si="1210"/>
        <v>20.64</v>
      </c>
      <c r="K2602" s="27">
        <f t="shared" si="1208"/>
        <v>15.48</v>
      </c>
      <c r="L2602" s="26">
        <f t="shared" si="1209"/>
        <v>148.608</v>
      </c>
      <c r="M2602" s="56" t="s">
        <v>16</v>
      </c>
      <c r="N2602" s="56" t="s">
        <v>901</v>
      </c>
      <c r="O2602" s="56" t="s">
        <v>51</v>
      </c>
      <c r="P2602" s="56">
        <v>65</v>
      </c>
    </row>
    <row r="2603" spans="1:16" x14ac:dyDescent="0.25">
      <c r="A2603" s="56">
        <v>2018</v>
      </c>
      <c r="B2603" s="56">
        <v>29</v>
      </c>
      <c r="C2603" s="56" t="s">
        <v>15</v>
      </c>
      <c r="D2603" s="56">
        <v>4813130</v>
      </c>
      <c r="E2603" s="3">
        <v>60.3</v>
      </c>
      <c r="F2603" s="3">
        <f t="shared" si="1211"/>
        <v>6.99</v>
      </c>
      <c r="G2603" s="18" t="s">
        <v>39</v>
      </c>
      <c r="H2603" s="56">
        <v>4</v>
      </c>
      <c r="I2603" s="56">
        <v>38.404800000000002</v>
      </c>
      <c r="J2603" s="27">
        <f t="shared" si="1210"/>
        <v>16.52</v>
      </c>
      <c r="K2603" s="27">
        <f t="shared" si="1208"/>
        <v>12.39</v>
      </c>
      <c r="L2603" s="26">
        <f t="shared" si="1209"/>
        <v>475.83547200000004</v>
      </c>
      <c r="M2603" s="56" t="s">
        <v>16</v>
      </c>
      <c r="N2603" s="56" t="s">
        <v>902</v>
      </c>
      <c r="O2603" s="56" t="s">
        <v>51</v>
      </c>
      <c r="P2603" s="56">
        <v>65</v>
      </c>
    </row>
    <row r="2604" spans="1:16" x14ac:dyDescent="0.25">
      <c r="A2604" s="56">
        <v>2018</v>
      </c>
      <c r="B2604" s="56">
        <v>29</v>
      </c>
      <c r="C2604" s="56" t="s">
        <v>15</v>
      </c>
      <c r="D2604" s="56">
        <v>4813158</v>
      </c>
      <c r="E2604" s="3">
        <v>60.3</v>
      </c>
      <c r="F2604" s="3">
        <f t="shared" si="1211"/>
        <v>6.99</v>
      </c>
      <c r="G2604" s="18" t="s">
        <v>40</v>
      </c>
      <c r="H2604" s="56">
        <v>104</v>
      </c>
      <c r="I2604" s="56">
        <v>998.52250000000004</v>
      </c>
      <c r="J2604" s="27">
        <f t="shared" si="1210"/>
        <v>16.52</v>
      </c>
      <c r="K2604" s="27">
        <f t="shared" si="1208"/>
        <v>12.39</v>
      </c>
      <c r="L2604" s="26">
        <f t="shared" si="1209"/>
        <v>12371.693775000002</v>
      </c>
      <c r="M2604" s="56" t="s">
        <v>16</v>
      </c>
      <c r="N2604" s="56" t="s">
        <v>903</v>
      </c>
      <c r="O2604" s="56" t="s">
        <v>51</v>
      </c>
      <c r="P2604" s="56">
        <v>65</v>
      </c>
    </row>
    <row r="2605" spans="1:16" x14ac:dyDescent="0.25">
      <c r="A2605" s="56">
        <v>2018</v>
      </c>
      <c r="B2605" s="56">
        <v>29</v>
      </c>
      <c r="C2605" s="56" t="s">
        <v>15</v>
      </c>
      <c r="D2605" s="56">
        <v>4813160</v>
      </c>
      <c r="E2605" s="3">
        <v>60.3</v>
      </c>
      <c r="F2605" s="3">
        <f t="shared" si="1211"/>
        <v>6.99</v>
      </c>
      <c r="G2605" s="18" t="s">
        <v>40</v>
      </c>
      <c r="H2605" s="56">
        <v>8</v>
      </c>
      <c r="I2605" s="56">
        <v>76.81</v>
      </c>
      <c r="J2605" s="27">
        <f t="shared" si="1210"/>
        <v>16.52</v>
      </c>
      <c r="K2605" s="27">
        <f t="shared" si="1208"/>
        <v>12.39</v>
      </c>
      <c r="L2605" s="26">
        <f t="shared" si="1209"/>
        <v>951.67590000000007</v>
      </c>
      <c r="M2605" s="56" t="s">
        <v>16</v>
      </c>
      <c r="N2605" s="56" t="s">
        <v>903</v>
      </c>
      <c r="O2605" s="56" t="s">
        <v>51</v>
      </c>
      <c r="P2605" s="56">
        <v>65</v>
      </c>
    </row>
    <row r="2606" spans="1:16" x14ac:dyDescent="0.25">
      <c r="A2606" s="56">
        <v>2018</v>
      </c>
      <c r="B2606" s="56">
        <v>29</v>
      </c>
      <c r="C2606" s="56" t="s">
        <v>15</v>
      </c>
      <c r="D2606" s="56">
        <v>4813159</v>
      </c>
      <c r="E2606" s="3">
        <v>60.3</v>
      </c>
      <c r="F2606" s="3">
        <f t="shared" si="1211"/>
        <v>6.99</v>
      </c>
      <c r="G2606" s="18" t="s">
        <v>40</v>
      </c>
      <c r="H2606" s="56">
        <v>35</v>
      </c>
      <c r="I2606" s="56">
        <v>336.04</v>
      </c>
      <c r="J2606" s="27">
        <f t="shared" si="1210"/>
        <v>16.52</v>
      </c>
      <c r="K2606" s="27">
        <f t="shared" si="1208"/>
        <v>12.39</v>
      </c>
      <c r="L2606" s="26">
        <f t="shared" si="1209"/>
        <v>4163.5356000000002</v>
      </c>
      <c r="M2606" s="56" t="s">
        <v>16</v>
      </c>
      <c r="N2606" s="56" t="s">
        <v>903</v>
      </c>
      <c r="O2606" s="56" t="s">
        <v>51</v>
      </c>
      <c r="P2606" s="56">
        <v>65</v>
      </c>
    </row>
    <row r="2607" spans="1:16" x14ac:dyDescent="0.25">
      <c r="A2607" s="56">
        <v>2018</v>
      </c>
      <c r="B2607" s="56">
        <v>29</v>
      </c>
      <c r="C2607" s="56" t="s">
        <v>15</v>
      </c>
      <c r="D2607" s="56">
        <v>4813180</v>
      </c>
      <c r="E2607" s="3">
        <v>60.3</v>
      </c>
      <c r="F2607" s="3">
        <f t="shared" si="1211"/>
        <v>6.99</v>
      </c>
      <c r="G2607" s="18" t="s">
        <v>39</v>
      </c>
      <c r="H2607" s="56">
        <v>86</v>
      </c>
      <c r="I2607" s="56">
        <v>825.71</v>
      </c>
      <c r="J2607" s="27">
        <f t="shared" si="1210"/>
        <v>16.52</v>
      </c>
      <c r="K2607" s="27">
        <f t="shared" si="1208"/>
        <v>12.39</v>
      </c>
      <c r="L2607" s="26">
        <f t="shared" si="1209"/>
        <v>10230.546900000001</v>
      </c>
      <c r="M2607" s="56" t="s">
        <v>16</v>
      </c>
      <c r="N2607" s="56" t="s">
        <v>903</v>
      </c>
      <c r="O2607" s="56" t="s">
        <v>51</v>
      </c>
      <c r="P2607" s="56">
        <v>65</v>
      </c>
    </row>
    <row r="2608" spans="1:16" x14ac:dyDescent="0.25">
      <c r="A2608" s="56">
        <v>2018</v>
      </c>
      <c r="B2608" s="56">
        <v>29</v>
      </c>
      <c r="C2608" s="56" t="s">
        <v>15</v>
      </c>
      <c r="D2608" s="56">
        <v>4813179</v>
      </c>
      <c r="E2608" s="3">
        <v>60.3</v>
      </c>
      <c r="F2608" s="3">
        <f t="shared" si="1211"/>
        <v>6.99</v>
      </c>
      <c r="G2608" s="18" t="s">
        <v>39</v>
      </c>
      <c r="H2608" s="56">
        <v>43</v>
      </c>
      <c r="I2608" s="56">
        <v>412.85169999999999</v>
      </c>
      <c r="J2608" s="27">
        <f t="shared" si="1210"/>
        <v>16.52</v>
      </c>
      <c r="K2608" s="27">
        <f t="shared" si="1208"/>
        <v>12.39</v>
      </c>
      <c r="L2608" s="26">
        <f t="shared" si="1209"/>
        <v>5115.2325630000005</v>
      </c>
      <c r="M2608" s="56" t="s">
        <v>16</v>
      </c>
      <c r="N2608" s="56" t="s">
        <v>903</v>
      </c>
      <c r="O2608" s="56" t="s">
        <v>51</v>
      </c>
      <c r="P2608" s="56">
        <v>65</v>
      </c>
    </row>
    <row r="2609" spans="1:16" x14ac:dyDescent="0.25">
      <c r="A2609" s="56">
        <v>2018</v>
      </c>
      <c r="B2609" s="56">
        <v>29</v>
      </c>
      <c r="C2609" s="56" t="s">
        <v>15</v>
      </c>
      <c r="D2609" s="56">
        <v>4813178</v>
      </c>
      <c r="E2609" s="3">
        <v>60.3</v>
      </c>
      <c r="F2609" s="3">
        <f t="shared" si="1211"/>
        <v>6.99</v>
      </c>
      <c r="G2609" s="18" t="s">
        <v>39</v>
      </c>
      <c r="H2609" s="56">
        <v>5</v>
      </c>
      <c r="I2609" s="56">
        <v>48</v>
      </c>
      <c r="J2609" s="27">
        <f t="shared" si="1210"/>
        <v>16.52</v>
      </c>
      <c r="K2609" s="27">
        <f t="shared" si="1208"/>
        <v>12.39</v>
      </c>
      <c r="L2609" s="26">
        <f t="shared" si="1209"/>
        <v>594.72</v>
      </c>
      <c r="M2609" s="56" t="s">
        <v>16</v>
      </c>
      <c r="N2609" s="56" t="s">
        <v>903</v>
      </c>
      <c r="O2609" s="56" t="s">
        <v>51</v>
      </c>
      <c r="P2609" s="56">
        <v>65</v>
      </c>
    </row>
    <row r="2610" spans="1:16" x14ac:dyDescent="0.25">
      <c r="A2610" s="56">
        <v>2018</v>
      </c>
      <c r="B2610" s="56">
        <v>29</v>
      </c>
      <c r="C2610" s="56" t="s">
        <v>15</v>
      </c>
      <c r="D2610" s="56">
        <v>4813177</v>
      </c>
      <c r="E2610" s="3">
        <v>60.3</v>
      </c>
      <c r="F2610" s="3">
        <f t="shared" si="1211"/>
        <v>6.99</v>
      </c>
      <c r="G2610" s="18" t="s">
        <v>39</v>
      </c>
      <c r="H2610" s="56">
        <v>15</v>
      </c>
      <c r="I2610" s="56">
        <v>144.02119999999999</v>
      </c>
      <c r="J2610" s="27">
        <f t="shared" si="1210"/>
        <v>16.52</v>
      </c>
      <c r="K2610" s="27">
        <f t="shared" si="1208"/>
        <v>12.39</v>
      </c>
      <c r="L2610" s="26">
        <f t="shared" si="1209"/>
        <v>1784.4226679999999</v>
      </c>
      <c r="M2610" s="56" t="s">
        <v>16</v>
      </c>
      <c r="N2610" s="56" t="s">
        <v>903</v>
      </c>
      <c r="O2610" s="56" t="s">
        <v>51</v>
      </c>
      <c r="P2610" s="56">
        <v>65</v>
      </c>
    </row>
    <row r="2611" spans="1:16" x14ac:dyDescent="0.25">
      <c r="A2611" s="56">
        <v>2018</v>
      </c>
      <c r="B2611" s="56">
        <v>29</v>
      </c>
      <c r="C2611" s="56" t="s">
        <v>15</v>
      </c>
      <c r="D2611" s="56">
        <v>4813176</v>
      </c>
      <c r="E2611" s="3">
        <v>60.3</v>
      </c>
      <c r="F2611" s="3">
        <f t="shared" si="1211"/>
        <v>6.99</v>
      </c>
      <c r="G2611" s="18" t="s">
        <v>39</v>
      </c>
      <c r="H2611" s="56">
        <v>4</v>
      </c>
      <c r="I2611" s="56">
        <v>38.4</v>
      </c>
      <c r="J2611" s="27">
        <f t="shared" si="1210"/>
        <v>16.52</v>
      </c>
      <c r="K2611" s="27">
        <f t="shared" si="1208"/>
        <v>12.39</v>
      </c>
      <c r="L2611" s="26">
        <f t="shared" si="1209"/>
        <v>475.77600000000001</v>
      </c>
      <c r="M2611" s="56" t="s">
        <v>16</v>
      </c>
      <c r="N2611" s="56" t="s">
        <v>903</v>
      </c>
      <c r="O2611" s="56" t="s">
        <v>51</v>
      </c>
      <c r="P2611" s="56">
        <v>65</v>
      </c>
    </row>
    <row r="2612" spans="1:16" x14ac:dyDescent="0.25">
      <c r="A2612" s="56">
        <v>2018</v>
      </c>
      <c r="B2612" s="56">
        <v>29</v>
      </c>
      <c r="C2612" s="56" t="s">
        <v>15</v>
      </c>
      <c r="D2612" s="56">
        <v>4813175</v>
      </c>
      <c r="E2612" s="3">
        <v>60.3</v>
      </c>
      <c r="F2612" s="3">
        <f t="shared" si="1211"/>
        <v>6.99</v>
      </c>
      <c r="G2612" s="18" t="s">
        <v>39</v>
      </c>
      <c r="H2612" s="56">
        <v>17</v>
      </c>
      <c r="I2612" s="56">
        <v>163.22</v>
      </c>
      <c r="J2612" s="27">
        <f t="shared" si="1210"/>
        <v>16.52</v>
      </c>
      <c r="K2612" s="27">
        <f t="shared" si="1208"/>
        <v>12.39</v>
      </c>
      <c r="L2612" s="26">
        <f t="shared" si="1209"/>
        <v>2022.2958000000001</v>
      </c>
      <c r="M2612" s="56" t="s">
        <v>16</v>
      </c>
      <c r="N2612" s="56" t="s">
        <v>903</v>
      </c>
      <c r="O2612" s="56" t="s">
        <v>51</v>
      </c>
      <c r="P2612" s="56">
        <v>65</v>
      </c>
    </row>
    <row r="2613" spans="1:16" x14ac:dyDescent="0.25">
      <c r="A2613" s="56">
        <v>2018</v>
      </c>
      <c r="B2613" s="56">
        <v>29</v>
      </c>
      <c r="C2613" s="56" t="s">
        <v>15</v>
      </c>
      <c r="D2613" s="56">
        <v>4813174</v>
      </c>
      <c r="E2613" s="3">
        <v>60.3</v>
      </c>
      <c r="F2613" s="3">
        <f t="shared" si="1211"/>
        <v>6.99</v>
      </c>
      <c r="G2613" s="18" t="s">
        <v>39</v>
      </c>
      <c r="H2613" s="56">
        <v>4</v>
      </c>
      <c r="I2613" s="56">
        <v>38.401200000000003</v>
      </c>
      <c r="J2613" s="27">
        <f t="shared" si="1210"/>
        <v>16.52</v>
      </c>
      <c r="K2613" s="27">
        <f t="shared" si="1208"/>
        <v>12.39</v>
      </c>
      <c r="L2613" s="26">
        <f t="shared" si="1209"/>
        <v>475.79086800000005</v>
      </c>
      <c r="M2613" s="56" t="s">
        <v>16</v>
      </c>
      <c r="N2613" s="56" t="s">
        <v>903</v>
      </c>
      <c r="O2613" s="56" t="s">
        <v>51</v>
      </c>
      <c r="P2613" s="56">
        <v>65</v>
      </c>
    </row>
    <row r="2614" spans="1:16" x14ac:dyDescent="0.25">
      <c r="A2614" s="56">
        <v>2018</v>
      </c>
      <c r="B2614" s="56">
        <v>29</v>
      </c>
      <c r="C2614" s="56" t="s">
        <v>15</v>
      </c>
      <c r="D2614" s="56">
        <v>4813173</v>
      </c>
      <c r="E2614" s="3">
        <v>60.3</v>
      </c>
      <c r="F2614" s="3">
        <f t="shared" si="1211"/>
        <v>6.99</v>
      </c>
      <c r="G2614" s="18" t="s">
        <v>39</v>
      </c>
      <c r="H2614" s="56">
        <v>4</v>
      </c>
      <c r="I2614" s="56">
        <v>38.4</v>
      </c>
      <c r="J2614" s="27">
        <f t="shared" si="1210"/>
        <v>16.52</v>
      </c>
      <c r="K2614" s="27">
        <f t="shared" si="1208"/>
        <v>12.39</v>
      </c>
      <c r="L2614" s="26">
        <f t="shared" si="1209"/>
        <v>475.77600000000001</v>
      </c>
      <c r="M2614" s="56" t="s">
        <v>16</v>
      </c>
      <c r="N2614" s="56" t="s">
        <v>903</v>
      </c>
      <c r="O2614" s="56" t="s">
        <v>51</v>
      </c>
      <c r="P2614" s="56">
        <v>65</v>
      </c>
    </row>
    <row r="2615" spans="1:16" x14ac:dyDescent="0.25">
      <c r="A2615" s="56">
        <v>2018</v>
      </c>
      <c r="B2615" s="56">
        <v>29</v>
      </c>
      <c r="C2615" s="56" t="s">
        <v>15</v>
      </c>
      <c r="D2615" s="56">
        <v>4813172</v>
      </c>
      <c r="E2615" s="3">
        <v>60.3</v>
      </c>
      <c r="F2615" s="3">
        <f t="shared" si="1211"/>
        <v>6.99</v>
      </c>
      <c r="G2615" s="18" t="s">
        <v>39</v>
      </c>
      <c r="H2615" s="56">
        <v>4</v>
      </c>
      <c r="I2615" s="56">
        <v>38.4</v>
      </c>
      <c r="J2615" s="27">
        <f t="shared" si="1210"/>
        <v>16.52</v>
      </c>
      <c r="K2615" s="27">
        <f t="shared" si="1208"/>
        <v>12.39</v>
      </c>
      <c r="L2615" s="26">
        <f t="shared" si="1209"/>
        <v>475.77600000000001</v>
      </c>
      <c r="M2615" s="56" t="s">
        <v>16</v>
      </c>
      <c r="N2615" s="56" t="s">
        <v>903</v>
      </c>
      <c r="O2615" s="56" t="s">
        <v>51</v>
      </c>
      <c r="P2615" s="56">
        <v>65</v>
      </c>
    </row>
    <row r="2616" spans="1:16" x14ac:dyDescent="0.25">
      <c r="A2616" s="56">
        <v>2018</v>
      </c>
      <c r="B2616" s="56">
        <v>29</v>
      </c>
      <c r="C2616" s="56" t="s">
        <v>15</v>
      </c>
      <c r="D2616" s="56">
        <v>4813170</v>
      </c>
      <c r="E2616" s="3">
        <v>60.3</v>
      </c>
      <c r="F2616" s="3">
        <f t="shared" si="1211"/>
        <v>6.99</v>
      </c>
      <c r="G2616" s="18" t="s">
        <v>39</v>
      </c>
      <c r="H2616" s="56">
        <v>1</v>
      </c>
      <c r="I2616" s="56">
        <v>9.6013999999999999</v>
      </c>
      <c r="J2616" s="27">
        <f t="shared" si="1210"/>
        <v>16.52</v>
      </c>
      <c r="K2616" s="27">
        <f t="shared" si="1208"/>
        <v>12.39</v>
      </c>
      <c r="L2616" s="26">
        <f t="shared" si="1209"/>
        <v>118.96134600000001</v>
      </c>
      <c r="M2616" s="56" t="s">
        <v>16</v>
      </c>
      <c r="N2616" s="56" t="s">
        <v>903</v>
      </c>
      <c r="O2616" s="56" t="s">
        <v>51</v>
      </c>
      <c r="P2616" s="56">
        <v>65</v>
      </c>
    </row>
    <row r="2617" spans="1:16" x14ac:dyDescent="0.25">
      <c r="A2617" s="56">
        <v>2018</v>
      </c>
      <c r="B2617" s="56">
        <v>29</v>
      </c>
      <c r="C2617" s="56" t="s">
        <v>15</v>
      </c>
      <c r="D2617" s="56">
        <v>4813169</v>
      </c>
      <c r="E2617" s="3">
        <v>60.3</v>
      </c>
      <c r="F2617" s="3">
        <f t="shared" si="1211"/>
        <v>6.99</v>
      </c>
      <c r="G2617" s="18" t="s">
        <v>39</v>
      </c>
      <c r="H2617" s="56">
        <v>5</v>
      </c>
      <c r="I2617" s="56">
        <v>48.006</v>
      </c>
      <c r="J2617" s="27">
        <f t="shared" si="1210"/>
        <v>16.52</v>
      </c>
      <c r="K2617" s="27">
        <f t="shared" si="1208"/>
        <v>12.39</v>
      </c>
      <c r="L2617" s="26">
        <f t="shared" si="1209"/>
        <v>594.79434000000003</v>
      </c>
      <c r="M2617" s="56" t="s">
        <v>16</v>
      </c>
      <c r="N2617" s="56" t="s">
        <v>903</v>
      </c>
      <c r="O2617" s="56" t="s">
        <v>51</v>
      </c>
      <c r="P2617" s="56">
        <v>65</v>
      </c>
    </row>
    <row r="2618" spans="1:16" x14ac:dyDescent="0.25">
      <c r="A2618" s="56">
        <v>2018</v>
      </c>
      <c r="B2618" s="56">
        <v>29</v>
      </c>
      <c r="C2618" s="56" t="s">
        <v>15</v>
      </c>
      <c r="D2618" s="56">
        <v>4813168</v>
      </c>
      <c r="E2618" s="3">
        <v>60.3</v>
      </c>
      <c r="F2618" s="3">
        <f t="shared" si="1211"/>
        <v>6.99</v>
      </c>
      <c r="G2618" s="18" t="s">
        <v>39</v>
      </c>
      <c r="H2618" s="56">
        <v>4</v>
      </c>
      <c r="I2618" s="56">
        <v>38.4</v>
      </c>
      <c r="J2618" s="27">
        <f t="shared" si="1210"/>
        <v>16.52</v>
      </c>
      <c r="K2618" s="27">
        <f t="shared" si="1208"/>
        <v>12.39</v>
      </c>
      <c r="L2618" s="26">
        <f t="shared" si="1209"/>
        <v>475.77600000000001</v>
      </c>
      <c r="M2618" s="56" t="s">
        <v>16</v>
      </c>
      <c r="N2618" s="56" t="s">
        <v>903</v>
      </c>
      <c r="O2618" s="56" t="s">
        <v>51</v>
      </c>
      <c r="P2618" s="56">
        <v>65</v>
      </c>
    </row>
    <row r="2619" spans="1:16" x14ac:dyDescent="0.25">
      <c r="A2619" s="56">
        <v>2018</v>
      </c>
      <c r="B2619" s="56">
        <v>29</v>
      </c>
      <c r="C2619" s="56" t="s">
        <v>15</v>
      </c>
      <c r="D2619" s="56">
        <v>4813171</v>
      </c>
      <c r="E2619" s="3">
        <v>60.3</v>
      </c>
      <c r="F2619" s="3">
        <f t="shared" si="1211"/>
        <v>6.99</v>
      </c>
      <c r="G2619" s="18" t="s">
        <v>39</v>
      </c>
      <c r="H2619" s="56">
        <v>9</v>
      </c>
      <c r="I2619" s="56">
        <v>86.41</v>
      </c>
      <c r="J2619" s="27">
        <f t="shared" si="1210"/>
        <v>16.52</v>
      </c>
      <c r="K2619" s="27">
        <f t="shared" si="1208"/>
        <v>12.39</v>
      </c>
      <c r="L2619" s="26">
        <f t="shared" si="1209"/>
        <v>1070.6198999999999</v>
      </c>
      <c r="M2619" s="56" t="s">
        <v>16</v>
      </c>
      <c r="N2619" s="56" t="s">
        <v>903</v>
      </c>
      <c r="O2619" s="56" t="s">
        <v>51</v>
      </c>
      <c r="P2619" s="56">
        <v>65</v>
      </c>
    </row>
    <row r="2620" spans="1:16" x14ac:dyDescent="0.25">
      <c r="A2620" s="56">
        <v>2018</v>
      </c>
      <c r="B2620" s="56">
        <v>29</v>
      </c>
      <c r="C2620" s="56" t="s">
        <v>15</v>
      </c>
      <c r="D2620" s="56">
        <v>4813194</v>
      </c>
      <c r="E2620" s="3">
        <v>73</v>
      </c>
      <c r="F2620" s="3">
        <f t="shared" si="1211"/>
        <v>9.67</v>
      </c>
      <c r="G2620" s="18" t="s">
        <v>39</v>
      </c>
      <c r="H2620" s="56">
        <v>27</v>
      </c>
      <c r="I2620" s="56">
        <v>259.23219999999998</v>
      </c>
      <c r="J2620" s="27">
        <f t="shared" si="1210"/>
        <v>20.64</v>
      </c>
      <c r="K2620" s="27">
        <f t="shared" si="1208"/>
        <v>15.48</v>
      </c>
      <c r="L2620" s="26">
        <f t="shared" si="1209"/>
        <v>4012.914456</v>
      </c>
      <c r="M2620" s="56" t="s">
        <v>16</v>
      </c>
      <c r="N2620" s="56" t="s">
        <v>904</v>
      </c>
      <c r="O2620" s="56" t="s">
        <v>51</v>
      </c>
      <c r="P2620" s="56">
        <v>65</v>
      </c>
    </row>
    <row r="2621" spans="1:16" x14ac:dyDescent="0.25">
      <c r="A2621" s="56">
        <v>2018</v>
      </c>
      <c r="B2621" s="56">
        <v>29</v>
      </c>
      <c r="C2621" s="56" t="s">
        <v>14</v>
      </c>
      <c r="D2621" s="56">
        <v>4813227</v>
      </c>
      <c r="E2621" s="3">
        <v>114.3</v>
      </c>
      <c r="F2621" s="3">
        <f t="shared" si="1211"/>
        <v>17.260000000000002</v>
      </c>
      <c r="G2621" s="18" t="s">
        <v>40</v>
      </c>
      <c r="H2621" s="56">
        <v>36</v>
      </c>
      <c r="I2621" s="56">
        <v>500.69490000000002</v>
      </c>
      <c r="J2621" s="27">
        <f t="shared" si="1210"/>
        <v>32.840000000000003</v>
      </c>
      <c r="K2621" s="27">
        <f t="shared" si="1208"/>
        <v>24.630000000000003</v>
      </c>
      <c r="L2621" s="26">
        <f t="shared" si="1209"/>
        <v>12332.115387000002</v>
      </c>
      <c r="M2621" s="56" t="s">
        <v>16</v>
      </c>
      <c r="N2621" s="56" t="s">
        <v>905</v>
      </c>
      <c r="O2621" s="56" t="s">
        <v>51</v>
      </c>
      <c r="P2621" s="56">
        <v>65</v>
      </c>
    </row>
    <row r="2622" spans="1:16" x14ac:dyDescent="0.25">
      <c r="A2622" s="56">
        <v>2018</v>
      </c>
      <c r="B2622" s="56">
        <v>29</v>
      </c>
      <c r="C2622" s="56" t="s">
        <v>14</v>
      </c>
      <c r="D2622" s="56">
        <v>4813226</v>
      </c>
      <c r="E2622" s="3">
        <v>114.3</v>
      </c>
      <c r="F2622" s="3">
        <f t="shared" si="1211"/>
        <v>17.260000000000002</v>
      </c>
      <c r="G2622" s="18" t="s">
        <v>40</v>
      </c>
      <c r="H2622" s="56">
        <v>38</v>
      </c>
      <c r="I2622" s="56">
        <v>540.40409999999997</v>
      </c>
      <c r="J2622" s="27">
        <f t="shared" si="1210"/>
        <v>32.840000000000003</v>
      </c>
      <c r="K2622" s="27">
        <f t="shared" si="1208"/>
        <v>24.630000000000003</v>
      </c>
      <c r="L2622" s="26">
        <f t="shared" si="1209"/>
        <v>13310.152983</v>
      </c>
      <c r="M2622" s="56" t="s">
        <v>16</v>
      </c>
      <c r="N2622" s="56" t="s">
        <v>905</v>
      </c>
      <c r="O2622" s="56" t="s">
        <v>51</v>
      </c>
      <c r="P2622" s="56">
        <v>65</v>
      </c>
    </row>
    <row r="2623" spans="1:16" x14ac:dyDescent="0.25">
      <c r="A2623" s="56">
        <v>2018</v>
      </c>
      <c r="B2623" s="56">
        <v>29</v>
      </c>
      <c r="C2623" s="56" t="s">
        <v>14</v>
      </c>
      <c r="D2623" s="56">
        <v>4813227</v>
      </c>
      <c r="E2623" s="3">
        <v>114.3</v>
      </c>
      <c r="F2623" s="3">
        <f t="shared" si="1211"/>
        <v>17.260000000000002</v>
      </c>
      <c r="G2623" s="18" t="s">
        <v>40</v>
      </c>
      <c r="H2623" s="56">
        <v>73</v>
      </c>
      <c r="I2623" s="56">
        <v>1015.298</v>
      </c>
      <c r="J2623" s="27">
        <f t="shared" si="1210"/>
        <v>32.840000000000003</v>
      </c>
      <c r="K2623" s="27">
        <f t="shared" si="1208"/>
        <v>24.630000000000003</v>
      </c>
      <c r="L2623" s="26">
        <f t="shared" si="1209"/>
        <v>25006.789740000004</v>
      </c>
      <c r="M2623" s="56" t="s">
        <v>16</v>
      </c>
      <c r="N2623" s="56" t="s">
        <v>905</v>
      </c>
      <c r="O2623" s="56" t="s">
        <v>51</v>
      </c>
      <c r="P2623" s="56">
        <v>65</v>
      </c>
    </row>
    <row r="2624" spans="1:16" x14ac:dyDescent="0.25">
      <c r="A2624" s="56">
        <v>2018</v>
      </c>
      <c r="B2624" s="56">
        <v>29</v>
      </c>
      <c r="C2624" s="56" t="s">
        <v>14</v>
      </c>
      <c r="D2624" s="56">
        <v>4813227</v>
      </c>
      <c r="E2624" s="3">
        <v>114.3</v>
      </c>
      <c r="F2624" s="3">
        <f t="shared" si="1211"/>
        <v>17.260000000000002</v>
      </c>
      <c r="G2624" s="18" t="s">
        <v>40</v>
      </c>
      <c r="H2624" s="56">
        <v>73</v>
      </c>
      <c r="I2624" s="56">
        <v>1015.2981</v>
      </c>
      <c r="J2624" s="27">
        <f t="shared" si="1210"/>
        <v>32.840000000000003</v>
      </c>
      <c r="K2624" s="27">
        <f t="shared" si="1208"/>
        <v>24.630000000000003</v>
      </c>
      <c r="L2624" s="26">
        <f t="shared" si="1209"/>
        <v>25006.792203000001</v>
      </c>
      <c r="M2624" s="56" t="s">
        <v>16</v>
      </c>
      <c r="N2624" s="56" t="s">
        <v>905</v>
      </c>
      <c r="O2624" s="56" t="s">
        <v>51</v>
      </c>
      <c r="P2624" s="56">
        <v>65</v>
      </c>
    </row>
    <row r="2625" spans="1:16" x14ac:dyDescent="0.25">
      <c r="A2625" s="56">
        <v>2018</v>
      </c>
      <c r="B2625" s="56">
        <v>29</v>
      </c>
      <c r="C2625" s="56" t="s">
        <v>15</v>
      </c>
      <c r="D2625" s="56">
        <v>4813377</v>
      </c>
      <c r="E2625" s="3">
        <v>73</v>
      </c>
      <c r="F2625" s="3">
        <f t="shared" si="1211"/>
        <v>9.67</v>
      </c>
      <c r="G2625" s="18" t="s">
        <v>39</v>
      </c>
      <c r="H2625" s="56">
        <v>6</v>
      </c>
      <c r="I2625" s="56">
        <v>57.607199999999999</v>
      </c>
      <c r="J2625" s="27">
        <f t="shared" si="1210"/>
        <v>20.64</v>
      </c>
      <c r="K2625" s="27">
        <f t="shared" ref="K2625:K2688" si="1212">IF(M2625="NEW",J2625*1,IF(M2625="YELLOW",J2625*0.75,IF(M2625="BLUE",J2625*0.5)))</f>
        <v>15.48</v>
      </c>
      <c r="L2625" s="26">
        <f t="shared" ref="L2625:L2688" si="1213">I2625*K2625</f>
        <v>891.759456</v>
      </c>
      <c r="M2625" s="56" t="s">
        <v>16</v>
      </c>
      <c r="N2625" s="56" t="s">
        <v>906</v>
      </c>
      <c r="O2625" s="56" t="s">
        <v>51</v>
      </c>
      <c r="P2625" s="56">
        <v>65</v>
      </c>
    </row>
    <row r="2626" spans="1:16" x14ac:dyDescent="0.25">
      <c r="A2626" s="56">
        <v>2018</v>
      </c>
      <c r="B2626" s="56">
        <v>29</v>
      </c>
      <c r="C2626" s="56" t="s">
        <v>15</v>
      </c>
      <c r="D2626" s="56">
        <v>4814322</v>
      </c>
      <c r="E2626" s="3">
        <v>73</v>
      </c>
      <c r="F2626" s="3">
        <f t="shared" si="1211"/>
        <v>9.67</v>
      </c>
      <c r="G2626" s="18" t="s">
        <v>39</v>
      </c>
      <c r="H2626" s="56">
        <v>5</v>
      </c>
      <c r="I2626" s="56">
        <v>48.006</v>
      </c>
      <c r="J2626" s="27">
        <f t="shared" si="1210"/>
        <v>20.64</v>
      </c>
      <c r="K2626" s="27">
        <f t="shared" si="1212"/>
        <v>15.48</v>
      </c>
      <c r="L2626" s="26">
        <f t="shared" si="1213"/>
        <v>743.13288</v>
      </c>
      <c r="M2626" s="56" t="s">
        <v>16</v>
      </c>
      <c r="N2626" s="56" t="s">
        <v>907</v>
      </c>
      <c r="O2626" s="56" t="s">
        <v>51</v>
      </c>
      <c r="P2626" s="56">
        <v>65</v>
      </c>
    </row>
    <row r="2627" spans="1:16" ht="15.75" thickBot="1" x14ac:dyDescent="0.3">
      <c r="A2627" s="56">
        <v>2018</v>
      </c>
      <c r="B2627" s="56">
        <v>29</v>
      </c>
      <c r="C2627" s="56" t="s">
        <v>15</v>
      </c>
      <c r="D2627" s="56">
        <v>4814534</v>
      </c>
      <c r="E2627" s="3">
        <v>73</v>
      </c>
      <c r="F2627" s="3">
        <f t="shared" si="1211"/>
        <v>9.67</v>
      </c>
      <c r="G2627" s="18" t="s">
        <v>39</v>
      </c>
      <c r="H2627" s="56">
        <v>107</v>
      </c>
      <c r="I2627" s="56">
        <v>1027.3284000000001</v>
      </c>
      <c r="J2627" s="27">
        <f t="shared" si="1210"/>
        <v>20.64</v>
      </c>
      <c r="K2627" s="27">
        <f t="shared" si="1212"/>
        <v>15.48</v>
      </c>
      <c r="L2627" s="26">
        <f t="shared" si="1213"/>
        <v>15903.043632000003</v>
      </c>
      <c r="M2627" s="56" t="s">
        <v>16</v>
      </c>
      <c r="N2627" s="56" t="s">
        <v>908</v>
      </c>
      <c r="O2627" s="56" t="s">
        <v>52</v>
      </c>
      <c r="P2627" s="56">
        <v>43</v>
      </c>
    </row>
    <row r="2628" spans="1:16" ht="21.75" thickBot="1" x14ac:dyDescent="0.4">
      <c r="A2628" s="90" t="s">
        <v>909</v>
      </c>
      <c r="B2628" s="91"/>
      <c r="C2628" s="91"/>
      <c r="D2628" s="91"/>
      <c r="E2628" s="91"/>
      <c r="F2628" s="91"/>
      <c r="G2628" s="91"/>
      <c r="H2628" s="91"/>
      <c r="I2628" s="91"/>
      <c r="J2628" s="91"/>
      <c r="K2628" s="91"/>
      <c r="L2628" s="25">
        <f>SUM(L2538:L2627)</f>
        <v>788870.88997800008</v>
      </c>
      <c r="M2628" s="90"/>
      <c r="N2628" s="91"/>
      <c r="O2628" s="91"/>
      <c r="P2628" s="92"/>
    </row>
    <row r="2629" spans="1:16" x14ac:dyDescent="0.25">
      <c r="A2629" s="56">
        <v>2018</v>
      </c>
      <c r="B2629" s="56">
        <v>30</v>
      </c>
      <c r="C2629" s="70" t="s">
        <v>819</v>
      </c>
      <c r="D2629" s="70">
        <v>6005</v>
      </c>
      <c r="E2629" s="68">
        <v>114.3</v>
      </c>
      <c r="F2629" s="68">
        <v>22.47</v>
      </c>
      <c r="G2629" s="69" t="s">
        <v>40</v>
      </c>
      <c r="H2629" s="70">
        <v>204</v>
      </c>
      <c r="I2629" s="70">
        <v>2780.2</v>
      </c>
      <c r="J2629" s="73">
        <v>37.020000000000003</v>
      </c>
      <c r="K2629" s="73">
        <v>37.020000000000003</v>
      </c>
      <c r="L2629" s="72">
        <v>102923.004</v>
      </c>
      <c r="M2629" s="70" t="s">
        <v>16</v>
      </c>
      <c r="N2629" s="70" t="s">
        <v>889</v>
      </c>
      <c r="O2629" s="70" t="s">
        <v>840</v>
      </c>
      <c r="P2629" s="56"/>
    </row>
    <row r="2630" spans="1:16" x14ac:dyDescent="0.25">
      <c r="A2630" s="56">
        <v>2018</v>
      </c>
      <c r="B2630" s="56">
        <v>30</v>
      </c>
      <c r="C2630" s="70" t="s">
        <v>819</v>
      </c>
      <c r="D2630" s="70" t="s">
        <v>891</v>
      </c>
      <c r="E2630" s="68">
        <v>177.3</v>
      </c>
      <c r="F2630" s="68">
        <v>34.229999999999997</v>
      </c>
      <c r="G2630" s="69" t="s">
        <v>40</v>
      </c>
      <c r="H2630" s="70">
        <v>158</v>
      </c>
      <c r="I2630" s="70">
        <v>2053.08</v>
      </c>
      <c r="J2630" s="73">
        <v>20</v>
      </c>
      <c r="K2630" s="73">
        <v>20</v>
      </c>
      <c r="L2630" s="72">
        <v>41061.599999999999</v>
      </c>
      <c r="M2630" s="70" t="s">
        <v>129</v>
      </c>
      <c r="N2630" s="70" t="s">
        <v>892</v>
      </c>
      <c r="O2630" s="70" t="s">
        <v>56</v>
      </c>
      <c r="P2630" s="56"/>
    </row>
    <row r="2631" spans="1:16" x14ac:dyDescent="0.25">
      <c r="A2631" s="70">
        <v>2018</v>
      </c>
      <c r="B2631" s="70">
        <v>30</v>
      </c>
      <c r="C2631" s="70" t="s">
        <v>819</v>
      </c>
      <c r="D2631" s="70">
        <v>6152</v>
      </c>
      <c r="E2631" s="68">
        <v>339.7</v>
      </c>
      <c r="F2631" s="68">
        <v>71.430000000000007</v>
      </c>
      <c r="G2631" s="69" t="s">
        <v>422</v>
      </c>
      <c r="H2631" s="70">
        <v>27</v>
      </c>
      <c r="I2631" s="70">
        <v>352.92</v>
      </c>
      <c r="J2631" s="73">
        <v>148.63999999999999</v>
      </c>
      <c r="K2631" s="73">
        <v>148.63999999999999</v>
      </c>
      <c r="L2631" s="72">
        <v>52458.0288</v>
      </c>
      <c r="M2631" s="70" t="s">
        <v>129</v>
      </c>
      <c r="N2631" s="70" t="s">
        <v>893</v>
      </c>
      <c r="O2631" s="70" t="s">
        <v>840</v>
      </c>
      <c r="P2631" s="56"/>
    </row>
    <row r="2632" spans="1:16" x14ac:dyDescent="0.25">
      <c r="A2632" s="70">
        <v>2018</v>
      </c>
      <c r="B2632" s="70">
        <v>30</v>
      </c>
      <c r="C2632" s="70" t="s">
        <v>819</v>
      </c>
      <c r="D2632" s="70">
        <v>5127</v>
      </c>
      <c r="E2632" s="68">
        <v>339.7</v>
      </c>
      <c r="F2632" s="68">
        <v>71.430000000000007</v>
      </c>
      <c r="G2632" s="69" t="s">
        <v>422</v>
      </c>
      <c r="H2632" s="70">
        <v>50</v>
      </c>
      <c r="I2632" s="70">
        <v>647.27</v>
      </c>
      <c r="J2632" s="73">
        <v>148.63999999999999</v>
      </c>
      <c r="K2632" s="73">
        <v>148.63999999999999</v>
      </c>
      <c r="L2632" s="72">
        <v>96210.212799999994</v>
      </c>
      <c r="M2632" s="70" t="s">
        <v>129</v>
      </c>
      <c r="N2632" s="70" t="s">
        <v>893</v>
      </c>
      <c r="O2632" s="70" t="s">
        <v>840</v>
      </c>
      <c r="P2632" s="56"/>
    </row>
    <row r="2633" spans="1:16" x14ac:dyDescent="0.25">
      <c r="A2633" s="70">
        <v>2018</v>
      </c>
      <c r="B2633" s="70">
        <v>30</v>
      </c>
      <c r="C2633" s="70" t="s">
        <v>819</v>
      </c>
      <c r="D2633" s="70">
        <v>5155</v>
      </c>
      <c r="E2633" s="68">
        <v>339.7</v>
      </c>
      <c r="F2633" s="68">
        <v>71.430000000000007</v>
      </c>
      <c r="G2633" s="69" t="s">
        <v>422</v>
      </c>
      <c r="H2633" s="70">
        <v>25</v>
      </c>
      <c r="I2633" s="70">
        <v>320.49</v>
      </c>
      <c r="J2633" s="73">
        <v>148.63999999999999</v>
      </c>
      <c r="K2633" s="73">
        <v>148.63999999999999</v>
      </c>
      <c r="L2633" s="72">
        <v>47637.633599999994</v>
      </c>
      <c r="M2633" s="70" t="s">
        <v>129</v>
      </c>
      <c r="N2633" s="70" t="s">
        <v>893</v>
      </c>
      <c r="O2633" s="70" t="s">
        <v>840</v>
      </c>
      <c r="P2633" s="56"/>
    </row>
    <row r="2634" spans="1:16" x14ac:dyDescent="0.25">
      <c r="A2634" s="70">
        <v>2018</v>
      </c>
      <c r="B2634" s="70">
        <v>30</v>
      </c>
      <c r="C2634" s="70" t="s">
        <v>819</v>
      </c>
      <c r="D2634" s="70">
        <v>5156</v>
      </c>
      <c r="E2634" s="68">
        <v>339.7</v>
      </c>
      <c r="F2634" s="68">
        <v>71.430000000000007</v>
      </c>
      <c r="G2634" s="69" t="s">
        <v>422</v>
      </c>
      <c r="H2634" s="70">
        <v>25</v>
      </c>
      <c r="I2634" s="70">
        <v>325.14</v>
      </c>
      <c r="J2634" s="73">
        <v>148.63999999999999</v>
      </c>
      <c r="K2634" s="73">
        <v>148.63999999999999</v>
      </c>
      <c r="L2634" s="72">
        <v>48328.809599999993</v>
      </c>
      <c r="M2634" s="70" t="s">
        <v>129</v>
      </c>
      <c r="N2634" s="70" t="s">
        <v>893</v>
      </c>
      <c r="O2634" s="70" t="s">
        <v>840</v>
      </c>
      <c r="P2634" s="56"/>
    </row>
    <row r="2635" spans="1:16" x14ac:dyDescent="0.25">
      <c r="A2635" s="70">
        <v>2018</v>
      </c>
      <c r="B2635" s="70">
        <v>30</v>
      </c>
      <c r="C2635" s="70" t="s">
        <v>819</v>
      </c>
      <c r="D2635" s="70">
        <v>5190</v>
      </c>
      <c r="E2635" s="68">
        <v>339.7</v>
      </c>
      <c r="F2635" s="68">
        <v>71.430000000000007</v>
      </c>
      <c r="G2635" s="69" t="s">
        <v>422</v>
      </c>
      <c r="H2635" s="70">
        <v>25</v>
      </c>
      <c r="I2635" s="70">
        <v>326.05</v>
      </c>
      <c r="J2635" s="73">
        <v>148.63999999999999</v>
      </c>
      <c r="K2635" s="73">
        <v>148.63999999999999</v>
      </c>
      <c r="L2635" s="72">
        <v>48464.072</v>
      </c>
      <c r="M2635" s="70" t="s">
        <v>129</v>
      </c>
      <c r="N2635" s="70" t="s">
        <v>893</v>
      </c>
      <c r="O2635" s="70" t="s">
        <v>840</v>
      </c>
      <c r="P2635" s="56"/>
    </row>
    <row r="2636" spans="1:16" x14ac:dyDescent="0.25">
      <c r="A2636" s="70">
        <v>2018</v>
      </c>
      <c r="B2636" s="70">
        <v>30</v>
      </c>
      <c r="C2636" s="70" t="s">
        <v>819</v>
      </c>
      <c r="D2636" s="70">
        <v>5222</v>
      </c>
      <c r="E2636" s="68">
        <v>339.7</v>
      </c>
      <c r="F2636" s="68">
        <v>71.430000000000007</v>
      </c>
      <c r="G2636" s="69" t="s">
        <v>422</v>
      </c>
      <c r="H2636" s="70">
        <v>25</v>
      </c>
      <c r="I2636" s="70">
        <v>321.82</v>
      </c>
      <c r="J2636" s="73">
        <v>148.63999999999999</v>
      </c>
      <c r="K2636" s="73">
        <v>148.63999999999999</v>
      </c>
      <c r="L2636" s="72">
        <v>47835.324799999995</v>
      </c>
      <c r="M2636" s="70" t="s">
        <v>129</v>
      </c>
      <c r="N2636" s="70" t="s">
        <v>893</v>
      </c>
      <c r="O2636" s="70" t="s">
        <v>840</v>
      </c>
      <c r="P2636" s="56"/>
    </row>
    <row r="2637" spans="1:16" x14ac:dyDescent="0.25">
      <c r="A2637" s="70">
        <v>2018</v>
      </c>
      <c r="B2637" s="70">
        <v>30</v>
      </c>
      <c r="C2637" s="70" t="s">
        <v>819</v>
      </c>
      <c r="D2637" s="70">
        <v>6135</v>
      </c>
      <c r="E2637" s="68">
        <v>114.3</v>
      </c>
      <c r="F2637" s="68">
        <v>20.09</v>
      </c>
      <c r="G2637" s="69" t="s">
        <v>40</v>
      </c>
      <c r="H2637" s="70">
        <v>45</v>
      </c>
      <c r="I2637" s="70">
        <v>638.67999999999995</v>
      </c>
      <c r="J2637" s="73">
        <v>34.950000000000003</v>
      </c>
      <c r="K2637" s="73">
        <v>34.950000000000003</v>
      </c>
      <c r="L2637" s="72">
        <v>22321.866000000002</v>
      </c>
      <c r="M2637" s="70" t="s">
        <v>16</v>
      </c>
      <c r="N2637" s="70" t="s">
        <v>894</v>
      </c>
      <c r="O2637" s="70" t="s">
        <v>840</v>
      </c>
      <c r="P2637" s="56"/>
    </row>
    <row r="2638" spans="1:16" x14ac:dyDescent="0.25">
      <c r="A2638" s="70">
        <v>2018</v>
      </c>
      <c r="B2638" s="70">
        <v>30</v>
      </c>
      <c r="C2638" s="70" t="s">
        <v>819</v>
      </c>
      <c r="D2638" s="70">
        <v>6202</v>
      </c>
      <c r="E2638" s="68">
        <v>114.3</v>
      </c>
      <c r="F2638" s="68">
        <v>22.47</v>
      </c>
      <c r="G2638" s="69" t="s">
        <v>40</v>
      </c>
      <c r="H2638" s="70">
        <v>203</v>
      </c>
      <c r="I2638" s="70">
        <v>2764.03</v>
      </c>
      <c r="J2638" s="73">
        <v>37.020000000000003</v>
      </c>
      <c r="K2638" s="73">
        <v>37.020000000000003</v>
      </c>
      <c r="L2638" s="72">
        <v>102324.39060000001</v>
      </c>
      <c r="M2638" s="70" t="s">
        <v>16</v>
      </c>
      <c r="N2638" s="70" t="s">
        <v>910</v>
      </c>
      <c r="O2638" s="70" t="s">
        <v>840</v>
      </c>
      <c r="P2638" s="56"/>
    </row>
    <row r="2639" spans="1:16" x14ac:dyDescent="0.25">
      <c r="A2639" s="70">
        <v>2018</v>
      </c>
      <c r="B2639" s="70">
        <v>30</v>
      </c>
      <c r="C2639" s="70" t="s">
        <v>819</v>
      </c>
      <c r="D2639" s="70">
        <v>6220</v>
      </c>
      <c r="E2639" s="68">
        <v>219.1</v>
      </c>
      <c r="F2639" s="68">
        <v>35.72</v>
      </c>
      <c r="G2639" s="69" t="s">
        <v>39</v>
      </c>
      <c r="H2639" s="70">
        <v>13</v>
      </c>
      <c r="I2639" s="70">
        <v>173.14</v>
      </c>
      <c r="J2639" s="73">
        <v>68.92</v>
      </c>
      <c r="K2639" s="73">
        <v>68.92</v>
      </c>
      <c r="L2639" s="72">
        <v>11932.808799999999</v>
      </c>
      <c r="M2639" s="70" t="s">
        <v>129</v>
      </c>
      <c r="N2639" s="70" t="s">
        <v>911</v>
      </c>
      <c r="O2639" s="70" t="s">
        <v>840</v>
      </c>
      <c r="P2639" s="56"/>
    </row>
    <row r="2640" spans="1:16" x14ac:dyDescent="0.25">
      <c r="A2640" s="70">
        <v>2018</v>
      </c>
      <c r="B2640" s="70">
        <v>30</v>
      </c>
      <c r="C2640" s="70" t="s">
        <v>819</v>
      </c>
      <c r="D2640" s="70">
        <v>6221</v>
      </c>
      <c r="E2640" s="68">
        <v>114.3</v>
      </c>
      <c r="F2640" s="68">
        <v>22.47</v>
      </c>
      <c r="G2640" s="69" t="s">
        <v>40</v>
      </c>
      <c r="H2640" s="70">
        <v>47</v>
      </c>
      <c r="I2640" s="70">
        <v>661.07</v>
      </c>
      <c r="J2640" s="73">
        <v>34.950000000000003</v>
      </c>
      <c r="K2640" s="73">
        <v>34.950000000000003</v>
      </c>
      <c r="L2640" s="72">
        <v>23104.396500000003</v>
      </c>
      <c r="M2640" s="70" t="s">
        <v>16</v>
      </c>
      <c r="N2640" s="70" t="s">
        <v>911</v>
      </c>
      <c r="O2640" s="70" t="s">
        <v>840</v>
      </c>
      <c r="P2640" s="56"/>
    </row>
    <row r="2641" spans="1:16" x14ac:dyDescent="0.25">
      <c r="A2641" s="70">
        <v>2018</v>
      </c>
      <c r="B2641" s="70">
        <v>30</v>
      </c>
      <c r="C2641" s="70" t="s">
        <v>15</v>
      </c>
      <c r="D2641" s="70">
        <v>4814322</v>
      </c>
      <c r="E2641" s="68">
        <v>73</v>
      </c>
      <c r="F2641" s="3">
        <f t="shared" si="1211"/>
        <v>9.67</v>
      </c>
      <c r="G2641" s="18" t="s">
        <v>39</v>
      </c>
      <c r="H2641" s="70">
        <v>5</v>
      </c>
      <c r="I2641" s="70">
        <v>48.006</v>
      </c>
      <c r="J2641" s="27">
        <f t="shared" si="1210"/>
        <v>20.64</v>
      </c>
      <c r="K2641" s="27">
        <f t="shared" si="1212"/>
        <v>15.48</v>
      </c>
      <c r="L2641" s="26">
        <f t="shared" si="1213"/>
        <v>743.13288</v>
      </c>
      <c r="M2641" s="56" t="s">
        <v>16</v>
      </c>
      <c r="N2641" s="70" t="s">
        <v>907</v>
      </c>
      <c r="O2641" s="56" t="s">
        <v>51</v>
      </c>
      <c r="P2641" s="70">
        <v>65</v>
      </c>
    </row>
    <row r="2642" spans="1:16" x14ac:dyDescent="0.25">
      <c r="A2642" s="70">
        <v>2018</v>
      </c>
      <c r="B2642" s="70">
        <v>30</v>
      </c>
      <c r="C2642" s="70" t="s">
        <v>15</v>
      </c>
      <c r="D2642" s="70">
        <v>4814534</v>
      </c>
      <c r="E2642" s="68">
        <v>73</v>
      </c>
      <c r="F2642" s="3">
        <f t="shared" si="1211"/>
        <v>9.67</v>
      </c>
      <c r="G2642" s="18" t="s">
        <v>39</v>
      </c>
      <c r="H2642" s="70">
        <v>107</v>
      </c>
      <c r="I2642" s="70">
        <v>1027.3284000000001</v>
      </c>
      <c r="J2642" s="27">
        <f t="shared" si="1210"/>
        <v>20.64</v>
      </c>
      <c r="K2642" s="27">
        <f t="shared" si="1212"/>
        <v>15.48</v>
      </c>
      <c r="L2642" s="26">
        <f t="shared" si="1213"/>
        <v>15903.043632000003</v>
      </c>
      <c r="M2642" s="56" t="s">
        <v>16</v>
      </c>
      <c r="N2642" s="70" t="s">
        <v>908</v>
      </c>
      <c r="O2642" s="56" t="s">
        <v>52</v>
      </c>
      <c r="P2642" s="70">
        <v>43</v>
      </c>
    </row>
    <row r="2643" spans="1:16" x14ac:dyDescent="0.25">
      <c r="A2643" s="70">
        <v>2018</v>
      </c>
      <c r="B2643" s="70">
        <v>30</v>
      </c>
      <c r="C2643" s="70" t="s">
        <v>15</v>
      </c>
      <c r="D2643" s="70">
        <v>4816318</v>
      </c>
      <c r="E2643" s="68">
        <v>73</v>
      </c>
      <c r="F2643" s="3">
        <f t="shared" si="1211"/>
        <v>9.67</v>
      </c>
      <c r="G2643" s="18" t="s">
        <v>39</v>
      </c>
      <c r="H2643" s="70">
        <v>24</v>
      </c>
      <c r="I2643" s="70">
        <v>230.43</v>
      </c>
      <c r="J2643" s="27">
        <f t="shared" si="1210"/>
        <v>20.64</v>
      </c>
      <c r="K2643" s="27">
        <f t="shared" si="1212"/>
        <v>10.32</v>
      </c>
      <c r="L2643" s="26">
        <f t="shared" si="1213"/>
        <v>2378.0376000000001</v>
      </c>
      <c r="M2643" s="56" t="s">
        <v>94</v>
      </c>
      <c r="N2643" s="70" t="s">
        <v>912</v>
      </c>
      <c r="O2643" s="56" t="s">
        <v>53</v>
      </c>
      <c r="P2643" s="70">
        <v>105</v>
      </c>
    </row>
    <row r="2644" spans="1:16" x14ac:dyDescent="0.25">
      <c r="A2644" s="70">
        <v>2018</v>
      </c>
      <c r="B2644" s="70">
        <v>30</v>
      </c>
      <c r="C2644" s="70" t="s">
        <v>15</v>
      </c>
      <c r="D2644" s="70">
        <v>4816321</v>
      </c>
      <c r="E2644" s="68">
        <v>73</v>
      </c>
      <c r="F2644" s="3">
        <f t="shared" si="1211"/>
        <v>9.67</v>
      </c>
      <c r="G2644" s="18" t="s">
        <v>39</v>
      </c>
      <c r="H2644" s="70">
        <v>58</v>
      </c>
      <c r="I2644" s="70">
        <v>556.87</v>
      </c>
      <c r="J2644" s="27">
        <f t="shared" si="1210"/>
        <v>20.64</v>
      </c>
      <c r="K2644" s="27">
        <f t="shared" si="1212"/>
        <v>15.48</v>
      </c>
      <c r="L2644" s="26">
        <f t="shared" si="1213"/>
        <v>8620.347600000001</v>
      </c>
      <c r="M2644" s="56" t="s">
        <v>16</v>
      </c>
      <c r="N2644" s="70" t="s">
        <v>912</v>
      </c>
      <c r="O2644" s="70" t="s">
        <v>53</v>
      </c>
      <c r="P2644" s="70">
        <v>105</v>
      </c>
    </row>
    <row r="2645" spans="1:16" x14ac:dyDescent="0.25">
      <c r="A2645" s="70">
        <v>2018</v>
      </c>
      <c r="B2645" s="70">
        <v>30</v>
      </c>
      <c r="C2645" s="70" t="s">
        <v>15</v>
      </c>
      <c r="D2645" s="70">
        <v>4816319</v>
      </c>
      <c r="E2645" s="68">
        <v>73</v>
      </c>
      <c r="F2645" s="3">
        <f t="shared" si="1211"/>
        <v>9.67</v>
      </c>
      <c r="G2645" s="18" t="s">
        <v>39</v>
      </c>
      <c r="H2645" s="70">
        <v>11</v>
      </c>
      <c r="I2645" s="70">
        <v>105.62</v>
      </c>
      <c r="J2645" s="27">
        <f t="shared" si="1210"/>
        <v>20.64</v>
      </c>
      <c r="K2645" s="27">
        <f t="shared" si="1212"/>
        <v>10.32</v>
      </c>
      <c r="L2645" s="26">
        <f t="shared" si="1213"/>
        <v>1089.9984000000002</v>
      </c>
      <c r="M2645" s="56" t="s">
        <v>94</v>
      </c>
      <c r="N2645" s="70" t="s">
        <v>912</v>
      </c>
      <c r="O2645" s="70" t="s">
        <v>53</v>
      </c>
      <c r="P2645" s="70">
        <v>105</v>
      </c>
    </row>
    <row r="2646" spans="1:16" x14ac:dyDescent="0.25">
      <c r="A2646" s="70">
        <v>2018</v>
      </c>
      <c r="B2646" s="70">
        <v>30</v>
      </c>
      <c r="C2646" s="70" t="s">
        <v>15</v>
      </c>
      <c r="D2646" s="70">
        <v>4816319</v>
      </c>
      <c r="E2646" s="68">
        <v>73</v>
      </c>
      <c r="F2646" s="3">
        <f t="shared" si="1211"/>
        <v>9.67</v>
      </c>
      <c r="G2646" s="18" t="s">
        <v>39</v>
      </c>
      <c r="H2646" s="70">
        <v>7</v>
      </c>
      <c r="I2646" s="70">
        <v>67.208299999999994</v>
      </c>
      <c r="J2646" s="27">
        <f t="shared" si="1210"/>
        <v>20.64</v>
      </c>
      <c r="K2646" s="27">
        <f t="shared" si="1212"/>
        <v>15.48</v>
      </c>
      <c r="L2646" s="26">
        <f t="shared" si="1213"/>
        <v>1040.3844839999999</v>
      </c>
      <c r="M2646" s="56" t="s">
        <v>16</v>
      </c>
      <c r="N2646" s="70" t="s">
        <v>912</v>
      </c>
      <c r="O2646" s="70" t="s">
        <v>53</v>
      </c>
      <c r="P2646" s="70">
        <v>105</v>
      </c>
    </row>
    <row r="2647" spans="1:16" x14ac:dyDescent="0.25">
      <c r="A2647" s="70">
        <v>2018</v>
      </c>
      <c r="B2647" s="70">
        <v>30</v>
      </c>
      <c r="C2647" s="70" t="s">
        <v>15</v>
      </c>
      <c r="D2647" s="70">
        <v>4817573</v>
      </c>
      <c r="E2647" s="68">
        <v>88.9</v>
      </c>
      <c r="F2647" s="3">
        <f t="shared" si="1211"/>
        <v>13.84</v>
      </c>
      <c r="G2647" s="18" t="s">
        <v>39</v>
      </c>
      <c r="H2647" s="70">
        <v>19</v>
      </c>
      <c r="I2647" s="70">
        <v>182.42</v>
      </c>
      <c r="J2647" s="27">
        <f t="shared" si="1210"/>
        <v>27.6</v>
      </c>
      <c r="K2647" s="27">
        <f t="shared" si="1212"/>
        <v>20.700000000000003</v>
      </c>
      <c r="L2647" s="26">
        <f t="shared" si="1213"/>
        <v>3776.0940000000001</v>
      </c>
      <c r="M2647" s="56" t="s">
        <v>16</v>
      </c>
      <c r="N2647" s="70" t="s">
        <v>157</v>
      </c>
      <c r="O2647" s="56" t="s">
        <v>284</v>
      </c>
      <c r="P2647" s="70">
        <v>31</v>
      </c>
    </row>
    <row r="2648" spans="1:16" x14ac:dyDescent="0.25">
      <c r="A2648" s="70">
        <v>2018</v>
      </c>
      <c r="B2648" s="70">
        <v>30</v>
      </c>
      <c r="C2648" s="70" t="s">
        <v>15</v>
      </c>
      <c r="D2648" s="70">
        <v>4817573</v>
      </c>
      <c r="E2648" s="68">
        <v>88.9</v>
      </c>
      <c r="F2648" s="3">
        <f t="shared" si="1211"/>
        <v>13.84</v>
      </c>
      <c r="G2648" s="18" t="s">
        <v>39</v>
      </c>
      <c r="H2648" s="70">
        <v>8</v>
      </c>
      <c r="I2648" s="70">
        <v>76.81</v>
      </c>
      <c r="J2648" s="27">
        <f t="shared" si="1210"/>
        <v>27.6</v>
      </c>
      <c r="K2648" s="27">
        <f t="shared" si="1212"/>
        <v>13.8</v>
      </c>
      <c r="L2648" s="26">
        <f t="shared" si="1213"/>
        <v>1059.9780000000001</v>
      </c>
      <c r="M2648" s="56" t="s">
        <v>94</v>
      </c>
      <c r="N2648" s="70" t="s">
        <v>157</v>
      </c>
      <c r="O2648" s="56" t="s">
        <v>284</v>
      </c>
      <c r="P2648" s="70">
        <v>31</v>
      </c>
    </row>
    <row r="2649" spans="1:16" x14ac:dyDescent="0.25">
      <c r="A2649" s="70">
        <v>2018</v>
      </c>
      <c r="B2649" s="70">
        <v>30</v>
      </c>
      <c r="C2649" s="70" t="s">
        <v>15</v>
      </c>
      <c r="D2649" s="70">
        <v>4817575</v>
      </c>
      <c r="E2649" s="68">
        <v>88.9</v>
      </c>
      <c r="F2649" s="3">
        <f t="shared" si="1211"/>
        <v>13.84</v>
      </c>
      <c r="G2649" s="18" t="s">
        <v>39</v>
      </c>
      <c r="H2649" s="70">
        <v>2</v>
      </c>
      <c r="I2649" s="70">
        <v>19.2</v>
      </c>
      <c r="J2649" s="27">
        <f t="shared" si="1210"/>
        <v>27.6</v>
      </c>
      <c r="K2649" s="27">
        <f t="shared" si="1212"/>
        <v>13.8</v>
      </c>
      <c r="L2649" s="26">
        <f t="shared" si="1213"/>
        <v>264.95999999999998</v>
      </c>
      <c r="M2649" s="56" t="s">
        <v>94</v>
      </c>
      <c r="N2649" s="70" t="s">
        <v>157</v>
      </c>
      <c r="O2649" s="56" t="s">
        <v>284</v>
      </c>
      <c r="P2649" s="70">
        <v>31</v>
      </c>
    </row>
    <row r="2650" spans="1:16" x14ac:dyDescent="0.25">
      <c r="A2650" s="70">
        <v>2018</v>
      </c>
      <c r="B2650" s="70">
        <v>30</v>
      </c>
      <c r="C2650" s="70" t="s">
        <v>15</v>
      </c>
      <c r="D2650" s="70">
        <v>4817575</v>
      </c>
      <c r="E2650" s="68">
        <v>88.9</v>
      </c>
      <c r="F2650" s="3">
        <f t="shared" si="1211"/>
        <v>13.84</v>
      </c>
      <c r="G2650" s="18" t="s">
        <v>39</v>
      </c>
      <c r="H2650" s="70">
        <v>10</v>
      </c>
      <c r="I2650" s="70">
        <v>96.01</v>
      </c>
      <c r="J2650" s="27">
        <f t="shared" si="1210"/>
        <v>27.6</v>
      </c>
      <c r="K2650" s="27">
        <f t="shared" si="1212"/>
        <v>20.700000000000003</v>
      </c>
      <c r="L2650" s="26">
        <f t="shared" si="1213"/>
        <v>1987.4070000000004</v>
      </c>
      <c r="M2650" s="56" t="s">
        <v>16</v>
      </c>
      <c r="N2650" s="70" t="s">
        <v>157</v>
      </c>
      <c r="O2650" s="56" t="s">
        <v>284</v>
      </c>
      <c r="P2650" s="70">
        <v>31</v>
      </c>
    </row>
    <row r="2651" spans="1:16" x14ac:dyDescent="0.25">
      <c r="A2651" s="70">
        <v>2018</v>
      </c>
      <c r="B2651" s="70">
        <v>30</v>
      </c>
      <c r="C2651" s="70" t="s">
        <v>15</v>
      </c>
      <c r="D2651" s="70">
        <v>4818140</v>
      </c>
      <c r="E2651" s="68">
        <v>88.9</v>
      </c>
      <c r="F2651" s="3">
        <f t="shared" si="1211"/>
        <v>13.84</v>
      </c>
      <c r="G2651" s="18" t="s">
        <v>39</v>
      </c>
      <c r="H2651" s="70">
        <v>12</v>
      </c>
      <c r="I2651" s="70">
        <v>115.21259999999999</v>
      </c>
      <c r="J2651" s="27">
        <f t="shared" si="1210"/>
        <v>27.6</v>
      </c>
      <c r="K2651" s="27">
        <f t="shared" si="1212"/>
        <v>20.700000000000003</v>
      </c>
      <c r="L2651" s="26">
        <f t="shared" si="1213"/>
        <v>2384.9008200000003</v>
      </c>
      <c r="M2651" s="56" t="s">
        <v>16</v>
      </c>
      <c r="N2651" s="70" t="s">
        <v>913</v>
      </c>
      <c r="O2651" s="56" t="s">
        <v>56</v>
      </c>
      <c r="P2651" s="70">
        <v>68</v>
      </c>
    </row>
    <row r="2652" spans="1:16" x14ac:dyDescent="0.25">
      <c r="A2652" s="70">
        <v>2018</v>
      </c>
      <c r="B2652" s="70">
        <v>30</v>
      </c>
      <c r="C2652" s="70" t="s">
        <v>15</v>
      </c>
      <c r="D2652" s="70">
        <v>4818140</v>
      </c>
      <c r="E2652" s="68">
        <v>88.9</v>
      </c>
      <c r="F2652" s="3">
        <f t="shared" si="1211"/>
        <v>13.84</v>
      </c>
      <c r="G2652" s="18" t="s">
        <v>39</v>
      </c>
      <c r="H2652" s="70">
        <v>9</v>
      </c>
      <c r="I2652" s="70">
        <v>86.41</v>
      </c>
      <c r="J2652" s="27">
        <f t="shared" si="1210"/>
        <v>27.6</v>
      </c>
      <c r="K2652" s="27">
        <f t="shared" si="1212"/>
        <v>13.8</v>
      </c>
      <c r="L2652" s="26">
        <f t="shared" si="1213"/>
        <v>1192.4580000000001</v>
      </c>
      <c r="M2652" s="56" t="s">
        <v>94</v>
      </c>
      <c r="N2652" s="70" t="s">
        <v>913</v>
      </c>
      <c r="O2652" s="70" t="s">
        <v>56</v>
      </c>
      <c r="P2652" s="70">
        <v>68</v>
      </c>
    </row>
    <row r="2653" spans="1:16" x14ac:dyDescent="0.25">
      <c r="A2653" s="70">
        <v>2018</v>
      </c>
      <c r="B2653" s="70">
        <v>30</v>
      </c>
      <c r="C2653" s="70" t="s">
        <v>15</v>
      </c>
      <c r="D2653" s="70">
        <v>4818138</v>
      </c>
      <c r="E2653" s="68">
        <v>88.9</v>
      </c>
      <c r="F2653" s="3">
        <f t="shared" si="1211"/>
        <v>13.84</v>
      </c>
      <c r="G2653" s="18" t="s">
        <v>39</v>
      </c>
      <c r="H2653" s="70">
        <v>19</v>
      </c>
      <c r="I2653" s="70">
        <v>182.42</v>
      </c>
      <c r="J2653" s="27">
        <f t="shared" si="1210"/>
        <v>27.6</v>
      </c>
      <c r="K2653" s="27">
        <f t="shared" si="1212"/>
        <v>13.8</v>
      </c>
      <c r="L2653" s="26">
        <f t="shared" si="1213"/>
        <v>2517.3959999999997</v>
      </c>
      <c r="M2653" s="56" t="s">
        <v>94</v>
      </c>
      <c r="N2653" s="70" t="s">
        <v>913</v>
      </c>
      <c r="O2653" s="70" t="s">
        <v>56</v>
      </c>
      <c r="P2653" s="70">
        <v>68</v>
      </c>
    </row>
    <row r="2654" spans="1:16" x14ac:dyDescent="0.25">
      <c r="A2654" s="70">
        <v>2018</v>
      </c>
      <c r="B2654" s="70">
        <v>30</v>
      </c>
      <c r="C2654" s="70" t="s">
        <v>15</v>
      </c>
      <c r="D2654" s="70">
        <v>4818138</v>
      </c>
      <c r="E2654" s="68">
        <v>88.9</v>
      </c>
      <c r="F2654" s="3">
        <f t="shared" si="1211"/>
        <v>13.84</v>
      </c>
      <c r="G2654" s="18" t="s">
        <v>39</v>
      </c>
      <c r="H2654" s="70">
        <v>8</v>
      </c>
      <c r="I2654" s="70">
        <v>76.81</v>
      </c>
      <c r="J2654" s="27">
        <f t="shared" si="1210"/>
        <v>27.6</v>
      </c>
      <c r="K2654" s="27">
        <f t="shared" si="1212"/>
        <v>20.700000000000003</v>
      </c>
      <c r="L2654" s="26">
        <f t="shared" si="1213"/>
        <v>1589.9670000000003</v>
      </c>
      <c r="M2654" s="56" t="s">
        <v>16</v>
      </c>
      <c r="N2654" s="70" t="s">
        <v>913</v>
      </c>
      <c r="O2654" s="70" t="s">
        <v>56</v>
      </c>
      <c r="P2654" s="70">
        <v>68</v>
      </c>
    </row>
    <row r="2655" spans="1:16" x14ac:dyDescent="0.25">
      <c r="A2655" s="70">
        <v>2018</v>
      </c>
      <c r="B2655" s="70">
        <v>30</v>
      </c>
      <c r="C2655" s="70" t="s">
        <v>15</v>
      </c>
      <c r="D2655" s="70">
        <v>4818137</v>
      </c>
      <c r="E2655" s="68">
        <v>88.9</v>
      </c>
      <c r="F2655" s="3">
        <f t="shared" si="1211"/>
        <v>13.84</v>
      </c>
      <c r="G2655" s="18" t="s">
        <v>39</v>
      </c>
      <c r="H2655" s="70">
        <v>10</v>
      </c>
      <c r="I2655" s="70">
        <v>96.0154</v>
      </c>
      <c r="J2655" s="27">
        <f t="shared" si="1210"/>
        <v>27.6</v>
      </c>
      <c r="K2655" s="27">
        <f t="shared" si="1212"/>
        <v>13.8</v>
      </c>
      <c r="L2655" s="26">
        <f t="shared" si="1213"/>
        <v>1325.01252</v>
      </c>
      <c r="M2655" s="56" t="s">
        <v>94</v>
      </c>
      <c r="N2655" s="70" t="s">
        <v>913</v>
      </c>
      <c r="O2655" s="70" t="s">
        <v>56</v>
      </c>
      <c r="P2655" s="70">
        <v>68</v>
      </c>
    </row>
    <row r="2656" spans="1:16" x14ac:dyDescent="0.25">
      <c r="A2656" s="70">
        <v>2018</v>
      </c>
      <c r="B2656" s="70">
        <v>30</v>
      </c>
      <c r="C2656" s="70" t="s">
        <v>15</v>
      </c>
      <c r="D2656" s="70">
        <v>4818142</v>
      </c>
      <c r="E2656" s="68">
        <v>88.9</v>
      </c>
      <c r="F2656" s="3">
        <f t="shared" si="1211"/>
        <v>13.84</v>
      </c>
      <c r="G2656" s="18" t="s">
        <v>39</v>
      </c>
      <c r="H2656" s="70">
        <v>7</v>
      </c>
      <c r="I2656" s="70">
        <v>67.207400000000007</v>
      </c>
      <c r="J2656" s="27">
        <f t="shared" si="1210"/>
        <v>27.6</v>
      </c>
      <c r="K2656" s="27">
        <f t="shared" si="1212"/>
        <v>20.700000000000003</v>
      </c>
      <c r="L2656" s="26">
        <f t="shared" si="1213"/>
        <v>1391.1931800000004</v>
      </c>
      <c r="M2656" s="56" t="s">
        <v>16</v>
      </c>
      <c r="N2656" s="70" t="s">
        <v>914</v>
      </c>
      <c r="O2656" s="70" t="s">
        <v>56</v>
      </c>
      <c r="P2656" s="70">
        <v>68</v>
      </c>
    </row>
    <row r="2657" spans="1:16" x14ac:dyDescent="0.25">
      <c r="A2657" s="70">
        <v>2018</v>
      </c>
      <c r="B2657" s="70">
        <v>30</v>
      </c>
      <c r="C2657" s="70" t="s">
        <v>15</v>
      </c>
      <c r="D2657" s="70">
        <v>4818142</v>
      </c>
      <c r="E2657" s="68">
        <v>88.9</v>
      </c>
      <c r="F2657" s="3">
        <f t="shared" si="1211"/>
        <v>13.84</v>
      </c>
      <c r="G2657" s="18" t="s">
        <v>39</v>
      </c>
      <c r="H2657" s="70">
        <v>11</v>
      </c>
      <c r="I2657" s="70">
        <v>105.61</v>
      </c>
      <c r="J2657" s="27">
        <f t="shared" si="1210"/>
        <v>27.6</v>
      </c>
      <c r="K2657" s="27">
        <f t="shared" si="1212"/>
        <v>13.8</v>
      </c>
      <c r="L2657" s="26">
        <f t="shared" si="1213"/>
        <v>1457.4180000000001</v>
      </c>
      <c r="M2657" s="56" t="s">
        <v>94</v>
      </c>
      <c r="N2657" s="70" t="s">
        <v>914</v>
      </c>
      <c r="O2657" s="70" t="s">
        <v>56</v>
      </c>
      <c r="P2657" s="70">
        <v>68</v>
      </c>
    </row>
    <row r="2658" spans="1:16" x14ac:dyDescent="0.25">
      <c r="A2658" s="70">
        <v>2018</v>
      </c>
      <c r="B2658" s="70">
        <v>30</v>
      </c>
      <c r="C2658" s="70" t="s">
        <v>15</v>
      </c>
      <c r="D2658" s="70">
        <v>4818144</v>
      </c>
      <c r="E2658" s="68">
        <v>88.9</v>
      </c>
      <c r="F2658" s="3">
        <f t="shared" si="1211"/>
        <v>13.84</v>
      </c>
      <c r="G2658" s="18" t="s">
        <v>39</v>
      </c>
      <c r="H2658" s="70">
        <v>11</v>
      </c>
      <c r="I2658" s="70">
        <v>105.61</v>
      </c>
      <c r="J2658" s="27">
        <f t="shared" si="1210"/>
        <v>27.6</v>
      </c>
      <c r="K2658" s="27">
        <f t="shared" si="1212"/>
        <v>13.8</v>
      </c>
      <c r="L2658" s="26">
        <f t="shared" si="1213"/>
        <v>1457.4180000000001</v>
      </c>
      <c r="M2658" s="56" t="s">
        <v>94</v>
      </c>
      <c r="N2658" s="70" t="s">
        <v>914</v>
      </c>
      <c r="O2658" s="70" t="s">
        <v>56</v>
      </c>
      <c r="P2658" s="70">
        <v>68</v>
      </c>
    </row>
    <row r="2659" spans="1:16" x14ac:dyDescent="0.25">
      <c r="A2659" s="70">
        <v>2018</v>
      </c>
      <c r="B2659" s="70">
        <v>30</v>
      </c>
      <c r="C2659" s="70" t="s">
        <v>15</v>
      </c>
      <c r="D2659" s="70">
        <v>4818144</v>
      </c>
      <c r="E2659" s="68">
        <v>88.9</v>
      </c>
      <c r="F2659" s="3">
        <f t="shared" si="1211"/>
        <v>13.84</v>
      </c>
      <c r="G2659" s="18" t="s">
        <v>39</v>
      </c>
      <c r="H2659" s="70">
        <v>16</v>
      </c>
      <c r="I2659" s="70">
        <v>153.62</v>
      </c>
      <c r="J2659" s="27">
        <f t="shared" si="1210"/>
        <v>27.6</v>
      </c>
      <c r="K2659" s="27">
        <f t="shared" si="1212"/>
        <v>20.700000000000003</v>
      </c>
      <c r="L2659" s="26">
        <f t="shared" si="1213"/>
        <v>3179.9340000000007</v>
      </c>
      <c r="M2659" s="56" t="s">
        <v>16</v>
      </c>
      <c r="N2659" s="70" t="s">
        <v>914</v>
      </c>
      <c r="O2659" s="70" t="s">
        <v>56</v>
      </c>
      <c r="P2659" s="70">
        <v>68</v>
      </c>
    </row>
    <row r="2660" spans="1:16" x14ac:dyDescent="0.25">
      <c r="A2660" s="70">
        <v>2018</v>
      </c>
      <c r="B2660" s="70">
        <v>30</v>
      </c>
      <c r="C2660" s="70" t="s">
        <v>15</v>
      </c>
      <c r="D2660" s="70">
        <v>4818146</v>
      </c>
      <c r="E2660" s="68">
        <v>88.9</v>
      </c>
      <c r="F2660" s="3">
        <f t="shared" si="1211"/>
        <v>13.84</v>
      </c>
      <c r="G2660" s="18" t="s">
        <v>39</v>
      </c>
      <c r="H2660" s="70">
        <v>11</v>
      </c>
      <c r="I2660" s="70">
        <v>105.61</v>
      </c>
      <c r="J2660" s="27">
        <f t="shared" si="1210"/>
        <v>27.6</v>
      </c>
      <c r="K2660" s="27">
        <f t="shared" si="1212"/>
        <v>13.8</v>
      </c>
      <c r="L2660" s="26">
        <f t="shared" si="1213"/>
        <v>1457.4180000000001</v>
      </c>
      <c r="M2660" s="56" t="s">
        <v>94</v>
      </c>
      <c r="N2660" s="70" t="s">
        <v>914</v>
      </c>
      <c r="O2660" s="70" t="s">
        <v>56</v>
      </c>
      <c r="P2660" s="70">
        <v>68</v>
      </c>
    </row>
    <row r="2661" spans="1:16" x14ac:dyDescent="0.25">
      <c r="A2661" s="70">
        <v>2018</v>
      </c>
      <c r="B2661" s="70">
        <v>30</v>
      </c>
      <c r="C2661" s="70" t="s">
        <v>15</v>
      </c>
      <c r="D2661" s="70">
        <v>4818310</v>
      </c>
      <c r="E2661" s="68">
        <v>60.3</v>
      </c>
      <c r="F2661" s="3">
        <f t="shared" si="1211"/>
        <v>6.99</v>
      </c>
      <c r="G2661" s="18" t="s">
        <v>39</v>
      </c>
      <c r="H2661" s="70">
        <v>28</v>
      </c>
      <c r="I2661" s="70">
        <v>268.82819999999998</v>
      </c>
      <c r="J2661" s="27">
        <f t="shared" si="1210"/>
        <v>16.52</v>
      </c>
      <c r="K2661" s="27">
        <f t="shared" si="1212"/>
        <v>12.39</v>
      </c>
      <c r="L2661" s="26">
        <f t="shared" si="1213"/>
        <v>3330.7813980000001</v>
      </c>
      <c r="M2661" s="56" t="s">
        <v>16</v>
      </c>
      <c r="N2661" s="70" t="s">
        <v>915</v>
      </c>
      <c r="O2661" s="56" t="s">
        <v>51</v>
      </c>
      <c r="P2661" s="70">
        <v>65</v>
      </c>
    </row>
    <row r="2662" spans="1:16" x14ac:dyDescent="0.25">
      <c r="A2662" s="70">
        <v>2018</v>
      </c>
      <c r="B2662" s="70">
        <v>30</v>
      </c>
      <c r="C2662" s="70" t="s">
        <v>15</v>
      </c>
      <c r="D2662" s="70">
        <v>4818515</v>
      </c>
      <c r="E2662" s="68">
        <v>88.9</v>
      </c>
      <c r="F2662" s="3">
        <f t="shared" si="1211"/>
        <v>13.84</v>
      </c>
      <c r="G2662" s="18" t="s">
        <v>39</v>
      </c>
      <c r="H2662" s="70">
        <v>9</v>
      </c>
      <c r="I2662" s="70">
        <v>86.41</v>
      </c>
      <c r="J2662" s="27">
        <f t="shared" si="1210"/>
        <v>27.6</v>
      </c>
      <c r="K2662" s="27">
        <f t="shared" si="1212"/>
        <v>13.8</v>
      </c>
      <c r="L2662" s="26">
        <f t="shared" si="1213"/>
        <v>1192.4580000000001</v>
      </c>
      <c r="M2662" s="56" t="s">
        <v>94</v>
      </c>
      <c r="N2662" s="70" t="s">
        <v>916</v>
      </c>
      <c r="O2662" s="70" t="s">
        <v>56</v>
      </c>
      <c r="P2662" s="70">
        <v>68</v>
      </c>
    </row>
    <row r="2663" spans="1:16" x14ac:dyDescent="0.25">
      <c r="A2663" s="70">
        <v>2018</v>
      </c>
      <c r="B2663" s="70">
        <v>30</v>
      </c>
      <c r="C2663" s="70" t="s">
        <v>15</v>
      </c>
      <c r="D2663" s="70">
        <v>4818517</v>
      </c>
      <c r="E2663" s="68">
        <v>88.9</v>
      </c>
      <c r="F2663" s="3">
        <f t="shared" si="1211"/>
        <v>13.84</v>
      </c>
      <c r="G2663" s="18" t="s">
        <v>39</v>
      </c>
      <c r="H2663" s="70">
        <v>23</v>
      </c>
      <c r="I2663" s="70">
        <v>220.83</v>
      </c>
      <c r="J2663" s="27">
        <f t="shared" si="1210"/>
        <v>27.6</v>
      </c>
      <c r="K2663" s="27">
        <f t="shared" si="1212"/>
        <v>13.8</v>
      </c>
      <c r="L2663" s="26">
        <f t="shared" si="1213"/>
        <v>3047.4540000000002</v>
      </c>
      <c r="M2663" s="56" t="s">
        <v>94</v>
      </c>
      <c r="N2663" s="70" t="s">
        <v>916</v>
      </c>
      <c r="O2663" s="70" t="s">
        <v>56</v>
      </c>
      <c r="P2663" s="70">
        <v>68</v>
      </c>
    </row>
    <row r="2664" spans="1:16" x14ac:dyDescent="0.25">
      <c r="A2664" s="70">
        <v>2018</v>
      </c>
      <c r="B2664" s="70">
        <v>30</v>
      </c>
      <c r="C2664" s="70" t="s">
        <v>15</v>
      </c>
      <c r="D2664" s="70">
        <v>4818514</v>
      </c>
      <c r="E2664" s="68">
        <v>88.9</v>
      </c>
      <c r="F2664" s="3">
        <f t="shared" si="1211"/>
        <v>13.84</v>
      </c>
      <c r="G2664" s="18" t="s">
        <v>39</v>
      </c>
      <c r="H2664" s="70">
        <v>29</v>
      </c>
      <c r="I2664" s="70">
        <v>278.43</v>
      </c>
      <c r="J2664" s="27">
        <f t="shared" ref="J2664:J2726" si="1214">IF($E2664=60.3,16.52,IF($E2664=73,20.64,IF($E2664=88.9,27.6,IF(AND($E2664=114.3, $F2664=17.26),32.84,IF(AND($E2664=177.8, $F2664=34.23),63.28,IF(AND($E2664=244.5,$F2664=53.57),98.68,"ENTER WEIGHT"))))))</f>
        <v>27.6</v>
      </c>
      <c r="K2664" s="27">
        <f t="shared" si="1212"/>
        <v>20.700000000000003</v>
      </c>
      <c r="L2664" s="26">
        <f t="shared" si="1213"/>
        <v>5763.5010000000011</v>
      </c>
      <c r="M2664" s="56" t="s">
        <v>16</v>
      </c>
      <c r="N2664" s="70" t="s">
        <v>917</v>
      </c>
      <c r="O2664" s="70" t="s">
        <v>56</v>
      </c>
      <c r="P2664" s="70">
        <v>68</v>
      </c>
    </row>
    <row r="2665" spans="1:16" x14ac:dyDescent="0.25">
      <c r="A2665" s="70">
        <v>2018</v>
      </c>
      <c r="B2665" s="70">
        <v>30</v>
      </c>
      <c r="C2665" s="70" t="s">
        <v>15</v>
      </c>
      <c r="D2665" s="70">
        <v>4818519</v>
      </c>
      <c r="E2665" s="68">
        <v>88.9</v>
      </c>
      <c r="F2665" s="3">
        <f t="shared" ref="F2665:F2727" si="1215">IF($E2665=60.3,6.99,IF($E2665=73,9.67,IF($E2665=88.9,13.84,IF($E2665=114.3,17.26,IF($E2665=177.8,34.23,IF($E2665=244.5,53.57,"ENTER WEIGHT"))))))</f>
        <v>13.84</v>
      </c>
      <c r="G2665" s="18" t="s">
        <v>39</v>
      </c>
      <c r="H2665" s="70">
        <v>7</v>
      </c>
      <c r="I2665" s="70">
        <v>67.209999999999994</v>
      </c>
      <c r="J2665" s="27">
        <f t="shared" si="1214"/>
        <v>27.6</v>
      </c>
      <c r="K2665" s="27">
        <f t="shared" si="1212"/>
        <v>20.700000000000003</v>
      </c>
      <c r="L2665" s="26">
        <f t="shared" si="1213"/>
        <v>1391.2470000000001</v>
      </c>
      <c r="M2665" s="56" t="s">
        <v>16</v>
      </c>
      <c r="N2665" s="70" t="s">
        <v>916</v>
      </c>
      <c r="O2665" s="70" t="s">
        <v>56</v>
      </c>
      <c r="P2665" s="70">
        <v>68</v>
      </c>
    </row>
    <row r="2666" spans="1:16" x14ac:dyDescent="0.25">
      <c r="A2666" s="70">
        <v>2018</v>
      </c>
      <c r="B2666" s="70">
        <v>30</v>
      </c>
      <c r="C2666" s="70" t="s">
        <v>15</v>
      </c>
      <c r="D2666" s="70">
        <v>4818511</v>
      </c>
      <c r="E2666" s="68">
        <v>88.9</v>
      </c>
      <c r="F2666" s="3">
        <f t="shared" si="1215"/>
        <v>13.84</v>
      </c>
      <c r="G2666" s="18" t="s">
        <v>39</v>
      </c>
      <c r="H2666" s="70">
        <v>22</v>
      </c>
      <c r="I2666" s="70">
        <v>211.23</v>
      </c>
      <c r="J2666" s="27">
        <f t="shared" si="1214"/>
        <v>27.6</v>
      </c>
      <c r="K2666" s="27">
        <f t="shared" si="1212"/>
        <v>20.700000000000003</v>
      </c>
      <c r="L2666" s="26">
        <f t="shared" si="1213"/>
        <v>4372.4610000000002</v>
      </c>
      <c r="M2666" s="56" t="s">
        <v>16</v>
      </c>
      <c r="N2666" s="70" t="s">
        <v>917</v>
      </c>
      <c r="O2666" s="70" t="s">
        <v>56</v>
      </c>
      <c r="P2666" s="70">
        <v>68</v>
      </c>
    </row>
    <row r="2667" spans="1:16" x14ac:dyDescent="0.25">
      <c r="A2667" s="70">
        <v>2018</v>
      </c>
      <c r="B2667" s="70">
        <v>30</v>
      </c>
      <c r="C2667" s="70" t="s">
        <v>15</v>
      </c>
      <c r="D2667" s="70">
        <v>4818512</v>
      </c>
      <c r="E2667" s="68">
        <v>88.9</v>
      </c>
      <c r="F2667" s="3">
        <f t="shared" si="1215"/>
        <v>13.84</v>
      </c>
      <c r="G2667" s="18" t="s">
        <v>39</v>
      </c>
      <c r="H2667" s="70">
        <v>3</v>
      </c>
      <c r="I2667" s="70">
        <v>28.8035</v>
      </c>
      <c r="J2667" s="27">
        <f t="shared" si="1214"/>
        <v>27.6</v>
      </c>
      <c r="K2667" s="27">
        <f t="shared" si="1212"/>
        <v>13.8</v>
      </c>
      <c r="L2667" s="26">
        <f t="shared" si="1213"/>
        <v>397.48830000000004</v>
      </c>
      <c r="M2667" s="56" t="s">
        <v>94</v>
      </c>
      <c r="N2667" s="70" t="s">
        <v>917</v>
      </c>
      <c r="O2667" s="70" t="s">
        <v>56</v>
      </c>
      <c r="P2667" s="70">
        <v>68</v>
      </c>
    </row>
    <row r="2668" spans="1:16" x14ac:dyDescent="0.25">
      <c r="A2668" s="70">
        <v>2018</v>
      </c>
      <c r="B2668" s="70">
        <v>30</v>
      </c>
      <c r="C2668" s="70" t="s">
        <v>15</v>
      </c>
      <c r="D2668" s="70">
        <v>4818513</v>
      </c>
      <c r="E2668" s="68">
        <v>88.9</v>
      </c>
      <c r="F2668" s="3">
        <f t="shared" si="1215"/>
        <v>13.84</v>
      </c>
      <c r="G2668" s="18" t="s">
        <v>39</v>
      </c>
      <c r="H2668" s="70">
        <v>30</v>
      </c>
      <c r="I2668" s="70">
        <v>288.04000000000002</v>
      </c>
      <c r="J2668" s="27">
        <f t="shared" si="1214"/>
        <v>27.6</v>
      </c>
      <c r="K2668" s="27">
        <f t="shared" si="1212"/>
        <v>20.700000000000003</v>
      </c>
      <c r="L2668" s="26">
        <f t="shared" si="1213"/>
        <v>5962.4280000000008</v>
      </c>
      <c r="M2668" s="56" t="s">
        <v>16</v>
      </c>
      <c r="N2668" s="70" t="s">
        <v>917</v>
      </c>
      <c r="O2668" s="70" t="s">
        <v>56</v>
      </c>
      <c r="P2668" s="70">
        <v>68</v>
      </c>
    </row>
    <row r="2669" spans="1:16" x14ac:dyDescent="0.25">
      <c r="A2669" s="70">
        <v>2018</v>
      </c>
      <c r="B2669" s="70">
        <v>30</v>
      </c>
      <c r="C2669" s="70" t="s">
        <v>15</v>
      </c>
      <c r="D2669" s="70">
        <v>4818515</v>
      </c>
      <c r="E2669" s="68">
        <v>88.9</v>
      </c>
      <c r="F2669" s="3">
        <f t="shared" si="1215"/>
        <v>13.84</v>
      </c>
      <c r="G2669" s="18" t="s">
        <v>39</v>
      </c>
      <c r="H2669" s="70">
        <v>23</v>
      </c>
      <c r="I2669" s="70">
        <v>220.83</v>
      </c>
      <c r="J2669" s="27">
        <f t="shared" si="1214"/>
        <v>27.6</v>
      </c>
      <c r="K2669" s="27">
        <f t="shared" si="1212"/>
        <v>13.8</v>
      </c>
      <c r="L2669" s="26">
        <f t="shared" si="1213"/>
        <v>3047.4540000000002</v>
      </c>
      <c r="M2669" s="56" t="s">
        <v>94</v>
      </c>
      <c r="N2669" s="70" t="s">
        <v>916</v>
      </c>
      <c r="O2669" s="70" t="s">
        <v>56</v>
      </c>
      <c r="P2669" s="70">
        <v>68</v>
      </c>
    </row>
    <row r="2670" spans="1:16" x14ac:dyDescent="0.25">
      <c r="A2670" s="70">
        <v>2018</v>
      </c>
      <c r="B2670" s="70">
        <v>30</v>
      </c>
      <c r="C2670" s="70" t="s">
        <v>15</v>
      </c>
      <c r="D2670" s="70">
        <v>4818518</v>
      </c>
      <c r="E2670" s="68">
        <v>88.9</v>
      </c>
      <c r="F2670" s="3">
        <f t="shared" si="1215"/>
        <v>13.84</v>
      </c>
      <c r="G2670" s="18" t="s">
        <v>39</v>
      </c>
      <c r="H2670" s="70">
        <v>10</v>
      </c>
      <c r="I2670" s="70">
        <v>96.01</v>
      </c>
      <c r="J2670" s="27">
        <f t="shared" si="1214"/>
        <v>27.6</v>
      </c>
      <c r="K2670" s="27">
        <f t="shared" si="1212"/>
        <v>20.700000000000003</v>
      </c>
      <c r="L2670" s="26">
        <f t="shared" si="1213"/>
        <v>1987.4070000000004</v>
      </c>
      <c r="M2670" s="56" t="s">
        <v>16</v>
      </c>
      <c r="N2670" s="70" t="s">
        <v>916</v>
      </c>
      <c r="O2670" s="70" t="s">
        <v>56</v>
      </c>
      <c r="P2670" s="70">
        <v>68</v>
      </c>
    </row>
    <row r="2671" spans="1:16" x14ac:dyDescent="0.25">
      <c r="A2671" s="70">
        <v>2018</v>
      </c>
      <c r="B2671" s="70">
        <v>30</v>
      </c>
      <c r="C2671" s="70" t="s">
        <v>15</v>
      </c>
      <c r="D2671" s="70">
        <v>4819010</v>
      </c>
      <c r="E2671" s="68">
        <v>88.9</v>
      </c>
      <c r="F2671" s="3">
        <f t="shared" si="1215"/>
        <v>13.84</v>
      </c>
      <c r="G2671" s="18" t="s">
        <v>39</v>
      </c>
      <c r="H2671" s="70">
        <v>11</v>
      </c>
      <c r="I2671" s="70">
        <v>105.61</v>
      </c>
      <c r="J2671" s="27">
        <f t="shared" si="1214"/>
        <v>27.6</v>
      </c>
      <c r="K2671" s="27">
        <f t="shared" si="1212"/>
        <v>20.700000000000003</v>
      </c>
      <c r="L2671" s="26">
        <f t="shared" si="1213"/>
        <v>2186.1270000000004</v>
      </c>
      <c r="M2671" s="56" t="s">
        <v>16</v>
      </c>
      <c r="N2671" s="70" t="s">
        <v>639</v>
      </c>
      <c r="O2671" s="70" t="s">
        <v>56</v>
      </c>
      <c r="P2671" s="70">
        <v>68</v>
      </c>
    </row>
    <row r="2672" spans="1:16" x14ac:dyDescent="0.25">
      <c r="A2672" s="70">
        <v>2018</v>
      </c>
      <c r="B2672" s="70">
        <v>30</v>
      </c>
      <c r="C2672" s="70" t="s">
        <v>15</v>
      </c>
      <c r="D2672" s="70">
        <v>4819018</v>
      </c>
      <c r="E2672" s="68">
        <v>88.9</v>
      </c>
      <c r="F2672" s="3">
        <f t="shared" si="1215"/>
        <v>13.84</v>
      </c>
      <c r="G2672" s="18" t="s">
        <v>39</v>
      </c>
      <c r="H2672" s="70">
        <v>23</v>
      </c>
      <c r="I2672" s="70">
        <v>220.83</v>
      </c>
      <c r="J2672" s="27">
        <f t="shared" si="1214"/>
        <v>27.6</v>
      </c>
      <c r="K2672" s="27">
        <f t="shared" si="1212"/>
        <v>20.700000000000003</v>
      </c>
      <c r="L2672" s="26">
        <f t="shared" si="1213"/>
        <v>4571.1810000000005</v>
      </c>
      <c r="M2672" s="56" t="s">
        <v>16</v>
      </c>
      <c r="N2672" s="70" t="s">
        <v>639</v>
      </c>
      <c r="O2672" s="70" t="s">
        <v>56</v>
      </c>
      <c r="P2672" s="70">
        <v>68</v>
      </c>
    </row>
    <row r="2673" spans="1:16" x14ac:dyDescent="0.25">
      <c r="A2673" s="70">
        <v>2018</v>
      </c>
      <c r="B2673" s="70">
        <v>30</v>
      </c>
      <c r="C2673" s="70" t="s">
        <v>15</v>
      </c>
      <c r="D2673" s="70">
        <v>4819018</v>
      </c>
      <c r="E2673" s="68">
        <v>88.9</v>
      </c>
      <c r="F2673" s="3">
        <f t="shared" si="1215"/>
        <v>13.84</v>
      </c>
      <c r="G2673" s="18" t="s">
        <v>39</v>
      </c>
      <c r="H2673" s="70">
        <v>9</v>
      </c>
      <c r="I2673" s="70">
        <v>86.41</v>
      </c>
      <c r="J2673" s="27">
        <f t="shared" si="1214"/>
        <v>27.6</v>
      </c>
      <c r="K2673" s="27">
        <f t="shared" si="1212"/>
        <v>13.8</v>
      </c>
      <c r="L2673" s="26">
        <f t="shared" si="1213"/>
        <v>1192.4580000000001</v>
      </c>
      <c r="M2673" s="56" t="s">
        <v>94</v>
      </c>
      <c r="N2673" s="70" t="s">
        <v>639</v>
      </c>
      <c r="O2673" s="70" t="s">
        <v>56</v>
      </c>
      <c r="P2673" s="70">
        <v>68</v>
      </c>
    </row>
    <row r="2674" spans="1:16" x14ac:dyDescent="0.25">
      <c r="A2674" s="70">
        <v>2018</v>
      </c>
      <c r="B2674" s="70">
        <v>30</v>
      </c>
      <c r="C2674" s="70" t="s">
        <v>15</v>
      </c>
      <c r="D2674" s="70">
        <v>4819016</v>
      </c>
      <c r="E2674" s="68">
        <v>88.9</v>
      </c>
      <c r="F2674" s="3">
        <f t="shared" si="1215"/>
        <v>13.84</v>
      </c>
      <c r="G2674" s="18" t="s">
        <v>39</v>
      </c>
      <c r="H2674" s="70">
        <v>9</v>
      </c>
      <c r="I2674" s="70">
        <v>86.41</v>
      </c>
      <c r="J2674" s="27">
        <f t="shared" si="1214"/>
        <v>27.6</v>
      </c>
      <c r="K2674" s="27">
        <f t="shared" si="1212"/>
        <v>13.8</v>
      </c>
      <c r="L2674" s="26">
        <f t="shared" si="1213"/>
        <v>1192.4580000000001</v>
      </c>
      <c r="M2674" s="56" t="s">
        <v>94</v>
      </c>
      <c r="N2674" s="70" t="s">
        <v>639</v>
      </c>
      <c r="O2674" s="70" t="s">
        <v>56</v>
      </c>
      <c r="P2674" s="70">
        <v>68</v>
      </c>
    </row>
    <row r="2675" spans="1:16" x14ac:dyDescent="0.25">
      <c r="A2675" s="70">
        <v>2018</v>
      </c>
      <c r="B2675" s="70">
        <v>30</v>
      </c>
      <c r="C2675" s="70" t="s">
        <v>15</v>
      </c>
      <c r="D2675" s="70">
        <v>4819006</v>
      </c>
      <c r="E2675" s="68">
        <v>88.9</v>
      </c>
      <c r="F2675" s="3">
        <f t="shared" si="1215"/>
        <v>13.84</v>
      </c>
      <c r="G2675" s="18" t="s">
        <v>39</v>
      </c>
      <c r="H2675" s="70">
        <v>5</v>
      </c>
      <c r="I2675" s="70">
        <v>48.01</v>
      </c>
      <c r="J2675" s="27">
        <f t="shared" si="1214"/>
        <v>27.6</v>
      </c>
      <c r="K2675" s="27">
        <f t="shared" si="1212"/>
        <v>13.8</v>
      </c>
      <c r="L2675" s="26">
        <f t="shared" si="1213"/>
        <v>662.53800000000001</v>
      </c>
      <c r="M2675" s="56" t="s">
        <v>94</v>
      </c>
      <c r="N2675" s="70" t="s">
        <v>639</v>
      </c>
      <c r="O2675" s="70" t="s">
        <v>56</v>
      </c>
      <c r="P2675" s="70">
        <v>68</v>
      </c>
    </row>
    <row r="2676" spans="1:16" x14ac:dyDescent="0.25">
      <c r="A2676" s="70">
        <v>2018</v>
      </c>
      <c r="B2676" s="70">
        <v>30</v>
      </c>
      <c r="C2676" s="70" t="s">
        <v>15</v>
      </c>
      <c r="D2676" s="70">
        <v>4819007</v>
      </c>
      <c r="E2676" s="68">
        <v>88.9</v>
      </c>
      <c r="F2676" s="3">
        <f t="shared" si="1215"/>
        <v>13.84</v>
      </c>
      <c r="G2676" s="18" t="s">
        <v>39</v>
      </c>
      <c r="H2676" s="70">
        <v>7</v>
      </c>
      <c r="I2676" s="70">
        <v>67.209999999999994</v>
      </c>
      <c r="J2676" s="27">
        <f t="shared" si="1214"/>
        <v>27.6</v>
      </c>
      <c r="K2676" s="27">
        <f t="shared" si="1212"/>
        <v>13.8</v>
      </c>
      <c r="L2676" s="26">
        <f t="shared" si="1213"/>
        <v>927.49799999999993</v>
      </c>
      <c r="M2676" s="56" t="s">
        <v>94</v>
      </c>
      <c r="N2676" s="70" t="s">
        <v>639</v>
      </c>
      <c r="O2676" s="70" t="s">
        <v>56</v>
      </c>
      <c r="P2676" s="70">
        <v>68</v>
      </c>
    </row>
    <row r="2677" spans="1:16" x14ac:dyDescent="0.25">
      <c r="A2677" s="70">
        <v>2018</v>
      </c>
      <c r="B2677" s="70">
        <v>30</v>
      </c>
      <c r="C2677" s="70" t="s">
        <v>15</v>
      </c>
      <c r="D2677" s="70">
        <v>4819008</v>
      </c>
      <c r="E2677" s="68">
        <v>88.9</v>
      </c>
      <c r="F2677" s="3">
        <f t="shared" si="1215"/>
        <v>13.84</v>
      </c>
      <c r="G2677" s="18" t="s">
        <v>39</v>
      </c>
      <c r="H2677" s="70">
        <v>6</v>
      </c>
      <c r="I2677" s="70">
        <v>57.61</v>
      </c>
      <c r="J2677" s="27">
        <f t="shared" si="1214"/>
        <v>27.6</v>
      </c>
      <c r="K2677" s="27">
        <f t="shared" si="1212"/>
        <v>20.700000000000003</v>
      </c>
      <c r="L2677" s="26">
        <f t="shared" si="1213"/>
        <v>1192.527</v>
      </c>
      <c r="M2677" s="56" t="s">
        <v>16</v>
      </c>
      <c r="N2677" s="70" t="s">
        <v>639</v>
      </c>
      <c r="O2677" s="70" t="s">
        <v>56</v>
      </c>
      <c r="P2677" s="70">
        <v>68</v>
      </c>
    </row>
    <row r="2678" spans="1:16" x14ac:dyDescent="0.25">
      <c r="A2678" s="70">
        <v>2018</v>
      </c>
      <c r="B2678" s="70">
        <v>30</v>
      </c>
      <c r="C2678" s="70" t="s">
        <v>15</v>
      </c>
      <c r="D2678" s="70">
        <v>4819008</v>
      </c>
      <c r="E2678" s="68">
        <v>88.9</v>
      </c>
      <c r="F2678" s="3">
        <f t="shared" si="1215"/>
        <v>13.84</v>
      </c>
      <c r="G2678" s="18" t="s">
        <v>39</v>
      </c>
      <c r="H2678" s="70">
        <v>8</v>
      </c>
      <c r="I2678" s="70">
        <v>76.81</v>
      </c>
      <c r="J2678" s="27">
        <f t="shared" si="1214"/>
        <v>27.6</v>
      </c>
      <c r="K2678" s="27">
        <f t="shared" si="1212"/>
        <v>13.8</v>
      </c>
      <c r="L2678" s="26">
        <f t="shared" si="1213"/>
        <v>1059.9780000000001</v>
      </c>
      <c r="M2678" s="56" t="s">
        <v>94</v>
      </c>
      <c r="N2678" s="70" t="s">
        <v>639</v>
      </c>
      <c r="O2678" s="70" t="s">
        <v>56</v>
      </c>
      <c r="P2678" s="70">
        <v>68</v>
      </c>
    </row>
    <row r="2679" spans="1:16" x14ac:dyDescent="0.25">
      <c r="A2679" s="70">
        <v>2018</v>
      </c>
      <c r="B2679" s="70">
        <v>30</v>
      </c>
      <c r="C2679" s="70" t="s">
        <v>15</v>
      </c>
      <c r="D2679" s="70">
        <v>4819010</v>
      </c>
      <c r="E2679" s="68">
        <v>88.9</v>
      </c>
      <c r="F2679" s="3">
        <f t="shared" si="1215"/>
        <v>13.84</v>
      </c>
      <c r="G2679" s="18" t="s">
        <v>39</v>
      </c>
      <c r="H2679" s="70">
        <v>10</v>
      </c>
      <c r="I2679" s="70">
        <v>96.01</v>
      </c>
      <c r="J2679" s="27">
        <f t="shared" si="1214"/>
        <v>27.6</v>
      </c>
      <c r="K2679" s="27">
        <f t="shared" si="1212"/>
        <v>13.8</v>
      </c>
      <c r="L2679" s="26">
        <f t="shared" si="1213"/>
        <v>1324.9380000000001</v>
      </c>
      <c r="M2679" s="56" t="s">
        <v>94</v>
      </c>
      <c r="N2679" s="70" t="s">
        <v>639</v>
      </c>
      <c r="O2679" s="70" t="s">
        <v>56</v>
      </c>
      <c r="P2679" s="70">
        <v>68</v>
      </c>
    </row>
    <row r="2680" spans="1:16" x14ac:dyDescent="0.25">
      <c r="A2680" s="70">
        <v>2018</v>
      </c>
      <c r="B2680" s="70">
        <v>30</v>
      </c>
      <c r="C2680" s="70" t="s">
        <v>15</v>
      </c>
      <c r="D2680" s="70">
        <v>4819018</v>
      </c>
      <c r="E2680" s="68">
        <v>88.9</v>
      </c>
      <c r="F2680" s="3">
        <f t="shared" si="1215"/>
        <v>13.84</v>
      </c>
      <c r="G2680" s="18" t="s">
        <v>39</v>
      </c>
      <c r="H2680" s="70">
        <v>12</v>
      </c>
      <c r="I2680" s="70">
        <v>115.21</v>
      </c>
      <c r="J2680" s="27">
        <f t="shared" si="1214"/>
        <v>27.6</v>
      </c>
      <c r="K2680" s="27">
        <f t="shared" si="1212"/>
        <v>13.8</v>
      </c>
      <c r="L2680" s="26">
        <f t="shared" si="1213"/>
        <v>1589.8979999999999</v>
      </c>
      <c r="M2680" s="56" t="s">
        <v>94</v>
      </c>
      <c r="N2680" s="70" t="s">
        <v>639</v>
      </c>
      <c r="O2680" s="70" t="s">
        <v>56</v>
      </c>
      <c r="P2680" s="70">
        <v>68</v>
      </c>
    </row>
    <row r="2681" spans="1:16" x14ac:dyDescent="0.25">
      <c r="A2681" s="70">
        <v>2018</v>
      </c>
      <c r="B2681" s="70">
        <v>30</v>
      </c>
      <c r="C2681" s="70" t="s">
        <v>15</v>
      </c>
      <c r="D2681" s="70">
        <v>4819010</v>
      </c>
      <c r="E2681" s="68">
        <v>88.9</v>
      </c>
      <c r="F2681" s="3">
        <f t="shared" si="1215"/>
        <v>13.84</v>
      </c>
      <c r="G2681" s="18" t="s">
        <v>39</v>
      </c>
      <c r="H2681" s="70">
        <v>8</v>
      </c>
      <c r="I2681" s="70">
        <v>76.81</v>
      </c>
      <c r="J2681" s="27">
        <f t="shared" si="1214"/>
        <v>27.6</v>
      </c>
      <c r="K2681" s="27">
        <f t="shared" si="1212"/>
        <v>13.8</v>
      </c>
      <c r="L2681" s="26">
        <f t="shared" si="1213"/>
        <v>1059.9780000000001</v>
      </c>
      <c r="M2681" s="56" t="s">
        <v>94</v>
      </c>
      <c r="N2681" s="70" t="s">
        <v>639</v>
      </c>
      <c r="O2681" s="70" t="s">
        <v>56</v>
      </c>
      <c r="P2681" s="70">
        <v>68</v>
      </c>
    </row>
    <row r="2682" spans="1:16" x14ac:dyDescent="0.25">
      <c r="A2682" s="70">
        <v>2018</v>
      </c>
      <c r="B2682" s="70">
        <v>30</v>
      </c>
      <c r="C2682" s="70" t="s">
        <v>15</v>
      </c>
      <c r="D2682" s="70">
        <v>4819013</v>
      </c>
      <c r="E2682" s="68">
        <v>88.9</v>
      </c>
      <c r="F2682" s="3">
        <f t="shared" si="1215"/>
        <v>13.84</v>
      </c>
      <c r="G2682" s="18" t="s">
        <v>39</v>
      </c>
      <c r="H2682" s="70">
        <v>14</v>
      </c>
      <c r="I2682" s="70">
        <v>134.41650000000001</v>
      </c>
      <c r="J2682" s="27">
        <f t="shared" si="1214"/>
        <v>27.6</v>
      </c>
      <c r="K2682" s="27">
        <f t="shared" si="1212"/>
        <v>13.8</v>
      </c>
      <c r="L2682" s="26">
        <f t="shared" si="1213"/>
        <v>1854.9477000000002</v>
      </c>
      <c r="M2682" s="56" t="s">
        <v>94</v>
      </c>
      <c r="N2682" s="70" t="s">
        <v>639</v>
      </c>
      <c r="O2682" s="70" t="s">
        <v>56</v>
      </c>
      <c r="P2682" s="70">
        <v>68</v>
      </c>
    </row>
    <row r="2683" spans="1:16" x14ac:dyDescent="0.25">
      <c r="A2683" s="70">
        <v>2018</v>
      </c>
      <c r="B2683" s="70">
        <v>30</v>
      </c>
      <c r="C2683" s="70" t="s">
        <v>15</v>
      </c>
      <c r="D2683" s="70">
        <v>4819014</v>
      </c>
      <c r="E2683" s="68">
        <v>88.9</v>
      </c>
      <c r="F2683" s="3">
        <f t="shared" si="1215"/>
        <v>13.84</v>
      </c>
      <c r="G2683" s="18" t="s">
        <v>39</v>
      </c>
      <c r="H2683" s="70">
        <v>12</v>
      </c>
      <c r="I2683" s="70">
        <v>115.21</v>
      </c>
      <c r="J2683" s="27">
        <f t="shared" si="1214"/>
        <v>27.6</v>
      </c>
      <c r="K2683" s="27">
        <f t="shared" si="1212"/>
        <v>13.8</v>
      </c>
      <c r="L2683" s="26">
        <f t="shared" si="1213"/>
        <v>1589.8979999999999</v>
      </c>
      <c r="M2683" s="56" t="s">
        <v>94</v>
      </c>
      <c r="N2683" s="70" t="s">
        <v>639</v>
      </c>
      <c r="O2683" s="70" t="s">
        <v>56</v>
      </c>
      <c r="P2683" s="70">
        <v>68</v>
      </c>
    </row>
    <row r="2684" spans="1:16" x14ac:dyDescent="0.25">
      <c r="A2684" s="70">
        <v>2018</v>
      </c>
      <c r="B2684" s="70">
        <v>30</v>
      </c>
      <c r="C2684" s="70" t="s">
        <v>15</v>
      </c>
      <c r="D2684" s="70">
        <v>4819014</v>
      </c>
      <c r="E2684" s="68">
        <v>88.9</v>
      </c>
      <c r="F2684" s="3">
        <f t="shared" si="1215"/>
        <v>13.84</v>
      </c>
      <c r="G2684" s="18" t="s">
        <v>39</v>
      </c>
      <c r="H2684" s="70">
        <v>4</v>
      </c>
      <c r="I2684" s="70">
        <v>38.4</v>
      </c>
      <c r="J2684" s="27">
        <f t="shared" si="1214"/>
        <v>27.6</v>
      </c>
      <c r="K2684" s="27">
        <f t="shared" si="1212"/>
        <v>13.8</v>
      </c>
      <c r="L2684" s="26">
        <f t="shared" si="1213"/>
        <v>529.91999999999996</v>
      </c>
      <c r="M2684" s="56" t="s">
        <v>94</v>
      </c>
      <c r="N2684" s="70" t="s">
        <v>639</v>
      </c>
      <c r="O2684" s="70" t="s">
        <v>56</v>
      </c>
      <c r="P2684" s="70">
        <v>68</v>
      </c>
    </row>
    <row r="2685" spans="1:16" x14ac:dyDescent="0.25">
      <c r="A2685" s="70">
        <v>2018</v>
      </c>
      <c r="B2685" s="70">
        <v>30</v>
      </c>
      <c r="C2685" s="70" t="s">
        <v>15</v>
      </c>
      <c r="D2685" s="70">
        <v>4819016</v>
      </c>
      <c r="E2685" s="68">
        <v>88.9</v>
      </c>
      <c r="F2685" s="3">
        <f t="shared" si="1215"/>
        <v>13.84</v>
      </c>
      <c r="G2685" s="18" t="s">
        <v>39</v>
      </c>
      <c r="H2685" s="70">
        <v>12</v>
      </c>
      <c r="I2685" s="70">
        <v>115.21</v>
      </c>
      <c r="J2685" s="27">
        <f t="shared" si="1214"/>
        <v>27.6</v>
      </c>
      <c r="K2685" s="27">
        <f t="shared" si="1212"/>
        <v>13.8</v>
      </c>
      <c r="L2685" s="26">
        <f t="shared" si="1213"/>
        <v>1589.8979999999999</v>
      </c>
      <c r="M2685" s="56" t="s">
        <v>94</v>
      </c>
      <c r="N2685" s="70" t="s">
        <v>639</v>
      </c>
      <c r="O2685" s="70" t="s">
        <v>56</v>
      </c>
      <c r="P2685" s="70">
        <v>68</v>
      </c>
    </row>
    <row r="2686" spans="1:16" x14ac:dyDescent="0.25">
      <c r="A2686" s="70">
        <v>2018</v>
      </c>
      <c r="B2686" s="70">
        <v>30</v>
      </c>
      <c r="C2686" s="70" t="s">
        <v>15</v>
      </c>
      <c r="D2686" s="70">
        <v>4819026</v>
      </c>
      <c r="E2686" s="68">
        <v>88.9</v>
      </c>
      <c r="F2686" s="3">
        <f t="shared" si="1215"/>
        <v>13.84</v>
      </c>
      <c r="G2686" s="18" t="s">
        <v>39</v>
      </c>
      <c r="H2686" s="70">
        <v>14</v>
      </c>
      <c r="I2686" s="70">
        <v>134.41999999999999</v>
      </c>
      <c r="J2686" s="27">
        <f t="shared" si="1214"/>
        <v>27.6</v>
      </c>
      <c r="K2686" s="27">
        <f t="shared" si="1212"/>
        <v>20.700000000000003</v>
      </c>
      <c r="L2686" s="26">
        <f t="shared" si="1213"/>
        <v>2782.4940000000001</v>
      </c>
      <c r="M2686" s="56" t="s">
        <v>16</v>
      </c>
      <c r="N2686" s="70" t="s">
        <v>253</v>
      </c>
      <c r="O2686" s="70" t="s">
        <v>56</v>
      </c>
      <c r="P2686" s="70">
        <v>68</v>
      </c>
    </row>
    <row r="2687" spans="1:16" x14ac:dyDescent="0.25">
      <c r="A2687" s="70">
        <v>2018</v>
      </c>
      <c r="B2687" s="70">
        <v>30</v>
      </c>
      <c r="C2687" s="70" t="s">
        <v>15</v>
      </c>
      <c r="D2687" s="70">
        <v>4819026</v>
      </c>
      <c r="E2687" s="68">
        <v>88.9</v>
      </c>
      <c r="F2687" s="3">
        <f t="shared" si="1215"/>
        <v>13.84</v>
      </c>
      <c r="G2687" s="18" t="s">
        <v>39</v>
      </c>
      <c r="H2687" s="70">
        <v>30</v>
      </c>
      <c r="I2687" s="70">
        <v>288.04000000000002</v>
      </c>
      <c r="J2687" s="27">
        <f t="shared" si="1214"/>
        <v>27.6</v>
      </c>
      <c r="K2687" s="27">
        <f t="shared" si="1212"/>
        <v>13.8</v>
      </c>
      <c r="L2687" s="26">
        <f t="shared" si="1213"/>
        <v>3974.9520000000007</v>
      </c>
      <c r="M2687" s="56" t="s">
        <v>94</v>
      </c>
      <c r="N2687" s="70" t="s">
        <v>253</v>
      </c>
      <c r="O2687" s="70" t="s">
        <v>56</v>
      </c>
      <c r="P2687" s="70">
        <v>68</v>
      </c>
    </row>
    <row r="2688" spans="1:16" x14ac:dyDescent="0.25">
      <c r="A2688" s="70">
        <v>2018</v>
      </c>
      <c r="B2688" s="70">
        <v>30</v>
      </c>
      <c r="C2688" s="70" t="s">
        <v>15</v>
      </c>
      <c r="D2688" s="70">
        <v>4819025</v>
      </c>
      <c r="E2688" s="68">
        <v>88.9</v>
      </c>
      <c r="F2688" s="3">
        <f t="shared" si="1215"/>
        <v>13.84</v>
      </c>
      <c r="G2688" s="18" t="s">
        <v>39</v>
      </c>
      <c r="H2688" s="70">
        <v>2</v>
      </c>
      <c r="I2688" s="70">
        <v>19.2</v>
      </c>
      <c r="J2688" s="27">
        <f t="shared" si="1214"/>
        <v>27.6</v>
      </c>
      <c r="K2688" s="27">
        <f t="shared" si="1212"/>
        <v>13.8</v>
      </c>
      <c r="L2688" s="26">
        <f t="shared" si="1213"/>
        <v>264.95999999999998</v>
      </c>
      <c r="M2688" s="56" t="s">
        <v>94</v>
      </c>
      <c r="N2688" s="70" t="s">
        <v>253</v>
      </c>
      <c r="O2688" s="70" t="s">
        <v>56</v>
      </c>
      <c r="P2688" s="70">
        <v>68</v>
      </c>
    </row>
    <row r="2689" spans="1:16" x14ac:dyDescent="0.25">
      <c r="A2689" s="70">
        <v>2018</v>
      </c>
      <c r="B2689" s="70">
        <v>30</v>
      </c>
      <c r="C2689" s="70" t="s">
        <v>15</v>
      </c>
      <c r="D2689" s="70">
        <v>4819024</v>
      </c>
      <c r="E2689" s="68">
        <v>88.9</v>
      </c>
      <c r="F2689" s="3">
        <f t="shared" si="1215"/>
        <v>13.84</v>
      </c>
      <c r="G2689" s="18" t="s">
        <v>39</v>
      </c>
      <c r="H2689" s="70">
        <v>4</v>
      </c>
      <c r="I2689" s="70">
        <v>38.4</v>
      </c>
      <c r="J2689" s="27">
        <f t="shared" si="1214"/>
        <v>27.6</v>
      </c>
      <c r="K2689" s="27">
        <f t="shared" ref="K2689:K2751" si="1216">IF(M2689="NEW",J2689*1,IF(M2689="YELLOW",J2689*0.75,IF(M2689="BLUE",J2689*0.5)))</f>
        <v>13.8</v>
      </c>
      <c r="L2689" s="26">
        <f t="shared" ref="L2689:L2751" si="1217">I2689*K2689</f>
        <v>529.91999999999996</v>
      </c>
      <c r="M2689" s="56" t="s">
        <v>94</v>
      </c>
      <c r="N2689" s="70" t="s">
        <v>253</v>
      </c>
      <c r="O2689" s="70" t="s">
        <v>56</v>
      </c>
      <c r="P2689" s="70">
        <v>68</v>
      </c>
    </row>
    <row r="2690" spans="1:16" x14ac:dyDescent="0.25">
      <c r="A2690" s="70">
        <v>2018</v>
      </c>
      <c r="B2690" s="70">
        <v>30</v>
      </c>
      <c r="C2690" s="70" t="s">
        <v>15</v>
      </c>
      <c r="D2690" s="70">
        <v>4819510</v>
      </c>
      <c r="E2690" s="68">
        <v>73</v>
      </c>
      <c r="F2690" s="3">
        <f t="shared" si="1215"/>
        <v>9.67</v>
      </c>
      <c r="G2690" s="18" t="s">
        <v>39</v>
      </c>
      <c r="H2690" s="70">
        <v>3</v>
      </c>
      <c r="I2690" s="70">
        <v>28.803599999999999</v>
      </c>
      <c r="J2690" s="27">
        <f t="shared" si="1214"/>
        <v>20.64</v>
      </c>
      <c r="K2690" s="27">
        <f t="shared" si="1216"/>
        <v>15.48</v>
      </c>
      <c r="L2690" s="26">
        <f t="shared" si="1217"/>
        <v>445.879728</v>
      </c>
      <c r="M2690" s="56" t="s">
        <v>16</v>
      </c>
      <c r="N2690" s="70" t="s">
        <v>918</v>
      </c>
      <c r="O2690" s="56" t="s">
        <v>53</v>
      </c>
      <c r="P2690" s="70">
        <v>105</v>
      </c>
    </row>
    <row r="2691" spans="1:16" x14ac:dyDescent="0.25">
      <c r="A2691" s="70">
        <v>2018</v>
      </c>
      <c r="B2691" s="70">
        <v>30</v>
      </c>
      <c r="C2691" s="70" t="s">
        <v>15</v>
      </c>
      <c r="D2691" s="70">
        <v>4819511</v>
      </c>
      <c r="E2691" s="68">
        <v>73</v>
      </c>
      <c r="F2691" s="3">
        <f t="shared" si="1215"/>
        <v>9.67</v>
      </c>
      <c r="G2691" s="18" t="s">
        <v>39</v>
      </c>
      <c r="H2691" s="70">
        <v>65</v>
      </c>
      <c r="I2691" s="70">
        <v>624.08249999999998</v>
      </c>
      <c r="J2691" s="27">
        <f t="shared" si="1214"/>
        <v>20.64</v>
      </c>
      <c r="K2691" s="27">
        <f t="shared" si="1216"/>
        <v>15.48</v>
      </c>
      <c r="L2691" s="26">
        <f t="shared" si="1217"/>
        <v>9660.7970999999998</v>
      </c>
      <c r="M2691" s="56" t="s">
        <v>16</v>
      </c>
      <c r="N2691" s="70" t="s">
        <v>918</v>
      </c>
      <c r="O2691" s="56" t="s">
        <v>53</v>
      </c>
      <c r="P2691" s="70">
        <v>105</v>
      </c>
    </row>
    <row r="2692" spans="1:16" x14ac:dyDescent="0.25">
      <c r="A2692" s="70">
        <v>2018</v>
      </c>
      <c r="B2692" s="70">
        <v>30</v>
      </c>
      <c r="C2692" s="70" t="s">
        <v>15</v>
      </c>
      <c r="D2692" s="70">
        <v>4821207</v>
      </c>
      <c r="E2692" s="68">
        <v>88.9</v>
      </c>
      <c r="F2692" s="3">
        <f t="shared" si="1215"/>
        <v>13.84</v>
      </c>
      <c r="G2692" s="18" t="s">
        <v>39</v>
      </c>
      <c r="H2692" s="70">
        <v>16</v>
      </c>
      <c r="I2692" s="70">
        <v>153.62</v>
      </c>
      <c r="J2692" s="27">
        <f t="shared" si="1214"/>
        <v>27.6</v>
      </c>
      <c r="K2692" s="27">
        <f t="shared" si="1216"/>
        <v>13.8</v>
      </c>
      <c r="L2692" s="26">
        <f t="shared" si="1217"/>
        <v>2119.9560000000001</v>
      </c>
      <c r="M2692" s="56" t="s">
        <v>94</v>
      </c>
      <c r="N2692" s="70" t="s">
        <v>919</v>
      </c>
      <c r="O2692" s="70" t="s">
        <v>56</v>
      </c>
      <c r="P2692" s="70">
        <v>68</v>
      </c>
    </row>
    <row r="2693" spans="1:16" x14ac:dyDescent="0.25">
      <c r="A2693" s="70">
        <v>2018</v>
      </c>
      <c r="B2693" s="70">
        <v>30</v>
      </c>
      <c r="C2693" s="70" t="s">
        <v>15</v>
      </c>
      <c r="D2693" s="70">
        <v>4821202</v>
      </c>
      <c r="E2693" s="68">
        <v>88.9</v>
      </c>
      <c r="F2693" s="3">
        <f t="shared" si="1215"/>
        <v>13.84</v>
      </c>
      <c r="G2693" s="18" t="s">
        <v>39</v>
      </c>
      <c r="H2693" s="70">
        <v>6</v>
      </c>
      <c r="I2693" s="70">
        <v>57.61</v>
      </c>
      <c r="J2693" s="27">
        <f t="shared" si="1214"/>
        <v>27.6</v>
      </c>
      <c r="K2693" s="27">
        <f t="shared" si="1216"/>
        <v>13.8</v>
      </c>
      <c r="L2693" s="26">
        <f t="shared" si="1217"/>
        <v>795.01800000000003</v>
      </c>
      <c r="M2693" s="56" t="s">
        <v>94</v>
      </c>
      <c r="N2693" s="70" t="s">
        <v>919</v>
      </c>
      <c r="O2693" s="70" t="s">
        <v>56</v>
      </c>
      <c r="P2693" s="70">
        <v>68</v>
      </c>
    </row>
    <row r="2694" spans="1:16" x14ac:dyDescent="0.25">
      <c r="A2694" s="70">
        <v>2018</v>
      </c>
      <c r="B2694" s="70">
        <v>30</v>
      </c>
      <c r="C2694" s="70" t="s">
        <v>15</v>
      </c>
      <c r="D2694" s="70">
        <v>4821207</v>
      </c>
      <c r="E2694" s="68">
        <v>88.9</v>
      </c>
      <c r="F2694" s="3">
        <f t="shared" si="1215"/>
        <v>13.84</v>
      </c>
      <c r="G2694" s="18" t="s">
        <v>39</v>
      </c>
      <c r="H2694" s="70">
        <v>17</v>
      </c>
      <c r="I2694" s="70">
        <v>163.22</v>
      </c>
      <c r="J2694" s="27">
        <f t="shared" si="1214"/>
        <v>27.6</v>
      </c>
      <c r="K2694" s="27">
        <f t="shared" si="1216"/>
        <v>13.8</v>
      </c>
      <c r="L2694" s="26">
        <f t="shared" si="1217"/>
        <v>2252.4360000000001</v>
      </c>
      <c r="M2694" s="56" t="s">
        <v>94</v>
      </c>
      <c r="N2694" s="70" t="s">
        <v>919</v>
      </c>
      <c r="O2694" s="70" t="s">
        <v>56</v>
      </c>
      <c r="P2694" s="70">
        <v>68</v>
      </c>
    </row>
    <row r="2695" spans="1:16" x14ac:dyDescent="0.25">
      <c r="A2695" s="70">
        <v>2018</v>
      </c>
      <c r="B2695" s="70">
        <v>30</v>
      </c>
      <c r="C2695" s="70" t="s">
        <v>15</v>
      </c>
      <c r="D2695" s="70">
        <v>4821193</v>
      </c>
      <c r="E2695" s="68">
        <v>88.9</v>
      </c>
      <c r="F2695" s="3">
        <f t="shared" si="1215"/>
        <v>13.84</v>
      </c>
      <c r="G2695" s="18" t="s">
        <v>39</v>
      </c>
      <c r="H2695" s="70">
        <v>8</v>
      </c>
      <c r="I2695" s="70">
        <v>76.81</v>
      </c>
      <c r="J2695" s="27">
        <f t="shared" si="1214"/>
        <v>27.6</v>
      </c>
      <c r="K2695" s="27">
        <f t="shared" si="1216"/>
        <v>20.700000000000003</v>
      </c>
      <c r="L2695" s="26">
        <f t="shared" si="1217"/>
        <v>1589.9670000000003</v>
      </c>
      <c r="M2695" s="56" t="s">
        <v>16</v>
      </c>
      <c r="N2695" s="70" t="s">
        <v>920</v>
      </c>
      <c r="O2695" s="70" t="s">
        <v>56</v>
      </c>
      <c r="P2695" s="70">
        <v>68</v>
      </c>
    </row>
    <row r="2696" spans="1:16" x14ac:dyDescent="0.25">
      <c r="A2696" s="70">
        <v>2018</v>
      </c>
      <c r="B2696" s="70">
        <v>30</v>
      </c>
      <c r="C2696" s="70" t="s">
        <v>15</v>
      </c>
      <c r="D2696" s="70">
        <v>4821194</v>
      </c>
      <c r="E2696" s="68">
        <v>88.9</v>
      </c>
      <c r="F2696" s="3">
        <f t="shared" si="1215"/>
        <v>13.84</v>
      </c>
      <c r="G2696" s="18" t="s">
        <v>39</v>
      </c>
      <c r="H2696" s="70">
        <v>1</v>
      </c>
      <c r="I2696" s="70">
        <v>9.6013000000000002</v>
      </c>
      <c r="J2696" s="27">
        <f t="shared" si="1214"/>
        <v>27.6</v>
      </c>
      <c r="K2696" s="27">
        <f t="shared" si="1216"/>
        <v>13.8</v>
      </c>
      <c r="L2696" s="26">
        <f t="shared" si="1217"/>
        <v>132.49794</v>
      </c>
      <c r="M2696" s="56" t="s">
        <v>94</v>
      </c>
      <c r="N2696" s="70" t="s">
        <v>920</v>
      </c>
      <c r="O2696" s="70" t="s">
        <v>56</v>
      </c>
      <c r="P2696" s="70">
        <v>68</v>
      </c>
    </row>
    <row r="2697" spans="1:16" x14ac:dyDescent="0.25">
      <c r="A2697" s="70">
        <v>2018</v>
      </c>
      <c r="B2697" s="70">
        <v>30</v>
      </c>
      <c r="C2697" s="70" t="s">
        <v>15</v>
      </c>
      <c r="D2697" s="70">
        <v>4821195</v>
      </c>
      <c r="E2697" s="68">
        <v>88.9</v>
      </c>
      <c r="F2697" s="3">
        <f t="shared" si="1215"/>
        <v>13.84</v>
      </c>
      <c r="G2697" s="18" t="s">
        <v>39</v>
      </c>
      <c r="H2697" s="70">
        <v>6</v>
      </c>
      <c r="I2697" s="70">
        <v>57.61</v>
      </c>
      <c r="J2697" s="27">
        <f t="shared" si="1214"/>
        <v>27.6</v>
      </c>
      <c r="K2697" s="27">
        <f t="shared" si="1216"/>
        <v>13.8</v>
      </c>
      <c r="L2697" s="26">
        <f t="shared" si="1217"/>
        <v>795.01800000000003</v>
      </c>
      <c r="M2697" s="56" t="s">
        <v>94</v>
      </c>
      <c r="N2697" s="70" t="s">
        <v>920</v>
      </c>
      <c r="O2697" s="70" t="s">
        <v>56</v>
      </c>
      <c r="P2697" s="70">
        <v>68</v>
      </c>
    </row>
    <row r="2698" spans="1:16" x14ac:dyDescent="0.25">
      <c r="A2698" s="70">
        <v>2018</v>
      </c>
      <c r="B2698" s="70">
        <v>30</v>
      </c>
      <c r="C2698" s="70" t="s">
        <v>15</v>
      </c>
      <c r="D2698" s="70">
        <v>4821196</v>
      </c>
      <c r="E2698" s="68">
        <v>88.9</v>
      </c>
      <c r="F2698" s="3">
        <f t="shared" si="1215"/>
        <v>13.84</v>
      </c>
      <c r="G2698" s="18" t="s">
        <v>39</v>
      </c>
      <c r="H2698" s="70">
        <v>4</v>
      </c>
      <c r="I2698" s="70">
        <v>38.404800000000002</v>
      </c>
      <c r="J2698" s="27">
        <f t="shared" si="1214"/>
        <v>27.6</v>
      </c>
      <c r="K2698" s="27" t="b">
        <f t="shared" si="1216"/>
        <v>0</v>
      </c>
      <c r="L2698" s="26">
        <f t="shared" si="1217"/>
        <v>0</v>
      </c>
      <c r="M2698" s="56" t="s">
        <v>95</v>
      </c>
      <c r="N2698" s="70" t="s">
        <v>920</v>
      </c>
      <c r="O2698" s="70" t="s">
        <v>56</v>
      </c>
      <c r="P2698" s="70">
        <v>68</v>
      </c>
    </row>
    <row r="2699" spans="1:16" x14ac:dyDescent="0.25">
      <c r="A2699" s="70">
        <v>2018</v>
      </c>
      <c r="B2699" s="70">
        <v>30</v>
      </c>
      <c r="C2699" s="70" t="s">
        <v>15</v>
      </c>
      <c r="D2699" s="70">
        <v>4821197</v>
      </c>
      <c r="E2699" s="68">
        <v>88.9</v>
      </c>
      <c r="F2699" s="3">
        <f t="shared" si="1215"/>
        <v>13.84</v>
      </c>
      <c r="G2699" s="18" t="s">
        <v>39</v>
      </c>
      <c r="H2699" s="70">
        <v>11</v>
      </c>
      <c r="I2699" s="70">
        <v>105.61</v>
      </c>
      <c r="J2699" s="27">
        <f t="shared" si="1214"/>
        <v>27.6</v>
      </c>
      <c r="K2699" s="27">
        <f t="shared" si="1216"/>
        <v>20.700000000000003</v>
      </c>
      <c r="L2699" s="26">
        <f t="shared" si="1217"/>
        <v>2186.1270000000004</v>
      </c>
      <c r="M2699" s="56" t="s">
        <v>16</v>
      </c>
      <c r="N2699" s="70" t="s">
        <v>920</v>
      </c>
      <c r="O2699" s="70" t="s">
        <v>56</v>
      </c>
      <c r="P2699" s="70">
        <v>68</v>
      </c>
    </row>
    <row r="2700" spans="1:16" x14ac:dyDescent="0.25">
      <c r="A2700" s="70">
        <v>2018</v>
      </c>
      <c r="B2700" s="70">
        <v>30</v>
      </c>
      <c r="C2700" s="70" t="s">
        <v>15</v>
      </c>
      <c r="D2700" s="70">
        <v>4821198</v>
      </c>
      <c r="E2700" s="68">
        <v>88.9</v>
      </c>
      <c r="F2700" s="3">
        <f t="shared" si="1215"/>
        <v>13.84</v>
      </c>
      <c r="G2700" s="18" t="s">
        <v>39</v>
      </c>
      <c r="H2700" s="70">
        <v>10</v>
      </c>
      <c r="I2700" s="70">
        <v>96.013199999999998</v>
      </c>
      <c r="J2700" s="27">
        <f t="shared" si="1214"/>
        <v>27.6</v>
      </c>
      <c r="K2700" s="27">
        <f t="shared" si="1216"/>
        <v>13.8</v>
      </c>
      <c r="L2700" s="26">
        <f t="shared" si="1217"/>
        <v>1324.98216</v>
      </c>
      <c r="M2700" s="56" t="s">
        <v>94</v>
      </c>
      <c r="N2700" s="70" t="s">
        <v>920</v>
      </c>
      <c r="O2700" s="70" t="s">
        <v>56</v>
      </c>
      <c r="P2700" s="70">
        <v>68</v>
      </c>
    </row>
    <row r="2701" spans="1:16" x14ac:dyDescent="0.25">
      <c r="A2701" s="70">
        <v>2018</v>
      </c>
      <c r="B2701" s="70">
        <v>30</v>
      </c>
      <c r="C2701" s="70" t="s">
        <v>15</v>
      </c>
      <c r="D2701" s="70">
        <v>4821199</v>
      </c>
      <c r="E2701" s="68">
        <v>88.9</v>
      </c>
      <c r="F2701" s="3">
        <f t="shared" si="1215"/>
        <v>13.84</v>
      </c>
      <c r="G2701" s="18" t="s">
        <v>39</v>
      </c>
      <c r="H2701" s="70">
        <v>5</v>
      </c>
      <c r="I2701" s="70">
        <v>48.01</v>
      </c>
      <c r="J2701" s="27">
        <f t="shared" si="1214"/>
        <v>27.6</v>
      </c>
      <c r="K2701" s="27">
        <f t="shared" si="1216"/>
        <v>20.700000000000003</v>
      </c>
      <c r="L2701" s="26">
        <f t="shared" si="1217"/>
        <v>993.80700000000013</v>
      </c>
      <c r="M2701" s="56" t="s">
        <v>16</v>
      </c>
      <c r="N2701" s="70" t="s">
        <v>920</v>
      </c>
      <c r="O2701" s="70" t="s">
        <v>56</v>
      </c>
      <c r="P2701" s="70">
        <v>68</v>
      </c>
    </row>
    <row r="2702" spans="1:16" x14ac:dyDescent="0.25">
      <c r="A2702" s="70">
        <v>2018</v>
      </c>
      <c r="B2702" s="70">
        <v>30</v>
      </c>
      <c r="C2702" s="70" t="s">
        <v>15</v>
      </c>
      <c r="D2702" s="70">
        <v>4821199</v>
      </c>
      <c r="E2702" s="68">
        <v>88.9</v>
      </c>
      <c r="F2702" s="3">
        <f t="shared" si="1215"/>
        <v>13.84</v>
      </c>
      <c r="G2702" s="18" t="s">
        <v>39</v>
      </c>
      <c r="H2702" s="70">
        <v>5</v>
      </c>
      <c r="I2702" s="70">
        <v>48.01</v>
      </c>
      <c r="J2702" s="27">
        <f t="shared" si="1214"/>
        <v>27.6</v>
      </c>
      <c r="K2702" s="27">
        <f t="shared" si="1216"/>
        <v>13.8</v>
      </c>
      <c r="L2702" s="26">
        <f t="shared" si="1217"/>
        <v>662.53800000000001</v>
      </c>
      <c r="M2702" s="56" t="s">
        <v>94</v>
      </c>
      <c r="N2702" s="70" t="s">
        <v>920</v>
      </c>
      <c r="O2702" s="70" t="s">
        <v>56</v>
      </c>
      <c r="P2702" s="70">
        <v>68</v>
      </c>
    </row>
    <row r="2703" spans="1:16" x14ac:dyDescent="0.25">
      <c r="A2703" s="70">
        <v>2018</v>
      </c>
      <c r="B2703" s="70">
        <v>30</v>
      </c>
      <c r="C2703" s="70" t="s">
        <v>15</v>
      </c>
      <c r="D2703" s="70">
        <v>4821201</v>
      </c>
      <c r="E2703" s="68">
        <v>88.9</v>
      </c>
      <c r="F2703" s="3">
        <f t="shared" si="1215"/>
        <v>13.84</v>
      </c>
      <c r="G2703" s="18" t="s">
        <v>39</v>
      </c>
      <c r="H2703" s="70">
        <v>8</v>
      </c>
      <c r="I2703" s="70">
        <v>76.81</v>
      </c>
      <c r="J2703" s="27">
        <f t="shared" si="1214"/>
        <v>27.6</v>
      </c>
      <c r="K2703" s="27">
        <f t="shared" si="1216"/>
        <v>20.700000000000003</v>
      </c>
      <c r="L2703" s="26">
        <f t="shared" si="1217"/>
        <v>1589.9670000000003</v>
      </c>
      <c r="M2703" s="56" t="s">
        <v>16</v>
      </c>
      <c r="N2703" s="70" t="s">
        <v>920</v>
      </c>
      <c r="O2703" s="70" t="s">
        <v>56</v>
      </c>
      <c r="P2703" s="70">
        <v>68</v>
      </c>
    </row>
    <row r="2704" spans="1:16" x14ac:dyDescent="0.25">
      <c r="A2704" s="70">
        <v>2018</v>
      </c>
      <c r="B2704" s="70">
        <v>30</v>
      </c>
      <c r="C2704" s="70" t="s">
        <v>15</v>
      </c>
      <c r="D2704" s="70">
        <v>4821205</v>
      </c>
      <c r="E2704" s="68">
        <v>88.9</v>
      </c>
      <c r="F2704" s="3">
        <f t="shared" si="1215"/>
        <v>13.84</v>
      </c>
      <c r="G2704" s="18" t="s">
        <v>39</v>
      </c>
      <c r="H2704" s="70">
        <v>2</v>
      </c>
      <c r="I2704" s="70">
        <v>19.2</v>
      </c>
      <c r="J2704" s="27">
        <f t="shared" si="1214"/>
        <v>27.6</v>
      </c>
      <c r="K2704" s="27">
        <f t="shared" si="1216"/>
        <v>20.700000000000003</v>
      </c>
      <c r="L2704" s="26">
        <f t="shared" si="1217"/>
        <v>397.44000000000005</v>
      </c>
      <c r="M2704" s="56" t="s">
        <v>16</v>
      </c>
      <c r="N2704" s="70" t="s">
        <v>920</v>
      </c>
      <c r="O2704" s="70" t="s">
        <v>56</v>
      </c>
      <c r="P2704" s="70">
        <v>68</v>
      </c>
    </row>
    <row r="2705" spans="1:16" x14ac:dyDescent="0.25">
      <c r="A2705" s="70">
        <v>2018</v>
      </c>
      <c r="B2705" s="70">
        <v>30</v>
      </c>
      <c r="C2705" s="70" t="s">
        <v>15</v>
      </c>
      <c r="D2705" s="70">
        <v>4821205</v>
      </c>
      <c r="E2705" s="68">
        <v>88.9</v>
      </c>
      <c r="F2705" s="3">
        <f t="shared" si="1215"/>
        <v>13.84</v>
      </c>
      <c r="G2705" s="18" t="s">
        <v>39</v>
      </c>
      <c r="H2705" s="70">
        <v>2</v>
      </c>
      <c r="I2705" s="70">
        <v>19.2</v>
      </c>
      <c r="J2705" s="27">
        <f t="shared" si="1214"/>
        <v>27.6</v>
      </c>
      <c r="K2705" s="27">
        <f t="shared" si="1216"/>
        <v>13.8</v>
      </c>
      <c r="L2705" s="26">
        <f t="shared" si="1217"/>
        <v>264.95999999999998</v>
      </c>
      <c r="M2705" s="56" t="s">
        <v>94</v>
      </c>
      <c r="N2705" s="70" t="s">
        <v>920</v>
      </c>
      <c r="O2705" s="70" t="s">
        <v>56</v>
      </c>
      <c r="P2705" s="70">
        <v>68</v>
      </c>
    </row>
    <row r="2706" spans="1:16" x14ac:dyDescent="0.25">
      <c r="A2706" s="70">
        <v>2018</v>
      </c>
      <c r="B2706" s="70">
        <v>30</v>
      </c>
      <c r="C2706" s="70" t="s">
        <v>15</v>
      </c>
      <c r="D2706" s="70">
        <v>4821202</v>
      </c>
      <c r="E2706" s="68">
        <v>88.9</v>
      </c>
      <c r="F2706" s="3">
        <f t="shared" si="1215"/>
        <v>13.84</v>
      </c>
      <c r="G2706" s="18" t="s">
        <v>39</v>
      </c>
      <c r="H2706" s="70">
        <v>14</v>
      </c>
      <c r="I2706" s="70">
        <v>134.41999999999999</v>
      </c>
      <c r="J2706" s="27">
        <f t="shared" si="1214"/>
        <v>27.6</v>
      </c>
      <c r="K2706" s="27">
        <f t="shared" si="1216"/>
        <v>13.8</v>
      </c>
      <c r="L2706" s="26">
        <f t="shared" si="1217"/>
        <v>1854.9959999999999</v>
      </c>
      <c r="M2706" s="56" t="s">
        <v>94</v>
      </c>
      <c r="N2706" s="70" t="s">
        <v>919</v>
      </c>
      <c r="O2706" s="70" t="s">
        <v>56</v>
      </c>
      <c r="P2706" s="70">
        <v>68</v>
      </c>
    </row>
    <row r="2707" spans="1:16" x14ac:dyDescent="0.25">
      <c r="A2707" s="70">
        <v>2018</v>
      </c>
      <c r="B2707" s="70">
        <v>30</v>
      </c>
      <c r="C2707" s="70" t="s">
        <v>15</v>
      </c>
      <c r="D2707" s="70">
        <v>4821202</v>
      </c>
      <c r="E2707" s="68">
        <v>88.9</v>
      </c>
      <c r="F2707" s="3">
        <f t="shared" si="1215"/>
        <v>13.84</v>
      </c>
      <c r="G2707" s="18" t="s">
        <v>39</v>
      </c>
      <c r="H2707" s="70">
        <v>7</v>
      </c>
      <c r="I2707" s="70">
        <v>67.209999999999994</v>
      </c>
      <c r="J2707" s="27">
        <f t="shared" si="1214"/>
        <v>27.6</v>
      </c>
      <c r="K2707" s="27">
        <f t="shared" si="1216"/>
        <v>20.700000000000003</v>
      </c>
      <c r="L2707" s="26">
        <f t="shared" si="1217"/>
        <v>1391.2470000000001</v>
      </c>
      <c r="M2707" s="56" t="s">
        <v>16</v>
      </c>
      <c r="N2707" s="70" t="s">
        <v>919</v>
      </c>
      <c r="O2707" s="70" t="s">
        <v>56</v>
      </c>
      <c r="P2707" s="70">
        <v>68</v>
      </c>
    </row>
    <row r="2708" spans="1:16" x14ac:dyDescent="0.25">
      <c r="A2708" s="70">
        <v>2018</v>
      </c>
      <c r="B2708" s="70">
        <v>30</v>
      </c>
      <c r="C2708" s="70" t="s">
        <v>15</v>
      </c>
      <c r="D2708" s="70">
        <v>4821919</v>
      </c>
      <c r="E2708" s="68">
        <v>88.9</v>
      </c>
      <c r="F2708" s="3">
        <f t="shared" si="1215"/>
        <v>13.84</v>
      </c>
      <c r="G2708" s="18" t="s">
        <v>39</v>
      </c>
      <c r="H2708" s="70">
        <v>11</v>
      </c>
      <c r="I2708" s="70">
        <v>105.61</v>
      </c>
      <c r="J2708" s="27">
        <f t="shared" si="1214"/>
        <v>27.6</v>
      </c>
      <c r="K2708" s="27">
        <f t="shared" si="1216"/>
        <v>13.8</v>
      </c>
      <c r="L2708" s="26">
        <f t="shared" si="1217"/>
        <v>1457.4180000000001</v>
      </c>
      <c r="M2708" s="56" t="s">
        <v>94</v>
      </c>
      <c r="N2708" s="70" t="s">
        <v>921</v>
      </c>
      <c r="O2708" s="70" t="s">
        <v>56</v>
      </c>
      <c r="P2708" s="70">
        <v>68</v>
      </c>
    </row>
    <row r="2709" spans="1:16" x14ac:dyDescent="0.25">
      <c r="A2709" s="70">
        <v>2018</v>
      </c>
      <c r="B2709" s="70">
        <v>30</v>
      </c>
      <c r="C2709" s="70" t="s">
        <v>15</v>
      </c>
      <c r="D2709" s="70">
        <v>4821923</v>
      </c>
      <c r="E2709" s="68">
        <v>88.9</v>
      </c>
      <c r="F2709" s="3">
        <f t="shared" si="1215"/>
        <v>13.84</v>
      </c>
      <c r="G2709" s="18" t="s">
        <v>39</v>
      </c>
      <c r="H2709" s="70">
        <v>10</v>
      </c>
      <c r="I2709" s="70">
        <v>96.01</v>
      </c>
      <c r="J2709" s="27">
        <f t="shared" si="1214"/>
        <v>27.6</v>
      </c>
      <c r="K2709" s="27">
        <f t="shared" si="1216"/>
        <v>13.8</v>
      </c>
      <c r="L2709" s="26">
        <f t="shared" si="1217"/>
        <v>1324.9380000000001</v>
      </c>
      <c r="M2709" s="56" t="s">
        <v>94</v>
      </c>
      <c r="N2709" s="70" t="s">
        <v>922</v>
      </c>
      <c r="O2709" s="70" t="s">
        <v>56</v>
      </c>
      <c r="P2709" s="70">
        <v>68</v>
      </c>
    </row>
    <row r="2710" spans="1:16" x14ac:dyDescent="0.25">
      <c r="A2710" s="70">
        <v>2018</v>
      </c>
      <c r="B2710" s="70">
        <v>30</v>
      </c>
      <c r="C2710" s="70" t="s">
        <v>15</v>
      </c>
      <c r="D2710" s="70">
        <v>4821920</v>
      </c>
      <c r="E2710" s="68">
        <v>88.9</v>
      </c>
      <c r="F2710" s="3">
        <f t="shared" si="1215"/>
        <v>13.84</v>
      </c>
      <c r="G2710" s="18" t="s">
        <v>39</v>
      </c>
      <c r="H2710" s="70">
        <v>14</v>
      </c>
      <c r="I2710" s="70">
        <v>134.41999999999999</v>
      </c>
      <c r="J2710" s="27">
        <f t="shared" si="1214"/>
        <v>27.6</v>
      </c>
      <c r="K2710" s="27">
        <f t="shared" si="1216"/>
        <v>20.700000000000003</v>
      </c>
      <c r="L2710" s="26">
        <f t="shared" si="1217"/>
        <v>2782.4940000000001</v>
      </c>
      <c r="M2710" s="56" t="s">
        <v>16</v>
      </c>
      <c r="N2710" s="70" t="s">
        <v>921</v>
      </c>
      <c r="O2710" s="70" t="s">
        <v>56</v>
      </c>
      <c r="P2710" s="70">
        <v>68</v>
      </c>
    </row>
    <row r="2711" spans="1:16" x14ac:dyDescent="0.25">
      <c r="A2711" s="70">
        <v>2018</v>
      </c>
      <c r="B2711" s="70">
        <v>30</v>
      </c>
      <c r="C2711" s="70" t="s">
        <v>15</v>
      </c>
      <c r="D2711" s="70">
        <v>4821922</v>
      </c>
      <c r="E2711" s="68">
        <v>88.9</v>
      </c>
      <c r="F2711" s="3">
        <f t="shared" si="1215"/>
        <v>13.84</v>
      </c>
      <c r="G2711" s="18" t="s">
        <v>39</v>
      </c>
      <c r="H2711" s="70">
        <v>12</v>
      </c>
      <c r="I2711" s="70">
        <v>115.21</v>
      </c>
      <c r="J2711" s="27">
        <f t="shared" si="1214"/>
        <v>27.6</v>
      </c>
      <c r="K2711" s="27">
        <f t="shared" si="1216"/>
        <v>13.8</v>
      </c>
      <c r="L2711" s="26">
        <f t="shared" si="1217"/>
        <v>1589.8979999999999</v>
      </c>
      <c r="M2711" s="56" t="s">
        <v>94</v>
      </c>
      <c r="N2711" s="70" t="s">
        <v>921</v>
      </c>
      <c r="O2711" s="70" t="s">
        <v>56</v>
      </c>
      <c r="P2711" s="70">
        <v>68</v>
      </c>
    </row>
    <row r="2712" spans="1:16" x14ac:dyDescent="0.25">
      <c r="A2712" s="70">
        <v>2018</v>
      </c>
      <c r="B2712" s="70">
        <v>30</v>
      </c>
      <c r="C2712" s="70" t="s">
        <v>15</v>
      </c>
      <c r="D2712" s="70">
        <v>4821921</v>
      </c>
      <c r="E2712" s="68">
        <v>88.9</v>
      </c>
      <c r="F2712" s="3">
        <f t="shared" si="1215"/>
        <v>13.84</v>
      </c>
      <c r="G2712" s="18" t="s">
        <v>39</v>
      </c>
      <c r="H2712" s="70">
        <v>50</v>
      </c>
      <c r="I2712" s="70">
        <v>480.06200000000001</v>
      </c>
      <c r="J2712" s="27">
        <f t="shared" si="1214"/>
        <v>27.6</v>
      </c>
      <c r="K2712" s="27">
        <f t="shared" si="1216"/>
        <v>13.8</v>
      </c>
      <c r="L2712" s="26">
        <f t="shared" si="1217"/>
        <v>6624.8556000000008</v>
      </c>
      <c r="M2712" s="56" t="s">
        <v>94</v>
      </c>
      <c r="N2712" s="70" t="s">
        <v>922</v>
      </c>
      <c r="O2712" s="70" t="s">
        <v>56</v>
      </c>
      <c r="P2712" s="70">
        <v>68</v>
      </c>
    </row>
    <row r="2713" spans="1:16" x14ac:dyDescent="0.25">
      <c r="A2713" s="70">
        <v>2018</v>
      </c>
      <c r="B2713" s="70">
        <v>30</v>
      </c>
      <c r="C2713" s="70" t="s">
        <v>15</v>
      </c>
      <c r="D2713" s="70">
        <v>4821918</v>
      </c>
      <c r="E2713" s="68">
        <v>88.9</v>
      </c>
      <c r="F2713" s="3">
        <f t="shared" si="1215"/>
        <v>13.84</v>
      </c>
      <c r="G2713" s="18" t="s">
        <v>39</v>
      </c>
      <c r="H2713" s="70">
        <v>23</v>
      </c>
      <c r="I2713" s="70">
        <v>220.83</v>
      </c>
      <c r="J2713" s="27">
        <f t="shared" si="1214"/>
        <v>27.6</v>
      </c>
      <c r="K2713" s="27">
        <f t="shared" si="1216"/>
        <v>13.8</v>
      </c>
      <c r="L2713" s="26">
        <f t="shared" si="1217"/>
        <v>3047.4540000000002</v>
      </c>
      <c r="M2713" s="56" t="s">
        <v>94</v>
      </c>
      <c r="N2713" s="70" t="s">
        <v>921</v>
      </c>
      <c r="O2713" s="70" t="s">
        <v>56</v>
      </c>
      <c r="P2713" s="70">
        <v>68</v>
      </c>
    </row>
    <row r="2714" spans="1:16" x14ac:dyDescent="0.25">
      <c r="A2714" s="70">
        <v>2018</v>
      </c>
      <c r="B2714" s="70">
        <v>30</v>
      </c>
      <c r="C2714" s="70" t="s">
        <v>15</v>
      </c>
      <c r="D2714" s="70">
        <v>4823879</v>
      </c>
      <c r="E2714" s="68">
        <v>73</v>
      </c>
      <c r="F2714" s="3">
        <f t="shared" si="1215"/>
        <v>9.67</v>
      </c>
      <c r="G2714" s="18" t="s">
        <v>39</v>
      </c>
      <c r="H2714" s="70">
        <v>4</v>
      </c>
      <c r="I2714" s="70">
        <v>38.404800000000002</v>
      </c>
      <c r="J2714" s="27">
        <f t="shared" si="1214"/>
        <v>20.64</v>
      </c>
      <c r="K2714" s="27">
        <f t="shared" si="1216"/>
        <v>15.48</v>
      </c>
      <c r="L2714" s="26">
        <f t="shared" si="1217"/>
        <v>594.506304</v>
      </c>
      <c r="M2714" s="56" t="s">
        <v>16</v>
      </c>
      <c r="N2714" s="70" t="s">
        <v>859</v>
      </c>
      <c r="O2714" s="70" t="s">
        <v>56</v>
      </c>
      <c r="P2714" s="70">
        <v>65</v>
      </c>
    </row>
    <row r="2715" spans="1:16" x14ac:dyDescent="0.25">
      <c r="A2715" s="70">
        <v>2018</v>
      </c>
      <c r="B2715" s="70">
        <v>30</v>
      </c>
      <c r="C2715" s="70" t="s">
        <v>15</v>
      </c>
      <c r="D2715" s="70">
        <v>4824974</v>
      </c>
      <c r="E2715" s="68">
        <v>88.9</v>
      </c>
      <c r="F2715" s="3">
        <f t="shared" si="1215"/>
        <v>13.84</v>
      </c>
      <c r="G2715" s="18" t="s">
        <v>39</v>
      </c>
      <c r="H2715" s="70">
        <v>3</v>
      </c>
      <c r="I2715" s="70">
        <v>28.8</v>
      </c>
      <c r="J2715" s="27">
        <f t="shared" si="1214"/>
        <v>27.6</v>
      </c>
      <c r="K2715" s="27">
        <f t="shared" si="1216"/>
        <v>13.8</v>
      </c>
      <c r="L2715" s="26">
        <f t="shared" si="1217"/>
        <v>397.44000000000005</v>
      </c>
      <c r="M2715" s="56" t="s">
        <v>94</v>
      </c>
      <c r="N2715" s="70" t="s">
        <v>157</v>
      </c>
      <c r="O2715" s="56" t="s">
        <v>284</v>
      </c>
      <c r="P2715" s="70">
        <v>31</v>
      </c>
    </row>
    <row r="2716" spans="1:16" x14ac:dyDescent="0.25">
      <c r="A2716" s="70">
        <v>2018</v>
      </c>
      <c r="B2716" s="70">
        <v>30</v>
      </c>
      <c r="C2716" s="70" t="s">
        <v>15</v>
      </c>
      <c r="D2716" s="70">
        <v>4824959</v>
      </c>
      <c r="E2716" s="68">
        <v>88.9</v>
      </c>
      <c r="F2716" s="3">
        <f t="shared" si="1215"/>
        <v>13.84</v>
      </c>
      <c r="G2716" s="18" t="s">
        <v>39</v>
      </c>
      <c r="H2716" s="70">
        <v>4</v>
      </c>
      <c r="I2716" s="70">
        <v>38.4</v>
      </c>
      <c r="J2716" s="27">
        <f t="shared" si="1214"/>
        <v>27.6</v>
      </c>
      <c r="K2716" s="27">
        <f t="shared" si="1216"/>
        <v>13.8</v>
      </c>
      <c r="L2716" s="26">
        <f t="shared" si="1217"/>
        <v>529.91999999999996</v>
      </c>
      <c r="M2716" s="56" t="s">
        <v>94</v>
      </c>
      <c r="N2716" s="70" t="s">
        <v>157</v>
      </c>
      <c r="O2716" s="70" t="s">
        <v>284</v>
      </c>
      <c r="P2716" s="70">
        <v>31</v>
      </c>
    </row>
    <row r="2717" spans="1:16" x14ac:dyDescent="0.25">
      <c r="A2717" s="70">
        <v>2018</v>
      </c>
      <c r="B2717" s="70">
        <v>30</v>
      </c>
      <c r="C2717" s="70" t="s">
        <v>15</v>
      </c>
      <c r="D2717" s="70">
        <v>4824972</v>
      </c>
      <c r="E2717" s="68">
        <v>88.9</v>
      </c>
      <c r="F2717" s="3">
        <f t="shared" si="1215"/>
        <v>13.84</v>
      </c>
      <c r="G2717" s="18" t="s">
        <v>39</v>
      </c>
      <c r="H2717" s="70">
        <v>17</v>
      </c>
      <c r="I2717" s="70">
        <v>163.22</v>
      </c>
      <c r="J2717" s="27">
        <f t="shared" si="1214"/>
        <v>27.6</v>
      </c>
      <c r="K2717" s="27">
        <f t="shared" si="1216"/>
        <v>13.8</v>
      </c>
      <c r="L2717" s="26">
        <f t="shared" si="1217"/>
        <v>2252.4360000000001</v>
      </c>
      <c r="M2717" s="56" t="s">
        <v>94</v>
      </c>
      <c r="N2717" s="70" t="s">
        <v>157</v>
      </c>
      <c r="O2717" s="70" t="s">
        <v>284</v>
      </c>
      <c r="P2717" s="70">
        <v>31</v>
      </c>
    </row>
    <row r="2718" spans="1:16" x14ac:dyDescent="0.25">
      <c r="A2718" s="70">
        <v>2018</v>
      </c>
      <c r="B2718" s="70">
        <v>30</v>
      </c>
      <c r="C2718" s="70" t="s">
        <v>15</v>
      </c>
      <c r="D2718" s="70">
        <v>4824971</v>
      </c>
      <c r="E2718" s="68">
        <v>88.9</v>
      </c>
      <c r="F2718" s="3">
        <f t="shared" si="1215"/>
        <v>13.84</v>
      </c>
      <c r="G2718" s="18" t="s">
        <v>39</v>
      </c>
      <c r="H2718" s="70">
        <v>4</v>
      </c>
      <c r="I2718" s="70">
        <v>38.4</v>
      </c>
      <c r="J2718" s="27">
        <f t="shared" si="1214"/>
        <v>27.6</v>
      </c>
      <c r="K2718" s="27">
        <f t="shared" si="1216"/>
        <v>13.8</v>
      </c>
      <c r="L2718" s="26">
        <f t="shared" si="1217"/>
        <v>529.91999999999996</v>
      </c>
      <c r="M2718" s="56" t="s">
        <v>94</v>
      </c>
      <c r="N2718" s="70" t="s">
        <v>157</v>
      </c>
      <c r="O2718" s="70" t="s">
        <v>284</v>
      </c>
      <c r="P2718" s="70">
        <v>31</v>
      </c>
    </row>
    <row r="2719" spans="1:16" x14ac:dyDescent="0.25">
      <c r="A2719" s="70">
        <v>2018</v>
      </c>
      <c r="B2719" s="70">
        <v>30</v>
      </c>
      <c r="C2719" s="70" t="s">
        <v>15</v>
      </c>
      <c r="D2719" s="70">
        <v>4824970</v>
      </c>
      <c r="E2719" s="68">
        <v>88.9</v>
      </c>
      <c r="F2719" s="3">
        <f t="shared" si="1215"/>
        <v>13.84</v>
      </c>
      <c r="G2719" s="18" t="s">
        <v>39</v>
      </c>
      <c r="H2719" s="70">
        <v>18</v>
      </c>
      <c r="I2719" s="70">
        <v>172.82</v>
      </c>
      <c r="J2719" s="27">
        <f t="shared" si="1214"/>
        <v>27.6</v>
      </c>
      <c r="K2719" s="27">
        <f t="shared" si="1216"/>
        <v>13.8</v>
      </c>
      <c r="L2719" s="26">
        <f t="shared" si="1217"/>
        <v>2384.9160000000002</v>
      </c>
      <c r="M2719" s="56" t="s">
        <v>94</v>
      </c>
      <c r="N2719" s="70" t="s">
        <v>157</v>
      </c>
      <c r="O2719" s="70" t="s">
        <v>284</v>
      </c>
      <c r="P2719" s="70">
        <v>31</v>
      </c>
    </row>
    <row r="2720" spans="1:16" x14ac:dyDescent="0.25">
      <c r="A2720" s="70">
        <v>2018</v>
      </c>
      <c r="B2720" s="70">
        <v>30</v>
      </c>
      <c r="C2720" s="70" t="s">
        <v>15</v>
      </c>
      <c r="D2720" s="70">
        <v>4824969</v>
      </c>
      <c r="E2720" s="68">
        <v>88.9</v>
      </c>
      <c r="F2720" s="3">
        <f t="shared" si="1215"/>
        <v>13.84</v>
      </c>
      <c r="G2720" s="18" t="s">
        <v>39</v>
      </c>
      <c r="H2720" s="70">
        <v>14</v>
      </c>
      <c r="I2720" s="70">
        <v>134.41999999999999</v>
      </c>
      <c r="J2720" s="27">
        <f t="shared" si="1214"/>
        <v>27.6</v>
      </c>
      <c r="K2720" s="27">
        <f t="shared" si="1216"/>
        <v>13.8</v>
      </c>
      <c r="L2720" s="26">
        <f t="shared" si="1217"/>
        <v>1854.9959999999999</v>
      </c>
      <c r="M2720" s="56" t="s">
        <v>94</v>
      </c>
      <c r="N2720" s="70" t="s">
        <v>157</v>
      </c>
      <c r="O2720" s="70" t="s">
        <v>284</v>
      </c>
      <c r="P2720" s="70">
        <v>31</v>
      </c>
    </row>
    <row r="2721" spans="1:16" x14ac:dyDescent="0.25">
      <c r="A2721" s="70">
        <v>2018</v>
      </c>
      <c r="B2721" s="70">
        <v>30</v>
      </c>
      <c r="C2721" s="70" t="s">
        <v>15</v>
      </c>
      <c r="D2721" s="70">
        <v>4824968</v>
      </c>
      <c r="E2721" s="68">
        <v>88.9</v>
      </c>
      <c r="F2721" s="3">
        <f t="shared" si="1215"/>
        <v>13.84</v>
      </c>
      <c r="G2721" s="18" t="s">
        <v>39</v>
      </c>
      <c r="H2721" s="70">
        <v>5</v>
      </c>
      <c r="I2721" s="70">
        <v>48.01</v>
      </c>
      <c r="J2721" s="27">
        <f t="shared" si="1214"/>
        <v>27.6</v>
      </c>
      <c r="K2721" s="27">
        <f t="shared" si="1216"/>
        <v>13.8</v>
      </c>
      <c r="L2721" s="26">
        <f t="shared" si="1217"/>
        <v>662.53800000000001</v>
      </c>
      <c r="M2721" s="56" t="s">
        <v>94</v>
      </c>
      <c r="N2721" s="70" t="s">
        <v>157</v>
      </c>
      <c r="O2721" s="70" t="s">
        <v>284</v>
      </c>
      <c r="P2721" s="70">
        <v>31</v>
      </c>
    </row>
    <row r="2722" spans="1:16" x14ac:dyDescent="0.25">
      <c r="A2722" s="70">
        <v>2018</v>
      </c>
      <c r="B2722" s="70">
        <v>30</v>
      </c>
      <c r="C2722" s="70" t="s">
        <v>15</v>
      </c>
      <c r="D2722" s="70">
        <v>4824967</v>
      </c>
      <c r="E2722" s="68">
        <v>88.9</v>
      </c>
      <c r="F2722" s="3">
        <f t="shared" si="1215"/>
        <v>13.84</v>
      </c>
      <c r="G2722" s="18" t="s">
        <v>39</v>
      </c>
      <c r="H2722" s="70">
        <v>9</v>
      </c>
      <c r="I2722" s="70">
        <v>86.41</v>
      </c>
      <c r="J2722" s="27">
        <f t="shared" si="1214"/>
        <v>27.6</v>
      </c>
      <c r="K2722" s="27">
        <f t="shared" si="1216"/>
        <v>13.8</v>
      </c>
      <c r="L2722" s="26">
        <f t="shared" si="1217"/>
        <v>1192.4580000000001</v>
      </c>
      <c r="M2722" s="56" t="s">
        <v>94</v>
      </c>
      <c r="N2722" s="70" t="s">
        <v>157</v>
      </c>
      <c r="O2722" s="70" t="s">
        <v>284</v>
      </c>
      <c r="P2722" s="70">
        <v>31</v>
      </c>
    </row>
    <row r="2723" spans="1:16" x14ac:dyDescent="0.25">
      <c r="A2723" s="70">
        <v>2018</v>
      </c>
      <c r="B2723" s="70">
        <v>30</v>
      </c>
      <c r="C2723" s="70" t="s">
        <v>15</v>
      </c>
      <c r="D2723" s="70">
        <v>4824966</v>
      </c>
      <c r="E2723" s="68">
        <v>88.9</v>
      </c>
      <c r="F2723" s="3">
        <f t="shared" si="1215"/>
        <v>13.84</v>
      </c>
      <c r="G2723" s="18" t="s">
        <v>39</v>
      </c>
      <c r="H2723" s="70">
        <v>2</v>
      </c>
      <c r="I2723" s="70">
        <v>19.2</v>
      </c>
      <c r="J2723" s="27">
        <f t="shared" si="1214"/>
        <v>27.6</v>
      </c>
      <c r="K2723" s="27">
        <f t="shared" si="1216"/>
        <v>13.8</v>
      </c>
      <c r="L2723" s="26">
        <f t="shared" si="1217"/>
        <v>264.95999999999998</v>
      </c>
      <c r="M2723" s="56" t="s">
        <v>94</v>
      </c>
      <c r="N2723" s="70" t="s">
        <v>157</v>
      </c>
      <c r="O2723" s="70" t="s">
        <v>284</v>
      </c>
      <c r="P2723" s="70">
        <v>31</v>
      </c>
    </row>
    <row r="2724" spans="1:16" x14ac:dyDescent="0.25">
      <c r="A2724" s="70">
        <v>2018</v>
      </c>
      <c r="B2724" s="70">
        <v>30</v>
      </c>
      <c r="C2724" s="70" t="s">
        <v>15</v>
      </c>
      <c r="D2724" s="70">
        <v>4824965</v>
      </c>
      <c r="E2724" s="68">
        <v>88.9</v>
      </c>
      <c r="F2724" s="3">
        <f t="shared" si="1215"/>
        <v>13.84</v>
      </c>
      <c r="G2724" s="18" t="s">
        <v>39</v>
      </c>
      <c r="H2724" s="70">
        <v>6</v>
      </c>
      <c r="I2724" s="70">
        <v>57.61</v>
      </c>
      <c r="J2724" s="27">
        <f t="shared" si="1214"/>
        <v>27.6</v>
      </c>
      <c r="K2724" s="27">
        <f t="shared" si="1216"/>
        <v>13.8</v>
      </c>
      <c r="L2724" s="26">
        <f t="shared" si="1217"/>
        <v>795.01800000000003</v>
      </c>
      <c r="M2724" s="56" t="s">
        <v>94</v>
      </c>
      <c r="N2724" s="70" t="s">
        <v>157</v>
      </c>
      <c r="O2724" s="70" t="s">
        <v>284</v>
      </c>
      <c r="P2724" s="70">
        <v>31</v>
      </c>
    </row>
    <row r="2725" spans="1:16" x14ac:dyDescent="0.25">
      <c r="A2725" s="70">
        <v>2018</v>
      </c>
      <c r="B2725" s="70">
        <v>30</v>
      </c>
      <c r="C2725" s="70" t="s">
        <v>15</v>
      </c>
      <c r="D2725" s="70">
        <v>4824964</v>
      </c>
      <c r="E2725" s="68">
        <v>88.9</v>
      </c>
      <c r="F2725" s="3">
        <f t="shared" si="1215"/>
        <v>13.84</v>
      </c>
      <c r="G2725" s="18" t="s">
        <v>39</v>
      </c>
      <c r="H2725" s="70">
        <v>7</v>
      </c>
      <c r="I2725" s="70">
        <v>67.209999999999994</v>
      </c>
      <c r="J2725" s="27">
        <f t="shared" si="1214"/>
        <v>27.6</v>
      </c>
      <c r="K2725" s="27">
        <f t="shared" si="1216"/>
        <v>13.8</v>
      </c>
      <c r="L2725" s="26">
        <f t="shared" si="1217"/>
        <v>927.49799999999993</v>
      </c>
      <c r="M2725" s="56" t="s">
        <v>94</v>
      </c>
      <c r="N2725" s="70" t="s">
        <v>157</v>
      </c>
      <c r="O2725" s="70" t="s">
        <v>284</v>
      </c>
      <c r="P2725" s="70">
        <v>31</v>
      </c>
    </row>
    <row r="2726" spans="1:16" x14ac:dyDescent="0.25">
      <c r="A2726" s="70">
        <v>2018</v>
      </c>
      <c r="B2726" s="70">
        <v>30</v>
      </c>
      <c r="C2726" s="70" t="s">
        <v>15</v>
      </c>
      <c r="D2726" s="70">
        <v>4824963</v>
      </c>
      <c r="E2726" s="68">
        <v>88.9</v>
      </c>
      <c r="F2726" s="3">
        <f t="shared" si="1215"/>
        <v>13.84</v>
      </c>
      <c r="G2726" s="18" t="s">
        <v>39</v>
      </c>
      <c r="H2726" s="70">
        <v>8</v>
      </c>
      <c r="I2726" s="70">
        <v>76.81</v>
      </c>
      <c r="J2726" s="27">
        <f t="shared" si="1214"/>
        <v>27.6</v>
      </c>
      <c r="K2726" s="27">
        <f t="shared" si="1216"/>
        <v>13.8</v>
      </c>
      <c r="L2726" s="26">
        <f t="shared" si="1217"/>
        <v>1059.9780000000001</v>
      </c>
      <c r="M2726" s="56" t="s">
        <v>94</v>
      </c>
      <c r="N2726" s="70" t="s">
        <v>157</v>
      </c>
      <c r="O2726" s="70" t="s">
        <v>284</v>
      </c>
      <c r="P2726" s="70">
        <v>31</v>
      </c>
    </row>
    <row r="2727" spans="1:16" x14ac:dyDescent="0.25">
      <c r="A2727" s="70">
        <v>2018</v>
      </c>
      <c r="B2727" s="70">
        <v>30</v>
      </c>
      <c r="C2727" s="70" t="s">
        <v>15</v>
      </c>
      <c r="D2727" s="70">
        <v>4824962</v>
      </c>
      <c r="E2727" s="68">
        <v>88.9</v>
      </c>
      <c r="F2727" s="3">
        <f t="shared" si="1215"/>
        <v>13.84</v>
      </c>
      <c r="G2727" s="18" t="s">
        <v>39</v>
      </c>
      <c r="H2727" s="70">
        <v>6</v>
      </c>
      <c r="I2727" s="70">
        <v>57.61</v>
      </c>
      <c r="J2727" s="27">
        <f t="shared" ref="J2727:J2782" si="1218">IF($E2727=60.3,16.52,IF($E2727=73,20.64,IF($E2727=88.9,27.6,IF(AND($E2727=114.3, $F2727=17.26),32.84,IF(AND($E2727=177.8, $F2727=34.23),63.28,IF(AND($E2727=244.5,$F2727=53.57),98.68,"ENTER WEIGHT"))))))</f>
        <v>27.6</v>
      </c>
      <c r="K2727" s="27">
        <f t="shared" si="1216"/>
        <v>13.8</v>
      </c>
      <c r="L2727" s="26">
        <f t="shared" si="1217"/>
        <v>795.01800000000003</v>
      </c>
      <c r="M2727" s="56" t="s">
        <v>94</v>
      </c>
      <c r="N2727" s="70" t="s">
        <v>157</v>
      </c>
      <c r="O2727" s="70" t="s">
        <v>284</v>
      </c>
      <c r="P2727" s="70">
        <v>31</v>
      </c>
    </row>
    <row r="2728" spans="1:16" x14ac:dyDescent="0.25">
      <c r="A2728" s="70">
        <v>2018</v>
      </c>
      <c r="B2728" s="70">
        <v>30</v>
      </c>
      <c r="C2728" s="70" t="s">
        <v>15</v>
      </c>
      <c r="D2728" s="70">
        <v>4824961</v>
      </c>
      <c r="E2728" s="68">
        <v>88.9</v>
      </c>
      <c r="F2728" s="3">
        <f t="shared" ref="F2728:F2782" si="1219">IF($E2728=60.3,6.99,IF($E2728=73,9.67,IF($E2728=88.9,13.84,IF($E2728=114.3,17.26,IF($E2728=177.8,34.23,IF($E2728=244.5,53.57,"ENTER WEIGHT"))))))</f>
        <v>13.84</v>
      </c>
      <c r="G2728" s="18" t="s">
        <v>39</v>
      </c>
      <c r="H2728" s="70">
        <v>2</v>
      </c>
      <c r="I2728" s="70">
        <v>19.2</v>
      </c>
      <c r="J2728" s="27">
        <f t="shared" si="1218"/>
        <v>27.6</v>
      </c>
      <c r="K2728" s="27">
        <f t="shared" si="1216"/>
        <v>13.8</v>
      </c>
      <c r="L2728" s="26">
        <f t="shared" si="1217"/>
        <v>264.95999999999998</v>
      </c>
      <c r="M2728" s="56" t="s">
        <v>94</v>
      </c>
      <c r="N2728" s="70" t="s">
        <v>157</v>
      </c>
      <c r="O2728" s="70" t="s">
        <v>284</v>
      </c>
      <c r="P2728" s="70">
        <v>31</v>
      </c>
    </row>
    <row r="2729" spans="1:16" x14ac:dyDescent="0.25">
      <c r="A2729" s="70">
        <v>2018</v>
      </c>
      <c r="B2729" s="70">
        <v>30</v>
      </c>
      <c r="C2729" s="70" t="s">
        <v>15</v>
      </c>
      <c r="D2729" s="70">
        <v>4824960</v>
      </c>
      <c r="E2729" s="68">
        <v>88.9</v>
      </c>
      <c r="F2729" s="3">
        <f t="shared" si="1219"/>
        <v>13.84</v>
      </c>
      <c r="G2729" s="18" t="s">
        <v>39</v>
      </c>
      <c r="H2729" s="70">
        <v>1</v>
      </c>
      <c r="I2729" s="70">
        <v>9.6</v>
      </c>
      <c r="J2729" s="27">
        <f t="shared" si="1218"/>
        <v>27.6</v>
      </c>
      <c r="K2729" s="27">
        <f t="shared" si="1216"/>
        <v>13.8</v>
      </c>
      <c r="L2729" s="26">
        <f t="shared" si="1217"/>
        <v>132.47999999999999</v>
      </c>
      <c r="M2729" s="56" t="s">
        <v>94</v>
      </c>
      <c r="N2729" s="70" t="s">
        <v>157</v>
      </c>
      <c r="O2729" s="70" t="s">
        <v>284</v>
      </c>
      <c r="P2729" s="70">
        <v>31</v>
      </c>
    </row>
    <row r="2730" spans="1:16" x14ac:dyDescent="0.25">
      <c r="A2730" s="70">
        <v>2018</v>
      </c>
      <c r="B2730" s="70">
        <v>30</v>
      </c>
      <c r="C2730" s="70" t="s">
        <v>15</v>
      </c>
      <c r="D2730" s="70">
        <v>4824978</v>
      </c>
      <c r="E2730" s="68">
        <v>88.9</v>
      </c>
      <c r="F2730" s="3">
        <f t="shared" si="1219"/>
        <v>13.84</v>
      </c>
      <c r="G2730" s="18" t="s">
        <v>39</v>
      </c>
      <c r="H2730" s="70">
        <v>5</v>
      </c>
      <c r="I2730" s="70">
        <v>48.01</v>
      </c>
      <c r="J2730" s="27">
        <f t="shared" si="1218"/>
        <v>27.6</v>
      </c>
      <c r="K2730" s="27">
        <f t="shared" si="1216"/>
        <v>13.8</v>
      </c>
      <c r="L2730" s="26">
        <f t="shared" si="1217"/>
        <v>662.53800000000001</v>
      </c>
      <c r="M2730" s="56" t="s">
        <v>94</v>
      </c>
      <c r="N2730" s="70" t="s">
        <v>157</v>
      </c>
      <c r="O2730" s="70" t="s">
        <v>284</v>
      </c>
      <c r="P2730" s="70">
        <v>31</v>
      </c>
    </row>
    <row r="2731" spans="1:16" x14ac:dyDescent="0.25">
      <c r="A2731" s="70">
        <v>2018</v>
      </c>
      <c r="B2731" s="70">
        <v>30</v>
      </c>
      <c r="C2731" s="70" t="s">
        <v>15</v>
      </c>
      <c r="D2731" s="70">
        <v>4824977</v>
      </c>
      <c r="E2731" s="68">
        <v>88.9</v>
      </c>
      <c r="F2731" s="3">
        <f t="shared" si="1219"/>
        <v>13.84</v>
      </c>
      <c r="G2731" s="18" t="s">
        <v>39</v>
      </c>
      <c r="H2731" s="70">
        <v>9</v>
      </c>
      <c r="I2731" s="70">
        <v>86.41</v>
      </c>
      <c r="J2731" s="27">
        <f t="shared" si="1218"/>
        <v>27.6</v>
      </c>
      <c r="K2731" s="27">
        <f t="shared" si="1216"/>
        <v>13.8</v>
      </c>
      <c r="L2731" s="26">
        <f t="shared" si="1217"/>
        <v>1192.4580000000001</v>
      </c>
      <c r="M2731" s="56" t="s">
        <v>94</v>
      </c>
      <c r="N2731" s="70" t="s">
        <v>157</v>
      </c>
      <c r="O2731" s="70" t="s">
        <v>284</v>
      </c>
      <c r="P2731" s="70">
        <v>31</v>
      </c>
    </row>
    <row r="2732" spans="1:16" x14ac:dyDescent="0.25">
      <c r="A2732" s="70">
        <v>2018</v>
      </c>
      <c r="B2732" s="70">
        <v>30</v>
      </c>
      <c r="C2732" s="70" t="s">
        <v>15</v>
      </c>
      <c r="D2732" s="70">
        <v>4824976</v>
      </c>
      <c r="E2732" s="68">
        <v>88.9</v>
      </c>
      <c r="F2732" s="3">
        <f t="shared" si="1219"/>
        <v>13.84</v>
      </c>
      <c r="G2732" s="18" t="s">
        <v>39</v>
      </c>
      <c r="H2732" s="70">
        <v>1</v>
      </c>
      <c r="I2732" s="70">
        <v>9.6</v>
      </c>
      <c r="J2732" s="27">
        <f t="shared" si="1218"/>
        <v>27.6</v>
      </c>
      <c r="K2732" s="27">
        <f t="shared" si="1216"/>
        <v>13.8</v>
      </c>
      <c r="L2732" s="26">
        <f t="shared" si="1217"/>
        <v>132.47999999999999</v>
      </c>
      <c r="M2732" s="56" t="s">
        <v>94</v>
      </c>
      <c r="N2732" s="70" t="s">
        <v>157</v>
      </c>
      <c r="O2732" s="70" t="s">
        <v>284</v>
      </c>
      <c r="P2732" s="70">
        <v>31</v>
      </c>
    </row>
    <row r="2733" spans="1:16" x14ac:dyDescent="0.25">
      <c r="A2733" s="70">
        <v>2018</v>
      </c>
      <c r="B2733" s="70">
        <v>30</v>
      </c>
      <c r="C2733" s="70" t="s">
        <v>15</v>
      </c>
      <c r="D2733" s="70">
        <v>4824975</v>
      </c>
      <c r="E2733" s="68">
        <v>88.9</v>
      </c>
      <c r="F2733" s="3">
        <f t="shared" si="1219"/>
        <v>13.84</v>
      </c>
      <c r="G2733" s="18" t="s">
        <v>39</v>
      </c>
      <c r="H2733" s="70">
        <v>3</v>
      </c>
      <c r="I2733" s="70">
        <v>28.8</v>
      </c>
      <c r="J2733" s="27">
        <f t="shared" si="1218"/>
        <v>27.6</v>
      </c>
      <c r="K2733" s="27">
        <f t="shared" si="1216"/>
        <v>13.8</v>
      </c>
      <c r="L2733" s="26">
        <f t="shared" si="1217"/>
        <v>397.44000000000005</v>
      </c>
      <c r="M2733" s="56" t="s">
        <v>94</v>
      </c>
      <c r="N2733" s="70" t="s">
        <v>157</v>
      </c>
      <c r="O2733" s="70" t="s">
        <v>284</v>
      </c>
      <c r="P2733" s="70">
        <v>31</v>
      </c>
    </row>
    <row r="2734" spans="1:16" x14ac:dyDescent="0.25">
      <c r="A2734" s="70">
        <v>2018</v>
      </c>
      <c r="B2734" s="70">
        <v>30</v>
      </c>
      <c r="C2734" s="70" t="s">
        <v>15</v>
      </c>
      <c r="D2734" s="70">
        <v>4824958</v>
      </c>
      <c r="E2734" s="68">
        <v>88.9</v>
      </c>
      <c r="F2734" s="3">
        <f t="shared" si="1219"/>
        <v>13.84</v>
      </c>
      <c r="G2734" s="18" t="s">
        <v>39</v>
      </c>
      <c r="H2734" s="70">
        <v>2</v>
      </c>
      <c r="I2734" s="70">
        <v>19.2</v>
      </c>
      <c r="J2734" s="27">
        <f t="shared" si="1218"/>
        <v>27.6</v>
      </c>
      <c r="K2734" s="27">
        <f t="shared" si="1216"/>
        <v>13.8</v>
      </c>
      <c r="L2734" s="26">
        <f t="shared" si="1217"/>
        <v>264.95999999999998</v>
      </c>
      <c r="M2734" s="56" t="s">
        <v>94</v>
      </c>
      <c r="N2734" s="70" t="s">
        <v>157</v>
      </c>
      <c r="O2734" s="70" t="s">
        <v>284</v>
      </c>
      <c r="P2734" s="70">
        <v>31</v>
      </c>
    </row>
    <row r="2735" spans="1:16" x14ac:dyDescent="0.25">
      <c r="A2735" s="70">
        <v>2018</v>
      </c>
      <c r="B2735" s="70">
        <v>30</v>
      </c>
      <c r="C2735" s="70" t="s">
        <v>15</v>
      </c>
      <c r="D2735" s="70">
        <v>4824973</v>
      </c>
      <c r="E2735" s="68">
        <v>88.9</v>
      </c>
      <c r="F2735" s="3">
        <f t="shared" si="1219"/>
        <v>13.84</v>
      </c>
      <c r="G2735" s="18" t="s">
        <v>39</v>
      </c>
      <c r="H2735" s="70">
        <v>17</v>
      </c>
      <c r="I2735" s="70">
        <v>163.22</v>
      </c>
      <c r="J2735" s="27">
        <f t="shared" si="1218"/>
        <v>27.6</v>
      </c>
      <c r="K2735" s="27">
        <f t="shared" si="1216"/>
        <v>13.8</v>
      </c>
      <c r="L2735" s="26">
        <f t="shared" si="1217"/>
        <v>2252.4360000000001</v>
      </c>
      <c r="M2735" s="56" t="s">
        <v>94</v>
      </c>
      <c r="N2735" s="70" t="s">
        <v>157</v>
      </c>
      <c r="O2735" s="70" t="s">
        <v>284</v>
      </c>
      <c r="P2735" s="70">
        <v>31</v>
      </c>
    </row>
    <row r="2736" spans="1:16" x14ac:dyDescent="0.25">
      <c r="A2736" s="70">
        <v>2018</v>
      </c>
      <c r="B2736" s="70">
        <v>30</v>
      </c>
      <c r="C2736" s="70" t="s">
        <v>15</v>
      </c>
      <c r="D2736" s="70">
        <v>4825046</v>
      </c>
      <c r="E2736" s="68">
        <v>88.9</v>
      </c>
      <c r="F2736" s="3">
        <f t="shared" si="1219"/>
        <v>13.84</v>
      </c>
      <c r="G2736" s="18" t="s">
        <v>39</v>
      </c>
      <c r="H2736" s="70">
        <v>6</v>
      </c>
      <c r="I2736" s="70">
        <v>57.61</v>
      </c>
      <c r="J2736" s="27">
        <f t="shared" si="1218"/>
        <v>27.6</v>
      </c>
      <c r="K2736" s="27">
        <f t="shared" si="1216"/>
        <v>20.700000000000003</v>
      </c>
      <c r="L2736" s="26">
        <f t="shared" si="1217"/>
        <v>1192.527</v>
      </c>
      <c r="M2736" s="56" t="s">
        <v>16</v>
      </c>
      <c r="N2736" s="70" t="s">
        <v>157</v>
      </c>
      <c r="O2736" s="70" t="s">
        <v>284</v>
      </c>
      <c r="P2736" s="70">
        <v>31</v>
      </c>
    </row>
    <row r="2737" spans="1:16" x14ac:dyDescent="0.25">
      <c r="A2737" s="70">
        <v>2018</v>
      </c>
      <c r="B2737" s="70">
        <v>30</v>
      </c>
      <c r="C2737" s="70" t="s">
        <v>15</v>
      </c>
      <c r="D2737" s="70">
        <v>4825045</v>
      </c>
      <c r="E2737" s="68">
        <v>88.9</v>
      </c>
      <c r="F2737" s="3">
        <f t="shared" si="1219"/>
        <v>13.84</v>
      </c>
      <c r="G2737" s="18" t="s">
        <v>39</v>
      </c>
      <c r="H2737" s="70">
        <v>6</v>
      </c>
      <c r="I2737" s="70">
        <v>57.61</v>
      </c>
      <c r="J2737" s="27">
        <f t="shared" si="1218"/>
        <v>27.6</v>
      </c>
      <c r="K2737" s="27">
        <f t="shared" si="1216"/>
        <v>20.700000000000003</v>
      </c>
      <c r="L2737" s="26">
        <f t="shared" si="1217"/>
        <v>1192.527</v>
      </c>
      <c r="M2737" s="56" t="s">
        <v>16</v>
      </c>
      <c r="N2737" s="70" t="s">
        <v>157</v>
      </c>
      <c r="O2737" s="70" t="s">
        <v>284</v>
      </c>
      <c r="P2737" s="70">
        <v>31</v>
      </c>
    </row>
    <row r="2738" spans="1:16" x14ac:dyDescent="0.25">
      <c r="A2738" s="70">
        <v>2018</v>
      </c>
      <c r="B2738" s="70">
        <v>30</v>
      </c>
      <c r="C2738" s="70" t="s">
        <v>15</v>
      </c>
      <c r="D2738" s="70">
        <v>4825044</v>
      </c>
      <c r="E2738" s="68">
        <v>88.9</v>
      </c>
      <c r="F2738" s="3">
        <f t="shared" si="1219"/>
        <v>13.84</v>
      </c>
      <c r="G2738" s="18" t="s">
        <v>39</v>
      </c>
      <c r="H2738" s="70">
        <v>6</v>
      </c>
      <c r="I2738" s="70">
        <v>57.61</v>
      </c>
      <c r="J2738" s="27">
        <f t="shared" si="1218"/>
        <v>27.6</v>
      </c>
      <c r="K2738" s="27">
        <f t="shared" si="1216"/>
        <v>20.700000000000003</v>
      </c>
      <c r="L2738" s="26">
        <f t="shared" si="1217"/>
        <v>1192.527</v>
      </c>
      <c r="M2738" s="56" t="s">
        <v>16</v>
      </c>
      <c r="N2738" s="70" t="s">
        <v>157</v>
      </c>
      <c r="O2738" s="70" t="s">
        <v>284</v>
      </c>
      <c r="P2738" s="70">
        <v>31</v>
      </c>
    </row>
    <row r="2739" spans="1:16" x14ac:dyDescent="0.25">
      <c r="A2739" s="70">
        <v>2018</v>
      </c>
      <c r="B2739" s="70">
        <v>30</v>
      </c>
      <c r="C2739" s="70" t="s">
        <v>15</v>
      </c>
      <c r="D2739" s="70">
        <v>4825043</v>
      </c>
      <c r="E2739" s="68">
        <v>88.9</v>
      </c>
      <c r="F2739" s="3">
        <f t="shared" si="1219"/>
        <v>13.84</v>
      </c>
      <c r="G2739" s="18" t="s">
        <v>39</v>
      </c>
      <c r="H2739" s="70">
        <v>18</v>
      </c>
      <c r="I2739" s="70">
        <v>172.82</v>
      </c>
      <c r="J2739" s="27">
        <f t="shared" si="1218"/>
        <v>27.6</v>
      </c>
      <c r="K2739" s="27">
        <f t="shared" si="1216"/>
        <v>20.700000000000003</v>
      </c>
      <c r="L2739" s="26">
        <f t="shared" si="1217"/>
        <v>3577.3740000000003</v>
      </c>
      <c r="M2739" s="56" t="s">
        <v>16</v>
      </c>
      <c r="N2739" s="70" t="s">
        <v>157</v>
      </c>
      <c r="O2739" s="70" t="s">
        <v>284</v>
      </c>
      <c r="P2739" s="70">
        <v>31</v>
      </c>
    </row>
    <row r="2740" spans="1:16" x14ac:dyDescent="0.25">
      <c r="A2740" s="70">
        <v>2018</v>
      </c>
      <c r="B2740" s="70">
        <v>30</v>
      </c>
      <c r="C2740" s="70" t="s">
        <v>15</v>
      </c>
      <c r="D2740" s="70">
        <v>4825041</v>
      </c>
      <c r="E2740" s="68">
        <v>88.9</v>
      </c>
      <c r="F2740" s="3">
        <f t="shared" si="1219"/>
        <v>13.84</v>
      </c>
      <c r="G2740" s="18" t="s">
        <v>39</v>
      </c>
      <c r="H2740" s="70">
        <v>4</v>
      </c>
      <c r="I2740" s="70">
        <v>38.4009</v>
      </c>
      <c r="J2740" s="27">
        <f t="shared" si="1218"/>
        <v>27.6</v>
      </c>
      <c r="K2740" s="27">
        <f t="shared" si="1216"/>
        <v>20.700000000000003</v>
      </c>
      <c r="L2740" s="26">
        <f t="shared" si="1217"/>
        <v>794.89863000000014</v>
      </c>
      <c r="M2740" s="56" t="s">
        <v>16</v>
      </c>
      <c r="N2740" s="70" t="s">
        <v>157</v>
      </c>
      <c r="O2740" s="70" t="s">
        <v>284</v>
      </c>
      <c r="P2740" s="70">
        <v>31</v>
      </c>
    </row>
    <row r="2741" spans="1:16" x14ac:dyDescent="0.25">
      <c r="A2741" s="70">
        <v>2018</v>
      </c>
      <c r="B2741" s="70">
        <v>30</v>
      </c>
      <c r="C2741" s="70" t="s">
        <v>15</v>
      </c>
      <c r="D2741" s="70">
        <v>4825041</v>
      </c>
      <c r="E2741" s="68">
        <v>88.9</v>
      </c>
      <c r="F2741" s="3">
        <f t="shared" si="1219"/>
        <v>13.84</v>
      </c>
      <c r="G2741" s="18" t="s">
        <v>39</v>
      </c>
      <c r="H2741" s="70">
        <v>2</v>
      </c>
      <c r="I2741" s="70">
        <v>19.2</v>
      </c>
      <c r="J2741" s="27">
        <f t="shared" si="1218"/>
        <v>27.6</v>
      </c>
      <c r="K2741" s="27">
        <f t="shared" si="1216"/>
        <v>13.8</v>
      </c>
      <c r="L2741" s="26">
        <f t="shared" si="1217"/>
        <v>264.95999999999998</v>
      </c>
      <c r="M2741" s="56" t="s">
        <v>94</v>
      </c>
      <c r="N2741" s="70" t="s">
        <v>157</v>
      </c>
      <c r="O2741" s="70" t="s">
        <v>284</v>
      </c>
      <c r="P2741" s="70">
        <v>31</v>
      </c>
    </row>
    <row r="2742" spans="1:16" x14ac:dyDescent="0.25">
      <c r="A2742" s="70">
        <v>2018</v>
      </c>
      <c r="B2742" s="70">
        <v>30</v>
      </c>
      <c r="C2742" s="70" t="s">
        <v>15</v>
      </c>
      <c r="D2742" s="70">
        <v>4825039</v>
      </c>
      <c r="E2742" s="68">
        <v>88.9</v>
      </c>
      <c r="F2742" s="3">
        <f t="shared" si="1219"/>
        <v>13.84</v>
      </c>
      <c r="G2742" s="18" t="s">
        <v>39</v>
      </c>
      <c r="H2742" s="70">
        <v>33</v>
      </c>
      <c r="I2742" s="70">
        <v>316.83999999999997</v>
      </c>
      <c r="J2742" s="27">
        <f t="shared" si="1218"/>
        <v>27.6</v>
      </c>
      <c r="K2742" s="27">
        <f t="shared" si="1216"/>
        <v>20.700000000000003</v>
      </c>
      <c r="L2742" s="26">
        <f t="shared" si="1217"/>
        <v>6558.5880000000006</v>
      </c>
      <c r="M2742" s="56" t="s">
        <v>16</v>
      </c>
      <c r="N2742" s="70" t="s">
        <v>157</v>
      </c>
      <c r="O2742" s="70" t="s">
        <v>284</v>
      </c>
      <c r="P2742" s="70">
        <v>31</v>
      </c>
    </row>
    <row r="2743" spans="1:16" x14ac:dyDescent="0.25">
      <c r="A2743" s="70">
        <v>2018</v>
      </c>
      <c r="B2743" s="70">
        <v>30</v>
      </c>
      <c r="C2743" s="70" t="s">
        <v>15</v>
      </c>
      <c r="D2743" s="70">
        <v>4825039</v>
      </c>
      <c r="E2743" s="68">
        <v>88.9</v>
      </c>
      <c r="F2743" s="3">
        <f t="shared" si="1219"/>
        <v>13.84</v>
      </c>
      <c r="G2743" s="18" t="s">
        <v>39</v>
      </c>
      <c r="H2743" s="70">
        <v>11</v>
      </c>
      <c r="I2743" s="70">
        <v>105.61</v>
      </c>
      <c r="J2743" s="27">
        <f t="shared" si="1218"/>
        <v>27.6</v>
      </c>
      <c r="K2743" s="27">
        <f t="shared" si="1216"/>
        <v>13.8</v>
      </c>
      <c r="L2743" s="26">
        <f t="shared" si="1217"/>
        <v>1457.4180000000001</v>
      </c>
      <c r="M2743" s="56" t="s">
        <v>94</v>
      </c>
      <c r="N2743" s="70" t="s">
        <v>157</v>
      </c>
      <c r="O2743" s="70" t="s">
        <v>284</v>
      </c>
      <c r="P2743" s="70">
        <v>31</v>
      </c>
    </row>
    <row r="2744" spans="1:16" x14ac:dyDescent="0.25">
      <c r="A2744" s="70">
        <v>2018</v>
      </c>
      <c r="B2744" s="70">
        <v>30</v>
      </c>
      <c r="C2744" s="70" t="s">
        <v>15</v>
      </c>
      <c r="D2744" s="70">
        <v>4825037</v>
      </c>
      <c r="E2744" s="68">
        <v>88.9</v>
      </c>
      <c r="F2744" s="3">
        <f t="shared" si="1219"/>
        <v>13.84</v>
      </c>
      <c r="G2744" s="18" t="s">
        <v>39</v>
      </c>
      <c r="H2744" s="70">
        <v>4</v>
      </c>
      <c r="I2744" s="70">
        <v>38.4</v>
      </c>
      <c r="J2744" s="27">
        <f t="shared" si="1218"/>
        <v>27.6</v>
      </c>
      <c r="K2744" s="27">
        <f t="shared" si="1216"/>
        <v>20.700000000000003</v>
      </c>
      <c r="L2744" s="26">
        <f t="shared" si="1217"/>
        <v>794.88000000000011</v>
      </c>
      <c r="M2744" s="56" t="s">
        <v>16</v>
      </c>
      <c r="N2744" s="70" t="s">
        <v>157</v>
      </c>
      <c r="O2744" s="70" t="s">
        <v>284</v>
      </c>
      <c r="P2744" s="70">
        <v>31</v>
      </c>
    </row>
    <row r="2745" spans="1:16" x14ac:dyDescent="0.25">
      <c r="A2745" s="70">
        <v>2018</v>
      </c>
      <c r="B2745" s="70">
        <v>30</v>
      </c>
      <c r="C2745" s="70" t="s">
        <v>15</v>
      </c>
      <c r="D2745" s="70">
        <v>4825037</v>
      </c>
      <c r="E2745" s="68">
        <v>88.9</v>
      </c>
      <c r="F2745" s="3">
        <f t="shared" si="1219"/>
        <v>13.84</v>
      </c>
      <c r="G2745" s="18" t="s">
        <v>39</v>
      </c>
      <c r="H2745" s="70">
        <v>2</v>
      </c>
      <c r="I2745" s="70">
        <v>19.2</v>
      </c>
      <c r="J2745" s="27">
        <f t="shared" si="1218"/>
        <v>27.6</v>
      </c>
      <c r="K2745" s="27">
        <f t="shared" si="1216"/>
        <v>13.8</v>
      </c>
      <c r="L2745" s="26">
        <f t="shared" si="1217"/>
        <v>264.95999999999998</v>
      </c>
      <c r="M2745" s="56" t="s">
        <v>94</v>
      </c>
      <c r="N2745" s="70" t="s">
        <v>157</v>
      </c>
      <c r="O2745" s="70" t="s">
        <v>284</v>
      </c>
      <c r="P2745" s="70">
        <v>31</v>
      </c>
    </row>
    <row r="2746" spans="1:16" x14ac:dyDescent="0.25">
      <c r="A2746" s="70">
        <v>2018</v>
      </c>
      <c r="B2746" s="70">
        <v>30</v>
      </c>
      <c r="C2746" s="70" t="s">
        <v>15</v>
      </c>
      <c r="D2746" s="70">
        <v>4825036</v>
      </c>
      <c r="E2746" s="68">
        <v>88.9</v>
      </c>
      <c r="F2746" s="3">
        <f t="shared" si="1219"/>
        <v>13.84</v>
      </c>
      <c r="G2746" s="18" t="s">
        <v>39</v>
      </c>
      <c r="H2746" s="70">
        <v>2</v>
      </c>
      <c r="I2746" s="70">
        <v>19.2</v>
      </c>
      <c r="J2746" s="27">
        <f t="shared" si="1218"/>
        <v>27.6</v>
      </c>
      <c r="K2746" s="27">
        <f t="shared" si="1216"/>
        <v>20.700000000000003</v>
      </c>
      <c r="L2746" s="26">
        <f t="shared" si="1217"/>
        <v>397.44000000000005</v>
      </c>
      <c r="M2746" s="56" t="s">
        <v>16</v>
      </c>
      <c r="N2746" s="70" t="s">
        <v>157</v>
      </c>
      <c r="O2746" s="70" t="s">
        <v>284</v>
      </c>
      <c r="P2746" s="70">
        <v>31</v>
      </c>
    </row>
    <row r="2747" spans="1:16" x14ac:dyDescent="0.25">
      <c r="A2747" s="70">
        <v>2018</v>
      </c>
      <c r="B2747" s="70">
        <v>30</v>
      </c>
      <c r="C2747" s="70" t="s">
        <v>15</v>
      </c>
      <c r="D2747" s="70">
        <v>4825034</v>
      </c>
      <c r="E2747" s="68">
        <v>88.9</v>
      </c>
      <c r="F2747" s="3">
        <f t="shared" si="1219"/>
        <v>13.84</v>
      </c>
      <c r="G2747" s="18" t="s">
        <v>39</v>
      </c>
      <c r="H2747" s="70">
        <v>1</v>
      </c>
      <c r="I2747" s="70">
        <v>9.6</v>
      </c>
      <c r="J2747" s="27">
        <f t="shared" si="1218"/>
        <v>27.6</v>
      </c>
      <c r="K2747" s="27">
        <f t="shared" si="1216"/>
        <v>20.700000000000003</v>
      </c>
      <c r="L2747" s="26">
        <f t="shared" si="1217"/>
        <v>198.72000000000003</v>
      </c>
      <c r="M2747" s="56" t="s">
        <v>16</v>
      </c>
      <c r="N2747" s="70" t="s">
        <v>157</v>
      </c>
      <c r="O2747" s="70" t="s">
        <v>284</v>
      </c>
      <c r="P2747" s="70">
        <v>31</v>
      </c>
    </row>
    <row r="2748" spans="1:16" x14ac:dyDescent="0.25">
      <c r="A2748" s="70">
        <v>2018</v>
      </c>
      <c r="B2748" s="70">
        <v>30</v>
      </c>
      <c r="C2748" s="70" t="s">
        <v>15</v>
      </c>
      <c r="D2748" s="70">
        <v>4825034</v>
      </c>
      <c r="E2748" s="68">
        <v>88.9</v>
      </c>
      <c r="F2748" s="3">
        <f t="shared" si="1219"/>
        <v>13.84</v>
      </c>
      <c r="G2748" s="18" t="s">
        <v>39</v>
      </c>
      <c r="H2748" s="70">
        <v>1</v>
      </c>
      <c r="I2748" s="70">
        <v>9.6</v>
      </c>
      <c r="J2748" s="27">
        <f t="shared" si="1218"/>
        <v>27.6</v>
      </c>
      <c r="K2748" s="27">
        <f t="shared" si="1216"/>
        <v>13.8</v>
      </c>
      <c r="L2748" s="26">
        <f t="shared" si="1217"/>
        <v>132.47999999999999</v>
      </c>
      <c r="M2748" s="56" t="s">
        <v>94</v>
      </c>
      <c r="N2748" s="70" t="s">
        <v>157</v>
      </c>
      <c r="O2748" s="70" t="s">
        <v>284</v>
      </c>
      <c r="P2748" s="70">
        <v>31</v>
      </c>
    </row>
    <row r="2749" spans="1:16" x14ac:dyDescent="0.25">
      <c r="A2749" s="70">
        <v>2018</v>
      </c>
      <c r="B2749" s="70">
        <v>30</v>
      </c>
      <c r="C2749" s="70" t="s">
        <v>15</v>
      </c>
      <c r="D2749" s="70">
        <v>4825031</v>
      </c>
      <c r="E2749" s="68">
        <v>88.9</v>
      </c>
      <c r="F2749" s="3">
        <f t="shared" si="1219"/>
        <v>13.84</v>
      </c>
      <c r="G2749" s="18" t="s">
        <v>39</v>
      </c>
      <c r="H2749" s="70">
        <v>1</v>
      </c>
      <c r="I2749" s="70">
        <v>9.6</v>
      </c>
      <c r="J2749" s="27">
        <f t="shared" si="1218"/>
        <v>27.6</v>
      </c>
      <c r="K2749" s="27">
        <f t="shared" si="1216"/>
        <v>20.700000000000003</v>
      </c>
      <c r="L2749" s="26">
        <f t="shared" si="1217"/>
        <v>198.72000000000003</v>
      </c>
      <c r="M2749" s="56" t="s">
        <v>16</v>
      </c>
      <c r="N2749" s="70" t="s">
        <v>157</v>
      </c>
      <c r="O2749" s="70" t="s">
        <v>284</v>
      </c>
      <c r="P2749" s="70">
        <v>31</v>
      </c>
    </row>
    <row r="2750" spans="1:16" x14ac:dyDescent="0.25">
      <c r="A2750" s="70">
        <v>2018</v>
      </c>
      <c r="B2750" s="70">
        <v>30</v>
      </c>
      <c r="C2750" s="70" t="s">
        <v>15</v>
      </c>
      <c r="D2750" s="70">
        <v>4825032</v>
      </c>
      <c r="E2750" s="68">
        <v>88.9</v>
      </c>
      <c r="F2750" s="3">
        <f t="shared" si="1219"/>
        <v>13.84</v>
      </c>
      <c r="G2750" s="18" t="s">
        <v>39</v>
      </c>
      <c r="H2750" s="70">
        <v>1</v>
      </c>
      <c r="I2750" s="70">
        <v>9.6</v>
      </c>
      <c r="J2750" s="27">
        <f t="shared" si="1218"/>
        <v>27.6</v>
      </c>
      <c r="K2750" s="27">
        <f t="shared" si="1216"/>
        <v>20.700000000000003</v>
      </c>
      <c r="L2750" s="26">
        <f t="shared" si="1217"/>
        <v>198.72000000000003</v>
      </c>
      <c r="M2750" s="56" t="s">
        <v>16</v>
      </c>
      <c r="N2750" s="70" t="s">
        <v>157</v>
      </c>
      <c r="O2750" s="70" t="s">
        <v>284</v>
      </c>
      <c r="P2750" s="70">
        <v>31</v>
      </c>
    </row>
    <row r="2751" spans="1:16" x14ac:dyDescent="0.25">
      <c r="A2751" s="70">
        <v>2018</v>
      </c>
      <c r="B2751" s="70">
        <v>30</v>
      </c>
      <c r="C2751" s="70" t="s">
        <v>15</v>
      </c>
      <c r="D2751" s="70">
        <v>4825032</v>
      </c>
      <c r="E2751" s="68">
        <v>88.9</v>
      </c>
      <c r="F2751" s="3">
        <f t="shared" si="1219"/>
        <v>13.84</v>
      </c>
      <c r="G2751" s="18" t="s">
        <v>39</v>
      </c>
      <c r="H2751" s="70">
        <v>1</v>
      </c>
      <c r="I2751" s="70">
        <v>9.6</v>
      </c>
      <c r="J2751" s="27">
        <f t="shared" si="1218"/>
        <v>27.6</v>
      </c>
      <c r="K2751" s="27">
        <f t="shared" si="1216"/>
        <v>13.8</v>
      </c>
      <c r="L2751" s="26">
        <f t="shared" si="1217"/>
        <v>132.47999999999999</v>
      </c>
      <c r="M2751" s="56" t="s">
        <v>94</v>
      </c>
      <c r="N2751" s="70" t="s">
        <v>157</v>
      </c>
      <c r="O2751" s="70" t="s">
        <v>284</v>
      </c>
      <c r="P2751" s="70">
        <v>31</v>
      </c>
    </row>
    <row r="2752" spans="1:16" x14ac:dyDescent="0.25">
      <c r="A2752" s="70">
        <v>2018</v>
      </c>
      <c r="B2752" s="70">
        <v>30</v>
      </c>
      <c r="C2752" s="70" t="s">
        <v>15</v>
      </c>
      <c r="D2752" s="70">
        <v>4825029</v>
      </c>
      <c r="E2752" s="68">
        <v>88.9</v>
      </c>
      <c r="F2752" s="3">
        <f t="shared" si="1219"/>
        <v>13.84</v>
      </c>
      <c r="G2752" s="18" t="s">
        <v>39</v>
      </c>
      <c r="H2752" s="70">
        <v>1</v>
      </c>
      <c r="I2752" s="70">
        <v>9.6</v>
      </c>
      <c r="J2752" s="27">
        <f t="shared" si="1218"/>
        <v>27.6</v>
      </c>
      <c r="K2752" s="27">
        <f t="shared" ref="K2752:K2815" si="1220">IF(M2752="NEW",J2752*1,IF(M2752="YELLOW",J2752*0.75,IF(M2752="BLUE",J2752*0.5)))</f>
        <v>20.700000000000003</v>
      </c>
      <c r="L2752" s="26">
        <f t="shared" ref="L2752:L2815" si="1221">I2752*K2752</f>
        <v>198.72000000000003</v>
      </c>
      <c r="M2752" s="56" t="s">
        <v>16</v>
      </c>
      <c r="N2752" s="70" t="s">
        <v>157</v>
      </c>
      <c r="O2752" s="70" t="s">
        <v>284</v>
      </c>
      <c r="P2752" s="70">
        <v>31</v>
      </c>
    </row>
    <row r="2753" spans="1:16" x14ac:dyDescent="0.25">
      <c r="A2753" s="70">
        <v>2018</v>
      </c>
      <c r="B2753" s="70">
        <v>30</v>
      </c>
      <c r="C2753" s="70" t="s">
        <v>15</v>
      </c>
      <c r="D2753" s="70">
        <v>4825029</v>
      </c>
      <c r="E2753" s="68">
        <v>88.9</v>
      </c>
      <c r="F2753" s="3">
        <f t="shared" si="1219"/>
        <v>13.84</v>
      </c>
      <c r="G2753" s="18" t="s">
        <v>39</v>
      </c>
      <c r="H2753" s="70">
        <v>1</v>
      </c>
      <c r="I2753" s="70">
        <v>9.6</v>
      </c>
      <c r="J2753" s="27">
        <f t="shared" si="1218"/>
        <v>27.6</v>
      </c>
      <c r="K2753" s="27">
        <f t="shared" si="1220"/>
        <v>13.8</v>
      </c>
      <c r="L2753" s="26">
        <f t="shared" si="1221"/>
        <v>132.47999999999999</v>
      </c>
      <c r="M2753" s="56" t="s">
        <v>94</v>
      </c>
      <c r="N2753" s="70" t="s">
        <v>157</v>
      </c>
      <c r="O2753" s="70" t="s">
        <v>284</v>
      </c>
      <c r="P2753" s="70">
        <v>31</v>
      </c>
    </row>
    <row r="2754" spans="1:16" x14ac:dyDescent="0.25">
      <c r="A2754" s="70">
        <v>2018</v>
      </c>
      <c r="B2754" s="70">
        <v>30</v>
      </c>
      <c r="C2754" s="70" t="s">
        <v>15</v>
      </c>
      <c r="D2754" s="70">
        <v>4825028</v>
      </c>
      <c r="E2754" s="68">
        <v>88.9</v>
      </c>
      <c r="F2754" s="3">
        <f t="shared" si="1219"/>
        <v>13.84</v>
      </c>
      <c r="G2754" s="18" t="s">
        <v>39</v>
      </c>
      <c r="H2754" s="70">
        <v>1</v>
      </c>
      <c r="I2754" s="70">
        <v>9.6</v>
      </c>
      <c r="J2754" s="27">
        <f t="shared" si="1218"/>
        <v>27.6</v>
      </c>
      <c r="K2754" s="27">
        <f t="shared" si="1220"/>
        <v>20.700000000000003</v>
      </c>
      <c r="L2754" s="26">
        <f t="shared" si="1221"/>
        <v>198.72000000000003</v>
      </c>
      <c r="M2754" s="56" t="s">
        <v>16</v>
      </c>
      <c r="N2754" s="70" t="s">
        <v>157</v>
      </c>
      <c r="O2754" s="70" t="s">
        <v>284</v>
      </c>
      <c r="P2754" s="70">
        <v>31</v>
      </c>
    </row>
    <row r="2755" spans="1:16" x14ac:dyDescent="0.25">
      <c r="A2755" s="70">
        <v>2018</v>
      </c>
      <c r="B2755" s="70">
        <v>30</v>
      </c>
      <c r="C2755" s="70" t="s">
        <v>15</v>
      </c>
      <c r="D2755" s="70">
        <v>4825017</v>
      </c>
      <c r="E2755" s="68">
        <v>88.9</v>
      </c>
      <c r="F2755" s="3">
        <f t="shared" si="1219"/>
        <v>13.84</v>
      </c>
      <c r="G2755" s="18" t="s">
        <v>39</v>
      </c>
      <c r="H2755" s="70">
        <v>27</v>
      </c>
      <c r="I2755" s="70">
        <v>259.23</v>
      </c>
      <c r="J2755" s="27">
        <f t="shared" si="1218"/>
        <v>27.6</v>
      </c>
      <c r="K2755" s="27">
        <f t="shared" si="1220"/>
        <v>13.8</v>
      </c>
      <c r="L2755" s="26">
        <f t="shared" si="1221"/>
        <v>3577.3740000000003</v>
      </c>
      <c r="M2755" s="56" t="s">
        <v>94</v>
      </c>
      <c r="N2755" s="70" t="s">
        <v>157</v>
      </c>
      <c r="O2755" s="70" t="s">
        <v>284</v>
      </c>
      <c r="P2755" s="70">
        <v>31</v>
      </c>
    </row>
    <row r="2756" spans="1:16" x14ac:dyDescent="0.25">
      <c r="A2756" s="70">
        <v>2018</v>
      </c>
      <c r="B2756" s="70">
        <v>30</v>
      </c>
      <c r="C2756" s="70" t="s">
        <v>15</v>
      </c>
      <c r="D2756" s="70">
        <v>4825017</v>
      </c>
      <c r="E2756" s="68">
        <v>88.9</v>
      </c>
      <c r="F2756" s="3">
        <f t="shared" si="1219"/>
        <v>13.84</v>
      </c>
      <c r="G2756" s="18" t="s">
        <v>39</v>
      </c>
      <c r="H2756" s="70">
        <v>18</v>
      </c>
      <c r="I2756" s="70">
        <v>172.82</v>
      </c>
      <c r="J2756" s="27">
        <f t="shared" si="1218"/>
        <v>27.6</v>
      </c>
      <c r="K2756" s="27">
        <f t="shared" si="1220"/>
        <v>20.700000000000003</v>
      </c>
      <c r="L2756" s="26">
        <f t="shared" si="1221"/>
        <v>3577.3740000000003</v>
      </c>
      <c r="M2756" s="56" t="s">
        <v>16</v>
      </c>
      <c r="N2756" s="70" t="s">
        <v>157</v>
      </c>
      <c r="O2756" s="70" t="s">
        <v>284</v>
      </c>
      <c r="P2756" s="70">
        <v>31</v>
      </c>
    </row>
    <row r="2757" spans="1:16" x14ac:dyDescent="0.25">
      <c r="A2757" s="70">
        <v>2018</v>
      </c>
      <c r="B2757" s="70">
        <v>30</v>
      </c>
      <c r="C2757" s="70" t="s">
        <v>15</v>
      </c>
      <c r="D2757" s="70">
        <v>4825019</v>
      </c>
      <c r="E2757" s="68">
        <v>88.9</v>
      </c>
      <c r="F2757" s="3">
        <f t="shared" si="1219"/>
        <v>13.84</v>
      </c>
      <c r="G2757" s="18" t="s">
        <v>39</v>
      </c>
      <c r="H2757" s="70">
        <v>1</v>
      </c>
      <c r="I2757" s="70">
        <v>9.6</v>
      </c>
      <c r="J2757" s="27">
        <f t="shared" si="1218"/>
        <v>27.6</v>
      </c>
      <c r="K2757" s="27">
        <f t="shared" si="1220"/>
        <v>13.8</v>
      </c>
      <c r="L2757" s="26">
        <f t="shared" si="1221"/>
        <v>132.47999999999999</v>
      </c>
      <c r="M2757" s="56" t="s">
        <v>94</v>
      </c>
      <c r="N2757" s="70" t="s">
        <v>157</v>
      </c>
      <c r="O2757" s="70" t="s">
        <v>284</v>
      </c>
      <c r="P2757" s="70">
        <v>31</v>
      </c>
    </row>
    <row r="2758" spans="1:16" x14ac:dyDescent="0.25">
      <c r="A2758" s="70">
        <v>2018</v>
      </c>
      <c r="B2758" s="70">
        <v>30</v>
      </c>
      <c r="C2758" s="70" t="s">
        <v>15</v>
      </c>
      <c r="D2758" s="70">
        <v>4825020</v>
      </c>
      <c r="E2758" s="68">
        <v>88.9</v>
      </c>
      <c r="F2758" s="3">
        <f t="shared" si="1219"/>
        <v>13.84</v>
      </c>
      <c r="G2758" s="18" t="s">
        <v>39</v>
      </c>
      <c r="H2758" s="70">
        <v>2</v>
      </c>
      <c r="I2758" s="70">
        <v>19.2</v>
      </c>
      <c r="J2758" s="27">
        <f t="shared" si="1218"/>
        <v>27.6</v>
      </c>
      <c r="K2758" s="27">
        <f t="shared" si="1220"/>
        <v>20.700000000000003</v>
      </c>
      <c r="L2758" s="26">
        <f t="shared" si="1221"/>
        <v>397.44000000000005</v>
      </c>
      <c r="M2758" s="56" t="s">
        <v>16</v>
      </c>
      <c r="N2758" s="70" t="s">
        <v>157</v>
      </c>
      <c r="O2758" s="70" t="s">
        <v>284</v>
      </c>
      <c r="P2758" s="70">
        <v>31</v>
      </c>
    </row>
    <row r="2759" spans="1:16" x14ac:dyDescent="0.25">
      <c r="A2759" s="70">
        <v>2018</v>
      </c>
      <c r="B2759" s="70">
        <v>30</v>
      </c>
      <c r="C2759" s="70" t="s">
        <v>15</v>
      </c>
      <c r="D2759" s="70">
        <v>4825021</v>
      </c>
      <c r="E2759" s="68">
        <v>88.9</v>
      </c>
      <c r="F2759" s="3">
        <f t="shared" si="1219"/>
        <v>13.84</v>
      </c>
      <c r="G2759" s="18" t="s">
        <v>39</v>
      </c>
      <c r="H2759" s="70">
        <v>1</v>
      </c>
      <c r="I2759" s="70">
        <v>9.6</v>
      </c>
      <c r="J2759" s="27">
        <f t="shared" si="1218"/>
        <v>27.6</v>
      </c>
      <c r="K2759" s="27">
        <f t="shared" si="1220"/>
        <v>20.700000000000003</v>
      </c>
      <c r="L2759" s="26">
        <f t="shared" si="1221"/>
        <v>198.72000000000003</v>
      </c>
      <c r="M2759" s="56" t="s">
        <v>16</v>
      </c>
      <c r="N2759" s="70" t="s">
        <v>157</v>
      </c>
      <c r="O2759" s="70" t="s">
        <v>284</v>
      </c>
      <c r="P2759" s="70">
        <v>31</v>
      </c>
    </row>
    <row r="2760" spans="1:16" x14ac:dyDescent="0.25">
      <c r="A2760" s="70">
        <v>2018</v>
      </c>
      <c r="B2760" s="70">
        <v>30</v>
      </c>
      <c r="C2760" s="70" t="s">
        <v>15</v>
      </c>
      <c r="D2760" s="70">
        <v>4825022</v>
      </c>
      <c r="E2760" s="68">
        <v>88.9</v>
      </c>
      <c r="F2760" s="3">
        <f t="shared" si="1219"/>
        <v>13.84</v>
      </c>
      <c r="G2760" s="18" t="s">
        <v>39</v>
      </c>
      <c r="H2760" s="70">
        <v>1</v>
      </c>
      <c r="I2760" s="70">
        <v>9.6013000000000002</v>
      </c>
      <c r="J2760" s="27">
        <f t="shared" si="1218"/>
        <v>27.6</v>
      </c>
      <c r="K2760" s="27">
        <f t="shared" si="1220"/>
        <v>20.700000000000003</v>
      </c>
      <c r="L2760" s="26">
        <f t="shared" si="1221"/>
        <v>198.74691000000004</v>
      </c>
      <c r="M2760" s="56" t="s">
        <v>16</v>
      </c>
      <c r="N2760" s="70" t="s">
        <v>157</v>
      </c>
      <c r="O2760" s="70" t="s">
        <v>284</v>
      </c>
      <c r="P2760" s="70">
        <v>31</v>
      </c>
    </row>
    <row r="2761" spans="1:16" x14ac:dyDescent="0.25">
      <c r="A2761" s="70">
        <v>2018</v>
      </c>
      <c r="B2761" s="70">
        <v>30</v>
      </c>
      <c r="C2761" s="70" t="s">
        <v>15</v>
      </c>
      <c r="D2761" s="70">
        <v>4825023</v>
      </c>
      <c r="E2761" s="68">
        <v>88.9</v>
      </c>
      <c r="F2761" s="3">
        <f t="shared" si="1219"/>
        <v>13.84</v>
      </c>
      <c r="G2761" s="18" t="s">
        <v>39</v>
      </c>
      <c r="H2761" s="70">
        <v>3</v>
      </c>
      <c r="I2761" s="70">
        <v>28.8</v>
      </c>
      <c r="J2761" s="27">
        <f t="shared" si="1218"/>
        <v>27.6</v>
      </c>
      <c r="K2761" s="27">
        <f t="shared" si="1220"/>
        <v>20.700000000000003</v>
      </c>
      <c r="L2761" s="26">
        <f t="shared" si="1221"/>
        <v>596.16000000000008</v>
      </c>
      <c r="M2761" s="56" t="s">
        <v>16</v>
      </c>
      <c r="N2761" s="70" t="s">
        <v>157</v>
      </c>
      <c r="O2761" s="70" t="s">
        <v>284</v>
      </c>
      <c r="P2761" s="70">
        <v>31</v>
      </c>
    </row>
    <row r="2762" spans="1:16" x14ac:dyDescent="0.25">
      <c r="A2762" s="70">
        <v>2018</v>
      </c>
      <c r="B2762" s="70">
        <v>30</v>
      </c>
      <c r="C2762" s="70" t="s">
        <v>15</v>
      </c>
      <c r="D2762" s="70">
        <v>4825024</v>
      </c>
      <c r="E2762" s="68">
        <v>88.9</v>
      </c>
      <c r="F2762" s="3">
        <f t="shared" si="1219"/>
        <v>13.84</v>
      </c>
      <c r="G2762" s="18" t="s">
        <v>39</v>
      </c>
      <c r="H2762" s="70">
        <v>1</v>
      </c>
      <c r="I2762" s="70">
        <v>9.6013000000000002</v>
      </c>
      <c r="J2762" s="27">
        <f t="shared" si="1218"/>
        <v>27.6</v>
      </c>
      <c r="K2762" s="27">
        <f t="shared" si="1220"/>
        <v>20.700000000000003</v>
      </c>
      <c r="L2762" s="26">
        <f t="shared" si="1221"/>
        <v>198.74691000000004</v>
      </c>
      <c r="M2762" s="56" t="s">
        <v>16</v>
      </c>
      <c r="N2762" s="70" t="s">
        <v>157</v>
      </c>
      <c r="O2762" s="70" t="s">
        <v>284</v>
      </c>
      <c r="P2762" s="70">
        <v>31</v>
      </c>
    </row>
    <row r="2763" spans="1:16" x14ac:dyDescent="0.25">
      <c r="A2763" s="70">
        <v>2018</v>
      </c>
      <c r="B2763" s="70">
        <v>30</v>
      </c>
      <c r="C2763" s="70" t="s">
        <v>15</v>
      </c>
      <c r="D2763" s="70">
        <v>4825025</v>
      </c>
      <c r="E2763" s="68">
        <v>88.9</v>
      </c>
      <c r="F2763" s="3">
        <f t="shared" si="1219"/>
        <v>13.84</v>
      </c>
      <c r="G2763" s="18" t="s">
        <v>39</v>
      </c>
      <c r="H2763" s="70">
        <v>1</v>
      </c>
      <c r="I2763" s="70">
        <v>9.6</v>
      </c>
      <c r="J2763" s="27">
        <f t="shared" si="1218"/>
        <v>27.6</v>
      </c>
      <c r="K2763" s="27">
        <f t="shared" si="1220"/>
        <v>20.700000000000003</v>
      </c>
      <c r="L2763" s="26">
        <f t="shared" si="1221"/>
        <v>198.72000000000003</v>
      </c>
      <c r="M2763" s="56" t="s">
        <v>16</v>
      </c>
      <c r="N2763" s="70" t="s">
        <v>157</v>
      </c>
      <c r="O2763" s="70" t="s">
        <v>284</v>
      </c>
      <c r="P2763" s="70">
        <v>31</v>
      </c>
    </row>
    <row r="2764" spans="1:16" x14ac:dyDescent="0.25">
      <c r="A2764" s="70">
        <v>2018</v>
      </c>
      <c r="B2764" s="70">
        <v>30</v>
      </c>
      <c r="C2764" s="70" t="s">
        <v>15</v>
      </c>
      <c r="D2764" s="70">
        <v>4825025</v>
      </c>
      <c r="E2764" s="68">
        <v>88.9</v>
      </c>
      <c r="F2764" s="3">
        <f t="shared" si="1219"/>
        <v>13.84</v>
      </c>
      <c r="G2764" s="18" t="s">
        <v>39</v>
      </c>
      <c r="H2764" s="70">
        <v>1</v>
      </c>
      <c r="I2764" s="70">
        <v>9.6011000000000006</v>
      </c>
      <c r="J2764" s="27">
        <f t="shared" si="1218"/>
        <v>27.6</v>
      </c>
      <c r="K2764" s="27">
        <f t="shared" si="1220"/>
        <v>13.8</v>
      </c>
      <c r="L2764" s="26">
        <f t="shared" si="1221"/>
        <v>132.49518</v>
      </c>
      <c r="M2764" s="56" t="s">
        <v>94</v>
      </c>
      <c r="N2764" s="70" t="s">
        <v>157</v>
      </c>
      <c r="O2764" s="70" t="s">
        <v>284</v>
      </c>
      <c r="P2764" s="70">
        <v>31</v>
      </c>
    </row>
    <row r="2765" spans="1:16" ht="15.75" thickBot="1" x14ac:dyDescent="0.3">
      <c r="A2765" s="70">
        <v>2018</v>
      </c>
      <c r="B2765" s="70">
        <v>30</v>
      </c>
      <c r="C2765" s="70" t="s">
        <v>15</v>
      </c>
      <c r="D2765" s="70">
        <v>4825025</v>
      </c>
      <c r="E2765" s="68">
        <v>88.9</v>
      </c>
      <c r="F2765" s="3">
        <f t="shared" si="1219"/>
        <v>13.84</v>
      </c>
      <c r="G2765" s="18" t="s">
        <v>39</v>
      </c>
      <c r="H2765" s="70">
        <v>1</v>
      </c>
      <c r="I2765" s="70">
        <v>9.6</v>
      </c>
      <c r="J2765" s="27">
        <f t="shared" si="1218"/>
        <v>27.6</v>
      </c>
      <c r="K2765" s="27">
        <f t="shared" si="1220"/>
        <v>20.700000000000003</v>
      </c>
      <c r="L2765" s="26">
        <f t="shared" si="1221"/>
        <v>198.72000000000003</v>
      </c>
      <c r="M2765" s="56" t="s">
        <v>16</v>
      </c>
      <c r="N2765" s="70" t="s">
        <v>157</v>
      </c>
      <c r="O2765" s="70" t="s">
        <v>284</v>
      </c>
      <c r="P2765" s="70">
        <v>31</v>
      </c>
    </row>
    <row r="2766" spans="1:16" ht="21.75" thickBot="1" x14ac:dyDescent="0.4">
      <c r="A2766" s="90" t="s">
        <v>923</v>
      </c>
      <c r="B2766" s="91"/>
      <c r="C2766" s="91"/>
      <c r="D2766" s="91"/>
      <c r="E2766" s="91"/>
      <c r="F2766" s="91"/>
      <c r="G2766" s="91"/>
      <c r="H2766" s="91"/>
      <c r="I2766" s="91"/>
      <c r="J2766" s="91"/>
      <c r="K2766" s="91"/>
      <c r="L2766" s="71">
        <f>SUM(L2629:L2765)</f>
        <v>853300.05747599865</v>
      </c>
      <c r="M2766" s="90"/>
      <c r="N2766" s="91"/>
      <c r="O2766" s="91"/>
      <c r="P2766" s="92"/>
    </row>
    <row r="2767" spans="1:16" x14ac:dyDescent="0.25">
      <c r="A2767" s="56">
        <v>2018</v>
      </c>
      <c r="B2767" s="56">
        <v>31</v>
      </c>
      <c r="C2767" s="56" t="s">
        <v>15</v>
      </c>
      <c r="D2767" s="56" t="s">
        <v>924</v>
      </c>
      <c r="E2767" s="3">
        <v>88.9</v>
      </c>
      <c r="F2767" s="3">
        <f t="shared" si="1219"/>
        <v>13.84</v>
      </c>
      <c r="G2767" s="18" t="s">
        <v>39</v>
      </c>
      <c r="H2767" s="56">
        <v>74</v>
      </c>
      <c r="I2767" s="56">
        <v>703</v>
      </c>
      <c r="J2767" s="27">
        <f t="shared" si="1218"/>
        <v>27.6</v>
      </c>
      <c r="K2767" s="27">
        <f t="shared" si="1220"/>
        <v>20.700000000000003</v>
      </c>
      <c r="L2767" s="26">
        <f t="shared" si="1221"/>
        <v>14552.100000000002</v>
      </c>
      <c r="M2767" s="56" t="s">
        <v>16</v>
      </c>
      <c r="N2767" s="56" t="s">
        <v>925</v>
      </c>
      <c r="O2767" s="56" t="s">
        <v>926</v>
      </c>
      <c r="P2767" s="56"/>
    </row>
    <row r="2768" spans="1:16" x14ac:dyDescent="0.25">
      <c r="A2768" s="56">
        <v>2018</v>
      </c>
      <c r="B2768" s="56">
        <v>31</v>
      </c>
      <c r="C2768" s="56" t="s">
        <v>15</v>
      </c>
      <c r="D2768" s="56" t="s">
        <v>927</v>
      </c>
      <c r="E2768" s="3">
        <v>60.3</v>
      </c>
      <c r="F2768" s="3">
        <f t="shared" si="1219"/>
        <v>6.99</v>
      </c>
      <c r="G2768" s="18" t="s">
        <v>39</v>
      </c>
      <c r="H2768" s="56">
        <v>233</v>
      </c>
      <c r="I2768" s="56">
        <v>2213.5</v>
      </c>
      <c r="J2768" s="27">
        <f t="shared" si="1218"/>
        <v>16.52</v>
      </c>
      <c r="K2768" s="27">
        <f t="shared" si="1220"/>
        <v>12.39</v>
      </c>
      <c r="L2768" s="26">
        <f t="shared" si="1221"/>
        <v>27425.265000000003</v>
      </c>
      <c r="M2768" s="56" t="s">
        <v>16</v>
      </c>
      <c r="N2768" s="56" t="s">
        <v>928</v>
      </c>
      <c r="O2768" s="70" t="s">
        <v>926</v>
      </c>
      <c r="P2768" s="56"/>
    </row>
    <row r="2769" spans="1:16" x14ac:dyDescent="0.25">
      <c r="A2769" s="56">
        <v>2018</v>
      </c>
      <c r="B2769" s="56">
        <v>31</v>
      </c>
      <c r="C2769" s="56" t="s">
        <v>15</v>
      </c>
      <c r="D2769" s="56" t="s">
        <v>929</v>
      </c>
      <c r="E2769" s="3">
        <v>60.3</v>
      </c>
      <c r="F2769" s="3">
        <f t="shared" si="1219"/>
        <v>6.99</v>
      </c>
      <c r="G2769" s="18" t="s">
        <v>39</v>
      </c>
      <c r="H2769" s="56">
        <v>233</v>
      </c>
      <c r="I2769" s="56">
        <v>2213.5</v>
      </c>
      <c r="J2769" s="27">
        <f t="shared" si="1218"/>
        <v>16.52</v>
      </c>
      <c r="K2769" s="27">
        <f t="shared" si="1220"/>
        <v>12.39</v>
      </c>
      <c r="L2769" s="26">
        <f t="shared" si="1221"/>
        <v>27425.265000000003</v>
      </c>
      <c r="M2769" s="56" t="s">
        <v>16</v>
      </c>
      <c r="N2769" s="70" t="s">
        <v>928</v>
      </c>
      <c r="O2769" s="70" t="s">
        <v>926</v>
      </c>
      <c r="P2769" s="56"/>
    </row>
    <row r="2770" spans="1:16" x14ac:dyDescent="0.25">
      <c r="A2770" s="56">
        <v>2018</v>
      </c>
      <c r="B2770" s="56">
        <v>31</v>
      </c>
      <c r="C2770" s="56" t="s">
        <v>15</v>
      </c>
      <c r="D2770" s="56" t="s">
        <v>930</v>
      </c>
      <c r="E2770" s="3">
        <v>60.3</v>
      </c>
      <c r="F2770" s="3">
        <f t="shared" si="1219"/>
        <v>6.99</v>
      </c>
      <c r="G2770" s="18" t="s">
        <v>39</v>
      </c>
      <c r="H2770" s="56">
        <v>233</v>
      </c>
      <c r="I2770" s="56">
        <v>2204</v>
      </c>
      <c r="J2770" s="27">
        <f t="shared" si="1218"/>
        <v>16.52</v>
      </c>
      <c r="K2770" s="27">
        <f t="shared" si="1220"/>
        <v>12.39</v>
      </c>
      <c r="L2770" s="26">
        <f t="shared" si="1221"/>
        <v>27307.56</v>
      </c>
      <c r="M2770" s="56" t="s">
        <v>16</v>
      </c>
      <c r="N2770" s="70" t="s">
        <v>928</v>
      </c>
      <c r="O2770" s="70" t="s">
        <v>926</v>
      </c>
      <c r="P2770" s="56"/>
    </row>
    <row r="2771" spans="1:16" x14ac:dyDescent="0.25">
      <c r="A2771" s="70">
        <v>2018</v>
      </c>
      <c r="B2771" s="70">
        <v>31</v>
      </c>
      <c r="C2771" s="70" t="s">
        <v>15</v>
      </c>
      <c r="D2771" s="56" t="s">
        <v>931</v>
      </c>
      <c r="E2771" s="3">
        <v>60.3</v>
      </c>
      <c r="F2771" s="3">
        <f t="shared" si="1219"/>
        <v>6.99</v>
      </c>
      <c r="G2771" s="18" t="s">
        <v>39</v>
      </c>
      <c r="H2771" s="56">
        <v>227</v>
      </c>
      <c r="I2771" s="56">
        <v>2156.5</v>
      </c>
      <c r="J2771" s="27">
        <f t="shared" si="1218"/>
        <v>16.52</v>
      </c>
      <c r="K2771" s="27">
        <f t="shared" si="1220"/>
        <v>12.39</v>
      </c>
      <c r="L2771" s="26">
        <f t="shared" si="1221"/>
        <v>26719.035</v>
      </c>
      <c r="M2771" s="56" t="s">
        <v>16</v>
      </c>
      <c r="N2771" s="70" t="s">
        <v>928</v>
      </c>
      <c r="O2771" s="70" t="s">
        <v>926</v>
      </c>
      <c r="P2771" s="56"/>
    </row>
    <row r="2772" spans="1:16" x14ac:dyDescent="0.25">
      <c r="A2772" s="70">
        <v>2018</v>
      </c>
      <c r="B2772" s="70">
        <v>31</v>
      </c>
      <c r="C2772" s="70" t="s">
        <v>15</v>
      </c>
      <c r="D2772" s="56" t="s">
        <v>932</v>
      </c>
      <c r="E2772" s="3">
        <v>60.3</v>
      </c>
      <c r="F2772" s="3">
        <f t="shared" si="1219"/>
        <v>6.99</v>
      </c>
      <c r="G2772" s="18" t="s">
        <v>39</v>
      </c>
      <c r="H2772" s="56">
        <v>238</v>
      </c>
      <c r="I2772" s="56">
        <v>2261</v>
      </c>
      <c r="J2772" s="27">
        <f t="shared" si="1218"/>
        <v>16.52</v>
      </c>
      <c r="K2772" s="27">
        <f t="shared" si="1220"/>
        <v>12.39</v>
      </c>
      <c r="L2772" s="26">
        <f t="shared" si="1221"/>
        <v>28013.79</v>
      </c>
      <c r="M2772" s="56" t="s">
        <v>16</v>
      </c>
      <c r="N2772" s="70" t="s">
        <v>928</v>
      </c>
      <c r="O2772" s="70" t="s">
        <v>926</v>
      </c>
      <c r="P2772" s="56"/>
    </row>
    <row r="2773" spans="1:16" x14ac:dyDescent="0.25">
      <c r="A2773" s="70">
        <v>2018</v>
      </c>
      <c r="B2773" s="70">
        <v>31</v>
      </c>
      <c r="C2773" s="70" t="s">
        <v>15</v>
      </c>
      <c r="D2773" s="56" t="s">
        <v>933</v>
      </c>
      <c r="E2773" s="3">
        <v>60.3</v>
      </c>
      <c r="F2773" s="3">
        <f t="shared" si="1219"/>
        <v>6.99</v>
      </c>
      <c r="G2773" s="18" t="s">
        <v>39</v>
      </c>
      <c r="H2773" s="56">
        <v>238</v>
      </c>
      <c r="I2773" s="56">
        <v>2261</v>
      </c>
      <c r="J2773" s="27">
        <f t="shared" si="1218"/>
        <v>16.52</v>
      </c>
      <c r="K2773" s="27">
        <f t="shared" si="1220"/>
        <v>12.39</v>
      </c>
      <c r="L2773" s="26">
        <f t="shared" si="1221"/>
        <v>28013.79</v>
      </c>
      <c r="M2773" s="56" t="s">
        <v>16</v>
      </c>
      <c r="N2773" s="70" t="s">
        <v>928</v>
      </c>
      <c r="O2773" s="70" t="s">
        <v>926</v>
      </c>
      <c r="P2773" s="56"/>
    </row>
    <row r="2774" spans="1:16" x14ac:dyDescent="0.25">
      <c r="A2774" s="70">
        <v>2018</v>
      </c>
      <c r="B2774" s="70">
        <v>31</v>
      </c>
      <c r="C2774" s="70" t="s">
        <v>15</v>
      </c>
      <c r="D2774" s="56" t="s">
        <v>934</v>
      </c>
      <c r="E2774" s="3">
        <v>73</v>
      </c>
      <c r="F2774" s="3">
        <f t="shared" si="1219"/>
        <v>9.67</v>
      </c>
      <c r="G2774" s="18" t="s">
        <v>39</v>
      </c>
      <c r="H2774" s="56">
        <v>70</v>
      </c>
      <c r="I2774" s="56">
        <v>665</v>
      </c>
      <c r="J2774" s="27">
        <f t="shared" si="1218"/>
        <v>20.64</v>
      </c>
      <c r="K2774" s="27">
        <f t="shared" si="1220"/>
        <v>15.48</v>
      </c>
      <c r="L2774" s="26">
        <f t="shared" si="1221"/>
        <v>10294.200000000001</v>
      </c>
      <c r="M2774" s="56" t="s">
        <v>16</v>
      </c>
      <c r="N2774" s="56" t="s">
        <v>935</v>
      </c>
      <c r="O2774" s="70" t="s">
        <v>926</v>
      </c>
      <c r="P2774" s="56"/>
    </row>
    <row r="2775" spans="1:16" x14ac:dyDescent="0.25">
      <c r="A2775" s="70">
        <v>2018</v>
      </c>
      <c r="B2775" s="70">
        <v>31</v>
      </c>
      <c r="C2775" s="70" t="s">
        <v>15</v>
      </c>
      <c r="D2775" s="56" t="s">
        <v>936</v>
      </c>
      <c r="E2775" s="3">
        <v>88.9</v>
      </c>
      <c r="F2775" s="3">
        <f t="shared" si="1219"/>
        <v>13.84</v>
      </c>
      <c r="G2775" s="18" t="s">
        <v>39</v>
      </c>
      <c r="H2775" s="56">
        <v>35</v>
      </c>
      <c r="I2775" s="56">
        <v>332.5</v>
      </c>
      <c r="J2775" s="27">
        <f t="shared" si="1218"/>
        <v>27.6</v>
      </c>
      <c r="K2775" s="27">
        <f t="shared" si="1220"/>
        <v>20.700000000000003</v>
      </c>
      <c r="L2775" s="26">
        <f t="shared" si="1221"/>
        <v>6882.7500000000009</v>
      </c>
      <c r="M2775" s="56" t="s">
        <v>16</v>
      </c>
      <c r="N2775" s="56" t="s">
        <v>937</v>
      </c>
      <c r="O2775" s="70" t="s">
        <v>926</v>
      </c>
      <c r="P2775" s="56"/>
    </row>
    <row r="2776" spans="1:16" x14ac:dyDescent="0.25">
      <c r="A2776" s="70">
        <v>2018</v>
      </c>
      <c r="B2776" s="70">
        <v>31</v>
      </c>
      <c r="C2776" s="70" t="s">
        <v>15</v>
      </c>
      <c r="D2776" s="56" t="s">
        <v>938</v>
      </c>
      <c r="E2776" s="3">
        <v>73</v>
      </c>
      <c r="F2776" s="3">
        <f t="shared" si="1219"/>
        <v>9.67</v>
      </c>
      <c r="G2776" s="18" t="s">
        <v>39</v>
      </c>
      <c r="H2776" s="56">
        <v>170</v>
      </c>
      <c r="I2776" s="56">
        <v>1615</v>
      </c>
      <c r="J2776" s="27">
        <f t="shared" si="1218"/>
        <v>20.64</v>
      </c>
      <c r="K2776" s="27">
        <f t="shared" si="1220"/>
        <v>15.48</v>
      </c>
      <c r="L2776" s="26">
        <f t="shared" si="1221"/>
        <v>25000.2</v>
      </c>
      <c r="M2776" s="56" t="s">
        <v>16</v>
      </c>
      <c r="N2776" s="56" t="s">
        <v>939</v>
      </c>
      <c r="O2776" s="70" t="s">
        <v>926</v>
      </c>
      <c r="P2776" s="56"/>
    </row>
    <row r="2777" spans="1:16" x14ac:dyDescent="0.25">
      <c r="A2777" s="70">
        <v>2018</v>
      </c>
      <c r="B2777" s="70">
        <v>31</v>
      </c>
      <c r="C2777" s="70" t="s">
        <v>15</v>
      </c>
      <c r="D2777" s="56" t="s">
        <v>940</v>
      </c>
      <c r="E2777" s="3">
        <v>73</v>
      </c>
      <c r="F2777" s="3">
        <f t="shared" si="1219"/>
        <v>9.67</v>
      </c>
      <c r="G2777" s="18" t="s">
        <v>39</v>
      </c>
      <c r="H2777" s="56">
        <v>220</v>
      </c>
      <c r="I2777" s="56">
        <v>2090</v>
      </c>
      <c r="J2777" s="27">
        <f t="shared" si="1218"/>
        <v>20.64</v>
      </c>
      <c r="K2777" s="27">
        <f t="shared" si="1220"/>
        <v>15.48</v>
      </c>
      <c r="L2777" s="26">
        <f t="shared" si="1221"/>
        <v>32353.200000000001</v>
      </c>
      <c r="M2777" s="56" t="s">
        <v>16</v>
      </c>
      <c r="N2777" s="56" t="s">
        <v>941</v>
      </c>
      <c r="O2777" s="70" t="s">
        <v>926</v>
      </c>
      <c r="P2777" s="56"/>
    </row>
    <row r="2778" spans="1:16" x14ac:dyDescent="0.25">
      <c r="A2778" s="70">
        <v>2018</v>
      </c>
      <c r="B2778" s="70">
        <v>31</v>
      </c>
      <c r="C2778" s="70" t="s">
        <v>15</v>
      </c>
      <c r="D2778" s="56" t="s">
        <v>942</v>
      </c>
      <c r="E2778" s="3">
        <v>73</v>
      </c>
      <c r="F2778" s="3">
        <f t="shared" si="1219"/>
        <v>9.67</v>
      </c>
      <c r="G2778" s="18" t="s">
        <v>39</v>
      </c>
      <c r="H2778" s="56">
        <v>80</v>
      </c>
      <c r="I2778" s="56">
        <v>760</v>
      </c>
      <c r="J2778" s="27">
        <f t="shared" si="1218"/>
        <v>20.64</v>
      </c>
      <c r="K2778" s="27">
        <f t="shared" si="1220"/>
        <v>15.48</v>
      </c>
      <c r="L2778" s="26">
        <f t="shared" si="1221"/>
        <v>11764.800000000001</v>
      </c>
      <c r="M2778" s="56" t="s">
        <v>16</v>
      </c>
      <c r="N2778" s="56" t="s">
        <v>943</v>
      </c>
      <c r="O2778" s="70" t="s">
        <v>926</v>
      </c>
      <c r="P2778" s="56"/>
    </row>
    <row r="2779" spans="1:16" x14ac:dyDescent="0.25">
      <c r="A2779" s="70">
        <v>2018</v>
      </c>
      <c r="B2779" s="70">
        <v>31</v>
      </c>
      <c r="C2779" s="70" t="s">
        <v>15</v>
      </c>
      <c r="D2779" s="56" t="s">
        <v>944</v>
      </c>
      <c r="E2779" s="3">
        <v>73</v>
      </c>
      <c r="F2779" s="3">
        <f t="shared" si="1219"/>
        <v>9.67</v>
      </c>
      <c r="G2779" s="18" t="s">
        <v>39</v>
      </c>
      <c r="H2779" s="56">
        <v>189</v>
      </c>
      <c r="I2779" s="56">
        <v>1795.5</v>
      </c>
      <c r="J2779" s="27">
        <f t="shared" si="1218"/>
        <v>20.64</v>
      </c>
      <c r="K2779" s="27">
        <f t="shared" si="1220"/>
        <v>15.48</v>
      </c>
      <c r="L2779" s="26">
        <f t="shared" si="1221"/>
        <v>27794.34</v>
      </c>
      <c r="M2779" s="56" t="s">
        <v>16</v>
      </c>
      <c r="N2779" s="56" t="s">
        <v>945</v>
      </c>
      <c r="O2779" s="70" t="s">
        <v>926</v>
      </c>
      <c r="P2779" s="56"/>
    </row>
    <row r="2780" spans="1:16" x14ac:dyDescent="0.25">
      <c r="A2780" s="70">
        <v>2018</v>
      </c>
      <c r="B2780" s="70">
        <v>31</v>
      </c>
      <c r="C2780" s="70" t="s">
        <v>15</v>
      </c>
      <c r="D2780" s="56" t="s">
        <v>946</v>
      </c>
      <c r="E2780" s="3">
        <v>73</v>
      </c>
      <c r="F2780" s="3">
        <f t="shared" si="1219"/>
        <v>9.67</v>
      </c>
      <c r="G2780" s="18" t="s">
        <v>39</v>
      </c>
      <c r="H2780" s="56">
        <v>2</v>
      </c>
      <c r="I2780" s="56">
        <v>19</v>
      </c>
      <c r="J2780" s="27">
        <f t="shared" si="1218"/>
        <v>20.64</v>
      </c>
      <c r="K2780" s="27">
        <f t="shared" si="1220"/>
        <v>15.48</v>
      </c>
      <c r="L2780" s="26">
        <f t="shared" si="1221"/>
        <v>294.12</v>
      </c>
      <c r="M2780" s="56" t="s">
        <v>16</v>
      </c>
      <c r="N2780" s="56" t="s">
        <v>947</v>
      </c>
      <c r="O2780" s="70" t="s">
        <v>926</v>
      </c>
      <c r="P2780" s="56"/>
    </row>
    <row r="2781" spans="1:16" x14ac:dyDescent="0.25">
      <c r="A2781" s="70">
        <v>2018</v>
      </c>
      <c r="B2781" s="70">
        <v>31</v>
      </c>
      <c r="C2781" s="70" t="s">
        <v>15</v>
      </c>
      <c r="D2781" s="56" t="s">
        <v>948</v>
      </c>
      <c r="E2781" s="3">
        <v>60.3</v>
      </c>
      <c r="F2781" s="3">
        <f t="shared" si="1219"/>
        <v>6.99</v>
      </c>
      <c r="G2781" s="18" t="s">
        <v>39</v>
      </c>
      <c r="H2781" s="56">
        <v>45</v>
      </c>
      <c r="I2781" s="56">
        <v>427.5</v>
      </c>
      <c r="J2781" s="27">
        <f t="shared" si="1218"/>
        <v>16.52</v>
      </c>
      <c r="K2781" s="27">
        <f t="shared" si="1220"/>
        <v>12.39</v>
      </c>
      <c r="L2781" s="26">
        <f t="shared" si="1221"/>
        <v>5296.7250000000004</v>
      </c>
      <c r="M2781" s="56" t="s">
        <v>16</v>
      </c>
      <c r="N2781" s="56" t="s">
        <v>949</v>
      </c>
      <c r="O2781" s="70" t="s">
        <v>926</v>
      </c>
      <c r="P2781" s="56"/>
    </row>
    <row r="2782" spans="1:16" ht="15.75" thickBot="1" x14ac:dyDescent="0.3">
      <c r="A2782" s="70">
        <v>2018</v>
      </c>
      <c r="B2782" s="70">
        <v>31</v>
      </c>
      <c r="C2782" s="70" t="s">
        <v>15</v>
      </c>
      <c r="D2782" s="56" t="s">
        <v>950</v>
      </c>
      <c r="E2782" s="3">
        <v>60.3</v>
      </c>
      <c r="F2782" s="3">
        <f t="shared" si="1219"/>
        <v>6.99</v>
      </c>
      <c r="G2782" s="18" t="s">
        <v>39</v>
      </c>
      <c r="H2782" s="56">
        <v>2</v>
      </c>
      <c r="I2782" s="56">
        <v>19</v>
      </c>
      <c r="J2782" s="27">
        <f t="shared" si="1218"/>
        <v>16.52</v>
      </c>
      <c r="K2782" s="27">
        <f t="shared" si="1220"/>
        <v>12.39</v>
      </c>
      <c r="L2782" s="26">
        <f t="shared" si="1221"/>
        <v>235.41000000000003</v>
      </c>
      <c r="M2782" s="56" t="s">
        <v>16</v>
      </c>
      <c r="N2782" s="56" t="s">
        <v>794</v>
      </c>
      <c r="O2782" s="70" t="s">
        <v>926</v>
      </c>
      <c r="P2782" s="56"/>
    </row>
    <row r="2783" spans="1:16" ht="21.75" thickBot="1" x14ac:dyDescent="0.4">
      <c r="A2783" s="90" t="s">
        <v>951</v>
      </c>
      <c r="B2783" s="91"/>
      <c r="C2783" s="91"/>
      <c r="D2783" s="91"/>
      <c r="E2783" s="91"/>
      <c r="F2783" s="91"/>
      <c r="G2783" s="91"/>
      <c r="H2783" s="91"/>
      <c r="I2783" s="91"/>
      <c r="J2783" s="91"/>
      <c r="K2783" s="91"/>
      <c r="L2783" s="71">
        <f>SUM(L2767:L2782)</f>
        <v>299372.55000000005</v>
      </c>
      <c r="M2783" s="90"/>
      <c r="N2783" s="91"/>
      <c r="O2783" s="91"/>
      <c r="P2783" s="92"/>
    </row>
    <row r="2784" spans="1:16" x14ac:dyDescent="0.25">
      <c r="A2784" s="70">
        <v>2018</v>
      </c>
      <c r="B2784" s="70">
        <v>33</v>
      </c>
      <c r="C2784" s="70" t="s">
        <v>819</v>
      </c>
      <c r="D2784" s="70">
        <v>6005</v>
      </c>
      <c r="E2784" s="68">
        <v>114.3</v>
      </c>
      <c r="F2784" s="68">
        <v>22.47</v>
      </c>
      <c r="G2784" s="69" t="s">
        <v>40</v>
      </c>
      <c r="H2784" s="70">
        <v>204</v>
      </c>
      <c r="I2784" s="70">
        <v>2780.2</v>
      </c>
      <c r="J2784" s="73">
        <v>37.020000000000003</v>
      </c>
      <c r="K2784" s="73">
        <v>37.020000000000003</v>
      </c>
      <c r="L2784" s="72">
        <f t="shared" ref="L2784:L2806" si="1222">I2784*K2784</f>
        <v>102923.004</v>
      </c>
      <c r="M2784" s="70" t="s">
        <v>16</v>
      </c>
      <c r="N2784" s="70" t="s">
        <v>889</v>
      </c>
      <c r="O2784" s="70" t="s">
        <v>840</v>
      </c>
      <c r="P2784" s="56"/>
    </row>
    <row r="2785" spans="1:16" x14ac:dyDescent="0.25">
      <c r="A2785" s="70">
        <v>2018</v>
      </c>
      <c r="B2785" s="70">
        <v>33</v>
      </c>
      <c r="C2785" s="70" t="s">
        <v>819</v>
      </c>
      <c r="D2785" s="70" t="s">
        <v>891</v>
      </c>
      <c r="E2785" s="68">
        <v>177.3</v>
      </c>
      <c r="F2785" s="68">
        <v>34.229999999999997</v>
      </c>
      <c r="G2785" s="69" t="s">
        <v>40</v>
      </c>
      <c r="H2785" s="70">
        <v>158</v>
      </c>
      <c r="I2785" s="70">
        <v>2053.08</v>
      </c>
      <c r="J2785" s="73">
        <v>20</v>
      </c>
      <c r="K2785" s="73">
        <v>20</v>
      </c>
      <c r="L2785" s="72">
        <f t="shared" si="1222"/>
        <v>41061.599999999999</v>
      </c>
      <c r="M2785" s="70" t="s">
        <v>129</v>
      </c>
      <c r="N2785" s="70" t="s">
        <v>892</v>
      </c>
      <c r="O2785" s="70" t="s">
        <v>56</v>
      </c>
      <c r="P2785" s="56"/>
    </row>
    <row r="2786" spans="1:16" x14ac:dyDescent="0.25">
      <c r="A2786" s="70">
        <v>2018</v>
      </c>
      <c r="B2786" s="70">
        <v>33</v>
      </c>
      <c r="C2786" s="70" t="s">
        <v>819</v>
      </c>
      <c r="D2786" s="70">
        <v>6152</v>
      </c>
      <c r="E2786" s="68">
        <v>339.7</v>
      </c>
      <c r="F2786" s="68">
        <v>71.430000000000007</v>
      </c>
      <c r="G2786" s="69" t="s">
        <v>422</v>
      </c>
      <c r="H2786" s="70">
        <v>27</v>
      </c>
      <c r="I2786" s="70">
        <v>352.92</v>
      </c>
      <c r="J2786" s="73">
        <v>148.63999999999999</v>
      </c>
      <c r="K2786" s="73">
        <v>148.63999999999999</v>
      </c>
      <c r="L2786" s="72">
        <f t="shared" si="1222"/>
        <v>52458.0288</v>
      </c>
      <c r="M2786" s="70" t="s">
        <v>129</v>
      </c>
      <c r="N2786" s="70" t="s">
        <v>893</v>
      </c>
      <c r="O2786" s="70" t="s">
        <v>840</v>
      </c>
      <c r="P2786" s="56"/>
    </row>
    <row r="2787" spans="1:16" x14ac:dyDescent="0.25">
      <c r="A2787" s="70">
        <v>2018</v>
      </c>
      <c r="B2787" s="70">
        <v>33</v>
      </c>
      <c r="C2787" s="70" t="s">
        <v>819</v>
      </c>
      <c r="D2787" s="70">
        <v>5127</v>
      </c>
      <c r="E2787" s="68">
        <v>339.7</v>
      </c>
      <c r="F2787" s="68">
        <v>71.430000000000007</v>
      </c>
      <c r="G2787" s="69" t="s">
        <v>422</v>
      </c>
      <c r="H2787" s="70">
        <v>50</v>
      </c>
      <c r="I2787" s="70">
        <v>647.27</v>
      </c>
      <c r="J2787" s="73">
        <v>148.63999999999999</v>
      </c>
      <c r="K2787" s="73">
        <v>148.63999999999999</v>
      </c>
      <c r="L2787" s="72">
        <f t="shared" si="1222"/>
        <v>96210.212799999994</v>
      </c>
      <c r="M2787" s="70" t="s">
        <v>129</v>
      </c>
      <c r="N2787" s="70" t="s">
        <v>893</v>
      </c>
      <c r="O2787" s="70" t="s">
        <v>840</v>
      </c>
      <c r="P2787" s="56"/>
    </row>
    <row r="2788" spans="1:16" x14ac:dyDescent="0.25">
      <c r="A2788" s="70">
        <v>2018</v>
      </c>
      <c r="B2788" s="70">
        <v>33</v>
      </c>
      <c r="C2788" s="70" t="s">
        <v>819</v>
      </c>
      <c r="D2788" s="70">
        <v>5155</v>
      </c>
      <c r="E2788" s="68">
        <v>339.7</v>
      </c>
      <c r="F2788" s="68">
        <v>71.430000000000007</v>
      </c>
      <c r="G2788" s="69" t="s">
        <v>422</v>
      </c>
      <c r="H2788" s="70">
        <v>25</v>
      </c>
      <c r="I2788" s="70">
        <v>320.49</v>
      </c>
      <c r="J2788" s="73">
        <v>148.63999999999999</v>
      </c>
      <c r="K2788" s="73">
        <v>148.63999999999999</v>
      </c>
      <c r="L2788" s="72">
        <f t="shared" si="1222"/>
        <v>47637.633599999994</v>
      </c>
      <c r="M2788" s="70" t="s">
        <v>129</v>
      </c>
      <c r="N2788" s="70" t="s">
        <v>893</v>
      </c>
      <c r="O2788" s="70" t="s">
        <v>840</v>
      </c>
      <c r="P2788" s="56"/>
    </row>
    <row r="2789" spans="1:16" x14ac:dyDescent="0.25">
      <c r="A2789" s="70">
        <v>2018</v>
      </c>
      <c r="B2789" s="70">
        <v>33</v>
      </c>
      <c r="C2789" s="70" t="s">
        <v>819</v>
      </c>
      <c r="D2789" s="70">
        <v>5156</v>
      </c>
      <c r="E2789" s="68">
        <v>339.7</v>
      </c>
      <c r="F2789" s="68">
        <v>71.430000000000007</v>
      </c>
      <c r="G2789" s="69" t="s">
        <v>422</v>
      </c>
      <c r="H2789" s="70">
        <v>25</v>
      </c>
      <c r="I2789" s="70">
        <v>325.14</v>
      </c>
      <c r="J2789" s="73">
        <v>148.63999999999999</v>
      </c>
      <c r="K2789" s="73">
        <v>148.63999999999999</v>
      </c>
      <c r="L2789" s="72">
        <f t="shared" si="1222"/>
        <v>48328.809599999993</v>
      </c>
      <c r="M2789" s="70" t="s">
        <v>129</v>
      </c>
      <c r="N2789" s="70" t="s">
        <v>893</v>
      </c>
      <c r="O2789" s="70" t="s">
        <v>840</v>
      </c>
      <c r="P2789" s="56"/>
    </row>
    <row r="2790" spans="1:16" x14ac:dyDescent="0.25">
      <c r="A2790" s="70">
        <v>2018</v>
      </c>
      <c r="B2790" s="70">
        <v>33</v>
      </c>
      <c r="C2790" s="70" t="s">
        <v>819</v>
      </c>
      <c r="D2790" s="70">
        <v>5190</v>
      </c>
      <c r="E2790" s="68">
        <v>339.7</v>
      </c>
      <c r="F2790" s="68">
        <v>71.430000000000007</v>
      </c>
      <c r="G2790" s="69" t="s">
        <v>422</v>
      </c>
      <c r="H2790" s="70">
        <v>25</v>
      </c>
      <c r="I2790" s="70">
        <v>326.05</v>
      </c>
      <c r="J2790" s="73">
        <v>148.63999999999999</v>
      </c>
      <c r="K2790" s="73">
        <v>148.63999999999999</v>
      </c>
      <c r="L2790" s="72">
        <f t="shared" si="1222"/>
        <v>48464.072</v>
      </c>
      <c r="M2790" s="70" t="s">
        <v>129</v>
      </c>
      <c r="N2790" s="70" t="s">
        <v>893</v>
      </c>
      <c r="O2790" s="70" t="s">
        <v>840</v>
      </c>
      <c r="P2790" s="56"/>
    </row>
    <row r="2791" spans="1:16" x14ac:dyDescent="0.25">
      <c r="A2791" s="70">
        <v>2018</v>
      </c>
      <c r="B2791" s="70">
        <v>33</v>
      </c>
      <c r="C2791" s="70" t="s">
        <v>819</v>
      </c>
      <c r="D2791" s="70">
        <v>5222</v>
      </c>
      <c r="E2791" s="68">
        <v>339.7</v>
      </c>
      <c r="F2791" s="68">
        <v>71.430000000000007</v>
      </c>
      <c r="G2791" s="69" t="s">
        <v>422</v>
      </c>
      <c r="H2791" s="70">
        <v>25</v>
      </c>
      <c r="I2791" s="70">
        <v>321.82</v>
      </c>
      <c r="J2791" s="73">
        <v>148.63999999999999</v>
      </c>
      <c r="K2791" s="73">
        <v>148.63999999999999</v>
      </c>
      <c r="L2791" s="72">
        <f t="shared" si="1222"/>
        <v>47835.324799999995</v>
      </c>
      <c r="M2791" s="70" t="s">
        <v>129</v>
      </c>
      <c r="N2791" s="70" t="s">
        <v>893</v>
      </c>
      <c r="O2791" s="70" t="s">
        <v>840</v>
      </c>
      <c r="P2791" s="56"/>
    </row>
    <row r="2792" spans="1:16" x14ac:dyDescent="0.25">
      <c r="A2792" s="70">
        <v>2018</v>
      </c>
      <c r="B2792" s="70">
        <v>33</v>
      </c>
      <c r="C2792" s="70" t="s">
        <v>819</v>
      </c>
      <c r="D2792" s="70">
        <v>6135</v>
      </c>
      <c r="E2792" s="68">
        <v>114.3</v>
      </c>
      <c r="F2792" s="68">
        <v>20.09</v>
      </c>
      <c r="G2792" s="69" t="s">
        <v>40</v>
      </c>
      <c r="H2792" s="70">
        <v>45</v>
      </c>
      <c r="I2792" s="70">
        <v>638.67999999999995</v>
      </c>
      <c r="J2792" s="73">
        <v>34.950000000000003</v>
      </c>
      <c r="K2792" s="73">
        <v>34.950000000000003</v>
      </c>
      <c r="L2792" s="72">
        <f t="shared" si="1222"/>
        <v>22321.866000000002</v>
      </c>
      <c r="M2792" s="70" t="s">
        <v>16</v>
      </c>
      <c r="N2792" s="70" t="s">
        <v>894</v>
      </c>
      <c r="O2792" s="70" t="s">
        <v>840</v>
      </c>
      <c r="P2792" s="56"/>
    </row>
    <row r="2793" spans="1:16" x14ac:dyDescent="0.25">
      <c r="A2793" s="70">
        <v>2018</v>
      </c>
      <c r="B2793" s="70">
        <v>33</v>
      </c>
      <c r="C2793" s="70" t="s">
        <v>819</v>
      </c>
      <c r="D2793" s="70">
        <v>6202</v>
      </c>
      <c r="E2793" s="68">
        <v>114.3</v>
      </c>
      <c r="F2793" s="68">
        <v>22.47</v>
      </c>
      <c r="G2793" s="69" t="s">
        <v>40</v>
      </c>
      <c r="H2793" s="70">
        <v>203</v>
      </c>
      <c r="I2793" s="70">
        <v>2764.03</v>
      </c>
      <c r="J2793" s="73">
        <v>37.020000000000003</v>
      </c>
      <c r="K2793" s="73">
        <v>37.020000000000003</v>
      </c>
      <c r="L2793" s="72">
        <f t="shared" si="1222"/>
        <v>102324.39060000001</v>
      </c>
      <c r="M2793" s="70" t="s">
        <v>16</v>
      </c>
      <c r="N2793" s="70" t="s">
        <v>910</v>
      </c>
      <c r="O2793" s="70" t="s">
        <v>840</v>
      </c>
      <c r="P2793" s="56"/>
    </row>
    <row r="2794" spans="1:16" x14ac:dyDescent="0.25">
      <c r="A2794" s="70">
        <v>2018</v>
      </c>
      <c r="B2794" s="70">
        <v>33</v>
      </c>
      <c r="C2794" s="70" t="s">
        <v>819</v>
      </c>
      <c r="D2794" s="70">
        <v>6220</v>
      </c>
      <c r="E2794" s="68">
        <v>219.1</v>
      </c>
      <c r="F2794" s="68">
        <v>35.72</v>
      </c>
      <c r="G2794" s="69" t="s">
        <v>39</v>
      </c>
      <c r="H2794" s="70">
        <v>13</v>
      </c>
      <c r="I2794" s="70">
        <v>173.14</v>
      </c>
      <c r="J2794" s="73">
        <v>68.92</v>
      </c>
      <c r="K2794" s="73">
        <v>68.92</v>
      </c>
      <c r="L2794" s="72">
        <f t="shared" si="1222"/>
        <v>11932.808799999999</v>
      </c>
      <c r="M2794" s="70" t="s">
        <v>129</v>
      </c>
      <c r="N2794" s="70" t="s">
        <v>911</v>
      </c>
      <c r="O2794" s="70" t="s">
        <v>840</v>
      </c>
      <c r="P2794" s="56"/>
    </row>
    <row r="2795" spans="1:16" x14ac:dyDescent="0.25">
      <c r="A2795" s="70">
        <v>2018</v>
      </c>
      <c r="B2795" s="70">
        <v>33</v>
      </c>
      <c r="C2795" s="70" t="s">
        <v>819</v>
      </c>
      <c r="D2795" s="70">
        <v>6221</v>
      </c>
      <c r="E2795" s="68">
        <v>114.3</v>
      </c>
      <c r="F2795" s="68">
        <v>22.47</v>
      </c>
      <c r="G2795" s="69" t="s">
        <v>40</v>
      </c>
      <c r="H2795" s="70">
        <v>47</v>
      </c>
      <c r="I2795" s="70">
        <v>661.07</v>
      </c>
      <c r="J2795" s="73">
        <v>34.950000000000003</v>
      </c>
      <c r="K2795" s="73">
        <v>34.950000000000003</v>
      </c>
      <c r="L2795" s="72">
        <f t="shared" si="1222"/>
        <v>23104.396500000003</v>
      </c>
      <c r="M2795" s="70" t="s">
        <v>16</v>
      </c>
      <c r="N2795" s="70" t="s">
        <v>911</v>
      </c>
      <c r="O2795" s="70" t="s">
        <v>840</v>
      </c>
      <c r="P2795" s="56"/>
    </row>
    <row r="2796" spans="1:16" x14ac:dyDescent="0.25">
      <c r="A2796" s="70">
        <v>2018</v>
      </c>
      <c r="B2796" s="70">
        <v>33</v>
      </c>
      <c r="C2796" s="70" t="s">
        <v>819</v>
      </c>
      <c r="D2796" s="70">
        <v>61081</v>
      </c>
      <c r="E2796" s="68">
        <v>219.1</v>
      </c>
      <c r="F2796" s="68">
        <v>41.67</v>
      </c>
      <c r="G2796" s="69" t="s">
        <v>39</v>
      </c>
      <c r="H2796" s="70">
        <v>35</v>
      </c>
      <c r="I2796" s="70">
        <v>464.81</v>
      </c>
      <c r="J2796" s="73">
        <v>75.53</v>
      </c>
      <c r="K2796" s="73">
        <v>75.53</v>
      </c>
      <c r="L2796" s="72">
        <f t="shared" si="1222"/>
        <v>35107.099300000002</v>
      </c>
      <c r="M2796" s="70" t="s">
        <v>129</v>
      </c>
      <c r="N2796" s="70" t="s">
        <v>952</v>
      </c>
      <c r="O2796" s="70" t="s">
        <v>56</v>
      </c>
      <c r="P2796" s="56"/>
    </row>
    <row r="2797" spans="1:16" x14ac:dyDescent="0.25">
      <c r="A2797" s="70">
        <v>2018</v>
      </c>
      <c r="B2797" s="70">
        <v>33</v>
      </c>
      <c r="C2797" s="70" t="s">
        <v>819</v>
      </c>
      <c r="D2797" s="70">
        <v>61082</v>
      </c>
      <c r="E2797" s="68">
        <v>219.1</v>
      </c>
      <c r="F2797" s="68">
        <v>41.67</v>
      </c>
      <c r="G2797" s="69" t="s">
        <v>39</v>
      </c>
      <c r="H2797" s="70">
        <v>35</v>
      </c>
      <c r="I2797" s="70">
        <v>62.83</v>
      </c>
      <c r="J2797" s="73">
        <v>75.53</v>
      </c>
      <c r="K2797" s="73">
        <v>75.53</v>
      </c>
      <c r="L2797" s="72">
        <f t="shared" si="1222"/>
        <v>4745.5499</v>
      </c>
      <c r="M2797" s="70" t="s">
        <v>129</v>
      </c>
      <c r="N2797" s="70" t="s">
        <v>952</v>
      </c>
      <c r="O2797" s="70" t="s">
        <v>56</v>
      </c>
      <c r="P2797" s="56"/>
    </row>
    <row r="2798" spans="1:16" x14ac:dyDescent="0.25">
      <c r="A2798" s="70">
        <v>2018</v>
      </c>
      <c r="B2798" s="70">
        <v>33</v>
      </c>
      <c r="C2798" s="70" t="s">
        <v>819</v>
      </c>
      <c r="D2798" s="70">
        <v>61083</v>
      </c>
      <c r="E2798" s="68">
        <v>219.1</v>
      </c>
      <c r="F2798" s="68">
        <v>41.67</v>
      </c>
      <c r="G2798" s="69" t="s">
        <v>39</v>
      </c>
      <c r="H2798" s="70">
        <v>35</v>
      </c>
      <c r="I2798" s="70">
        <v>305.73</v>
      </c>
      <c r="J2798" s="73">
        <v>75.53</v>
      </c>
      <c r="K2798" s="73">
        <v>75.53</v>
      </c>
      <c r="L2798" s="72">
        <f t="shared" si="1222"/>
        <v>23091.786900000003</v>
      </c>
      <c r="M2798" s="70" t="s">
        <v>129</v>
      </c>
      <c r="N2798" s="70" t="s">
        <v>952</v>
      </c>
      <c r="O2798" s="70" t="s">
        <v>56</v>
      </c>
      <c r="P2798" s="56"/>
    </row>
    <row r="2799" spans="1:16" x14ac:dyDescent="0.25">
      <c r="A2799" s="70">
        <v>2018</v>
      </c>
      <c r="B2799" s="70">
        <v>33</v>
      </c>
      <c r="C2799" s="70" t="s">
        <v>819</v>
      </c>
      <c r="D2799" s="70">
        <v>6292</v>
      </c>
      <c r="E2799" s="68">
        <v>298.5</v>
      </c>
      <c r="F2799" s="68">
        <v>62.5</v>
      </c>
      <c r="G2799" s="69" t="s">
        <v>422</v>
      </c>
      <c r="H2799" s="70">
        <v>14</v>
      </c>
      <c r="I2799" s="70">
        <v>180.88</v>
      </c>
      <c r="J2799" s="73">
        <v>93.69</v>
      </c>
      <c r="K2799" s="73">
        <v>93.69</v>
      </c>
      <c r="L2799" s="72">
        <f t="shared" si="1222"/>
        <v>16946.647199999999</v>
      </c>
      <c r="M2799" s="70" t="s">
        <v>16</v>
      </c>
      <c r="N2799" s="70" t="s">
        <v>953</v>
      </c>
      <c r="O2799" s="70" t="s">
        <v>840</v>
      </c>
      <c r="P2799" s="56"/>
    </row>
    <row r="2800" spans="1:16" hidden="1" x14ac:dyDescent="0.25">
      <c r="A2800" s="70">
        <v>2018</v>
      </c>
      <c r="B2800" s="70">
        <v>33</v>
      </c>
      <c r="C2800" s="70" t="s">
        <v>954</v>
      </c>
      <c r="D2800" s="70">
        <v>6318</v>
      </c>
      <c r="E2800" s="68">
        <v>88.9</v>
      </c>
      <c r="F2800" s="68">
        <v>13.84</v>
      </c>
      <c r="G2800" s="69" t="s">
        <v>39</v>
      </c>
      <c r="H2800" s="70">
        <v>168</v>
      </c>
      <c r="I2800" s="70">
        <v>1614.94</v>
      </c>
      <c r="J2800" s="73">
        <f t="shared" ref="J2800:J2801" si="1223">IF($E2800=60.3,16.52,IF($E2800=73,20.64,IF($E2800=88.9,27.6,IF(AND($E2800=114.3, $F2800=17.26),32.84,IF(AND($E2800=177.8, $F2800=34.23),63.28,IF(AND($E2800=244.5,$F2800=53.57),98.68,"ENTER WEIGHT"))))))</f>
        <v>27.6</v>
      </c>
      <c r="K2800" s="73">
        <v>27.6</v>
      </c>
      <c r="L2800" s="72">
        <f t="shared" si="1222"/>
        <v>44572.344000000005</v>
      </c>
      <c r="M2800" s="70" t="s">
        <v>129</v>
      </c>
      <c r="N2800" s="70" t="s">
        <v>955</v>
      </c>
      <c r="O2800" s="70" t="s">
        <v>840</v>
      </c>
      <c r="P2800" s="56"/>
    </row>
    <row r="2801" spans="1:16" hidden="1" x14ac:dyDescent="0.25">
      <c r="A2801" s="70">
        <v>2018</v>
      </c>
      <c r="B2801" s="70">
        <v>33</v>
      </c>
      <c r="C2801" s="70" t="s">
        <v>954</v>
      </c>
      <c r="D2801" s="70">
        <v>6326</v>
      </c>
      <c r="E2801" s="68">
        <v>88.9</v>
      </c>
      <c r="F2801" s="68">
        <v>13.84</v>
      </c>
      <c r="G2801" s="69" t="s">
        <v>39</v>
      </c>
      <c r="H2801" s="70">
        <v>168</v>
      </c>
      <c r="I2801" s="70">
        <v>1270.02</v>
      </c>
      <c r="J2801" s="73">
        <f t="shared" si="1223"/>
        <v>27.6</v>
      </c>
      <c r="K2801" s="73">
        <v>27.6</v>
      </c>
      <c r="L2801" s="72">
        <f t="shared" si="1222"/>
        <v>35052.552000000003</v>
      </c>
      <c r="M2801" s="70" t="s">
        <v>129</v>
      </c>
      <c r="N2801" s="70" t="s">
        <v>955</v>
      </c>
      <c r="O2801" s="70" t="s">
        <v>840</v>
      </c>
      <c r="P2801" s="56"/>
    </row>
    <row r="2802" spans="1:16" x14ac:dyDescent="0.25">
      <c r="A2802" s="70">
        <v>2018</v>
      </c>
      <c r="B2802" s="70">
        <v>33</v>
      </c>
      <c r="C2802" s="70" t="s">
        <v>819</v>
      </c>
      <c r="D2802" s="70">
        <v>97796</v>
      </c>
      <c r="E2802" s="68">
        <v>139.69999999999999</v>
      </c>
      <c r="F2802" s="68">
        <v>23.07</v>
      </c>
      <c r="G2802" s="69" t="s">
        <v>39</v>
      </c>
      <c r="H2802" s="70">
        <v>39</v>
      </c>
      <c r="I2802" s="70">
        <v>506</v>
      </c>
      <c r="J2802" s="73">
        <v>35.68</v>
      </c>
      <c r="K2802" s="73">
        <v>35.68</v>
      </c>
      <c r="L2802" s="72">
        <f t="shared" si="1222"/>
        <v>18054.079999999998</v>
      </c>
      <c r="M2802" s="70" t="s">
        <v>129</v>
      </c>
      <c r="N2802" s="70" t="s">
        <v>956</v>
      </c>
      <c r="O2802" s="70" t="s">
        <v>840</v>
      </c>
      <c r="P2802" s="56"/>
    </row>
    <row r="2803" spans="1:16" x14ac:dyDescent="0.25">
      <c r="A2803" s="70">
        <v>2018</v>
      </c>
      <c r="B2803" s="70">
        <v>33</v>
      </c>
      <c r="C2803" s="70" t="s">
        <v>819</v>
      </c>
      <c r="D2803" s="70">
        <v>6346</v>
      </c>
      <c r="E2803" s="68">
        <v>139.69999999999999</v>
      </c>
      <c r="F2803" s="68">
        <v>23.07</v>
      </c>
      <c r="G2803" s="69" t="s">
        <v>39</v>
      </c>
      <c r="H2803" s="70">
        <v>39</v>
      </c>
      <c r="I2803" s="70">
        <v>1500.92</v>
      </c>
      <c r="J2803" s="73">
        <v>49.28</v>
      </c>
      <c r="K2803" s="73">
        <v>49.28</v>
      </c>
      <c r="L2803" s="72">
        <f t="shared" si="1222"/>
        <v>73965.337599999999</v>
      </c>
      <c r="M2803" s="70" t="s">
        <v>129</v>
      </c>
      <c r="N2803" s="70" t="s">
        <v>956</v>
      </c>
      <c r="O2803" s="70" t="s">
        <v>840</v>
      </c>
      <c r="P2803" s="56"/>
    </row>
    <row r="2804" spans="1:16" x14ac:dyDescent="0.25">
      <c r="A2804" s="70">
        <v>2018</v>
      </c>
      <c r="B2804" s="70">
        <v>33</v>
      </c>
      <c r="C2804" s="70" t="s">
        <v>819</v>
      </c>
      <c r="D2804" s="70">
        <v>61159</v>
      </c>
      <c r="E2804" s="68">
        <v>219.1</v>
      </c>
      <c r="F2804" s="68">
        <v>41.67</v>
      </c>
      <c r="G2804" s="69" t="s">
        <v>39</v>
      </c>
      <c r="H2804" s="70">
        <v>40</v>
      </c>
      <c r="I2804" s="70">
        <v>522.25</v>
      </c>
      <c r="J2804" s="73">
        <v>75.53</v>
      </c>
      <c r="K2804" s="73">
        <v>75.53</v>
      </c>
      <c r="L2804" s="72">
        <f t="shared" si="1222"/>
        <v>39445.542500000003</v>
      </c>
      <c r="M2804" s="70" t="s">
        <v>129</v>
      </c>
      <c r="N2804" s="70" t="s">
        <v>957</v>
      </c>
      <c r="O2804" s="70" t="s">
        <v>56</v>
      </c>
      <c r="P2804" s="56"/>
    </row>
    <row r="2805" spans="1:16" x14ac:dyDescent="0.25">
      <c r="A2805" s="70">
        <v>2018</v>
      </c>
      <c r="B2805" s="70">
        <v>33</v>
      </c>
      <c r="C2805" s="70" t="s">
        <v>819</v>
      </c>
      <c r="D2805" s="70">
        <v>61160</v>
      </c>
      <c r="E2805" s="68">
        <v>219.1</v>
      </c>
      <c r="F2805" s="68">
        <v>41.67</v>
      </c>
      <c r="G2805" s="69" t="s">
        <v>39</v>
      </c>
      <c r="H2805" s="70">
        <v>20</v>
      </c>
      <c r="I2805" s="70">
        <v>265.77999999999997</v>
      </c>
      <c r="J2805" s="73">
        <v>75.53</v>
      </c>
      <c r="K2805" s="73">
        <v>75.53</v>
      </c>
      <c r="L2805" s="72">
        <f t="shared" si="1222"/>
        <v>20074.363399999998</v>
      </c>
      <c r="M2805" s="70" t="s">
        <v>129</v>
      </c>
      <c r="N2805" s="70" t="s">
        <v>957</v>
      </c>
      <c r="O2805" s="70" t="s">
        <v>56</v>
      </c>
      <c r="P2805" s="56"/>
    </row>
    <row r="2806" spans="1:16" ht="15.75" thickBot="1" x14ac:dyDescent="0.3">
      <c r="A2806" s="70">
        <v>2018</v>
      </c>
      <c r="B2806" s="70">
        <v>33</v>
      </c>
      <c r="C2806" s="70" t="s">
        <v>819</v>
      </c>
      <c r="D2806" s="70">
        <v>6370</v>
      </c>
      <c r="E2806" s="68">
        <v>139.69999999999999</v>
      </c>
      <c r="F2806" s="68">
        <v>23.07</v>
      </c>
      <c r="G2806" s="69" t="s">
        <v>39</v>
      </c>
      <c r="H2806" s="70">
        <v>141</v>
      </c>
      <c r="I2806" s="70">
        <v>1851.43</v>
      </c>
      <c r="J2806" s="73">
        <v>49.28</v>
      </c>
      <c r="K2806" s="73">
        <v>49.28</v>
      </c>
      <c r="L2806" s="72">
        <f t="shared" si="1222"/>
        <v>91238.470400000006</v>
      </c>
      <c r="M2806" s="70" t="s">
        <v>129</v>
      </c>
      <c r="N2806" s="70" t="s">
        <v>956</v>
      </c>
      <c r="O2806" s="70" t="s">
        <v>840</v>
      </c>
      <c r="P2806" s="56"/>
    </row>
    <row r="2807" spans="1:16" ht="21.75" thickBot="1" x14ac:dyDescent="0.4">
      <c r="A2807" s="90" t="s">
        <v>958</v>
      </c>
      <c r="B2807" s="91"/>
      <c r="C2807" s="91"/>
      <c r="D2807" s="91"/>
      <c r="E2807" s="91"/>
      <c r="F2807" s="91"/>
      <c r="G2807" s="91"/>
      <c r="H2807" s="91"/>
      <c r="I2807" s="91"/>
      <c r="J2807" s="91"/>
      <c r="K2807" s="91"/>
      <c r="L2807" s="71">
        <f>SUM(L2784:L2806)</f>
        <v>1046895.9206999999</v>
      </c>
      <c r="M2807" s="90"/>
      <c r="N2807" s="91"/>
      <c r="O2807" s="91"/>
      <c r="P2807" s="92"/>
    </row>
    <row r="2808" spans="1:16" x14ac:dyDescent="0.25">
      <c r="A2808" s="56">
        <v>2018</v>
      </c>
      <c r="B2808" s="56">
        <v>34</v>
      </c>
      <c r="C2808" s="70" t="s">
        <v>15</v>
      </c>
      <c r="D2808" s="70">
        <v>4825393</v>
      </c>
      <c r="E2808" s="68">
        <v>88.9</v>
      </c>
      <c r="F2808" s="3">
        <f t="shared" ref="F2808:F2855" si="1224">IF($E2808=60.3,6.99,IF($E2808=73,9.67,IF($E2808=88.9,13.84,IF($E2808=114.3,17.26,IF($E2808=177.8,34.23,IF($E2808=244.5,53.57,"ENTER WEIGHT"))))))</f>
        <v>13.84</v>
      </c>
      <c r="G2808" s="18" t="s">
        <v>39</v>
      </c>
      <c r="H2808" s="70">
        <v>8</v>
      </c>
      <c r="I2808" s="70">
        <v>76.81</v>
      </c>
      <c r="J2808" s="27">
        <f t="shared" ref="J2808:J2854" si="1225">IF($E2808=60.3,16.52,IF($E2808=73,20.64,IF($E2808=88.9,27.6,IF(AND($E2808=114.3, $F2808=17.26),32.84,IF(AND($E2808=177.8, $F2808=34.23),63.28,IF(AND($E2808=244.5,$F2808=53.57),98.68,"ENTER WEIGHT"))))))</f>
        <v>27.6</v>
      </c>
      <c r="K2808" s="27">
        <f t="shared" si="1220"/>
        <v>20.700000000000003</v>
      </c>
      <c r="L2808" s="26">
        <f t="shared" si="1221"/>
        <v>1589.9670000000003</v>
      </c>
      <c r="M2808" s="56" t="s">
        <v>16</v>
      </c>
      <c r="N2808" s="70" t="s">
        <v>253</v>
      </c>
      <c r="O2808" s="56" t="s">
        <v>56</v>
      </c>
      <c r="P2808" s="70">
        <v>68</v>
      </c>
    </row>
    <row r="2809" spans="1:16" x14ac:dyDescent="0.25">
      <c r="A2809" s="56">
        <v>2018</v>
      </c>
      <c r="B2809" s="56">
        <v>34</v>
      </c>
      <c r="C2809" s="70" t="s">
        <v>15</v>
      </c>
      <c r="D2809" s="70">
        <v>4825406</v>
      </c>
      <c r="E2809" s="68">
        <v>88.9</v>
      </c>
      <c r="F2809" s="3">
        <f t="shared" si="1224"/>
        <v>13.84</v>
      </c>
      <c r="G2809" s="18" t="s">
        <v>39</v>
      </c>
      <c r="H2809" s="70">
        <v>4</v>
      </c>
      <c r="I2809" s="70">
        <v>38.4</v>
      </c>
      <c r="J2809" s="27">
        <f t="shared" si="1225"/>
        <v>27.6</v>
      </c>
      <c r="K2809" s="27">
        <f t="shared" si="1220"/>
        <v>13.8</v>
      </c>
      <c r="L2809" s="26">
        <f t="shared" si="1221"/>
        <v>529.91999999999996</v>
      </c>
      <c r="M2809" s="56" t="s">
        <v>94</v>
      </c>
      <c r="N2809" s="70" t="s">
        <v>253</v>
      </c>
      <c r="O2809" s="56" t="s">
        <v>56</v>
      </c>
      <c r="P2809" s="70">
        <v>68</v>
      </c>
    </row>
    <row r="2810" spans="1:16" x14ac:dyDescent="0.25">
      <c r="A2810" s="70">
        <v>2018</v>
      </c>
      <c r="B2810" s="70">
        <v>34</v>
      </c>
      <c r="C2810" s="70" t="s">
        <v>15</v>
      </c>
      <c r="D2810" s="70">
        <v>4825404</v>
      </c>
      <c r="E2810" s="68">
        <v>88.9</v>
      </c>
      <c r="F2810" s="3">
        <f t="shared" si="1224"/>
        <v>13.84</v>
      </c>
      <c r="G2810" s="18" t="s">
        <v>39</v>
      </c>
      <c r="H2810" s="70">
        <v>4</v>
      </c>
      <c r="I2810" s="70">
        <v>38.4</v>
      </c>
      <c r="J2810" s="27">
        <f t="shared" si="1225"/>
        <v>27.6</v>
      </c>
      <c r="K2810" s="27">
        <f t="shared" si="1220"/>
        <v>13.8</v>
      </c>
      <c r="L2810" s="26">
        <f t="shared" si="1221"/>
        <v>529.91999999999996</v>
      </c>
      <c r="M2810" s="56" t="s">
        <v>94</v>
      </c>
      <c r="N2810" s="70" t="s">
        <v>253</v>
      </c>
      <c r="O2810" s="70" t="s">
        <v>56</v>
      </c>
      <c r="P2810" s="70">
        <v>68</v>
      </c>
    </row>
    <row r="2811" spans="1:16" x14ac:dyDescent="0.25">
      <c r="A2811" s="70">
        <v>2018</v>
      </c>
      <c r="B2811" s="70">
        <v>34</v>
      </c>
      <c r="C2811" s="70" t="s">
        <v>15</v>
      </c>
      <c r="D2811" s="70">
        <v>4825404</v>
      </c>
      <c r="E2811" s="68">
        <v>88.9</v>
      </c>
      <c r="F2811" s="3">
        <f t="shared" si="1224"/>
        <v>13.84</v>
      </c>
      <c r="G2811" s="18" t="s">
        <v>39</v>
      </c>
      <c r="H2811" s="70">
        <v>12</v>
      </c>
      <c r="I2811" s="70">
        <v>115.21</v>
      </c>
      <c r="J2811" s="27">
        <f t="shared" si="1225"/>
        <v>27.6</v>
      </c>
      <c r="K2811" s="27">
        <f t="shared" si="1220"/>
        <v>13.8</v>
      </c>
      <c r="L2811" s="26">
        <f t="shared" si="1221"/>
        <v>1589.8979999999999</v>
      </c>
      <c r="M2811" s="56" t="s">
        <v>94</v>
      </c>
      <c r="N2811" s="70" t="s">
        <v>253</v>
      </c>
      <c r="O2811" s="70" t="s">
        <v>56</v>
      </c>
      <c r="P2811" s="70">
        <v>68</v>
      </c>
    </row>
    <row r="2812" spans="1:16" x14ac:dyDescent="0.25">
      <c r="A2812" s="70">
        <v>2018</v>
      </c>
      <c r="B2812" s="70">
        <v>34</v>
      </c>
      <c r="C2812" s="70" t="s">
        <v>15</v>
      </c>
      <c r="D2812" s="70">
        <v>4825402</v>
      </c>
      <c r="E2812" s="68">
        <v>88.9</v>
      </c>
      <c r="F2812" s="3">
        <f t="shared" si="1224"/>
        <v>13.84</v>
      </c>
      <c r="G2812" s="18" t="s">
        <v>39</v>
      </c>
      <c r="H2812" s="70">
        <v>18</v>
      </c>
      <c r="I2812" s="70">
        <v>172.82</v>
      </c>
      <c r="J2812" s="27">
        <f t="shared" si="1225"/>
        <v>27.6</v>
      </c>
      <c r="K2812" s="27">
        <f t="shared" si="1220"/>
        <v>13.8</v>
      </c>
      <c r="L2812" s="26">
        <f t="shared" si="1221"/>
        <v>2384.9160000000002</v>
      </c>
      <c r="M2812" s="56" t="s">
        <v>94</v>
      </c>
      <c r="N2812" s="70" t="s">
        <v>253</v>
      </c>
      <c r="O2812" s="70" t="s">
        <v>56</v>
      </c>
      <c r="P2812" s="70">
        <v>68</v>
      </c>
    </row>
    <row r="2813" spans="1:16" x14ac:dyDescent="0.25">
      <c r="A2813" s="70">
        <v>2018</v>
      </c>
      <c r="B2813" s="70">
        <v>34</v>
      </c>
      <c r="C2813" s="70" t="s">
        <v>15</v>
      </c>
      <c r="D2813" s="70">
        <v>4825402</v>
      </c>
      <c r="E2813" s="68">
        <v>88.9</v>
      </c>
      <c r="F2813" s="3">
        <f t="shared" si="1224"/>
        <v>13.84</v>
      </c>
      <c r="G2813" s="18" t="s">
        <v>39</v>
      </c>
      <c r="H2813" s="70">
        <v>11</v>
      </c>
      <c r="I2813" s="70">
        <v>105.61</v>
      </c>
      <c r="J2813" s="27">
        <f t="shared" si="1225"/>
        <v>27.6</v>
      </c>
      <c r="K2813" s="27">
        <f t="shared" si="1220"/>
        <v>13.8</v>
      </c>
      <c r="L2813" s="26">
        <f t="shared" si="1221"/>
        <v>1457.4180000000001</v>
      </c>
      <c r="M2813" s="56" t="s">
        <v>94</v>
      </c>
      <c r="N2813" s="70" t="s">
        <v>253</v>
      </c>
      <c r="O2813" s="70" t="s">
        <v>56</v>
      </c>
      <c r="P2813" s="70">
        <v>68</v>
      </c>
    </row>
    <row r="2814" spans="1:16" x14ac:dyDescent="0.25">
      <c r="A2814" s="70">
        <v>2018</v>
      </c>
      <c r="B2814" s="70">
        <v>34</v>
      </c>
      <c r="C2814" s="70" t="s">
        <v>15</v>
      </c>
      <c r="D2814" s="70">
        <v>4825393</v>
      </c>
      <c r="E2814" s="68">
        <v>88.9</v>
      </c>
      <c r="F2814" s="3">
        <f t="shared" si="1224"/>
        <v>13.84</v>
      </c>
      <c r="G2814" s="18" t="s">
        <v>39</v>
      </c>
      <c r="H2814" s="70">
        <v>3</v>
      </c>
      <c r="I2814" s="70">
        <v>28.8</v>
      </c>
      <c r="J2814" s="27">
        <f t="shared" si="1225"/>
        <v>27.6</v>
      </c>
      <c r="K2814" s="27">
        <f t="shared" si="1220"/>
        <v>13.8</v>
      </c>
      <c r="L2814" s="26">
        <f t="shared" si="1221"/>
        <v>397.44000000000005</v>
      </c>
      <c r="M2814" s="56" t="s">
        <v>94</v>
      </c>
      <c r="N2814" s="70" t="s">
        <v>253</v>
      </c>
      <c r="O2814" s="70" t="s">
        <v>56</v>
      </c>
      <c r="P2814" s="70">
        <v>68</v>
      </c>
    </row>
    <row r="2815" spans="1:16" x14ac:dyDescent="0.25">
      <c r="A2815" s="70">
        <v>2018</v>
      </c>
      <c r="B2815" s="70">
        <v>34</v>
      </c>
      <c r="C2815" s="70" t="s">
        <v>15</v>
      </c>
      <c r="D2815" s="70">
        <v>4825399</v>
      </c>
      <c r="E2815" s="68">
        <v>88.9</v>
      </c>
      <c r="F2815" s="3">
        <f t="shared" si="1224"/>
        <v>13.84</v>
      </c>
      <c r="G2815" s="18" t="s">
        <v>39</v>
      </c>
      <c r="H2815" s="70">
        <v>9</v>
      </c>
      <c r="I2815" s="70">
        <v>86.41</v>
      </c>
      <c r="J2815" s="27">
        <f t="shared" si="1225"/>
        <v>27.6</v>
      </c>
      <c r="K2815" s="27">
        <f t="shared" si="1220"/>
        <v>13.8</v>
      </c>
      <c r="L2815" s="26">
        <f t="shared" si="1221"/>
        <v>1192.4580000000001</v>
      </c>
      <c r="M2815" s="56" t="s">
        <v>94</v>
      </c>
      <c r="N2815" s="70" t="s">
        <v>253</v>
      </c>
      <c r="O2815" s="70" t="s">
        <v>56</v>
      </c>
      <c r="P2815" s="70">
        <v>68</v>
      </c>
    </row>
    <row r="2816" spans="1:16" x14ac:dyDescent="0.25">
      <c r="A2816" s="70">
        <v>2018</v>
      </c>
      <c r="B2816" s="70">
        <v>34</v>
      </c>
      <c r="C2816" s="70" t="s">
        <v>15</v>
      </c>
      <c r="D2816" s="70">
        <v>4825399</v>
      </c>
      <c r="E2816" s="68">
        <v>88.9</v>
      </c>
      <c r="F2816" s="3">
        <f t="shared" si="1224"/>
        <v>13.84</v>
      </c>
      <c r="G2816" s="18" t="s">
        <v>39</v>
      </c>
      <c r="H2816" s="70">
        <v>32</v>
      </c>
      <c r="I2816" s="70">
        <v>307.24</v>
      </c>
      <c r="J2816" s="27">
        <f t="shared" si="1225"/>
        <v>27.6</v>
      </c>
      <c r="K2816" s="27">
        <f t="shared" ref="K2816:K2879" si="1226">IF(M2816="NEW",J2816*1,IF(M2816="YELLOW",J2816*0.75,IF(M2816="BLUE",J2816*0.5)))</f>
        <v>20.700000000000003</v>
      </c>
      <c r="L2816" s="26">
        <f t="shared" ref="L2816:L2879" si="1227">I2816*K2816</f>
        <v>6359.8680000000013</v>
      </c>
      <c r="M2816" s="56" t="s">
        <v>16</v>
      </c>
      <c r="N2816" s="70" t="s">
        <v>253</v>
      </c>
      <c r="O2816" s="70" t="s">
        <v>56</v>
      </c>
      <c r="P2816" s="70">
        <v>68</v>
      </c>
    </row>
    <row r="2817" spans="1:16" x14ac:dyDescent="0.25">
      <c r="A2817" s="70">
        <v>2018</v>
      </c>
      <c r="B2817" s="70">
        <v>34</v>
      </c>
      <c r="C2817" s="70" t="s">
        <v>15</v>
      </c>
      <c r="D2817" s="70">
        <v>4825396</v>
      </c>
      <c r="E2817" s="68">
        <v>88.9</v>
      </c>
      <c r="F2817" s="3">
        <f t="shared" si="1224"/>
        <v>13.84</v>
      </c>
      <c r="G2817" s="18" t="s">
        <v>39</v>
      </c>
      <c r="H2817" s="70">
        <v>19</v>
      </c>
      <c r="I2817" s="70">
        <v>182.42</v>
      </c>
      <c r="J2817" s="27">
        <f t="shared" si="1225"/>
        <v>27.6</v>
      </c>
      <c r="K2817" s="27">
        <f t="shared" si="1226"/>
        <v>20.700000000000003</v>
      </c>
      <c r="L2817" s="26">
        <f t="shared" si="1227"/>
        <v>3776.0940000000001</v>
      </c>
      <c r="M2817" s="56" t="s">
        <v>16</v>
      </c>
      <c r="N2817" s="70" t="s">
        <v>253</v>
      </c>
      <c r="O2817" s="70" t="s">
        <v>56</v>
      </c>
      <c r="P2817" s="70">
        <v>68</v>
      </c>
    </row>
    <row r="2818" spans="1:16" x14ac:dyDescent="0.25">
      <c r="A2818" s="70">
        <v>2018</v>
      </c>
      <c r="B2818" s="70">
        <v>34</v>
      </c>
      <c r="C2818" s="70" t="s">
        <v>15</v>
      </c>
      <c r="D2818" s="70">
        <v>4825396</v>
      </c>
      <c r="E2818" s="68">
        <v>88.9</v>
      </c>
      <c r="F2818" s="3">
        <f t="shared" si="1224"/>
        <v>13.84</v>
      </c>
      <c r="G2818" s="18" t="s">
        <v>39</v>
      </c>
      <c r="H2818" s="70">
        <v>9</v>
      </c>
      <c r="I2818" s="70">
        <v>86.41</v>
      </c>
      <c r="J2818" s="27">
        <f t="shared" si="1225"/>
        <v>27.6</v>
      </c>
      <c r="K2818" s="27">
        <f t="shared" si="1226"/>
        <v>13.8</v>
      </c>
      <c r="L2818" s="26">
        <f t="shared" si="1227"/>
        <v>1192.4580000000001</v>
      </c>
      <c r="M2818" s="56" t="s">
        <v>94</v>
      </c>
      <c r="N2818" s="70" t="s">
        <v>253</v>
      </c>
      <c r="O2818" s="70" t="s">
        <v>56</v>
      </c>
      <c r="P2818" s="70">
        <v>68</v>
      </c>
    </row>
    <row r="2819" spans="1:16" x14ac:dyDescent="0.25">
      <c r="A2819" s="70">
        <v>2018</v>
      </c>
      <c r="B2819" s="70">
        <v>34</v>
      </c>
      <c r="C2819" s="70" t="s">
        <v>15</v>
      </c>
      <c r="D2819" s="70">
        <v>4825396</v>
      </c>
      <c r="E2819" s="68">
        <v>88.9</v>
      </c>
      <c r="F2819" s="3">
        <f t="shared" si="1224"/>
        <v>13.84</v>
      </c>
      <c r="G2819" s="18" t="s">
        <v>39</v>
      </c>
      <c r="H2819" s="70">
        <v>10</v>
      </c>
      <c r="I2819" s="70">
        <v>96.01</v>
      </c>
      <c r="J2819" s="27">
        <f t="shared" si="1225"/>
        <v>27.6</v>
      </c>
      <c r="K2819" s="27">
        <f t="shared" si="1226"/>
        <v>13.8</v>
      </c>
      <c r="L2819" s="26">
        <f t="shared" si="1227"/>
        <v>1324.9380000000001</v>
      </c>
      <c r="M2819" s="56" t="s">
        <v>94</v>
      </c>
      <c r="N2819" s="70" t="s">
        <v>253</v>
      </c>
      <c r="O2819" s="70" t="s">
        <v>56</v>
      </c>
      <c r="P2819" s="70">
        <v>68</v>
      </c>
    </row>
    <row r="2820" spans="1:16" x14ac:dyDescent="0.25">
      <c r="A2820" s="70">
        <v>2018</v>
      </c>
      <c r="B2820" s="70">
        <v>34</v>
      </c>
      <c r="C2820" s="70" t="s">
        <v>15</v>
      </c>
      <c r="D2820" s="70">
        <v>4825395</v>
      </c>
      <c r="E2820" s="68">
        <v>88.9</v>
      </c>
      <c r="F2820" s="3">
        <f t="shared" si="1224"/>
        <v>13.84</v>
      </c>
      <c r="G2820" s="18" t="s">
        <v>39</v>
      </c>
      <c r="H2820" s="70">
        <v>3</v>
      </c>
      <c r="I2820" s="70">
        <v>28.8</v>
      </c>
      <c r="J2820" s="27">
        <f t="shared" si="1225"/>
        <v>27.6</v>
      </c>
      <c r="K2820" s="27">
        <f t="shared" si="1226"/>
        <v>13.8</v>
      </c>
      <c r="L2820" s="26">
        <f t="shared" si="1227"/>
        <v>397.44000000000005</v>
      </c>
      <c r="M2820" s="56" t="s">
        <v>94</v>
      </c>
      <c r="N2820" s="70" t="s">
        <v>253</v>
      </c>
      <c r="O2820" s="70" t="s">
        <v>56</v>
      </c>
      <c r="P2820" s="70">
        <v>68</v>
      </c>
    </row>
    <row r="2821" spans="1:16" x14ac:dyDescent="0.25">
      <c r="A2821" s="70">
        <v>2018</v>
      </c>
      <c r="B2821" s="70">
        <v>34</v>
      </c>
      <c r="C2821" s="70" t="s">
        <v>15</v>
      </c>
      <c r="D2821" s="70">
        <v>4825399</v>
      </c>
      <c r="E2821" s="68">
        <v>88.9</v>
      </c>
      <c r="F2821" s="3">
        <f t="shared" si="1224"/>
        <v>13.84</v>
      </c>
      <c r="G2821" s="18" t="s">
        <v>39</v>
      </c>
      <c r="H2821" s="70">
        <v>8</v>
      </c>
      <c r="I2821" s="70">
        <v>76.81</v>
      </c>
      <c r="J2821" s="27">
        <f t="shared" si="1225"/>
        <v>27.6</v>
      </c>
      <c r="K2821" s="27">
        <f t="shared" si="1226"/>
        <v>13.8</v>
      </c>
      <c r="L2821" s="26">
        <f t="shared" si="1227"/>
        <v>1059.9780000000001</v>
      </c>
      <c r="M2821" s="56" t="s">
        <v>94</v>
      </c>
      <c r="N2821" s="70" t="s">
        <v>253</v>
      </c>
      <c r="O2821" s="70" t="s">
        <v>56</v>
      </c>
      <c r="P2821" s="70">
        <v>68</v>
      </c>
    </row>
    <row r="2822" spans="1:16" x14ac:dyDescent="0.25">
      <c r="A2822" s="70">
        <v>2018</v>
      </c>
      <c r="B2822" s="70">
        <v>34</v>
      </c>
      <c r="C2822" s="70" t="s">
        <v>15</v>
      </c>
      <c r="D2822" s="70">
        <v>4825436</v>
      </c>
      <c r="E2822" s="68">
        <v>88.9</v>
      </c>
      <c r="F2822" s="3">
        <f t="shared" si="1224"/>
        <v>13.84</v>
      </c>
      <c r="G2822" s="18" t="s">
        <v>39</v>
      </c>
      <c r="H2822" s="70">
        <v>30</v>
      </c>
      <c r="I2822" s="70">
        <v>288.04000000000002</v>
      </c>
      <c r="J2822" s="27">
        <f t="shared" si="1225"/>
        <v>27.6</v>
      </c>
      <c r="K2822" s="27">
        <f t="shared" si="1226"/>
        <v>20.700000000000003</v>
      </c>
      <c r="L2822" s="26">
        <f t="shared" si="1227"/>
        <v>5962.4280000000008</v>
      </c>
      <c r="M2822" s="56" t="s">
        <v>16</v>
      </c>
      <c r="N2822" s="70" t="s">
        <v>521</v>
      </c>
      <c r="O2822" s="70" t="s">
        <v>56</v>
      </c>
      <c r="P2822" s="70">
        <v>68</v>
      </c>
    </row>
    <row r="2823" spans="1:16" x14ac:dyDescent="0.25">
      <c r="A2823" s="70">
        <v>2018</v>
      </c>
      <c r="B2823" s="70">
        <v>34</v>
      </c>
      <c r="C2823" s="70" t="s">
        <v>15</v>
      </c>
      <c r="D2823" s="70">
        <v>4825437</v>
      </c>
      <c r="E2823" s="68">
        <v>88.9</v>
      </c>
      <c r="F2823" s="3">
        <f t="shared" si="1224"/>
        <v>13.84</v>
      </c>
      <c r="G2823" s="18" t="s">
        <v>39</v>
      </c>
      <c r="H2823" s="70">
        <v>20</v>
      </c>
      <c r="I2823" s="70">
        <v>192.0273</v>
      </c>
      <c r="J2823" s="27">
        <f t="shared" si="1225"/>
        <v>27.6</v>
      </c>
      <c r="K2823" s="27">
        <f t="shared" si="1226"/>
        <v>13.8</v>
      </c>
      <c r="L2823" s="26">
        <f t="shared" si="1227"/>
        <v>2649.9767400000001</v>
      </c>
      <c r="M2823" s="56" t="s">
        <v>94</v>
      </c>
      <c r="N2823" s="70" t="s">
        <v>521</v>
      </c>
      <c r="O2823" s="70" t="s">
        <v>56</v>
      </c>
      <c r="P2823" s="70">
        <v>68</v>
      </c>
    </row>
    <row r="2824" spans="1:16" x14ac:dyDescent="0.25">
      <c r="A2824" s="70">
        <v>2018</v>
      </c>
      <c r="B2824" s="70">
        <v>34</v>
      </c>
      <c r="C2824" s="70" t="s">
        <v>15</v>
      </c>
      <c r="D2824" s="70">
        <v>4825590</v>
      </c>
      <c r="E2824" s="68">
        <v>73</v>
      </c>
      <c r="F2824" s="3">
        <f t="shared" si="1224"/>
        <v>9.67</v>
      </c>
      <c r="G2824" s="18" t="s">
        <v>39</v>
      </c>
      <c r="H2824" s="70">
        <v>30</v>
      </c>
      <c r="I2824" s="70">
        <v>288.036</v>
      </c>
      <c r="J2824" s="27">
        <f t="shared" si="1225"/>
        <v>20.64</v>
      </c>
      <c r="K2824" s="27">
        <f t="shared" si="1226"/>
        <v>15.48</v>
      </c>
      <c r="L2824" s="26">
        <f t="shared" si="1227"/>
        <v>4458.7972799999998</v>
      </c>
      <c r="M2824" s="56" t="s">
        <v>16</v>
      </c>
      <c r="N2824" s="70" t="s">
        <v>959</v>
      </c>
      <c r="O2824" s="56" t="s">
        <v>52</v>
      </c>
      <c r="P2824" s="70">
        <v>43</v>
      </c>
    </row>
    <row r="2825" spans="1:16" x14ac:dyDescent="0.25">
      <c r="A2825" s="70">
        <v>2018</v>
      </c>
      <c r="B2825" s="70">
        <v>34</v>
      </c>
      <c r="C2825" s="70" t="s">
        <v>15</v>
      </c>
      <c r="D2825" s="70">
        <v>4825591</v>
      </c>
      <c r="E2825" s="68">
        <v>88.9</v>
      </c>
      <c r="F2825" s="3">
        <f t="shared" si="1224"/>
        <v>13.84</v>
      </c>
      <c r="G2825" s="18" t="s">
        <v>39</v>
      </c>
      <c r="H2825" s="70">
        <v>1</v>
      </c>
      <c r="I2825" s="70">
        <v>9.5546000000000006</v>
      </c>
      <c r="J2825" s="27">
        <f t="shared" si="1225"/>
        <v>27.6</v>
      </c>
      <c r="K2825" s="27">
        <f t="shared" si="1226"/>
        <v>20.700000000000003</v>
      </c>
      <c r="L2825" s="26">
        <f t="shared" si="1227"/>
        <v>197.78022000000004</v>
      </c>
      <c r="M2825" s="56" t="s">
        <v>16</v>
      </c>
      <c r="N2825" s="70" t="s">
        <v>959</v>
      </c>
      <c r="O2825" s="56" t="s">
        <v>52</v>
      </c>
      <c r="P2825" s="70">
        <v>43</v>
      </c>
    </row>
    <row r="2826" spans="1:16" x14ac:dyDescent="0.25">
      <c r="A2826" s="70">
        <v>2018</v>
      </c>
      <c r="B2826" s="70">
        <v>34</v>
      </c>
      <c r="C2826" s="70" t="s">
        <v>15</v>
      </c>
      <c r="D2826" s="70">
        <v>4826138</v>
      </c>
      <c r="E2826" s="68">
        <v>73</v>
      </c>
      <c r="F2826" s="3">
        <f t="shared" si="1224"/>
        <v>9.67</v>
      </c>
      <c r="G2826" s="18" t="s">
        <v>39</v>
      </c>
      <c r="H2826" s="70">
        <v>1</v>
      </c>
      <c r="I2826" s="70">
        <v>9.6</v>
      </c>
      <c r="J2826" s="27">
        <f t="shared" si="1225"/>
        <v>20.64</v>
      </c>
      <c r="K2826" s="27">
        <f t="shared" si="1226"/>
        <v>15.48</v>
      </c>
      <c r="L2826" s="26">
        <f t="shared" si="1227"/>
        <v>148.608</v>
      </c>
      <c r="M2826" s="56" t="s">
        <v>16</v>
      </c>
      <c r="N2826" s="70" t="s">
        <v>960</v>
      </c>
      <c r="O2826" s="56" t="s">
        <v>51</v>
      </c>
      <c r="P2826" s="70">
        <v>65</v>
      </c>
    </row>
    <row r="2827" spans="1:16" x14ac:dyDescent="0.25">
      <c r="A2827" s="70">
        <v>2018</v>
      </c>
      <c r="B2827" s="70">
        <v>34</v>
      </c>
      <c r="C2827" s="70" t="s">
        <v>15</v>
      </c>
      <c r="D2827" s="70">
        <v>4826139</v>
      </c>
      <c r="E2827" s="68">
        <v>73</v>
      </c>
      <c r="F2827" s="3">
        <f t="shared" si="1224"/>
        <v>9.67</v>
      </c>
      <c r="G2827" s="18" t="s">
        <v>39</v>
      </c>
      <c r="H2827" s="70">
        <v>7</v>
      </c>
      <c r="I2827" s="70">
        <v>67.209999999999994</v>
      </c>
      <c r="J2827" s="27">
        <f t="shared" si="1225"/>
        <v>20.64</v>
      </c>
      <c r="K2827" s="27">
        <f t="shared" si="1226"/>
        <v>15.48</v>
      </c>
      <c r="L2827" s="26">
        <f t="shared" si="1227"/>
        <v>1040.4107999999999</v>
      </c>
      <c r="M2827" s="56" t="s">
        <v>16</v>
      </c>
      <c r="N2827" s="70" t="s">
        <v>960</v>
      </c>
      <c r="O2827" s="56" t="s">
        <v>51</v>
      </c>
      <c r="P2827" s="70">
        <v>65</v>
      </c>
    </row>
    <row r="2828" spans="1:16" x14ac:dyDescent="0.25">
      <c r="A2828" s="70">
        <v>2018</v>
      </c>
      <c r="B2828" s="70">
        <v>34</v>
      </c>
      <c r="C2828" s="70" t="s">
        <v>15</v>
      </c>
      <c r="D2828" s="70">
        <v>4826140</v>
      </c>
      <c r="E2828" s="68">
        <v>73</v>
      </c>
      <c r="F2828" s="3">
        <f t="shared" si="1224"/>
        <v>9.67</v>
      </c>
      <c r="G2828" s="18" t="s">
        <v>39</v>
      </c>
      <c r="H2828" s="70">
        <v>19</v>
      </c>
      <c r="I2828" s="70">
        <v>182.42</v>
      </c>
      <c r="J2828" s="27">
        <f t="shared" si="1225"/>
        <v>20.64</v>
      </c>
      <c r="K2828" s="27">
        <f t="shared" si="1226"/>
        <v>15.48</v>
      </c>
      <c r="L2828" s="26">
        <f t="shared" si="1227"/>
        <v>2823.8615999999997</v>
      </c>
      <c r="M2828" s="56" t="s">
        <v>16</v>
      </c>
      <c r="N2828" s="70" t="s">
        <v>960</v>
      </c>
      <c r="O2828" s="56" t="s">
        <v>51</v>
      </c>
      <c r="P2828" s="70">
        <v>65</v>
      </c>
    </row>
    <row r="2829" spans="1:16" x14ac:dyDescent="0.25">
      <c r="A2829" s="70">
        <v>2018</v>
      </c>
      <c r="B2829" s="70">
        <v>34</v>
      </c>
      <c r="C2829" s="70" t="s">
        <v>15</v>
      </c>
      <c r="D2829" s="70">
        <v>4826141</v>
      </c>
      <c r="E2829" s="68">
        <v>73</v>
      </c>
      <c r="F2829" s="3">
        <f t="shared" si="1224"/>
        <v>9.67</v>
      </c>
      <c r="G2829" s="18" t="s">
        <v>39</v>
      </c>
      <c r="H2829" s="70">
        <v>2</v>
      </c>
      <c r="I2829" s="70">
        <v>19.2</v>
      </c>
      <c r="J2829" s="27">
        <f t="shared" si="1225"/>
        <v>20.64</v>
      </c>
      <c r="K2829" s="27">
        <f t="shared" si="1226"/>
        <v>15.48</v>
      </c>
      <c r="L2829" s="26">
        <f t="shared" si="1227"/>
        <v>297.21600000000001</v>
      </c>
      <c r="M2829" s="56" t="s">
        <v>16</v>
      </c>
      <c r="N2829" s="70" t="s">
        <v>960</v>
      </c>
      <c r="O2829" s="56" t="s">
        <v>51</v>
      </c>
      <c r="P2829" s="70">
        <v>65</v>
      </c>
    </row>
    <row r="2830" spans="1:16" x14ac:dyDescent="0.25">
      <c r="A2830" s="70">
        <v>2018</v>
      </c>
      <c r="B2830" s="70">
        <v>34</v>
      </c>
      <c r="C2830" s="70" t="s">
        <v>15</v>
      </c>
      <c r="D2830" s="70">
        <v>4826285</v>
      </c>
      <c r="E2830" s="68">
        <v>88.9</v>
      </c>
      <c r="F2830" s="3">
        <f t="shared" si="1224"/>
        <v>13.84</v>
      </c>
      <c r="G2830" s="18" t="s">
        <v>39</v>
      </c>
      <c r="H2830" s="70">
        <v>12</v>
      </c>
      <c r="I2830" s="70">
        <v>115.21</v>
      </c>
      <c r="J2830" s="27">
        <f t="shared" si="1225"/>
        <v>27.6</v>
      </c>
      <c r="K2830" s="27">
        <f t="shared" si="1226"/>
        <v>20.700000000000003</v>
      </c>
      <c r="L2830" s="26">
        <f t="shared" si="1227"/>
        <v>2384.8470000000002</v>
      </c>
      <c r="M2830" s="56" t="s">
        <v>16</v>
      </c>
      <c r="N2830" s="70" t="s">
        <v>521</v>
      </c>
      <c r="O2830" s="56" t="s">
        <v>56</v>
      </c>
      <c r="P2830" s="70">
        <v>68</v>
      </c>
    </row>
    <row r="2831" spans="1:16" x14ac:dyDescent="0.25">
      <c r="A2831" s="70">
        <v>2018</v>
      </c>
      <c r="B2831" s="70">
        <v>34</v>
      </c>
      <c r="C2831" s="70" t="s">
        <v>15</v>
      </c>
      <c r="D2831" s="70">
        <v>4826286</v>
      </c>
      <c r="E2831" s="68">
        <v>88.9</v>
      </c>
      <c r="F2831" s="3">
        <f t="shared" si="1224"/>
        <v>13.84</v>
      </c>
      <c r="G2831" s="18" t="s">
        <v>39</v>
      </c>
      <c r="H2831" s="70">
        <v>15</v>
      </c>
      <c r="I2831" s="70">
        <v>144.02000000000001</v>
      </c>
      <c r="J2831" s="27">
        <f t="shared" si="1225"/>
        <v>27.6</v>
      </c>
      <c r="K2831" s="27">
        <f t="shared" si="1226"/>
        <v>20.700000000000003</v>
      </c>
      <c r="L2831" s="26">
        <f t="shared" si="1227"/>
        <v>2981.2140000000004</v>
      </c>
      <c r="M2831" s="56" t="s">
        <v>16</v>
      </c>
      <c r="N2831" s="70" t="s">
        <v>521</v>
      </c>
      <c r="O2831" s="56" t="s">
        <v>56</v>
      </c>
      <c r="P2831" s="70">
        <v>68</v>
      </c>
    </row>
    <row r="2832" spans="1:16" x14ac:dyDescent="0.25">
      <c r="A2832" s="70">
        <v>2018</v>
      </c>
      <c r="B2832" s="70">
        <v>34</v>
      </c>
      <c r="C2832" s="70" t="s">
        <v>15</v>
      </c>
      <c r="D2832" s="70">
        <v>4826284</v>
      </c>
      <c r="E2832" s="68">
        <v>88.9</v>
      </c>
      <c r="F2832" s="3">
        <f t="shared" si="1224"/>
        <v>13.84</v>
      </c>
      <c r="G2832" s="18" t="s">
        <v>39</v>
      </c>
      <c r="H2832" s="70">
        <v>2</v>
      </c>
      <c r="I2832" s="70">
        <v>19.201699999999999</v>
      </c>
      <c r="J2832" s="27">
        <f t="shared" si="1225"/>
        <v>27.6</v>
      </c>
      <c r="K2832" s="27">
        <f t="shared" si="1226"/>
        <v>13.8</v>
      </c>
      <c r="L2832" s="26">
        <f t="shared" si="1227"/>
        <v>264.98345999999998</v>
      </c>
      <c r="M2832" s="56" t="s">
        <v>94</v>
      </c>
      <c r="N2832" s="70" t="s">
        <v>521</v>
      </c>
      <c r="O2832" s="56" t="s">
        <v>56</v>
      </c>
      <c r="P2832" s="70">
        <v>68</v>
      </c>
    </row>
    <row r="2833" spans="1:16" x14ac:dyDescent="0.25">
      <c r="A2833" s="70">
        <v>2018</v>
      </c>
      <c r="B2833" s="70">
        <v>34</v>
      </c>
      <c r="C2833" s="70" t="s">
        <v>15</v>
      </c>
      <c r="D2833" s="70">
        <v>4826287</v>
      </c>
      <c r="E2833" s="68">
        <v>88.9</v>
      </c>
      <c r="F2833" s="3">
        <f t="shared" si="1224"/>
        <v>13.84</v>
      </c>
      <c r="G2833" s="18" t="s">
        <v>39</v>
      </c>
      <c r="H2833" s="70">
        <v>7</v>
      </c>
      <c r="I2833" s="70">
        <v>67.209999999999994</v>
      </c>
      <c r="J2833" s="27">
        <f t="shared" si="1225"/>
        <v>27.6</v>
      </c>
      <c r="K2833" s="27">
        <f t="shared" si="1226"/>
        <v>20.700000000000003</v>
      </c>
      <c r="L2833" s="26">
        <f t="shared" si="1227"/>
        <v>1391.2470000000001</v>
      </c>
      <c r="M2833" s="56" t="s">
        <v>16</v>
      </c>
      <c r="N2833" s="70" t="s">
        <v>521</v>
      </c>
      <c r="O2833" s="56" t="s">
        <v>56</v>
      </c>
      <c r="P2833" s="70">
        <v>68</v>
      </c>
    </row>
    <row r="2834" spans="1:16" x14ac:dyDescent="0.25">
      <c r="A2834" s="70">
        <v>2018</v>
      </c>
      <c r="B2834" s="70">
        <v>34</v>
      </c>
      <c r="C2834" s="70" t="s">
        <v>15</v>
      </c>
      <c r="D2834" s="70">
        <v>4826288</v>
      </c>
      <c r="E2834" s="68">
        <v>88.9</v>
      </c>
      <c r="F2834" s="3">
        <f t="shared" si="1224"/>
        <v>13.84</v>
      </c>
      <c r="G2834" s="18" t="s">
        <v>39</v>
      </c>
      <c r="H2834" s="70">
        <v>14</v>
      </c>
      <c r="I2834" s="70">
        <v>134.41999999999999</v>
      </c>
      <c r="J2834" s="27">
        <f t="shared" si="1225"/>
        <v>27.6</v>
      </c>
      <c r="K2834" s="27">
        <f t="shared" si="1226"/>
        <v>20.700000000000003</v>
      </c>
      <c r="L2834" s="26">
        <f t="shared" si="1227"/>
        <v>2782.4940000000001</v>
      </c>
      <c r="M2834" s="56" t="s">
        <v>16</v>
      </c>
      <c r="N2834" s="70" t="s">
        <v>521</v>
      </c>
      <c r="O2834" s="56" t="s">
        <v>56</v>
      </c>
      <c r="P2834" s="70">
        <v>68</v>
      </c>
    </row>
    <row r="2835" spans="1:16" x14ac:dyDescent="0.25">
      <c r="A2835" s="70">
        <v>2018</v>
      </c>
      <c r="B2835" s="70">
        <v>34</v>
      </c>
      <c r="C2835" s="70" t="s">
        <v>15</v>
      </c>
      <c r="D2835" s="70">
        <v>4827821</v>
      </c>
      <c r="E2835" s="68">
        <v>60.3</v>
      </c>
      <c r="F2835" s="3">
        <f t="shared" si="1224"/>
        <v>6.99</v>
      </c>
      <c r="G2835" s="18" t="s">
        <v>39</v>
      </c>
      <c r="H2835" s="70">
        <v>8</v>
      </c>
      <c r="I2835" s="70">
        <v>76.81</v>
      </c>
      <c r="J2835" s="27">
        <f t="shared" si="1225"/>
        <v>16.52</v>
      </c>
      <c r="K2835" s="27">
        <f t="shared" si="1226"/>
        <v>12.39</v>
      </c>
      <c r="L2835" s="26">
        <f t="shared" si="1227"/>
        <v>951.67590000000007</v>
      </c>
      <c r="M2835" s="56" t="s">
        <v>16</v>
      </c>
      <c r="N2835" s="70" t="s">
        <v>961</v>
      </c>
      <c r="O2835" s="56" t="s">
        <v>51</v>
      </c>
      <c r="P2835" s="70">
        <v>65</v>
      </c>
    </row>
    <row r="2836" spans="1:16" x14ac:dyDescent="0.25">
      <c r="A2836" s="70">
        <v>2018</v>
      </c>
      <c r="B2836" s="70">
        <v>34</v>
      </c>
      <c r="C2836" s="70" t="s">
        <v>15</v>
      </c>
      <c r="D2836" s="70">
        <v>4827822</v>
      </c>
      <c r="E2836" s="68">
        <v>60.3</v>
      </c>
      <c r="F2836" s="3">
        <f t="shared" si="1224"/>
        <v>6.99</v>
      </c>
      <c r="G2836" s="18" t="s">
        <v>39</v>
      </c>
      <c r="H2836" s="70">
        <v>6</v>
      </c>
      <c r="I2836" s="70">
        <v>57.61</v>
      </c>
      <c r="J2836" s="27">
        <f t="shared" si="1225"/>
        <v>16.52</v>
      </c>
      <c r="K2836" s="27">
        <f t="shared" si="1226"/>
        <v>12.39</v>
      </c>
      <c r="L2836" s="26">
        <f t="shared" si="1227"/>
        <v>713.78790000000004</v>
      </c>
      <c r="M2836" s="56" t="s">
        <v>16</v>
      </c>
      <c r="N2836" s="70" t="s">
        <v>961</v>
      </c>
      <c r="O2836" s="56" t="s">
        <v>51</v>
      </c>
      <c r="P2836" s="70">
        <v>65</v>
      </c>
    </row>
    <row r="2837" spans="1:16" x14ac:dyDescent="0.25">
      <c r="A2837" s="70">
        <v>2018</v>
      </c>
      <c r="B2837" s="70">
        <v>34</v>
      </c>
      <c r="C2837" s="70" t="s">
        <v>15</v>
      </c>
      <c r="D2837" s="70">
        <v>4827823</v>
      </c>
      <c r="E2837" s="68">
        <v>60.3</v>
      </c>
      <c r="F2837" s="3">
        <f t="shared" si="1224"/>
        <v>6.99</v>
      </c>
      <c r="G2837" s="18" t="s">
        <v>39</v>
      </c>
      <c r="H2837" s="70">
        <v>5</v>
      </c>
      <c r="I2837" s="70">
        <v>48.01</v>
      </c>
      <c r="J2837" s="27">
        <f t="shared" si="1225"/>
        <v>16.52</v>
      </c>
      <c r="K2837" s="27">
        <f t="shared" si="1226"/>
        <v>12.39</v>
      </c>
      <c r="L2837" s="26">
        <f t="shared" si="1227"/>
        <v>594.84389999999996</v>
      </c>
      <c r="M2837" s="56" t="s">
        <v>16</v>
      </c>
      <c r="N2837" s="70" t="s">
        <v>961</v>
      </c>
      <c r="O2837" s="56" t="s">
        <v>51</v>
      </c>
      <c r="P2837" s="70">
        <v>65</v>
      </c>
    </row>
    <row r="2838" spans="1:16" x14ac:dyDescent="0.25">
      <c r="A2838" s="70">
        <v>2018</v>
      </c>
      <c r="B2838" s="70">
        <v>34</v>
      </c>
      <c r="C2838" s="70" t="s">
        <v>15</v>
      </c>
      <c r="D2838" s="70">
        <v>4827827</v>
      </c>
      <c r="E2838" s="68">
        <v>60.3</v>
      </c>
      <c r="F2838" s="3">
        <f t="shared" si="1224"/>
        <v>6.99</v>
      </c>
      <c r="G2838" s="18" t="s">
        <v>39</v>
      </c>
      <c r="H2838" s="70">
        <v>4</v>
      </c>
      <c r="I2838" s="70">
        <v>38.4</v>
      </c>
      <c r="J2838" s="27">
        <f t="shared" si="1225"/>
        <v>16.52</v>
      </c>
      <c r="K2838" s="27">
        <f t="shared" si="1226"/>
        <v>12.39</v>
      </c>
      <c r="L2838" s="26">
        <f t="shared" si="1227"/>
        <v>475.77600000000001</v>
      </c>
      <c r="M2838" s="56" t="s">
        <v>16</v>
      </c>
      <c r="N2838" s="70" t="s">
        <v>961</v>
      </c>
      <c r="O2838" s="56" t="s">
        <v>51</v>
      </c>
      <c r="P2838" s="70">
        <v>65</v>
      </c>
    </row>
    <row r="2839" spans="1:16" x14ac:dyDescent="0.25">
      <c r="A2839" s="70">
        <v>2018</v>
      </c>
      <c r="B2839" s="70">
        <v>34</v>
      </c>
      <c r="C2839" s="70" t="s">
        <v>15</v>
      </c>
      <c r="D2839" s="70">
        <v>4827825</v>
      </c>
      <c r="E2839" s="68">
        <v>60.3</v>
      </c>
      <c r="F2839" s="3">
        <f t="shared" si="1224"/>
        <v>6.99</v>
      </c>
      <c r="G2839" s="18" t="s">
        <v>39</v>
      </c>
      <c r="H2839" s="70">
        <v>6</v>
      </c>
      <c r="I2839" s="70">
        <v>57.61</v>
      </c>
      <c r="J2839" s="27">
        <f t="shared" si="1225"/>
        <v>16.52</v>
      </c>
      <c r="K2839" s="27">
        <f t="shared" si="1226"/>
        <v>12.39</v>
      </c>
      <c r="L2839" s="26">
        <f t="shared" si="1227"/>
        <v>713.78790000000004</v>
      </c>
      <c r="M2839" s="56" t="s">
        <v>16</v>
      </c>
      <c r="N2839" s="70" t="s">
        <v>961</v>
      </c>
      <c r="O2839" s="56" t="s">
        <v>51</v>
      </c>
      <c r="P2839" s="70">
        <v>65</v>
      </c>
    </row>
    <row r="2840" spans="1:16" x14ac:dyDescent="0.25">
      <c r="A2840" s="70">
        <v>2018</v>
      </c>
      <c r="B2840" s="70">
        <v>34</v>
      </c>
      <c r="C2840" s="70" t="s">
        <v>15</v>
      </c>
      <c r="D2840" s="70">
        <v>4827826</v>
      </c>
      <c r="E2840" s="68">
        <v>60.3</v>
      </c>
      <c r="F2840" s="3">
        <f t="shared" si="1224"/>
        <v>6.99</v>
      </c>
      <c r="G2840" s="18" t="s">
        <v>39</v>
      </c>
      <c r="H2840" s="70">
        <v>1</v>
      </c>
      <c r="I2840" s="70">
        <v>9.6</v>
      </c>
      <c r="J2840" s="27">
        <f t="shared" si="1225"/>
        <v>16.52</v>
      </c>
      <c r="K2840" s="27">
        <f t="shared" si="1226"/>
        <v>12.39</v>
      </c>
      <c r="L2840" s="26">
        <f t="shared" si="1227"/>
        <v>118.944</v>
      </c>
      <c r="M2840" s="56" t="s">
        <v>16</v>
      </c>
      <c r="N2840" s="70" t="s">
        <v>961</v>
      </c>
      <c r="O2840" s="56" t="s">
        <v>51</v>
      </c>
      <c r="P2840" s="70">
        <v>65</v>
      </c>
    </row>
    <row r="2841" spans="1:16" x14ac:dyDescent="0.25">
      <c r="A2841" s="70">
        <v>2018</v>
      </c>
      <c r="B2841" s="70">
        <v>34</v>
      </c>
      <c r="C2841" s="70" t="s">
        <v>15</v>
      </c>
      <c r="D2841" s="70">
        <v>4827824</v>
      </c>
      <c r="E2841" s="68">
        <v>60.3</v>
      </c>
      <c r="F2841" s="3">
        <f t="shared" si="1224"/>
        <v>6.99</v>
      </c>
      <c r="G2841" s="18" t="s">
        <v>39</v>
      </c>
      <c r="H2841" s="70">
        <v>8</v>
      </c>
      <c r="I2841" s="70">
        <v>76.81</v>
      </c>
      <c r="J2841" s="27">
        <f t="shared" si="1225"/>
        <v>16.52</v>
      </c>
      <c r="K2841" s="27">
        <f t="shared" si="1226"/>
        <v>12.39</v>
      </c>
      <c r="L2841" s="26">
        <f t="shared" si="1227"/>
        <v>951.67590000000007</v>
      </c>
      <c r="M2841" s="56" t="s">
        <v>16</v>
      </c>
      <c r="N2841" s="70" t="s">
        <v>961</v>
      </c>
      <c r="O2841" s="56" t="s">
        <v>51</v>
      </c>
      <c r="P2841" s="70">
        <v>65</v>
      </c>
    </row>
    <row r="2842" spans="1:16" x14ac:dyDescent="0.25">
      <c r="A2842" s="70">
        <v>2018</v>
      </c>
      <c r="B2842" s="70">
        <v>34</v>
      </c>
      <c r="C2842" s="70" t="s">
        <v>15</v>
      </c>
      <c r="D2842" s="70">
        <v>4827828</v>
      </c>
      <c r="E2842" s="68">
        <v>60.3</v>
      </c>
      <c r="F2842" s="3">
        <f t="shared" si="1224"/>
        <v>6.99</v>
      </c>
      <c r="G2842" s="18" t="s">
        <v>39</v>
      </c>
      <c r="H2842" s="70">
        <v>16</v>
      </c>
      <c r="I2842" s="70">
        <v>153.61789999999999</v>
      </c>
      <c r="J2842" s="27">
        <f t="shared" si="1225"/>
        <v>16.52</v>
      </c>
      <c r="K2842" s="27">
        <f t="shared" si="1226"/>
        <v>12.39</v>
      </c>
      <c r="L2842" s="26">
        <f t="shared" si="1227"/>
        <v>1903.325781</v>
      </c>
      <c r="M2842" s="56" t="s">
        <v>16</v>
      </c>
      <c r="N2842" s="70" t="s">
        <v>962</v>
      </c>
      <c r="O2842" s="56" t="s">
        <v>51</v>
      </c>
      <c r="P2842" s="70">
        <v>65</v>
      </c>
    </row>
    <row r="2843" spans="1:16" x14ac:dyDescent="0.25">
      <c r="A2843" s="70">
        <v>2018</v>
      </c>
      <c r="B2843" s="70">
        <v>34</v>
      </c>
      <c r="C2843" s="70" t="s">
        <v>15</v>
      </c>
      <c r="D2843" s="70">
        <v>4827829</v>
      </c>
      <c r="E2843" s="68">
        <v>60.3</v>
      </c>
      <c r="F2843" s="3">
        <f t="shared" si="1224"/>
        <v>6.99</v>
      </c>
      <c r="G2843" s="18" t="s">
        <v>39</v>
      </c>
      <c r="H2843" s="70">
        <v>8</v>
      </c>
      <c r="I2843" s="70">
        <v>76.809600000000003</v>
      </c>
      <c r="J2843" s="27">
        <f t="shared" si="1225"/>
        <v>16.52</v>
      </c>
      <c r="K2843" s="27">
        <f t="shared" si="1226"/>
        <v>12.39</v>
      </c>
      <c r="L2843" s="26">
        <f t="shared" si="1227"/>
        <v>951.67094400000008</v>
      </c>
      <c r="M2843" s="56" t="s">
        <v>16</v>
      </c>
      <c r="N2843" s="70" t="s">
        <v>962</v>
      </c>
      <c r="O2843" s="56" t="s">
        <v>51</v>
      </c>
      <c r="P2843" s="70">
        <v>65</v>
      </c>
    </row>
    <row r="2844" spans="1:16" x14ac:dyDescent="0.25">
      <c r="A2844" s="70">
        <v>2018</v>
      </c>
      <c r="B2844" s="70">
        <v>34</v>
      </c>
      <c r="C2844" s="70" t="s">
        <v>15</v>
      </c>
      <c r="D2844" s="70">
        <v>4827830</v>
      </c>
      <c r="E2844" s="68">
        <v>60.3</v>
      </c>
      <c r="F2844" s="3">
        <f t="shared" si="1224"/>
        <v>6.99</v>
      </c>
      <c r="G2844" s="18" t="s">
        <v>39</v>
      </c>
      <c r="H2844" s="70">
        <v>13</v>
      </c>
      <c r="I2844" s="70">
        <v>124.81310000000001</v>
      </c>
      <c r="J2844" s="27">
        <f t="shared" si="1225"/>
        <v>16.52</v>
      </c>
      <c r="K2844" s="27">
        <f t="shared" si="1226"/>
        <v>12.39</v>
      </c>
      <c r="L2844" s="26">
        <f t="shared" si="1227"/>
        <v>1546.4343090000002</v>
      </c>
      <c r="M2844" s="56" t="s">
        <v>16</v>
      </c>
      <c r="N2844" s="70" t="s">
        <v>962</v>
      </c>
      <c r="O2844" s="56" t="s">
        <v>51</v>
      </c>
      <c r="P2844" s="70">
        <v>65</v>
      </c>
    </row>
    <row r="2845" spans="1:16" x14ac:dyDescent="0.25">
      <c r="A2845" s="70">
        <v>2018</v>
      </c>
      <c r="B2845" s="70">
        <v>34</v>
      </c>
      <c r="C2845" s="70" t="s">
        <v>15</v>
      </c>
      <c r="D2845" s="70">
        <v>4827831</v>
      </c>
      <c r="E2845" s="68">
        <v>60.3</v>
      </c>
      <c r="F2845" s="3">
        <f t="shared" si="1224"/>
        <v>6.99</v>
      </c>
      <c r="G2845" s="18" t="s">
        <v>39</v>
      </c>
      <c r="H2845" s="70">
        <v>35</v>
      </c>
      <c r="I2845" s="70">
        <v>336.03919999999999</v>
      </c>
      <c r="J2845" s="27">
        <f t="shared" si="1225"/>
        <v>16.52</v>
      </c>
      <c r="K2845" s="27">
        <f t="shared" si="1226"/>
        <v>12.39</v>
      </c>
      <c r="L2845" s="26">
        <f t="shared" si="1227"/>
        <v>4163.5256879999997</v>
      </c>
      <c r="M2845" s="56" t="s">
        <v>16</v>
      </c>
      <c r="N2845" s="70" t="s">
        <v>963</v>
      </c>
      <c r="O2845" s="56" t="s">
        <v>51</v>
      </c>
      <c r="P2845" s="70">
        <v>65</v>
      </c>
    </row>
    <row r="2846" spans="1:16" x14ac:dyDescent="0.25">
      <c r="A2846" s="70">
        <v>2018</v>
      </c>
      <c r="B2846" s="70">
        <v>34</v>
      </c>
      <c r="C2846" s="70" t="s">
        <v>14</v>
      </c>
      <c r="D2846" s="70">
        <v>4828078</v>
      </c>
      <c r="E2846" s="68">
        <v>139.69999999999999</v>
      </c>
      <c r="F2846" s="3">
        <v>23.07</v>
      </c>
      <c r="G2846" s="18" t="s">
        <v>39</v>
      </c>
      <c r="H2846" s="70">
        <v>2</v>
      </c>
      <c r="I2846" s="70">
        <v>19.202400000000001</v>
      </c>
      <c r="J2846" s="27">
        <v>45.14</v>
      </c>
      <c r="K2846" s="27">
        <f t="shared" si="1226"/>
        <v>33.855000000000004</v>
      </c>
      <c r="L2846" s="26">
        <f t="shared" si="1227"/>
        <v>650.09725200000014</v>
      </c>
      <c r="M2846" s="56" t="s">
        <v>16</v>
      </c>
      <c r="N2846" s="70" t="s">
        <v>964</v>
      </c>
      <c r="O2846" s="56" t="s">
        <v>56</v>
      </c>
      <c r="P2846" s="70">
        <v>68</v>
      </c>
    </row>
    <row r="2847" spans="1:16" x14ac:dyDescent="0.25">
      <c r="A2847" s="70">
        <v>2018</v>
      </c>
      <c r="B2847" s="70">
        <v>34</v>
      </c>
      <c r="C2847" s="70" t="s">
        <v>14</v>
      </c>
      <c r="D2847" s="70">
        <v>4828078</v>
      </c>
      <c r="E2847" s="68">
        <v>139.69999999999999</v>
      </c>
      <c r="F2847" s="3">
        <v>23.07</v>
      </c>
      <c r="G2847" s="18" t="s">
        <v>39</v>
      </c>
      <c r="H2847" s="70">
        <v>61</v>
      </c>
      <c r="I2847" s="70">
        <v>585.67319999999995</v>
      </c>
      <c r="J2847" s="27">
        <v>45.14</v>
      </c>
      <c r="K2847" s="27">
        <f t="shared" si="1226"/>
        <v>33.855000000000004</v>
      </c>
      <c r="L2847" s="26">
        <f t="shared" si="1227"/>
        <v>19827.966186000001</v>
      </c>
      <c r="M2847" s="56" t="s">
        <v>16</v>
      </c>
      <c r="N2847" s="70" t="s">
        <v>964</v>
      </c>
      <c r="O2847" s="56" t="s">
        <v>56</v>
      </c>
      <c r="P2847" s="70">
        <v>68</v>
      </c>
    </row>
    <row r="2848" spans="1:16" x14ac:dyDescent="0.25">
      <c r="A2848" s="70">
        <v>2018</v>
      </c>
      <c r="B2848" s="70">
        <v>34</v>
      </c>
      <c r="C2848" s="70" t="s">
        <v>15</v>
      </c>
      <c r="D2848" s="70">
        <v>4828279</v>
      </c>
      <c r="E2848" s="68">
        <v>88.9</v>
      </c>
      <c r="F2848" s="3">
        <f t="shared" si="1224"/>
        <v>13.84</v>
      </c>
      <c r="G2848" s="18" t="s">
        <v>40</v>
      </c>
      <c r="H2848" s="70">
        <v>1</v>
      </c>
      <c r="I2848" s="70">
        <v>9.6012000000000004</v>
      </c>
      <c r="J2848" s="27">
        <f t="shared" si="1225"/>
        <v>27.6</v>
      </c>
      <c r="K2848" s="27">
        <f t="shared" si="1226"/>
        <v>20.700000000000003</v>
      </c>
      <c r="L2848" s="26">
        <f t="shared" si="1227"/>
        <v>198.74484000000004</v>
      </c>
      <c r="M2848" s="56" t="s">
        <v>16</v>
      </c>
      <c r="N2848" s="70">
        <v>1041084</v>
      </c>
      <c r="O2848" s="56" t="s">
        <v>52</v>
      </c>
      <c r="P2848" s="70">
        <v>43</v>
      </c>
    </row>
    <row r="2849" spans="1:16" x14ac:dyDescent="0.25">
      <c r="A2849" s="70">
        <v>2018</v>
      </c>
      <c r="B2849" s="70">
        <v>34</v>
      </c>
      <c r="C2849" s="70" t="s">
        <v>15</v>
      </c>
      <c r="D2849" s="70">
        <v>4828505</v>
      </c>
      <c r="E2849" s="68">
        <v>88.9</v>
      </c>
      <c r="F2849" s="3">
        <f t="shared" si="1224"/>
        <v>13.84</v>
      </c>
      <c r="G2849" s="18" t="s">
        <v>39</v>
      </c>
      <c r="H2849" s="70">
        <v>10</v>
      </c>
      <c r="I2849" s="70">
        <v>96.012500000000003</v>
      </c>
      <c r="J2849" s="27">
        <f t="shared" si="1225"/>
        <v>27.6</v>
      </c>
      <c r="K2849" s="27">
        <f t="shared" si="1226"/>
        <v>20.700000000000003</v>
      </c>
      <c r="L2849" s="26">
        <f t="shared" si="1227"/>
        <v>1987.4587500000002</v>
      </c>
      <c r="M2849" s="56" t="s">
        <v>16</v>
      </c>
      <c r="N2849" s="70" t="s">
        <v>738</v>
      </c>
      <c r="O2849" s="56" t="s">
        <v>56</v>
      </c>
      <c r="P2849" s="70">
        <v>68</v>
      </c>
    </row>
    <row r="2850" spans="1:16" x14ac:dyDescent="0.25">
      <c r="A2850" s="70">
        <v>2018</v>
      </c>
      <c r="B2850" s="70">
        <v>34</v>
      </c>
      <c r="C2850" s="70" t="s">
        <v>15</v>
      </c>
      <c r="D2850" s="70">
        <v>4828505</v>
      </c>
      <c r="E2850" s="68">
        <v>88.9</v>
      </c>
      <c r="F2850" s="3">
        <f t="shared" si="1224"/>
        <v>13.84</v>
      </c>
      <c r="G2850" s="18" t="s">
        <v>39</v>
      </c>
      <c r="H2850" s="70">
        <v>18</v>
      </c>
      <c r="I2850" s="70">
        <v>172.82249999999999</v>
      </c>
      <c r="J2850" s="27">
        <f t="shared" si="1225"/>
        <v>27.6</v>
      </c>
      <c r="K2850" s="27">
        <f t="shared" si="1226"/>
        <v>13.8</v>
      </c>
      <c r="L2850" s="26">
        <f t="shared" si="1227"/>
        <v>2384.9504999999999</v>
      </c>
      <c r="M2850" s="56" t="s">
        <v>94</v>
      </c>
      <c r="N2850" s="70" t="s">
        <v>738</v>
      </c>
      <c r="O2850" s="56" t="s">
        <v>56</v>
      </c>
      <c r="P2850" s="70">
        <v>68</v>
      </c>
    </row>
    <row r="2851" spans="1:16" x14ac:dyDescent="0.25">
      <c r="A2851" s="70">
        <v>2018</v>
      </c>
      <c r="B2851" s="70">
        <v>34</v>
      </c>
      <c r="C2851" s="70" t="s">
        <v>15</v>
      </c>
      <c r="D2851" s="70">
        <v>4828508</v>
      </c>
      <c r="E2851" s="68">
        <v>88.9</v>
      </c>
      <c r="F2851" s="3">
        <f t="shared" si="1224"/>
        <v>13.84</v>
      </c>
      <c r="G2851" s="18" t="s">
        <v>39</v>
      </c>
      <c r="H2851" s="70">
        <v>12</v>
      </c>
      <c r="I2851" s="70">
        <v>115.21</v>
      </c>
      <c r="J2851" s="27">
        <f t="shared" si="1225"/>
        <v>27.6</v>
      </c>
      <c r="K2851" s="27">
        <f t="shared" si="1226"/>
        <v>13.8</v>
      </c>
      <c r="L2851" s="26">
        <f t="shared" si="1227"/>
        <v>1589.8979999999999</v>
      </c>
      <c r="M2851" s="56" t="s">
        <v>94</v>
      </c>
      <c r="N2851" s="70" t="s">
        <v>738</v>
      </c>
      <c r="O2851" s="56" t="s">
        <v>56</v>
      </c>
      <c r="P2851" s="70">
        <v>68</v>
      </c>
    </row>
    <row r="2852" spans="1:16" x14ac:dyDescent="0.25">
      <c r="A2852" s="70">
        <v>2018</v>
      </c>
      <c r="B2852" s="70">
        <v>34</v>
      </c>
      <c r="C2852" s="70" t="s">
        <v>15</v>
      </c>
      <c r="D2852" s="70">
        <v>4828508</v>
      </c>
      <c r="E2852" s="68">
        <v>88.9</v>
      </c>
      <c r="F2852" s="3">
        <f t="shared" si="1224"/>
        <v>13.84</v>
      </c>
      <c r="G2852" s="18" t="s">
        <v>39</v>
      </c>
      <c r="H2852" s="70">
        <v>18</v>
      </c>
      <c r="I2852" s="70">
        <v>172.82159999999999</v>
      </c>
      <c r="J2852" s="27">
        <f t="shared" si="1225"/>
        <v>27.6</v>
      </c>
      <c r="K2852" s="27">
        <f t="shared" si="1226"/>
        <v>20.700000000000003</v>
      </c>
      <c r="L2852" s="26">
        <f t="shared" si="1227"/>
        <v>3577.4071200000003</v>
      </c>
      <c r="M2852" s="56" t="s">
        <v>16</v>
      </c>
      <c r="N2852" s="70" t="s">
        <v>738</v>
      </c>
      <c r="O2852" s="56" t="s">
        <v>56</v>
      </c>
      <c r="P2852" s="70">
        <v>68</v>
      </c>
    </row>
    <row r="2853" spans="1:16" x14ac:dyDescent="0.25">
      <c r="A2853" s="70">
        <v>2018</v>
      </c>
      <c r="B2853" s="70">
        <v>34</v>
      </c>
      <c r="C2853" s="70" t="s">
        <v>15</v>
      </c>
      <c r="D2853" s="70">
        <v>4828510</v>
      </c>
      <c r="E2853" s="68">
        <v>88.9</v>
      </c>
      <c r="F2853" s="3">
        <f t="shared" si="1224"/>
        <v>13.84</v>
      </c>
      <c r="G2853" s="18" t="s">
        <v>39</v>
      </c>
      <c r="H2853" s="70">
        <v>6</v>
      </c>
      <c r="I2853" s="70">
        <v>57.605499999999999</v>
      </c>
      <c r="J2853" s="27">
        <f t="shared" si="1225"/>
        <v>27.6</v>
      </c>
      <c r="K2853" s="27">
        <f t="shared" si="1226"/>
        <v>13.8</v>
      </c>
      <c r="L2853" s="26">
        <f t="shared" si="1227"/>
        <v>794.95590000000004</v>
      </c>
      <c r="M2853" s="56" t="s">
        <v>94</v>
      </c>
      <c r="N2853" s="70" t="s">
        <v>738</v>
      </c>
      <c r="O2853" s="56" t="s">
        <v>56</v>
      </c>
      <c r="P2853" s="70">
        <v>68</v>
      </c>
    </row>
    <row r="2854" spans="1:16" x14ac:dyDescent="0.25">
      <c r="A2854" s="70">
        <v>2018</v>
      </c>
      <c r="B2854" s="70">
        <v>34</v>
      </c>
      <c r="C2854" s="70" t="s">
        <v>15</v>
      </c>
      <c r="D2854" s="70">
        <v>4828510</v>
      </c>
      <c r="E2854" s="68">
        <v>88.9</v>
      </c>
      <c r="F2854" s="3">
        <f t="shared" si="1224"/>
        <v>13.84</v>
      </c>
      <c r="G2854" s="18" t="s">
        <v>39</v>
      </c>
      <c r="H2854" s="70">
        <v>10</v>
      </c>
      <c r="I2854" s="70">
        <v>96.012</v>
      </c>
      <c r="J2854" s="27">
        <f t="shared" si="1225"/>
        <v>27.6</v>
      </c>
      <c r="K2854" s="27">
        <f t="shared" si="1226"/>
        <v>20.700000000000003</v>
      </c>
      <c r="L2854" s="26">
        <f t="shared" si="1227"/>
        <v>1987.4484000000002</v>
      </c>
      <c r="M2854" s="56" t="s">
        <v>16</v>
      </c>
      <c r="N2854" s="70" t="s">
        <v>738</v>
      </c>
      <c r="O2854" s="56" t="s">
        <v>56</v>
      </c>
      <c r="P2854" s="70">
        <v>68</v>
      </c>
    </row>
    <row r="2855" spans="1:16" x14ac:dyDescent="0.25">
      <c r="A2855" s="70">
        <v>2018</v>
      </c>
      <c r="B2855" s="70">
        <v>34</v>
      </c>
      <c r="C2855" s="70" t="s">
        <v>15</v>
      </c>
      <c r="D2855" s="70">
        <v>4828510</v>
      </c>
      <c r="E2855" s="68">
        <v>88.9</v>
      </c>
      <c r="F2855" s="3">
        <f t="shared" si="1224"/>
        <v>13.84</v>
      </c>
      <c r="G2855" s="18" t="s">
        <v>39</v>
      </c>
      <c r="H2855" s="70">
        <v>16</v>
      </c>
      <c r="I2855" s="70">
        <v>153.61680000000001</v>
      </c>
      <c r="J2855" s="27">
        <f t="shared" ref="J2855:J2918" si="1228">IF($E2855=60.3,16.52,IF($E2855=73,20.64,IF($E2855=88.9,27.6,IF(AND($E2855=114.3, $F2855=17.26),32.84,IF(AND($E2855=177.8, $F2855=34.23),63.28,IF(AND($E2855=244.5,$F2855=53.57),98.68,"ENTER WEIGHT"))))))</f>
        <v>27.6</v>
      </c>
      <c r="K2855" s="27">
        <f t="shared" si="1226"/>
        <v>13.8</v>
      </c>
      <c r="L2855" s="26">
        <f t="shared" si="1227"/>
        <v>2119.9118400000002</v>
      </c>
      <c r="M2855" s="56" t="s">
        <v>94</v>
      </c>
      <c r="N2855" s="70" t="s">
        <v>738</v>
      </c>
      <c r="O2855" s="56" t="s">
        <v>56</v>
      </c>
      <c r="P2855" s="70">
        <v>68</v>
      </c>
    </row>
    <row r="2856" spans="1:16" x14ac:dyDescent="0.25">
      <c r="A2856" s="70">
        <v>2018</v>
      </c>
      <c r="B2856" s="70">
        <v>34</v>
      </c>
      <c r="C2856" s="70" t="s">
        <v>15</v>
      </c>
      <c r="D2856" s="70">
        <v>4828513</v>
      </c>
      <c r="E2856" s="68">
        <v>88.9</v>
      </c>
      <c r="F2856" s="3">
        <f t="shared" ref="F2856:F2919" si="1229">IF($E2856=60.3,6.99,IF($E2856=73,9.67,IF($E2856=88.9,13.84,IF($E2856=114.3,17.26,IF($E2856=177.8,34.23,IF($E2856=244.5,53.57,"ENTER WEIGHT"))))))</f>
        <v>13.84</v>
      </c>
      <c r="G2856" s="18" t="s">
        <v>39</v>
      </c>
      <c r="H2856" s="70">
        <v>17</v>
      </c>
      <c r="I2856" s="70">
        <v>163.22</v>
      </c>
      <c r="J2856" s="27">
        <f t="shared" si="1228"/>
        <v>27.6</v>
      </c>
      <c r="K2856" s="27">
        <f t="shared" si="1226"/>
        <v>13.8</v>
      </c>
      <c r="L2856" s="26">
        <f t="shared" si="1227"/>
        <v>2252.4360000000001</v>
      </c>
      <c r="M2856" s="56" t="s">
        <v>94</v>
      </c>
      <c r="N2856" s="70" t="s">
        <v>738</v>
      </c>
      <c r="O2856" s="56" t="s">
        <v>56</v>
      </c>
      <c r="P2856" s="70">
        <v>68</v>
      </c>
    </row>
    <row r="2857" spans="1:16" x14ac:dyDescent="0.25">
      <c r="A2857" s="70">
        <v>2018</v>
      </c>
      <c r="B2857" s="70">
        <v>34</v>
      </c>
      <c r="C2857" s="70" t="s">
        <v>15</v>
      </c>
      <c r="D2857" s="70">
        <v>4828514</v>
      </c>
      <c r="E2857" s="68">
        <v>88.9</v>
      </c>
      <c r="F2857" s="3">
        <f t="shared" si="1229"/>
        <v>13.84</v>
      </c>
      <c r="G2857" s="18" t="s">
        <v>39</v>
      </c>
      <c r="H2857" s="70">
        <v>8</v>
      </c>
      <c r="I2857" s="70">
        <v>76.808899999999994</v>
      </c>
      <c r="J2857" s="27">
        <f t="shared" si="1228"/>
        <v>27.6</v>
      </c>
      <c r="K2857" s="27">
        <f t="shared" si="1226"/>
        <v>13.8</v>
      </c>
      <c r="L2857" s="26">
        <f t="shared" si="1227"/>
        <v>1059.96282</v>
      </c>
      <c r="M2857" s="56" t="s">
        <v>94</v>
      </c>
      <c r="N2857" s="70" t="s">
        <v>738</v>
      </c>
      <c r="O2857" s="56" t="s">
        <v>56</v>
      </c>
      <c r="P2857" s="70">
        <v>68</v>
      </c>
    </row>
    <row r="2858" spans="1:16" x14ac:dyDescent="0.25">
      <c r="A2858" s="70">
        <v>2018</v>
      </c>
      <c r="B2858" s="70">
        <v>34</v>
      </c>
      <c r="C2858" s="70" t="s">
        <v>15</v>
      </c>
      <c r="D2858" s="70">
        <v>4828514</v>
      </c>
      <c r="E2858" s="68">
        <v>88.9</v>
      </c>
      <c r="F2858" s="3">
        <f t="shared" si="1229"/>
        <v>13.84</v>
      </c>
      <c r="G2858" s="18" t="s">
        <v>39</v>
      </c>
      <c r="H2858" s="70">
        <v>7</v>
      </c>
      <c r="I2858" s="70">
        <v>67.207800000000006</v>
      </c>
      <c r="J2858" s="27">
        <f t="shared" si="1228"/>
        <v>27.6</v>
      </c>
      <c r="K2858" s="27">
        <f t="shared" si="1226"/>
        <v>13.8</v>
      </c>
      <c r="L2858" s="26">
        <f t="shared" si="1227"/>
        <v>927.46764000000007</v>
      </c>
      <c r="M2858" s="56" t="s">
        <v>94</v>
      </c>
      <c r="N2858" s="70" t="s">
        <v>738</v>
      </c>
      <c r="O2858" s="56" t="s">
        <v>56</v>
      </c>
      <c r="P2858" s="70">
        <v>68</v>
      </c>
    </row>
    <row r="2859" spans="1:16" x14ac:dyDescent="0.25">
      <c r="A2859" s="70">
        <v>2018</v>
      </c>
      <c r="B2859" s="70">
        <v>34</v>
      </c>
      <c r="C2859" s="70" t="s">
        <v>15</v>
      </c>
      <c r="D2859" s="70">
        <v>4828516</v>
      </c>
      <c r="E2859" s="68">
        <v>88.9</v>
      </c>
      <c r="F2859" s="3">
        <f t="shared" si="1229"/>
        <v>13.84</v>
      </c>
      <c r="G2859" s="18" t="s">
        <v>39</v>
      </c>
      <c r="H2859" s="70">
        <v>9</v>
      </c>
      <c r="I2859" s="70">
        <v>86.409000000000006</v>
      </c>
      <c r="J2859" s="27">
        <f t="shared" si="1228"/>
        <v>27.6</v>
      </c>
      <c r="K2859" s="27">
        <f t="shared" si="1226"/>
        <v>13.8</v>
      </c>
      <c r="L2859" s="26">
        <f t="shared" si="1227"/>
        <v>1192.4442000000001</v>
      </c>
      <c r="M2859" s="56" t="s">
        <v>94</v>
      </c>
      <c r="N2859" s="70" t="s">
        <v>738</v>
      </c>
      <c r="O2859" s="56" t="s">
        <v>56</v>
      </c>
      <c r="P2859" s="70">
        <v>68</v>
      </c>
    </row>
    <row r="2860" spans="1:16" x14ac:dyDescent="0.25">
      <c r="A2860" s="70">
        <v>2018</v>
      </c>
      <c r="B2860" s="70">
        <v>34</v>
      </c>
      <c r="C2860" s="70" t="s">
        <v>15</v>
      </c>
      <c r="D2860" s="70">
        <v>4828516</v>
      </c>
      <c r="E2860" s="68">
        <v>88.9</v>
      </c>
      <c r="F2860" s="3">
        <f t="shared" si="1229"/>
        <v>13.84</v>
      </c>
      <c r="G2860" s="18" t="s">
        <v>39</v>
      </c>
      <c r="H2860" s="70">
        <v>9</v>
      </c>
      <c r="I2860" s="70">
        <v>86.411299999999997</v>
      </c>
      <c r="J2860" s="27">
        <f t="shared" si="1228"/>
        <v>27.6</v>
      </c>
      <c r="K2860" s="27">
        <f t="shared" si="1226"/>
        <v>13.8</v>
      </c>
      <c r="L2860" s="26">
        <f t="shared" si="1227"/>
        <v>1192.47594</v>
      </c>
      <c r="M2860" s="56" t="s">
        <v>94</v>
      </c>
      <c r="N2860" s="70" t="s">
        <v>738</v>
      </c>
      <c r="O2860" s="56" t="s">
        <v>56</v>
      </c>
      <c r="P2860" s="70">
        <v>68</v>
      </c>
    </row>
    <row r="2861" spans="1:16" x14ac:dyDescent="0.25">
      <c r="A2861" s="70">
        <v>2018</v>
      </c>
      <c r="B2861" s="70">
        <v>34</v>
      </c>
      <c r="C2861" s="70" t="s">
        <v>15</v>
      </c>
      <c r="D2861" s="70">
        <v>4828505</v>
      </c>
      <c r="E2861" s="68">
        <v>88.9</v>
      </c>
      <c r="F2861" s="3">
        <f t="shared" si="1229"/>
        <v>13.84</v>
      </c>
      <c r="G2861" s="18" t="s">
        <v>39</v>
      </c>
      <c r="H2861" s="70">
        <v>10</v>
      </c>
      <c r="I2861" s="70">
        <v>105.6092</v>
      </c>
      <c r="J2861" s="27">
        <f t="shared" si="1228"/>
        <v>27.6</v>
      </c>
      <c r="K2861" s="27">
        <f t="shared" si="1226"/>
        <v>13.8</v>
      </c>
      <c r="L2861" s="26">
        <f t="shared" si="1227"/>
        <v>1457.40696</v>
      </c>
      <c r="M2861" s="56" t="s">
        <v>94</v>
      </c>
      <c r="N2861" s="70" t="s">
        <v>738</v>
      </c>
      <c r="O2861" s="56" t="s">
        <v>56</v>
      </c>
      <c r="P2861" s="70">
        <v>68</v>
      </c>
    </row>
    <row r="2862" spans="1:16" x14ac:dyDescent="0.25">
      <c r="A2862" s="70">
        <v>2018</v>
      </c>
      <c r="B2862" s="70">
        <v>34</v>
      </c>
      <c r="C2862" s="70" t="s">
        <v>15</v>
      </c>
      <c r="D2862" s="70">
        <v>4829147</v>
      </c>
      <c r="E2862" s="68">
        <v>73</v>
      </c>
      <c r="F2862" s="3">
        <f t="shared" si="1229"/>
        <v>9.67</v>
      </c>
      <c r="G2862" s="18" t="s">
        <v>39</v>
      </c>
      <c r="H2862" s="70">
        <v>34</v>
      </c>
      <c r="I2862" s="70">
        <v>326.44009999999997</v>
      </c>
      <c r="J2862" s="27">
        <f t="shared" si="1228"/>
        <v>20.64</v>
      </c>
      <c r="K2862" s="27">
        <f t="shared" si="1226"/>
        <v>15.48</v>
      </c>
      <c r="L2862" s="26">
        <f t="shared" si="1227"/>
        <v>5053.2927479999998</v>
      </c>
      <c r="M2862" s="56" t="s">
        <v>16</v>
      </c>
      <c r="N2862" s="70" t="s">
        <v>965</v>
      </c>
      <c r="O2862" s="56" t="s">
        <v>53</v>
      </c>
      <c r="P2862" s="70">
        <v>105</v>
      </c>
    </row>
    <row r="2863" spans="1:16" x14ac:dyDescent="0.25">
      <c r="A2863" s="70">
        <v>2018</v>
      </c>
      <c r="B2863" s="70">
        <v>34</v>
      </c>
      <c r="C2863" s="70" t="s">
        <v>15</v>
      </c>
      <c r="D2863" s="70">
        <v>4829148</v>
      </c>
      <c r="E2863" s="68">
        <v>73</v>
      </c>
      <c r="F2863" s="3">
        <f t="shared" si="1229"/>
        <v>9.67</v>
      </c>
      <c r="G2863" s="18" t="s">
        <v>39</v>
      </c>
      <c r="H2863" s="70">
        <v>1</v>
      </c>
      <c r="I2863" s="70">
        <v>9.6024999999999991</v>
      </c>
      <c r="J2863" s="27">
        <f t="shared" si="1228"/>
        <v>20.64</v>
      </c>
      <c r="K2863" s="27">
        <f t="shared" si="1226"/>
        <v>15.48</v>
      </c>
      <c r="L2863" s="26">
        <f t="shared" si="1227"/>
        <v>148.64669999999998</v>
      </c>
      <c r="M2863" s="56" t="s">
        <v>16</v>
      </c>
      <c r="N2863" s="70" t="s">
        <v>965</v>
      </c>
      <c r="O2863" s="56" t="s">
        <v>53</v>
      </c>
      <c r="P2863" s="70">
        <v>105</v>
      </c>
    </row>
    <row r="2864" spans="1:16" x14ac:dyDescent="0.25">
      <c r="A2864" s="70">
        <v>2018</v>
      </c>
      <c r="B2864" s="70">
        <v>34</v>
      </c>
      <c r="C2864" s="70" t="s">
        <v>15</v>
      </c>
      <c r="D2864" s="70">
        <v>4829149</v>
      </c>
      <c r="E2864" s="68">
        <v>73</v>
      </c>
      <c r="F2864" s="3">
        <f t="shared" si="1229"/>
        <v>9.67</v>
      </c>
      <c r="G2864" s="18" t="s">
        <v>39</v>
      </c>
      <c r="H2864" s="70">
        <v>21</v>
      </c>
      <c r="I2864" s="70">
        <v>201.62</v>
      </c>
      <c r="J2864" s="27">
        <f t="shared" si="1228"/>
        <v>20.64</v>
      </c>
      <c r="K2864" s="27">
        <f t="shared" si="1226"/>
        <v>15.48</v>
      </c>
      <c r="L2864" s="26">
        <f t="shared" si="1227"/>
        <v>3121.0776000000001</v>
      </c>
      <c r="M2864" s="56" t="s">
        <v>16</v>
      </c>
      <c r="N2864" s="70" t="s">
        <v>965</v>
      </c>
      <c r="O2864" s="56" t="s">
        <v>53</v>
      </c>
      <c r="P2864" s="70">
        <v>105</v>
      </c>
    </row>
    <row r="2865" spans="1:16" x14ac:dyDescent="0.25">
      <c r="A2865" s="70">
        <v>2018</v>
      </c>
      <c r="B2865" s="70">
        <v>34</v>
      </c>
      <c r="C2865" s="70" t="s">
        <v>15</v>
      </c>
      <c r="D2865" s="70">
        <v>4829150</v>
      </c>
      <c r="E2865" s="68">
        <v>73</v>
      </c>
      <c r="F2865" s="3">
        <f t="shared" si="1229"/>
        <v>9.67</v>
      </c>
      <c r="G2865" s="18" t="s">
        <v>39</v>
      </c>
      <c r="H2865" s="70">
        <v>91</v>
      </c>
      <c r="I2865" s="70">
        <v>873.70119999999997</v>
      </c>
      <c r="J2865" s="27">
        <f t="shared" si="1228"/>
        <v>20.64</v>
      </c>
      <c r="K2865" s="27">
        <f t="shared" si="1226"/>
        <v>15.48</v>
      </c>
      <c r="L2865" s="26">
        <f t="shared" si="1227"/>
        <v>13524.894576000001</v>
      </c>
      <c r="M2865" s="56" t="s">
        <v>16</v>
      </c>
      <c r="N2865" s="70" t="s">
        <v>965</v>
      </c>
      <c r="O2865" s="56" t="s">
        <v>53</v>
      </c>
      <c r="P2865" s="70">
        <v>105</v>
      </c>
    </row>
    <row r="2866" spans="1:16" x14ac:dyDescent="0.25">
      <c r="A2866" s="70">
        <v>2018</v>
      </c>
      <c r="B2866" s="70">
        <v>34</v>
      </c>
      <c r="C2866" s="70" t="s">
        <v>15</v>
      </c>
      <c r="D2866" s="70">
        <v>4829151</v>
      </c>
      <c r="E2866" s="68">
        <v>73</v>
      </c>
      <c r="F2866" s="3">
        <f t="shared" si="1229"/>
        <v>9.67</v>
      </c>
      <c r="G2866" s="18" t="s">
        <v>39</v>
      </c>
      <c r="H2866" s="70">
        <v>7</v>
      </c>
      <c r="I2866" s="70">
        <v>67.209999999999994</v>
      </c>
      <c r="J2866" s="27">
        <f t="shared" si="1228"/>
        <v>20.64</v>
      </c>
      <c r="K2866" s="27">
        <f t="shared" si="1226"/>
        <v>15.48</v>
      </c>
      <c r="L2866" s="26">
        <f t="shared" si="1227"/>
        <v>1040.4107999999999</v>
      </c>
      <c r="M2866" s="56" t="s">
        <v>16</v>
      </c>
      <c r="N2866" s="70" t="s">
        <v>965</v>
      </c>
      <c r="O2866" s="56" t="s">
        <v>53</v>
      </c>
      <c r="P2866" s="70">
        <v>105</v>
      </c>
    </row>
    <row r="2867" spans="1:16" x14ac:dyDescent="0.25">
      <c r="A2867" s="70">
        <v>2018</v>
      </c>
      <c r="B2867" s="70">
        <v>34</v>
      </c>
      <c r="C2867" s="70" t="s">
        <v>15</v>
      </c>
      <c r="D2867" s="70">
        <v>4829776</v>
      </c>
      <c r="E2867" s="68">
        <v>60.3</v>
      </c>
      <c r="F2867" s="3">
        <f t="shared" si="1229"/>
        <v>6.99</v>
      </c>
      <c r="G2867" s="18" t="s">
        <v>39</v>
      </c>
      <c r="H2867" s="70">
        <v>1</v>
      </c>
      <c r="I2867" s="70">
        <v>9.6015999999999995</v>
      </c>
      <c r="J2867" s="27">
        <f t="shared" si="1228"/>
        <v>16.52</v>
      </c>
      <c r="K2867" s="27">
        <f t="shared" si="1226"/>
        <v>12.39</v>
      </c>
      <c r="L2867" s="26">
        <f t="shared" si="1227"/>
        <v>118.963824</v>
      </c>
      <c r="M2867" s="56" t="s">
        <v>16</v>
      </c>
      <c r="N2867" s="70" t="s">
        <v>966</v>
      </c>
      <c r="O2867" s="56" t="s">
        <v>53</v>
      </c>
      <c r="P2867" s="70">
        <v>105</v>
      </c>
    </row>
    <row r="2868" spans="1:16" x14ac:dyDescent="0.25">
      <c r="A2868" s="70">
        <v>2018</v>
      </c>
      <c r="B2868" s="70">
        <v>34</v>
      </c>
      <c r="C2868" s="70" t="s">
        <v>15</v>
      </c>
      <c r="D2868" s="70">
        <v>4829777</v>
      </c>
      <c r="E2868" s="68">
        <v>60.3</v>
      </c>
      <c r="F2868" s="3">
        <f t="shared" si="1229"/>
        <v>6.99</v>
      </c>
      <c r="G2868" s="18" t="s">
        <v>39</v>
      </c>
      <c r="H2868" s="70">
        <v>1</v>
      </c>
      <c r="I2868" s="70">
        <v>9.6</v>
      </c>
      <c r="J2868" s="27">
        <f t="shared" si="1228"/>
        <v>16.52</v>
      </c>
      <c r="K2868" s="27">
        <f t="shared" si="1226"/>
        <v>12.39</v>
      </c>
      <c r="L2868" s="26">
        <f t="shared" si="1227"/>
        <v>118.944</v>
      </c>
      <c r="M2868" s="56" t="s">
        <v>16</v>
      </c>
      <c r="N2868" s="70" t="s">
        <v>966</v>
      </c>
      <c r="O2868" s="56" t="s">
        <v>53</v>
      </c>
      <c r="P2868" s="70">
        <v>105</v>
      </c>
    </row>
    <row r="2869" spans="1:16" x14ac:dyDescent="0.25">
      <c r="A2869" s="70">
        <v>2018</v>
      </c>
      <c r="B2869" s="70">
        <v>34</v>
      </c>
      <c r="C2869" s="70" t="s">
        <v>15</v>
      </c>
      <c r="D2869" s="70">
        <v>4829774</v>
      </c>
      <c r="E2869" s="68">
        <v>60.3</v>
      </c>
      <c r="F2869" s="3">
        <f t="shared" si="1229"/>
        <v>6.99</v>
      </c>
      <c r="G2869" s="18" t="s">
        <v>39</v>
      </c>
      <c r="H2869" s="70">
        <v>1</v>
      </c>
      <c r="I2869" s="70">
        <v>9.6013000000000002</v>
      </c>
      <c r="J2869" s="27">
        <f t="shared" si="1228"/>
        <v>16.52</v>
      </c>
      <c r="K2869" s="27">
        <f t="shared" si="1226"/>
        <v>12.39</v>
      </c>
      <c r="L2869" s="26">
        <f t="shared" si="1227"/>
        <v>118.96010700000001</v>
      </c>
      <c r="M2869" s="56" t="s">
        <v>16</v>
      </c>
      <c r="N2869" s="70" t="s">
        <v>966</v>
      </c>
      <c r="O2869" s="56" t="s">
        <v>53</v>
      </c>
      <c r="P2869" s="70">
        <v>105</v>
      </c>
    </row>
    <row r="2870" spans="1:16" x14ac:dyDescent="0.25">
      <c r="A2870" s="70">
        <v>2018</v>
      </c>
      <c r="B2870" s="70">
        <v>34</v>
      </c>
      <c r="C2870" s="70" t="s">
        <v>15</v>
      </c>
      <c r="D2870" s="70">
        <v>4829775</v>
      </c>
      <c r="E2870" s="68">
        <v>60.3</v>
      </c>
      <c r="F2870" s="3">
        <f t="shared" si="1229"/>
        <v>6.99</v>
      </c>
      <c r="G2870" s="18" t="s">
        <v>39</v>
      </c>
      <c r="H2870" s="70">
        <v>11</v>
      </c>
      <c r="I2870" s="70">
        <v>105.6147</v>
      </c>
      <c r="J2870" s="27">
        <f t="shared" si="1228"/>
        <v>16.52</v>
      </c>
      <c r="K2870" s="27">
        <f t="shared" si="1226"/>
        <v>12.39</v>
      </c>
      <c r="L2870" s="26">
        <f t="shared" si="1227"/>
        <v>1308.566133</v>
      </c>
      <c r="M2870" s="56" t="s">
        <v>16</v>
      </c>
      <c r="N2870" s="70" t="s">
        <v>966</v>
      </c>
      <c r="O2870" s="56" t="s">
        <v>53</v>
      </c>
      <c r="P2870" s="70">
        <v>105</v>
      </c>
    </row>
    <row r="2871" spans="1:16" x14ac:dyDescent="0.25">
      <c r="A2871" s="70">
        <v>2018</v>
      </c>
      <c r="B2871" s="70">
        <v>34</v>
      </c>
      <c r="C2871" s="70" t="s">
        <v>15</v>
      </c>
      <c r="D2871" s="70">
        <v>4830067</v>
      </c>
      <c r="E2871" s="68">
        <v>60.3</v>
      </c>
      <c r="F2871" s="3">
        <f t="shared" si="1229"/>
        <v>6.99</v>
      </c>
      <c r="G2871" s="18" t="s">
        <v>39</v>
      </c>
      <c r="H2871" s="70">
        <v>10</v>
      </c>
      <c r="I2871" s="70">
        <v>96.009299999999996</v>
      </c>
      <c r="J2871" s="27">
        <f t="shared" si="1228"/>
        <v>16.52</v>
      </c>
      <c r="K2871" s="27">
        <f t="shared" si="1226"/>
        <v>12.39</v>
      </c>
      <c r="L2871" s="26">
        <f t="shared" si="1227"/>
        <v>1189.5552270000001</v>
      </c>
      <c r="M2871" s="56" t="s">
        <v>16</v>
      </c>
      <c r="N2871" s="70" t="s">
        <v>967</v>
      </c>
      <c r="O2871" s="56" t="s">
        <v>51</v>
      </c>
      <c r="P2871" s="70">
        <v>65</v>
      </c>
    </row>
    <row r="2872" spans="1:16" x14ac:dyDescent="0.25">
      <c r="A2872" s="70">
        <v>2018</v>
      </c>
      <c r="B2872" s="70">
        <v>34</v>
      </c>
      <c r="C2872" s="70" t="s">
        <v>15</v>
      </c>
      <c r="D2872" s="70">
        <v>4830384</v>
      </c>
      <c r="E2872" s="68">
        <v>60.3</v>
      </c>
      <c r="F2872" s="3">
        <f t="shared" si="1229"/>
        <v>6.99</v>
      </c>
      <c r="G2872" s="18" t="s">
        <v>39</v>
      </c>
      <c r="H2872" s="70">
        <v>10</v>
      </c>
      <c r="I2872" s="70">
        <v>96.011200000000002</v>
      </c>
      <c r="J2872" s="27">
        <f t="shared" si="1228"/>
        <v>16.52</v>
      </c>
      <c r="K2872" s="27">
        <f t="shared" si="1226"/>
        <v>12.39</v>
      </c>
      <c r="L2872" s="26">
        <f t="shared" si="1227"/>
        <v>1189.5787680000001</v>
      </c>
      <c r="M2872" s="56" t="s">
        <v>16</v>
      </c>
      <c r="N2872" s="70" t="s">
        <v>968</v>
      </c>
      <c r="O2872" s="56" t="s">
        <v>51</v>
      </c>
      <c r="P2872" s="70">
        <v>65</v>
      </c>
    </row>
    <row r="2873" spans="1:16" x14ac:dyDescent="0.25">
      <c r="A2873" s="70">
        <v>2018</v>
      </c>
      <c r="B2873" s="70">
        <v>34</v>
      </c>
      <c r="C2873" s="70" t="s">
        <v>15</v>
      </c>
      <c r="D2873" s="70">
        <v>4830943</v>
      </c>
      <c r="E2873" s="68">
        <v>88.9</v>
      </c>
      <c r="F2873" s="3">
        <f t="shared" si="1229"/>
        <v>13.84</v>
      </c>
      <c r="G2873" s="18" t="s">
        <v>39</v>
      </c>
      <c r="H2873" s="70">
        <v>10</v>
      </c>
      <c r="I2873" s="70">
        <v>96.009100000000004</v>
      </c>
      <c r="J2873" s="27">
        <f t="shared" si="1228"/>
        <v>27.6</v>
      </c>
      <c r="K2873" s="27">
        <f t="shared" si="1226"/>
        <v>20.700000000000003</v>
      </c>
      <c r="L2873" s="26">
        <f t="shared" si="1227"/>
        <v>1987.3883700000004</v>
      </c>
      <c r="M2873" s="56" t="s">
        <v>16</v>
      </c>
      <c r="N2873" s="70" t="s">
        <v>253</v>
      </c>
      <c r="O2873" s="56" t="s">
        <v>56</v>
      </c>
      <c r="P2873" s="70">
        <v>68</v>
      </c>
    </row>
    <row r="2874" spans="1:16" x14ac:dyDescent="0.25">
      <c r="A2874" s="70">
        <v>2018</v>
      </c>
      <c r="B2874" s="70">
        <v>34</v>
      </c>
      <c r="C2874" s="70" t="s">
        <v>15</v>
      </c>
      <c r="D2874" s="70">
        <v>4830943</v>
      </c>
      <c r="E2874" s="68">
        <v>88.9</v>
      </c>
      <c r="F2874" s="3">
        <f t="shared" si="1229"/>
        <v>13.84</v>
      </c>
      <c r="G2874" s="18" t="s">
        <v>39</v>
      </c>
      <c r="H2874" s="70">
        <v>11</v>
      </c>
      <c r="I2874" s="70">
        <v>105.61320000000001</v>
      </c>
      <c r="J2874" s="27">
        <f t="shared" si="1228"/>
        <v>27.6</v>
      </c>
      <c r="K2874" s="27">
        <f t="shared" si="1226"/>
        <v>13.8</v>
      </c>
      <c r="L2874" s="26">
        <f t="shared" si="1227"/>
        <v>1457.4621600000003</v>
      </c>
      <c r="M2874" s="56" t="s">
        <v>94</v>
      </c>
      <c r="N2874" s="70" t="s">
        <v>253</v>
      </c>
      <c r="O2874" s="56" t="s">
        <v>56</v>
      </c>
      <c r="P2874" s="70">
        <v>68</v>
      </c>
    </row>
    <row r="2875" spans="1:16" x14ac:dyDescent="0.25">
      <c r="A2875" s="70">
        <v>2018</v>
      </c>
      <c r="B2875" s="70">
        <v>34</v>
      </c>
      <c r="C2875" s="70" t="s">
        <v>15</v>
      </c>
      <c r="D2875" s="70">
        <v>4830943</v>
      </c>
      <c r="E2875" s="68">
        <v>88.9</v>
      </c>
      <c r="F2875" s="3">
        <f t="shared" si="1229"/>
        <v>13.84</v>
      </c>
      <c r="G2875" s="18" t="s">
        <v>39</v>
      </c>
      <c r="H2875" s="70">
        <v>43</v>
      </c>
      <c r="I2875" s="70">
        <v>412.84780000000001</v>
      </c>
      <c r="J2875" s="27">
        <f t="shared" si="1228"/>
        <v>27.6</v>
      </c>
      <c r="K2875" s="27">
        <f t="shared" si="1226"/>
        <v>13.8</v>
      </c>
      <c r="L2875" s="26">
        <f t="shared" si="1227"/>
        <v>5697.2996400000002</v>
      </c>
      <c r="M2875" s="56" t="s">
        <v>94</v>
      </c>
      <c r="N2875" s="70" t="s">
        <v>253</v>
      </c>
      <c r="O2875" s="56" t="s">
        <v>56</v>
      </c>
      <c r="P2875" s="70">
        <v>68</v>
      </c>
    </row>
    <row r="2876" spans="1:16" x14ac:dyDescent="0.25">
      <c r="A2876" s="70">
        <v>2018</v>
      </c>
      <c r="B2876" s="70">
        <v>34</v>
      </c>
      <c r="C2876" s="70" t="s">
        <v>15</v>
      </c>
      <c r="D2876" s="70">
        <v>4830946</v>
      </c>
      <c r="E2876" s="68">
        <v>88.9</v>
      </c>
      <c r="F2876" s="3">
        <f t="shared" si="1229"/>
        <v>13.84</v>
      </c>
      <c r="G2876" s="18" t="s">
        <v>39</v>
      </c>
      <c r="H2876" s="70">
        <v>33</v>
      </c>
      <c r="I2876" s="70">
        <v>316.84339999999997</v>
      </c>
      <c r="J2876" s="27">
        <f t="shared" si="1228"/>
        <v>27.6</v>
      </c>
      <c r="K2876" s="27">
        <f t="shared" si="1226"/>
        <v>13.8</v>
      </c>
      <c r="L2876" s="26">
        <f t="shared" si="1227"/>
        <v>4372.4389199999996</v>
      </c>
      <c r="M2876" s="56" t="s">
        <v>94</v>
      </c>
      <c r="N2876" s="70" t="s">
        <v>253</v>
      </c>
      <c r="O2876" s="56" t="s">
        <v>56</v>
      </c>
      <c r="P2876" s="70">
        <v>68</v>
      </c>
    </row>
    <row r="2877" spans="1:16" x14ac:dyDescent="0.25">
      <c r="A2877" s="70">
        <v>2018</v>
      </c>
      <c r="B2877" s="70">
        <v>34</v>
      </c>
      <c r="C2877" s="70" t="s">
        <v>15</v>
      </c>
      <c r="D2877" s="70">
        <v>4830949</v>
      </c>
      <c r="E2877" s="68">
        <v>88.9</v>
      </c>
      <c r="F2877" s="3">
        <f t="shared" si="1229"/>
        <v>13.84</v>
      </c>
      <c r="G2877" s="18" t="s">
        <v>39</v>
      </c>
      <c r="H2877" s="70">
        <v>7</v>
      </c>
      <c r="I2877" s="70">
        <v>67.208399999999997</v>
      </c>
      <c r="J2877" s="27">
        <f t="shared" si="1228"/>
        <v>27.6</v>
      </c>
      <c r="K2877" s="27">
        <f t="shared" si="1226"/>
        <v>20.700000000000003</v>
      </c>
      <c r="L2877" s="26">
        <f t="shared" si="1227"/>
        <v>1391.2138800000002</v>
      </c>
      <c r="M2877" s="56" t="s">
        <v>16</v>
      </c>
      <c r="N2877" s="70" t="s">
        <v>253</v>
      </c>
      <c r="O2877" s="56" t="s">
        <v>56</v>
      </c>
      <c r="P2877" s="70">
        <v>68</v>
      </c>
    </row>
    <row r="2878" spans="1:16" x14ac:dyDescent="0.25">
      <c r="A2878" s="70">
        <v>2018</v>
      </c>
      <c r="B2878" s="70">
        <v>34</v>
      </c>
      <c r="C2878" s="70" t="s">
        <v>15</v>
      </c>
      <c r="D2878" s="70">
        <v>4830949</v>
      </c>
      <c r="E2878" s="68">
        <v>88.9</v>
      </c>
      <c r="F2878" s="3">
        <f t="shared" si="1229"/>
        <v>13.84</v>
      </c>
      <c r="G2878" s="18" t="s">
        <v>39</v>
      </c>
      <c r="H2878" s="70">
        <v>18</v>
      </c>
      <c r="I2878" s="70">
        <v>172.82</v>
      </c>
      <c r="J2878" s="27">
        <f t="shared" si="1228"/>
        <v>27.6</v>
      </c>
      <c r="K2878" s="27">
        <f t="shared" si="1226"/>
        <v>13.8</v>
      </c>
      <c r="L2878" s="26">
        <f t="shared" si="1227"/>
        <v>2384.9160000000002</v>
      </c>
      <c r="M2878" s="56" t="s">
        <v>94</v>
      </c>
      <c r="N2878" s="70" t="s">
        <v>253</v>
      </c>
      <c r="O2878" s="56" t="s">
        <v>56</v>
      </c>
      <c r="P2878" s="70">
        <v>68</v>
      </c>
    </row>
    <row r="2879" spans="1:16" x14ac:dyDescent="0.25">
      <c r="A2879" s="70">
        <v>2018</v>
      </c>
      <c r="B2879" s="70">
        <v>34</v>
      </c>
      <c r="C2879" s="70" t="s">
        <v>15</v>
      </c>
      <c r="D2879" s="70">
        <v>4830948</v>
      </c>
      <c r="E2879" s="68">
        <v>88.9</v>
      </c>
      <c r="F2879" s="3">
        <f t="shared" si="1229"/>
        <v>13.84</v>
      </c>
      <c r="G2879" s="18" t="s">
        <v>39</v>
      </c>
      <c r="H2879" s="70">
        <v>2</v>
      </c>
      <c r="I2879" s="70">
        <v>19.2027</v>
      </c>
      <c r="J2879" s="27">
        <f t="shared" si="1228"/>
        <v>27.6</v>
      </c>
      <c r="K2879" s="27">
        <f t="shared" si="1226"/>
        <v>13.8</v>
      </c>
      <c r="L2879" s="26">
        <f t="shared" si="1227"/>
        <v>264.99726000000004</v>
      </c>
      <c r="M2879" s="56" t="s">
        <v>94</v>
      </c>
      <c r="N2879" s="70" t="s">
        <v>253</v>
      </c>
      <c r="O2879" s="56" t="s">
        <v>56</v>
      </c>
      <c r="P2879" s="70">
        <v>68</v>
      </c>
    </row>
    <row r="2880" spans="1:16" x14ac:dyDescent="0.25">
      <c r="A2880" s="70">
        <v>2018</v>
      </c>
      <c r="B2880" s="70">
        <v>34</v>
      </c>
      <c r="C2880" s="70" t="s">
        <v>15</v>
      </c>
      <c r="D2880" s="70">
        <v>4830946</v>
      </c>
      <c r="E2880" s="68">
        <v>88.9</v>
      </c>
      <c r="F2880" s="3">
        <f t="shared" si="1229"/>
        <v>13.84</v>
      </c>
      <c r="G2880" s="18" t="s">
        <v>39</v>
      </c>
      <c r="H2880" s="70">
        <v>16</v>
      </c>
      <c r="I2880" s="70">
        <v>153.61920000000001</v>
      </c>
      <c r="J2880" s="27">
        <f t="shared" si="1228"/>
        <v>27.6</v>
      </c>
      <c r="K2880" s="27">
        <f t="shared" ref="K2880:K2943" si="1230">IF(M2880="NEW",J2880*1,IF(M2880="YELLOW",J2880*0.75,IF(M2880="BLUE",J2880*0.5)))</f>
        <v>20.700000000000003</v>
      </c>
      <c r="L2880" s="26">
        <f t="shared" ref="L2880:L2943" si="1231">I2880*K2880</f>
        <v>3179.9174400000006</v>
      </c>
      <c r="M2880" s="56" t="s">
        <v>16</v>
      </c>
      <c r="N2880" s="70" t="s">
        <v>253</v>
      </c>
      <c r="O2880" s="56" t="s">
        <v>56</v>
      </c>
      <c r="P2880" s="70">
        <v>68</v>
      </c>
    </row>
    <row r="2881" spans="1:16" x14ac:dyDescent="0.25">
      <c r="A2881" s="70">
        <v>2018</v>
      </c>
      <c r="B2881" s="70">
        <v>34</v>
      </c>
      <c r="C2881" s="70" t="s">
        <v>15</v>
      </c>
      <c r="D2881" s="70">
        <v>4831653</v>
      </c>
      <c r="E2881" s="68">
        <v>88.9</v>
      </c>
      <c r="F2881" s="3">
        <f t="shared" si="1229"/>
        <v>13.84</v>
      </c>
      <c r="G2881" s="18" t="s">
        <v>39</v>
      </c>
      <c r="H2881" s="70">
        <v>10</v>
      </c>
      <c r="I2881" s="70">
        <v>96.01</v>
      </c>
      <c r="J2881" s="27">
        <f t="shared" si="1228"/>
        <v>27.6</v>
      </c>
      <c r="K2881" s="27">
        <f t="shared" si="1230"/>
        <v>13.8</v>
      </c>
      <c r="L2881" s="26">
        <f t="shared" si="1231"/>
        <v>1324.9380000000001</v>
      </c>
      <c r="M2881" s="56" t="s">
        <v>94</v>
      </c>
      <c r="N2881" s="70" t="s">
        <v>157</v>
      </c>
      <c r="O2881" s="56" t="s">
        <v>284</v>
      </c>
      <c r="P2881" s="70">
        <v>31</v>
      </c>
    </row>
    <row r="2882" spans="1:16" x14ac:dyDescent="0.25">
      <c r="A2882" s="70">
        <v>2018</v>
      </c>
      <c r="B2882" s="70">
        <v>34</v>
      </c>
      <c r="C2882" s="70" t="s">
        <v>15</v>
      </c>
      <c r="D2882" s="70">
        <v>4831653</v>
      </c>
      <c r="E2882" s="68">
        <v>88.9</v>
      </c>
      <c r="F2882" s="3">
        <f t="shared" si="1229"/>
        <v>13.84</v>
      </c>
      <c r="G2882" s="18" t="s">
        <v>39</v>
      </c>
      <c r="H2882" s="70">
        <v>37</v>
      </c>
      <c r="I2882" s="70">
        <v>355.24</v>
      </c>
      <c r="J2882" s="27">
        <f t="shared" si="1228"/>
        <v>27.6</v>
      </c>
      <c r="K2882" s="27">
        <f t="shared" si="1230"/>
        <v>20.700000000000003</v>
      </c>
      <c r="L2882" s="26">
        <f t="shared" si="1231"/>
        <v>7353.4680000000008</v>
      </c>
      <c r="M2882" s="56" t="s">
        <v>16</v>
      </c>
      <c r="N2882" s="70" t="s">
        <v>157</v>
      </c>
      <c r="O2882" s="56" t="s">
        <v>284</v>
      </c>
      <c r="P2882" s="70">
        <v>31</v>
      </c>
    </row>
    <row r="2883" spans="1:16" x14ac:dyDescent="0.25">
      <c r="A2883" s="70">
        <v>2018</v>
      </c>
      <c r="B2883" s="70">
        <v>34</v>
      </c>
      <c r="C2883" s="70" t="s">
        <v>15</v>
      </c>
      <c r="D2883" s="70">
        <v>4831651</v>
      </c>
      <c r="E2883" s="68">
        <v>88.9</v>
      </c>
      <c r="F2883" s="3">
        <f t="shared" si="1229"/>
        <v>13.84</v>
      </c>
      <c r="G2883" s="18" t="s">
        <v>39</v>
      </c>
      <c r="H2883" s="70">
        <v>22</v>
      </c>
      <c r="I2883" s="70">
        <v>211.23</v>
      </c>
      <c r="J2883" s="27">
        <f t="shared" si="1228"/>
        <v>27.6</v>
      </c>
      <c r="K2883" s="27">
        <f t="shared" si="1230"/>
        <v>20.700000000000003</v>
      </c>
      <c r="L2883" s="26">
        <f t="shared" si="1231"/>
        <v>4372.4610000000002</v>
      </c>
      <c r="M2883" s="56" t="s">
        <v>16</v>
      </c>
      <c r="N2883" s="70" t="s">
        <v>157</v>
      </c>
      <c r="O2883" s="56" t="s">
        <v>284</v>
      </c>
      <c r="P2883" s="70">
        <v>31</v>
      </c>
    </row>
    <row r="2884" spans="1:16" x14ac:dyDescent="0.25">
      <c r="A2884" s="70">
        <v>2018</v>
      </c>
      <c r="B2884" s="70">
        <v>34</v>
      </c>
      <c r="C2884" s="70" t="s">
        <v>15</v>
      </c>
      <c r="D2884" s="70">
        <v>4831651</v>
      </c>
      <c r="E2884" s="68">
        <v>88.9</v>
      </c>
      <c r="F2884" s="3">
        <f t="shared" si="1229"/>
        <v>13.84</v>
      </c>
      <c r="G2884" s="18" t="s">
        <v>39</v>
      </c>
      <c r="H2884" s="70">
        <v>14</v>
      </c>
      <c r="I2884" s="70">
        <v>134.41999999999999</v>
      </c>
      <c r="J2884" s="27">
        <f t="shared" si="1228"/>
        <v>27.6</v>
      </c>
      <c r="K2884" s="27">
        <f t="shared" si="1230"/>
        <v>13.8</v>
      </c>
      <c r="L2884" s="26">
        <f t="shared" si="1231"/>
        <v>1854.9959999999999</v>
      </c>
      <c r="M2884" s="56" t="s">
        <v>94</v>
      </c>
      <c r="N2884" s="70" t="s">
        <v>157</v>
      </c>
      <c r="O2884" s="56" t="s">
        <v>284</v>
      </c>
      <c r="P2884" s="70">
        <v>31</v>
      </c>
    </row>
    <row r="2885" spans="1:16" x14ac:dyDescent="0.25">
      <c r="A2885" s="70">
        <v>2018</v>
      </c>
      <c r="B2885" s="70">
        <v>34</v>
      </c>
      <c r="C2885" s="70" t="s">
        <v>15</v>
      </c>
      <c r="D2885" s="70">
        <v>4831653</v>
      </c>
      <c r="E2885" s="68">
        <v>88.9</v>
      </c>
      <c r="F2885" s="3">
        <f t="shared" si="1229"/>
        <v>13.84</v>
      </c>
      <c r="G2885" s="18" t="s">
        <v>39</v>
      </c>
      <c r="H2885" s="70">
        <v>1</v>
      </c>
      <c r="I2885" s="70">
        <v>9.6012000000000004</v>
      </c>
      <c r="J2885" s="27">
        <f t="shared" si="1228"/>
        <v>27.6</v>
      </c>
      <c r="K2885" s="27">
        <f t="shared" si="1230"/>
        <v>13.8</v>
      </c>
      <c r="L2885" s="26">
        <f t="shared" si="1231"/>
        <v>132.49656000000002</v>
      </c>
      <c r="M2885" s="56" t="s">
        <v>94</v>
      </c>
      <c r="N2885" s="70" t="s">
        <v>157</v>
      </c>
      <c r="O2885" s="56" t="s">
        <v>284</v>
      </c>
      <c r="P2885" s="70">
        <v>31</v>
      </c>
    </row>
    <row r="2886" spans="1:16" x14ac:dyDescent="0.25">
      <c r="A2886" s="70">
        <v>2018</v>
      </c>
      <c r="B2886" s="70">
        <v>34</v>
      </c>
      <c r="C2886" s="70" t="s">
        <v>15</v>
      </c>
      <c r="D2886" s="70">
        <v>4831649</v>
      </c>
      <c r="E2886" s="68">
        <v>88.9</v>
      </c>
      <c r="F2886" s="3">
        <f t="shared" si="1229"/>
        <v>13.84</v>
      </c>
      <c r="G2886" s="18" t="s">
        <v>39</v>
      </c>
      <c r="H2886" s="70">
        <v>27</v>
      </c>
      <c r="I2886" s="70">
        <v>259.23</v>
      </c>
      <c r="J2886" s="27">
        <f t="shared" si="1228"/>
        <v>27.6</v>
      </c>
      <c r="K2886" s="27">
        <f t="shared" si="1230"/>
        <v>20.700000000000003</v>
      </c>
      <c r="L2886" s="26">
        <f t="shared" si="1231"/>
        <v>5366.0610000000015</v>
      </c>
      <c r="M2886" s="56" t="s">
        <v>16</v>
      </c>
      <c r="N2886" s="70" t="s">
        <v>157</v>
      </c>
      <c r="O2886" s="56" t="s">
        <v>284</v>
      </c>
      <c r="P2886" s="70">
        <v>31</v>
      </c>
    </row>
    <row r="2887" spans="1:16" x14ac:dyDescent="0.25">
      <c r="A2887" s="70">
        <v>2018</v>
      </c>
      <c r="B2887" s="70">
        <v>34</v>
      </c>
      <c r="C2887" s="70" t="s">
        <v>15</v>
      </c>
      <c r="D2887" s="70">
        <v>4831647</v>
      </c>
      <c r="E2887" s="68">
        <v>88.9</v>
      </c>
      <c r="F2887" s="3">
        <f t="shared" si="1229"/>
        <v>13.84</v>
      </c>
      <c r="G2887" s="18" t="s">
        <v>39</v>
      </c>
      <c r="H2887" s="70">
        <v>4</v>
      </c>
      <c r="I2887" s="70">
        <v>38.4</v>
      </c>
      <c r="J2887" s="27">
        <f t="shared" si="1228"/>
        <v>27.6</v>
      </c>
      <c r="K2887" s="27">
        <f t="shared" si="1230"/>
        <v>13.8</v>
      </c>
      <c r="L2887" s="26">
        <f t="shared" si="1231"/>
        <v>529.91999999999996</v>
      </c>
      <c r="M2887" s="56" t="s">
        <v>94</v>
      </c>
      <c r="N2887" s="70" t="s">
        <v>157</v>
      </c>
      <c r="O2887" s="56" t="s">
        <v>284</v>
      </c>
      <c r="P2887" s="70">
        <v>31</v>
      </c>
    </row>
    <row r="2888" spans="1:16" x14ac:dyDescent="0.25">
      <c r="A2888" s="70">
        <v>2018</v>
      </c>
      <c r="B2888" s="70">
        <v>34</v>
      </c>
      <c r="C2888" s="70" t="s">
        <v>15</v>
      </c>
      <c r="D2888" s="70">
        <v>4831647</v>
      </c>
      <c r="E2888" s="68">
        <v>88.9</v>
      </c>
      <c r="F2888" s="3">
        <f t="shared" si="1229"/>
        <v>13.84</v>
      </c>
      <c r="G2888" s="18" t="s">
        <v>39</v>
      </c>
      <c r="H2888" s="70">
        <v>19</v>
      </c>
      <c r="I2888" s="70">
        <v>182.41900000000001</v>
      </c>
      <c r="J2888" s="27">
        <f t="shared" si="1228"/>
        <v>27.6</v>
      </c>
      <c r="K2888" s="27">
        <f t="shared" si="1230"/>
        <v>20.700000000000003</v>
      </c>
      <c r="L2888" s="26">
        <f t="shared" si="1231"/>
        <v>3776.0733000000009</v>
      </c>
      <c r="M2888" s="56" t="s">
        <v>16</v>
      </c>
      <c r="N2888" s="70" t="s">
        <v>157</v>
      </c>
      <c r="O2888" s="56" t="s">
        <v>284</v>
      </c>
      <c r="P2888" s="70">
        <v>31</v>
      </c>
    </row>
    <row r="2889" spans="1:16" x14ac:dyDescent="0.25">
      <c r="A2889" s="70">
        <v>2018</v>
      </c>
      <c r="B2889" s="70">
        <v>34</v>
      </c>
      <c r="C2889" s="70" t="s">
        <v>15</v>
      </c>
      <c r="D2889" s="70">
        <v>4831649</v>
      </c>
      <c r="E2889" s="68">
        <v>88.9</v>
      </c>
      <c r="F2889" s="3">
        <f t="shared" si="1229"/>
        <v>13.84</v>
      </c>
      <c r="G2889" s="18" t="s">
        <v>39</v>
      </c>
      <c r="H2889" s="70">
        <v>20</v>
      </c>
      <c r="I2889" s="70">
        <v>192.02</v>
      </c>
      <c r="J2889" s="27">
        <f t="shared" si="1228"/>
        <v>27.6</v>
      </c>
      <c r="K2889" s="27">
        <f t="shared" si="1230"/>
        <v>13.8</v>
      </c>
      <c r="L2889" s="26">
        <f t="shared" si="1231"/>
        <v>2649.8760000000002</v>
      </c>
      <c r="M2889" s="56" t="s">
        <v>94</v>
      </c>
      <c r="N2889" s="70" t="s">
        <v>157</v>
      </c>
      <c r="O2889" s="56" t="s">
        <v>284</v>
      </c>
      <c r="P2889" s="70">
        <v>31</v>
      </c>
    </row>
    <row r="2890" spans="1:16" x14ac:dyDescent="0.25">
      <c r="A2890" s="70">
        <v>2018</v>
      </c>
      <c r="B2890" s="70">
        <v>34</v>
      </c>
      <c r="C2890" s="70" t="s">
        <v>15</v>
      </c>
      <c r="D2890" s="70">
        <v>4831673</v>
      </c>
      <c r="E2890" s="68">
        <v>88.9</v>
      </c>
      <c r="F2890" s="3">
        <f t="shared" si="1229"/>
        <v>13.84</v>
      </c>
      <c r="G2890" s="18" t="s">
        <v>39</v>
      </c>
      <c r="H2890" s="70">
        <v>1</v>
      </c>
      <c r="I2890" s="70">
        <v>9.6</v>
      </c>
      <c r="J2890" s="27">
        <f t="shared" si="1228"/>
        <v>27.6</v>
      </c>
      <c r="K2890" s="27">
        <f t="shared" si="1230"/>
        <v>20.700000000000003</v>
      </c>
      <c r="L2890" s="26">
        <f t="shared" si="1231"/>
        <v>198.72000000000003</v>
      </c>
      <c r="M2890" s="56" t="s">
        <v>16</v>
      </c>
      <c r="N2890" s="70" t="s">
        <v>157</v>
      </c>
      <c r="O2890" s="56" t="s">
        <v>284</v>
      </c>
      <c r="P2890" s="70">
        <v>31</v>
      </c>
    </row>
    <row r="2891" spans="1:16" x14ac:dyDescent="0.25">
      <c r="A2891" s="70">
        <v>2018</v>
      </c>
      <c r="B2891" s="70">
        <v>34</v>
      </c>
      <c r="C2891" s="70" t="s">
        <v>15</v>
      </c>
      <c r="D2891" s="70">
        <v>4831679</v>
      </c>
      <c r="E2891" s="68">
        <v>88.9</v>
      </c>
      <c r="F2891" s="3">
        <f t="shared" si="1229"/>
        <v>13.84</v>
      </c>
      <c r="G2891" s="18" t="s">
        <v>39</v>
      </c>
      <c r="H2891" s="70">
        <v>9</v>
      </c>
      <c r="I2891" s="70">
        <v>86.411100000000005</v>
      </c>
      <c r="J2891" s="27">
        <f t="shared" si="1228"/>
        <v>27.6</v>
      </c>
      <c r="K2891" s="27">
        <f t="shared" si="1230"/>
        <v>13.8</v>
      </c>
      <c r="L2891" s="26">
        <f t="shared" si="1231"/>
        <v>1192.4731800000002</v>
      </c>
      <c r="M2891" s="56" t="s">
        <v>94</v>
      </c>
      <c r="N2891" s="70" t="s">
        <v>157</v>
      </c>
      <c r="O2891" s="56" t="s">
        <v>284</v>
      </c>
      <c r="P2891" s="70">
        <v>31</v>
      </c>
    </row>
    <row r="2892" spans="1:16" x14ac:dyDescent="0.25">
      <c r="A2892" s="70">
        <v>2018</v>
      </c>
      <c r="B2892" s="70">
        <v>34</v>
      </c>
      <c r="C2892" s="70" t="s">
        <v>15</v>
      </c>
      <c r="D2892" s="70">
        <v>4831671</v>
      </c>
      <c r="E2892" s="68">
        <v>88.9</v>
      </c>
      <c r="F2892" s="3">
        <f t="shared" si="1229"/>
        <v>13.84</v>
      </c>
      <c r="G2892" s="18" t="s">
        <v>39</v>
      </c>
      <c r="H2892" s="70">
        <v>1</v>
      </c>
      <c r="I2892" s="70">
        <v>9.6</v>
      </c>
      <c r="J2892" s="27">
        <f t="shared" si="1228"/>
        <v>27.6</v>
      </c>
      <c r="K2892" s="27">
        <f t="shared" si="1230"/>
        <v>20.700000000000003</v>
      </c>
      <c r="L2892" s="26">
        <f t="shared" si="1231"/>
        <v>198.72000000000003</v>
      </c>
      <c r="M2892" s="56" t="s">
        <v>16</v>
      </c>
      <c r="N2892" s="70" t="s">
        <v>157</v>
      </c>
      <c r="O2892" s="56" t="s">
        <v>284</v>
      </c>
      <c r="P2892" s="70">
        <v>31</v>
      </c>
    </row>
    <row r="2893" spans="1:16" x14ac:dyDescent="0.25">
      <c r="A2893" s="70">
        <v>2018</v>
      </c>
      <c r="B2893" s="70">
        <v>34</v>
      </c>
      <c r="C2893" s="70" t="s">
        <v>15</v>
      </c>
      <c r="D2893" s="70">
        <v>4831671</v>
      </c>
      <c r="E2893" s="68">
        <v>88.9</v>
      </c>
      <c r="F2893" s="3">
        <f t="shared" si="1229"/>
        <v>13.84</v>
      </c>
      <c r="G2893" s="18" t="s">
        <v>39</v>
      </c>
      <c r="H2893" s="70">
        <v>1</v>
      </c>
      <c r="I2893" s="70">
        <v>9.6</v>
      </c>
      <c r="J2893" s="27">
        <f t="shared" si="1228"/>
        <v>27.6</v>
      </c>
      <c r="K2893" s="27">
        <f t="shared" si="1230"/>
        <v>13.8</v>
      </c>
      <c r="L2893" s="26">
        <f t="shared" si="1231"/>
        <v>132.47999999999999</v>
      </c>
      <c r="M2893" s="56" t="s">
        <v>94</v>
      </c>
      <c r="N2893" s="70" t="s">
        <v>157</v>
      </c>
      <c r="O2893" s="56" t="s">
        <v>284</v>
      </c>
      <c r="P2893" s="70">
        <v>31</v>
      </c>
    </row>
    <row r="2894" spans="1:16" x14ac:dyDescent="0.25">
      <c r="A2894" s="70">
        <v>2018</v>
      </c>
      <c r="B2894" s="70">
        <v>34</v>
      </c>
      <c r="C2894" s="70" t="s">
        <v>15</v>
      </c>
      <c r="D2894" s="70">
        <v>4831679</v>
      </c>
      <c r="E2894" s="68">
        <v>88.9</v>
      </c>
      <c r="F2894" s="3">
        <f t="shared" si="1229"/>
        <v>13.84</v>
      </c>
      <c r="G2894" s="18" t="s">
        <v>39</v>
      </c>
      <c r="H2894" s="70">
        <v>31</v>
      </c>
      <c r="I2894" s="70">
        <v>297.64</v>
      </c>
      <c r="J2894" s="27">
        <f t="shared" si="1228"/>
        <v>27.6</v>
      </c>
      <c r="K2894" s="27">
        <f t="shared" si="1230"/>
        <v>20.700000000000003</v>
      </c>
      <c r="L2894" s="26">
        <f t="shared" si="1231"/>
        <v>6161.1480000000001</v>
      </c>
      <c r="M2894" s="56" t="s">
        <v>16</v>
      </c>
      <c r="N2894" s="70" t="s">
        <v>157</v>
      </c>
      <c r="O2894" s="56" t="s">
        <v>284</v>
      </c>
      <c r="P2894" s="70">
        <v>31</v>
      </c>
    </row>
    <row r="2895" spans="1:16" x14ac:dyDescent="0.25">
      <c r="A2895" s="70">
        <v>2018</v>
      </c>
      <c r="B2895" s="70">
        <v>34</v>
      </c>
      <c r="C2895" s="70" t="s">
        <v>15</v>
      </c>
      <c r="D2895" s="70">
        <v>4831677</v>
      </c>
      <c r="E2895" s="68">
        <v>88.9</v>
      </c>
      <c r="F2895" s="3">
        <f t="shared" si="1229"/>
        <v>13.84</v>
      </c>
      <c r="G2895" s="18" t="s">
        <v>39</v>
      </c>
      <c r="H2895" s="70">
        <v>29</v>
      </c>
      <c r="I2895" s="70">
        <v>278.43</v>
      </c>
      <c r="J2895" s="27">
        <f t="shared" si="1228"/>
        <v>27.6</v>
      </c>
      <c r="K2895" s="27">
        <f t="shared" si="1230"/>
        <v>20.700000000000003</v>
      </c>
      <c r="L2895" s="26">
        <f t="shared" si="1231"/>
        <v>5763.5010000000011</v>
      </c>
      <c r="M2895" s="56" t="s">
        <v>16</v>
      </c>
      <c r="N2895" s="70" t="s">
        <v>157</v>
      </c>
      <c r="O2895" s="56" t="s">
        <v>284</v>
      </c>
      <c r="P2895" s="70">
        <v>31</v>
      </c>
    </row>
    <row r="2896" spans="1:16" x14ac:dyDescent="0.25">
      <c r="A2896" s="70">
        <v>2018</v>
      </c>
      <c r="B2896" s="70">
        <v>34</v>
      </c>
      <c r="C2896" s="70" t="s">
        <v>15</v>
      </c>
      <c r="D2896" s="70">
        <v>4831677</v>
      </c>
      <c r="E2896" s="68">
        <v>88.9</v>
      </c>
      <c r="F2896" s="3">
        <f t="shared" si="1229"/>
        <v>13.84</v>
      </c>
      <c r="G2896" s="18" t="s">
        <v>39</v>
      </c>
      <c r="H2896" s="70">
        <v>7</v>
      </c>
      <c r="I2896" s="70">
        <v>67.209999999999994</v>
      </c>
      <c r="J2896" s="27">
        <f t="shared" si="1228"/>
        <v>27.6</v>
      </c>
      <c r="K2896" s="27">
        <f t="shared" si="1230"/>
        <v>13.8</v>
      </c>
      <c r="L2896" s="26">
        <f t="shared" si="1231"/>
        <v>927.49799999999993</v>
      </c>
      <c r="M2896" s="56" t="s">
        <v>94</v>
      </c>
      <c r="N2896" s="70" t="s">
        <v>157</v>
      </c>
      <c r="O2896" s="56" t="s">
        <v>284</v>
      </c>
      <c r="P2896" s="70">
        <v>31</v>
      </c>
    </row>
    <row r="2897" spans="1:16" x14ac:dyDescent="0.25">
      <c r="A2897" s="70">
        <v>2018</v>
      </c>
      <c r="B2897" s="70">
        <v>34</v>
      </c>
      <c r="C2897" s="70" t="s">
        <v>15</v>
      </c>
      <c r="D2897" s="70">
        <v>4831675</v>
      </c>
      <c r="E2897" s="68">
        <v>88.9</v>
      </c>
      <c r="F2897" s="3">
        <f t="shared" si="1229"/>
        <v>13.84</v>
      </c>
      <c r="G2897" s="18" t="s">
        <v>39</v>
      </c>
      <c r="H2897" s="70">
        <v>38</v>
      </c>
      <c r="I2897" s="70">
        <v>364.84</v>
      </c>
      <c r="J2897" s="27">
        <f t="shared" si="1228"/>
        <v>27.6</v>
      </c>
      <c r="K2897" s="27">
        <f t="shared" si="1230"/>
        <v>20.700000000000003</v>
      </c>
      <c r="L2897" s="26">
        <f t="shared" si="1231"/>
        <v>7552.1880000000001</v>
      </c>
      <c r="M2897" s="56" t="s">
        <v>16</v>
      </c>
      <c r="N2897" s="70" t="s">
        <v>157</v>
      </c>
      <c r="O2897" s="56" t="s">
        <v>284</v>
      </c>
      <c r="P2897" s="70">
        <v>31</v>
      </c>
    </row>
    <row r="2898" spans="1:16" x14ac:dyDescent="0.25">
      <c r="A2898" s="70">
        <v>2018</v>
      </c>
      <c r="B2898" s="70">
        <v>34</v>
      </c>
      <c r="C2898" s="70" t="s">
        <v>15</v>
      </c>
      <c r="D2898" s="70">
        <v>4831675</v>
      </c>
      <c r="E2898" s="68">
        <v>88.9</v>
      </c>
      <c r="F2898" s="3">
        <f t="shared" si="1229"/>
        <v>13.84</v>
      </c>
      <c r="G2898" s="18" t="s">
        <v>39</v>
      </c>
      <c r="H2898" s="70">
        <v>4</v>
      </c>
      <c r="I2898" s="70">
        <v>38.4</v>
      </c>
      <c r="J2898" s="27">
        <f t="shared" si="1228"/>
        <v>27.6</v>
      </c>
      <c r="K2898" s="27">
        <f t="shared" si="1230"/>
        <v>13.8</v>
      </c>
      <c r="L2898" s="26">
        <f t="shared" si="1231"/>
        <v>529.91999999999996</v>
      </c>
      <c r="M2898" s="56" t="s">
        <v>94</v>
      </c>
      <c r="N2898" s="70" t="s">
        <v>157</v>
      </c>
      <c r="O2898" s="56" t="s">
        <v>284</v>
      </c>
      <c r="P2898" s="70">
        <v>31</v>
      </c>
    </row>
    <row r="2899" spans="1:16" x14ac:dyDescent="0.25">
      <c r="A2899" s="70">
        <v>2018</v>
      </c>
      <c r="B2899" s="70">
        <v>34</v>
      </c>
      <c r="C2899" s="70" t="s">
        <v>15</v>
      </c>
      <c r="D2899" s="70">
        <v>4831673</v>
      </c>
      <c r="E2899" s="68">
        <v>88.9</v>
      </c>
      <c r="F2899" s="3">
        <f t="shared" si="1229"/>
        <v>13.84</v>
      </c>
      <c r="G2899" s="18" t="s">
        <v>39</v>
      </c>
      <c r="H2899" s="70">
        <v>2</v>
      </c>
      <c r="I2899" s="70">
        <v>19.2</v>
      </c>
      <c r="J2899" s="27">
        <f t="shared" si="1228"/>
        <v>27.6</v>
      </c>
      <c r="K2899" s="27">
        <f t="shared" si="1230"/>
        <v>13.8</v>
      </c>
      <c r="L2899" s="26">
        <f t="shared" si="1231"/>
        <v>264.95999999999998</v>
      </c>
      <c r="M2899" s="56" t="s">
        <v>94</v>
      </c>
      <c r="N2899" s="70" t="s">
        <v>157</v>
      </c>
      <c r="O2899" s="56" t="s">
        <v>284</v>
      </c>
      <c r="P2899" s="70">
        <v>31</v>
      </c>
    </row>
    <row r="2900" spans="1:16" x14ac:dyDescent="0.25">
      <c r="A2900" s="70">
        <v>2018</v>
      </c>
      <c r="B2900" s="70">
        <v>34</v>
      </c>
      <c r="C2900" s="70" t="s">
        <v>15</v>
      </c>
      <c r="D2900" s="70">
        <v>4831764</v>
      </c>
      <c r="E2900" s="68">
        <v>88.9</v>
      </c>
      <c r="F2900" s="3">
        <f t="shared" si="1229"/>
        <v>13.84</v>
      </c>
      <c r="G2900" s="18" t="s">
        <v>39</v>
      </c>
      <c r="H2900" s="70">
        <v>3</v>
      </c>
      <c r="I2900" s="70">
        <v>28.8</v>
      </c>
      <c r="J2900" s="27">
        <f t="shared" si="1228"/>
        <v>27.6</v>
      </c>
      <c r="K2900" s="27">
        <f t="shared" si="1230"/>
        <v>13.8</v>
      </c>
      <c r="L2900" s="26">
        <f t="shared" si="1231"/>
        <v>397.44000000000005</v>
      </c>
      <c r="M2900" s="56" t="s">
        <v>94</v>
      </c>
      <c r="N2900" s="70" t="s">
        <v>969</v>
      </c>
      <c r="O2900" s="56" t="s">
        <v>56</v>
      </c>
      <c r="P2900" s="70">
        <v>68</v>
      </c>
    </row>
    <row r="2901" spans="1:16" x14ac:dyDescent="0.25">
      <c r="A2901" s="70">
        <v>2018</v>
      </c>
      <c r="B2901" s="70">
        <v>34</v>
      </c>
      <c r="C2901" s="70" t="s">
        <v>15</v>
      </c>
      <c r="D2901" s="70">
        <v>4831767</v>
      </c>
      <c r="E2901" s="68">
        <v>88.9</v>
      </c>
      <c r="F2901" s="3">
        <f t="shared" si="1229"/>
        <v>13.84</v>
      </c>
      <c r="G2901" s="18" t="s">
        <v>39</v>
      </c>
      <c r="H2901" s="70">
        <v>2</v>
      </c>
      <c r="I2901" s="70">
        <v>19.2</v>
      </c>
      <c r="J2901" s="27">
        <f t="shared" si="1228"/>
        <v>27.6</v>
      </c>
      <c r="K2901" s="27">
        <f t="shared" si="1230"/>
        <v>13.8</v>
      </c>
      <c r="L2901" s="26">
        <f t="shared" si="1231"/>
        <v>264.95999999999998</v>
      </c>
      <c r="M2901" s="56" t="s">
        <v>94</v>
      </c>
      <c r="N2901" s="70" t="s">
        <v>969</v>
      </c>
      <c r="O2901" s="56" t="s">
        <v>56</v>
      </c>
      <c r="P2901" s="70">
        <v>68</v>
      </c>
    </row>
    <row r="2902" spans="1:16" x14ac:dyDescent="0.25">
      <c r="A2902" s="70">
        <v>2018</v>
      </c>
      <c r="B2902" s="70">
        <v>34</v>
      </c>
      <c r="C2902" s="70" t="s">
        <v>15</v>
      </c>
      <c r="D2902" s="70">
        <v>4831767</v>
      </c>
      <c r="E2902" s="68">
        <v>88.9</v>
      </c>
      <c r="F2902" s="3">
        <f t="shared" si="1229"/>
        <v>13.84</v>
      </c>
      <c r="G2902" s="18" t="s">
        <v>39</v>
      </c>
      <c r="H2902" s="70">
        <v>9</v>
      </c>
      <c r="I2902" s="70">
        <v>86.41</v>
      </c>
      <c r="J2902" s="27">
        <f t="shared" si="1228"/>
        <v>27.6</v>
      </c>
      <c r="K2902" s="27">
        <f t="shared" si="1230"/>
        <v>20.700000000000003</v>
      </c>
      <c r="L2902" s="26">
        <f t="shared" si="1231"/>
        <v>1788.6870000000001</v>
      </c>
      <c r="M2902" s="56" t="s">
        <v>16</v>
      </c>
      <c r="N2902" s="70" t="s">
        <v>969</v>
      </c>
      <c r="O2902" s="56" t="s">
        <v>56</v>
      </c>
      <c r="P2902" s="70">
        <v>68</v>
      </c>
    </row>
    <row r="2903" spans="1:16" x14ac:dyDescent="0.25">
      <c r="A2903" s="70">
        <v>2018</v>
      </c>
      <c r="B2903" s="70">
        <v>34</v>
      </c>
      <c r="C2903" s="70" t="s">
        <v>15</v>
      </c>
      <c r="D2903" s="70">
        <v>4831769</v>
      </c>
      <c r="E2903" s="68">
        <v>88.9</v>
      </c>
      <c r="F2903" s="3">
        <f t="shared" si="1229"/>
        <v>13.84</v>
      </c>
      <c r="G2903" s="18" t="s">
        <v>39</v>
      </c>
      <c r="H2903" s="70">
        <v>7</v>
      </c>
      <c r="I2903" s="70">
        <v>67.209999999999994</v>
      </c>
      <c r="J2903" s="27">
        <f t="shared" si="1228"/>
        <v>27.6</v>
      </c>
      <c r="K2903" s="27">
        <f t="shared" si="1230"/>
        <v>13.8</v>
      </c>
      <c r="L2903" s="26">
        <f t="shared" si="1231"/>
        <v>927.49799999999993</v>
      </c>
      <c r="M2903" s="56" t="s">
        <v>94</v>
      </c>
      <c r="N2903" s="70" t="s">
        <v>969</v>
      </c>
      <c r="O2903" s="56" t="s">
        <v>56</v>
      </c>
      <c r="P2903" s="70">
        <v>68</v>
      </c>
    </row>
    <row r="2904" spans="1:16" x14ac:dyDescent="0.25">
      <c r="A2904" s="70">
        <v>2018</v>
      </c>
      <c r="B2904" s="70">
        <v>34</v>
      </c>
      <c r="C2904" s="70" t="s">
        <v>15</v>
      </c>
      <c r="D2904" s="70">
        <v>4831770</v>
      </c>
      <c r="E2904" s="68">
        <v>88.9</v>
      </c>
      <c r="F2904" s="3">
        <f t="shared" si="1229"/>
        <v>13.84</v>
      </c>
      <c r="G2904" s="18" t="s">
        <v>39</v>
      </c>
      <c r="H2904" s="70">
        <v>26</v>
      </c>
      <c r="I2904" s="70">
        <v>249.63</v>
      </c>
      <c r="J2904" s="27">
        <f t="shared" si="1228"/>
        <v>27.6</v>
      </c>
      <c r="K2904" s="27">
        <f t="shared" si="1230"/>
        <v>20.700000000000003</v>
      </c>
      <c r="L2904" s="26">
        <f t="shared" si="1231"/>
        <v>5167.3410000000003</v>
      </c>
      <c r="M2904" s="56" t="s">
        <v>16</v>
      </c>
      <c r="N2904" s="70" t="s">
        <v>969</v>
      </c>
      <c r="O2904" s="56" t="s">
        <v>56</v>
      </c>
      <c r="P2904" s="70">
        <v>68</v>
      </c>
    </row>
    <row r="2905" spans="1:16" x14ac:dyDescent="0.25">
      <c r="A2905" s="70">
        <v>2018</v>
      </c>
      <c r="B2905" s="70">
        <v>34</v>
      </c>
      <c r="C2905" s="70" t="s">
        <v>15</v>
      </c>
      <c r="D2905" s="70">
        <v>4831759</v>
      </c>
      <c r="E2905" s="68">
        <v>88.9</v>
      </c>
      <c r="F2905" s="3">
        <f t="shared" si="1229"/>
        <v>13.84</v>
      </c>
      <c r="G2905" s="18" t="s">
        <v>39</v>
      </c>
      <c r="H2905" s="70">
        <v>10</v>
      </c>
      <c r="I2905" s="70">
        <v>96.01</v>
      </c>
      <c r="J2905" s="27">
        <f t="shared" si="1228"/>
        <v>27.6</v>
      </c>
      <c r="K2905" s="27">
        <f t="shared" si="1230"/>
        <v>13.8</v>
      </c>
      <c r="L2905" s="26">
        <f t="shared" si="1231"/>
        <v>1324.9380000000001</v>
      </c>
      <c r="M2905" s="56" t="s">
        <v>94</v>
      </c>
      <c r="N2905" s="70" t="s">
        <v>969</v>
      </c>
      <c r="O2905" s="56" t="s">
        <v>56</v>
      </c>
      <c r="P2905" s="70">
        <v>68</v>
      </c>
    </row>
    <row r="2906" spans="1:16" x14ac:dyDescent="0.25">
      <c r="A2906" s="70">
        <v>2018</v>
      </c>
      <c r="B2906" s="70">
        <v>34</v>
      </c>
      <c r="C2906" s="70" t="s">
        <v>15</v>
      </c>
      <c r="D2906" s="70">
        <v>4831764</v>
      </c>
      <c r="E2906" s="68">
        <v>88.9</v>
      </c>
      <c r="F2906" s="3">
        <f t="shared" si="1229"/>
        <v>13.84</v>
      </c>
      <c r="G2906" s="18" t="s">
        <v>39</v>
      </c>
      <c r="H2906" s="70">
        <v>27</v>
      </c>
      <c r="I2906" s="70">
        <v>259.23</v>
      </c>
      <c r="J2906" s="27">
        <f t="shared" si="1228"/>
        <v>27.6</v>
      </c>
      <c r="K2906" s="27">
        <f t="shared" si="1230"/>
        <v>20.700000000000003</v>
      </c>
      <c r="L2906" s="26">
        <f t="shared" si="1231"/>
        <v>5366.0610000000015</v>
      </c>
      <c r="M2906" s="56" t="s">
        <v>16</v>
      </c>
      <c r="N2906" s="70" t="s">
        <v>969</v>
      </c>
      <c r="O2906" s="56" t="s">
        <v>56</v>
      </c>
      <c r="P2906" s="70">
        <v>68</v>
      </c>
    </row>
    <row r="2907" spans="1:16" x14ac:dyDescent="0.25">
      <c r="A2907" s="70">
        <v>2018</v>
      </c>
      <c r="B2907" s="70">
        <v>34</v>
      </c>
      <c r="C2907" s="70" t="s">
        <v>15</v>
      </c>
      <c r="D2907" s="70">
        <v>4831763</v>
      </c>
      <c r="E2907" s="68">
        <v>88.9</v>
      </c>
      <c r="F2907" s="3">
        <f t="shared" si="1229"/>
        <v>13.84</v>
      </c>
      <c r="G2907" s="18" t="s">
        <v>39</v>
      </c>
      <c r="H2907" s="70">
        <v>11</v>
      </c>
      <c r="I2907" s="70">
        <v>105.61</v>
      </c>
      <c r="J2907" s="27">
        <f t="shared" si="1228"/>
        <v>27.6</v>
      </c>
      <c r="K2907" s="27">
        <f t="shared" si="1230"/>
        <v>13.8</v>
      </c>
      <c r="L2907" s="26">
        <f t="shared" si="1231"/>
        <v>1457.4180000000001</v>
      </c>
      <c r="M2907" s="56" t="s">
        <v>94</v>
      </c>
      <c r="N2907" s="70" t="s">
        <v>969</v>
      </c>
      <c r="O2907" s="56" t="s">
        <v>56</v>
      </c>
      <c r="P2907" s="70">
        <v>68</v>
      </c>
    </row>
    <row r="2908" spans="1:16" x14ac:dyDescent="0.25">
      <c r="A2908" s="70">
        <v>2018</v>
      </c>
      <c r="B2908" s="70">
        <v>34</v>
      </c>
      <c r="C2908" s="70" t="s">
        <v>15</v>
      </c>
      <c r="D2908" s="70">
        <v>4831762</v>
      </c>
      <c r="E2908" s="68">
        <v>88.9</v>
      </c>
      <c r="F2908" s="3">
        <f t="shared" si="1229"/>
        <v>13.84</v>
      </c>
      <c r="G2908" s="18" t="s">
        <v>39</v>
      </c>
      <c r="H2908" s="70">
        <v>11</v>
      </c>
      <c r="I2908" s="70">
        <v>105.61</v>
      </c>
      <c r="J2908" s="27">
        <f t="shared" si="1228"/>
        <v>27.6</v>
      </c>
      <c r="K2908" s="27">
        <f t="shared" si="1230"/>
        <v>13.8</v>
      </c>
      <c r="L2908" s="26">
        <f t="shared" si="1231"/>
        <v>1457.4180000000001</v>
      </c>
      <c r="M2908" s="56" t="s">
        <v>94</v>
      </c>
      <c r="N2908" s="70" t="s">
        <v>969</v>
      </c>
      <c r="O2908" s="56" t="s">
        <v>56</v>
      </c>
      <c r="P2908" s="70">
        <v>68</v>
      </c>
    </row>
    <row r="2909" spans="1:16" x14ac:dyDescent="0.25">
      <c r="A2909" s="70">
        <v>2018</v>
      </c>
      <c r="B2909" s="70">
        <v>34</v>
      </c>
      <c r="C2909" s="70" t="s">
        <v>15</v>
      </c>
      <c r="D2909" s="70">
        <v>4831761</v>
      </c>
      <c r="E2909" s="68">
        <v>88.9</v>
      </c>
      <c r="F2909" s="3">
        <f t="shared" si="1229"/>
        <v>13.84</v>
      </c>
      <c r="G2909" s="18" t="s">
        <v>39</v>
      </c>
      <c r="H2909" s="70">
        <v>17</v>
      </c>
      <c r="I2909" s="70">
        <v>163.22</v>
      </c>
      <c r="J2909" s="27">
        <f t="shared" si="1228"/>
        <v>27.6</v>
      </c>
      <c r="K2909" s="27">
        <f t="shared" si="1230"/>
        <v>13.8</v>
      </c>
      <c r="L2909" s="26">
        <f t="shared" si="1231"/>
        <v>2252.4360000000001</v>
      </c>
      <c r="M2909" s="56" t="s">
        <v>94</v>
      </c>
      <c r="N2909" s="70" t="s">
        <v>969</v>
      </c>
      <c r="O2909" s="56" t="s">
        <v>56</v>
      </c>
      <c r="P2909" s="70">
        <v>68</v>
      </c>
    </row>
    <row r="2910" spans="1:16" x14ac:dyDescent="0.25">
      <c r="A2910" s="70">
        <v>2018</v>
      </c>
      <c r="B2910" s="70">
        <v>34</v>
      </c>
      <c r="C2910" s="70" t="s">
        <v>15</v>
      </c>
      <c r="D2910" s="70">
        <v>4831760</v>
      </c>
      <c r="E2910" s="68">
        <v>88.9</v>
      </c>
      <c r="F2910" s="3">
        <f t="shared" si="1229"/>
        <v>13.84</v>
      </c>
      <c r="G2910" s="18" t="s">
        <v>39</v>
      </c>
      <c r="H2910" s="70">
        <v>9</v>
      </c>
      <c r="I2910" s="70">
        <v>86.41</v>
      </c>
      <c r="J2910" s="27">
        <f t="shared" si="1228"/>
        <v>27.6</v>
      </c>
      <c r="K2910" s="27">
        <f t="shared" si="1230"/>
        <v>13.8</v>
      </c>
      <c r="L2910" s="26">
        <f t="shared" si="1231"/>
        <v>1192.4580000000001</v>
      </c>
      <c r="M2910" s="56" t="s">
        <v>94</v>
      </c>
      <c r="N2910" s="70" t="s">
        <v>969</v>
      </c>
      <c r="O2910" s="56" t="s">
        <v>56</v>
      </c>
      <c r="P2910" s="70">
        <v>68</v>
      </c>
    </row>
    <row r="2911" spans="1:16" x14ac:dyDescent="0.25">
      <c r="A2911" s="70">
        <v>2018</v>
      </c>
      <c r="B2911" s="70">
        <v>34</v>
      </c>
      <c r="C2911" s="70" t="s">
        <v>15</v>
      </c>
      <c r="D2911" s="70">
        <v>4831764</v>
      </c>
      <c r="E2911" s="68">
        <v>88.9</v>
      </c>
      <c r="F2911" s="3">
        <f t="shared" si="1229"/>
        <v>13.84</v>
      </c>
      <c r="G2911" s="18" t="s">
        <v>39</v>
      </c>
      <c r="H2911" s="70">
        <v>13</v>
      </c>
      <c r="I2911" s="70">
        <v>124.82</v>
      </c>
      <c r="J2911" s="27">
        <f t="shared" si="1228"/>
        <v>27.6</v>
      </c>
      <c r="K2911" s="27">
        <f t="shared" si="1230"/>
        <v>13.8</v>
      </c>
      <c r="L2911" s="26">
        <f t="shared" si="1231"/>
        <v>1722.5160000000001</v>
      </c>
      <c r="M2911" s="56" t="s">
        <v>94</v>
      </c>
      <c r="N2911" s="70" t="s">
        <v>969</v>
      </c>
      <c r="O2911" s="56" t="s">
        <v>56</v>
      </c>
      <c r="P2911" s="70">
        <v>68</v>
      </c>
    </row>
    <row r="2912" spans="1:16" x14ac:dyDescent="0.25">
      <c r="A2912" s="70">
        <v>2018</v>
      </c>
      <c r="B2912" s="70">
        <v>34</v>
      </c>
      <c r="C2912" s="70" t="s">
        <v>15</v>
      </c>
      <c r="D2912" s="70">
        <v>4832139</v>
      </c>
      <c r="E2912" s="68">
        <v>88.9</v>
      </c>
      <c r="F2912" s="3">
        <f t="shared" si="1229"/>
        <v>13.84</v>
      </c>
      <c r="G2912" s="18" t="s">
        <v>39</v>
      </c>
      <c r="H2912" s="70">
        <v>28</v>
      </c>
      <c r="I2912" s="70">
        <v>268.83</v>
      </c>
      <c r="J2912" s="27">
        <f t="shared" si="1228"/>
        <v>27.6</v>
      </c>
      <c r="K2912" s="27">
        <f t="shared" si="1230"/>
        <v>20.700000000000003</v>
      </c>
      <c r="L2912" s="26">
        <f t="shared" si="1231"/>
        <v>5564.7810000000009</v>
      </c>
      <c r="M2912" s="56" t="s">
        <v>16</v>
      </c>
      <c r="N2912" s="70" t="s">
        <v>969</v>
      </c>
      <c r="O2912" s="56" t="s">
        <v>56</v>
      </c>
      <c r="P2912" s="70">
        <v>68</v>
      </c>
    </row>
    <row r="2913" spans="1:16" x14ac:dyDescent="0.25">
      <c r="A2913" s="70">
        <v>2018</v>
      </c>
      <c r="B2913" s="70">
        <v>34</v>
      </c>
      <c r="C2913" s="70" t="s">
        <v>15</v>
      </c>
      <c r="D2913" s="70">
        <v>4832147</v>
      </c>
      <c r="E2913" s="68">
        <v>88.9</v>
      </c>
      <c r="F2913" s="3">
        <f t="shared" si="1229"/>
        <v>13.84</v>
      </c>
      <c r="G2913" s="18" t="s">
        <v>39</v>
      </c>
      <c r="H2913" s="70">
        <v>3</v>
      </c>
      <c r="I2913" s="70">
        <v>28.8</v>
      </c>
      <c r="J2913" s="27">
        <f t="shared" si="1228"/>
        <v>27.6</v>
      </c>
      <c r="K2913" s="27">
        <f t="shared" si="1230"/>
        <v>13.8</v>
      </c>
      <c r="L2913" s="26">
        <f t="shared" si="1231"/>
        <v>397.44000000000005</v>
      </c>
      <c r="M2913" s="56" t="s">
        <v>94</v>
      </c>
      <c r="N2913" s="70" t="s">
        <v>969</v>
      </c>
      <c r="O2913" s="56" t="s">
        <v>56</v>
      </c>
      <c r="P2913" s="70">
        <v>68</v>
      </c>
    </row>
    <row r="2914" spans="1:16" x14ac:dyDescent="0.25">
      <c r="A2914" s="70">
        <v>2018</v>
      </c>
      <c r="B2914" s="70">
        <v>34</v>
      </c>
      <c r="C2914" s="70" t="s">
        <v>15</v>
      </c>
      <c r="D2914" s="70">
        <v>4832147</v>
      </c>
      <c r="E2914" s="68">
        <v>88.9</v>
      </c>
      <c r="F2914" s="3">
        <f t="shared" si="1229"/>
        <v>13.84</v>
      </c>
      <c r="G2914" s="18" t="s">
        <v>39</v>
      </c>
      <c r="H2914" s="70">
        <v>28</v>
      </c>
      <c r="I2914" s="70">
        <v>268.83</v>
      </c>
      <c r="J2914" s="27">
        <f t="shared" si="1228"/>
        <v>27.6</v>
      </c>
      <c r="K2914" s="27">
        <f t="shared" si="1230"/>
        <v>20.700000000000003</v>
      </c>
      <c r="L2914" s="26">
        <f t="shared" si="1231"/>
        <v>5564.7810000000009</v>
      </c>
      <c r="M2914" s="56" t="s">
        <v>16</v>
      </c>
      <c r="N2914" s="70" t="s">
        <v>969</v>
      </c>
      <c r="O2914" s="56" t="s">
        <v>56</v>
      </c>
      <c r="P2914" s="70">
        <v>68</v>
      </c>
    </row>
    <row r="2915" spans="1:16" x14ac:dyDescent="0.25">
      <c r="A2915" s="70">
        <v>2018</v>
      </c>
      <c r="B2915" s="70">
        <v>34</v>
      </c>
      <c r="C2915" s="70" t="s">
        <v>15</v>
      </c>
      <c r="D2915" s="70">
        <v>4832146</v>
      </c>
      <c r="E2915" s="68">
        <v>88.9</v>
      </c>
      <c r="F2915" s="3">
        <f t="shared" si="1229"/>
        <v>13.84</v>
      </c>
      <c r="G2915" s="18" t="s">
        <v>39</v>
      </c>
      <c r="H2915" s="70">
        <v>2</v>
      </c>
      <c r="I2915" s="70">
        <v>19.2</v>
      </c>
      <c r="J2915" s="27">
        <f t="shared" si="1228"/>
        <v>27.6</v>
      </c>
      <c r="K2915" s="27">
        <f t="shared" si="1230"/>
        <v>13.8</v>
      </c>
      <c r="L2915" s="26">
        <f t="shared" si="1231"/>
        <v>264.95999999999998</v>
      </c>
      <c r="M2915" s="56" t="s">
        <v>94</v>
      </c>
      <c r="N2915" s="70" t="s">
        <v>969</v>
      </c>
      <c r="O2915" s="56" t="s">
        <v>56</v>
      </c>
      <c r="P2915" s="70">
        <v>68</v>
      </c>
    </row>
    <row r="2916" spans="1:16" x14ac:dyDescent="0.25">
      <c r="A2916" s="70">
        <v>2018</v>
      </c>
      <c r="B2916" s="70">
        <v>34</v>
      </c>
      <c r="C2916" s="70" t="s">
        <v>15</v>
      </c>
      <c r="D2916" s="70">
        <v>4832145</v>
      </c>
      <c r="E2916" s="68">
        <v>88.9</v>
      </c>
      <c r="F2916" s="3">
        <f t="shared" si="1229"/>
        <v>13.84</v>
      </c>
      <c r="G2916" s="18" t="s">
        <v>39</v>
      </c>
      <c r="H2916" s="70">
        <v>9</v>
      </c>
      <c r="I2916" s="70">
        <v>86.41</v>
      </c>
      <c r="J2916" s="27">
        <f t="shared" si="1228"/>
        <v>27.6</v>
      </c>
      <c r="K2916" s="27">
        <f t="shared" si="1230"/>
        <v>13.8</v>
      </c>
      <c r="L2916" s="26">
        <f t="shared" si="1231"/>
        <v>1192.4580000000001</v>
      </c>
      <c r="M2916" s="56" t="s">
        <v>94</v>
      </c>
      <c r="N2916" s="70" t="s">
        <v>969</v>
      </c>
      <c r="O2916" s="56" t="s">
        <v>56</v>
      </c>
      <c r="P2916" s="70">
        <v>68</v>
      </c>
    </row>
    <row r="2917" spans="1:16" x14ac:dyDescent="0.25">
      <c r="A2917" s="70">
        <v>2018</v>
      </c>
      <c r="B2917" s="70">
        <v>34</v>
      </c>
      <c r="C2917" s="70" t="s">
        <v>15</v>
      </c>
      <c r="D2917" s="70">
        <v>4832143</v>
      </c>
      <c r="E2917" s="68">
        <v>88.9</v>
      </c>
      <c r="F2917" s="3">
        <f t="shared" si="1229"/>
        <v>13.84</v>
      </c>
      <c r="G2917" s="18" t="s">
        <v>39</v>
      </c>
      <c r="H2917" s="70">
        <v>2</v>
      </c>
      <c r="I2917" s="70">
        <v>19.2</v>
      </c>
      <c r="J2917" s="27">
        <f t="shared" si="1228"/>
        <v>27.6</v>
      </c>
      <c r="K2917" s="27">
        <f t="shared" si="1230"/>
        <v>13.8</v>
      </c>
      <c r="L2917" s="26">
        <f t="shared" si="1231"/>
        <v>264.95999999999998</v>
      </c>
      <c r="M2917" s="56" t="s">
        <v>94</v>
      </c>
      <c r="N2917" s="70" t="s">
        <v>969</v>
      </c>
      <c r="O2917" s="56" t="s">
        <v>56</v>
      </c>
      <c r="P2917" s="70">
        <v>68</v>
      </c>
    </row>
    <row r="2918" spans="1:16" x14ac:dyDescent="0.25">
      <c r="A2918" s="70">
        <v>2018</v>
      </c>
      <c r="B2918" s="70">
        <v>34</v>
      </c>
      <c r="C2918" s="70" t="s">
        <v>15</v>
      </c>
      <c r="D2918" s="70">
        <v>4832143</v>
      </c>
      <c r="E2918" s="68">
        <v>88.9</v>
      </c>
      <c r="F2918" s="3">
        <f t="shared" si="1229"/>
        <v>13.84</v>
      </c>
      <c r="G2918" s="18" t="s">
        <v>39</v>
      </c>
      <c r="H2918" s="70">
        <v>16</v>
      </c>
      <c r="I2918" s="70">
        <v>153.62</v>
      </c>
      <c r="J2918" s="27">
        <f t="shared" si="1228"/>
        <v>27.6</v>
      </c>
      <c r="K2918" s="27">
        <f t="shared" si="1230"/>
        <v>20.700000000000003</v>
      </c>
      <c r="L2918" s="26">
        <f t="shared" si="1231"/>
        <v>3179.9340000000007</v>
      </c>
      <c r="M2918" s="56" t="s">
        <v>16</v>
      </c>
      <c r="N2918" s="70" t="s">
        <v>969</v>
      </c>
      <c r="O2918" s="56" t="s">
        <v>56</v>
      </c>
      <c r="P2918" s="70">
        <v>68</v>
      </c>
    </row>
    <row r="2919" spans="1:16" x14ac:dyDescent="0.25">
      <c r="A2919" s="70">
        <v>2018</v>
      </c>
      <c r="B2919" s="70">
        <v>34</v>
      </c>
      <c r="C2919" s="70" t="s">
        <v>15</v>
      </c>
      <c r="D2919" s="70">
        <v>4832141</v>
      </c>
      <c r="E2919" s="68">
        <v>88.9</v>
      </c>
      <c r="F2919" s="3">
        <f t="shared" si="1229"/>
        <v>13.84</v>
      </c>
      <c r="G2919" s="18" t="s">
        <v>39</v>
      </c>
      <c r="H2919" s="70">
        <v>14</v>
      </c>
      <c r="I2919" s="70">
        <v>134.41999999999999</v>
      </c>
      <c r="J2919" s="27">
        <f t="shared" ref="J2919:J2982" si="1232">IF($E2919=60.3,16.52,IF($E2919=73,20.64,IF($E2919=88.9,27.6,IF(AND($E2919=114.3, $F2919=17.26),32.84,IF(AND($E2919=177.8, $F2919=34.23),63.28,IF(AND($E2919=244.5,$F2919=53.57),98.68,"ENTER WEIGHT"))))))</f>
        <v>27.6</v>
      </c>
      <c r="K2919" s="27">
        <f t="shared" si="1230"/>
        <v>13.8</v>
      </c>
      <c r="L2919" s="26">
        <f t="shared" si="1231"/>
        <v>1854.9959999999999</v>
      </c>
      <c r="M2919" s="56" t="s">
        <v>94</v>
      </c>
      <c r="N2919" s="70" t="s">
        <v>969</v>
      </c>
      <c r="O2919" s="56" t="s">
        <v>56</v>
      </c>
      <c r="P2919" s="70">
        <v>68</v>
      </c>
    </row>
    <row r="2920" spans="1:16" x14ac:dyDescent="0.25">
      <c r="A2920" s="70">
        <v>2018</v>
      </c>
      <c r="B2920" s="70">
        <v>34</v>
      </c>
      <c r="C2920" s="70" t="s">
        <v>15</v>
      </c>
      <c r="D2920" s="70">
        <v>4832141</v>
      </c>
      <c r="E2920" s="68">
        <v>88.9</v>
      </c>
      <c r="F2920" s="3">
        <f t="shared" ref="F2920:F2983" si="1233">IF($E2920=60.3,6.99,IF($E2920=73,9.67,IF($E2920=88.9,13.84,IF($E2920=114.3,17.26,IF($E2920=177.8,34.23,IF($E2920=244.5,53.57,"ENTER WEIGHT"))))))</f>
        <v>13.84</v>
      </c>
      <c r="G2920" s="18" t="s">
        <v>39</v>
      </c>
      <c r="H2920" s="70">
        <v>14</v>
      </c>
      <c r="I2920" s="70">
        <v>134.41999999999999</v>
      </c>
      <c r="J2920" s="27">
        <f t="shared" si="1232"/>
        <v>27.6</v>
      </c>
      <c r="K2920" s="27">
        <f t="shared" si="1230"/>
        <v>13.8</v>
      </c>
      <c r="L2920" s="26">
        <f t="shared" si="1231"/>
        <v>1854.9959999999999</v>
      </c>
      <c r="M2920" s="56" t="s">
        <v>94</v>
      </c>
      <c r="N2920" s="70" t="s">
        <v>969</v>
      </c>
      <c r="O2920" s="56" t="s">
        <v>56</v>
      </c>
      <c r="P2920" s="70">
        <v>68</v>
      </c>
    </row>
    <row r="2921" spans="1:16" x14ac:dyDescent="0.25">
      <c r="A2921" s="70">
        <v>2018</v>
      </c>
      <c r="B2921" s="70">
        <v>34</v>
      </c>
      <c r="C2921" s="70" t="s">
        <v>15</v>
      </c>
      <c r="D2921" s="70">
        <v>4832140</v>
      </c>
      <c r="E2921" s="68">
        <v>88.9</v>
      </c>
      <c r="F2921" s="3">
        <f t="shared" si="1233"/>
        <v>13.84</v>
      </c>
      <c r="G2921" s="18" t="s">
        <v>39</v>
      </c>
      <c r="H2921" s="70">
        <v>23</v>
      </c>
      <c r="I2921" s="70">
        <v>220.83</v>
      </c>
      <c r="J2921" s="27">
        <f t="shared" si="1232"/>
        <v>27.6</v>
      </c>
      <c r="K2921" s="27">
        <f t="shared" si="1230"/>
        <v>20.700000000000003</v>
      </c>
      <c r="L2921" s="26">
        <f t="shared" si="1231"/>
        <v>4571.1810000000005</v>
      </c>
      <c r="M2921" s="56" t="s">
        <v>16</v>
      </c>
      <c r="N2921" s="70" t="s">
        <v>969</v>
      </c>
      <c r="O2921" s="56" t="s">
        <v>56</v>
      </c>
      <c r="P2921" s="70">
        <v>68</v>
      </c>
    </row>
    <row r="2922" spans="1:16" x14ac:dyDescent="0.25">
      <c r="A2922" s="70">
        <v>2018</v>
      </c>
      <c r="B2922" s="70">
        <v>34</v>
      </c>
      <c r="C2922" s="70" t="s">
        <v>15</v>
      </c>
      <c r="D2922" s="70">
        <v>4832149</v>
      </c>
      <c r="E2922" s="68">
        <v>88.9</v>
      </c>
      <c r="F2922" s="3">
        <f t="shared" si="1233"/>
        <v>13.84</v>
      </c>
      <c r="G2922" s="18" t="s">
        <v>39</v>
      </c>
      <c r="H2922" s="70">
        <v>11</v>
      </c>
      <c r="I2922" s="70">
        <v>105.61</v>
      </c>
      <c r="J2922" s="27">
        <f t="shared" si="1232"/>
        <v>27.6</v>
      </c>
      <c r="K2922" s="27">
        <f t="shared" si="1230"/>
        <v>13.8</v>
      </c>
      <c r="L2922" s="26">
        <f t="shared" si="1231"/>
        <v>1457.4180000000001</v>
      </c>
      <c r="M2922" s="56" t="s">
        <v>94</v>
      </c>
      <c r="N2922" s="70" t="s">
        <v>969</v>
      </c>
      <c r="O2922" s="56" t="s">
        <v>56</v>
      </c>
      <c r="P2922" s="70">
        <v>68</v>
      </c>
    </row>
    <row r="2923" spans="1:16" x14ac:dyDescent="0.25">
      <c r="A2923" s="70">
        <v>2018</v>
      </c>
      <c r="B2923" s="70">
        <v>34</v>
      </c>
      <c r="C2923" s="70" t="s">
        <v>15</v>
      </c>
      <c r="D2923" s="70">
        <v>4832562</v>
      </c>
      <c r="E2923" s="68">
        <v>88.9</v>
      </c>
      <c r="F2923" s="3">
        <f t="shared" si="1233"/>
        <v>13.84</v>
      </c>
      <c r="G2923" s="18" t="s">
        <v>39</v>
      </c>
      <c r="H2923" s="70">
        <v>5</v>
      </c>
      <c r="I2923" s="70">
        <v>48.01</v>
      </c>
      <c r="J2923" s="27">
        <f t="shared" si="1232"/>
        <v>27.6</v>
      </c>
      <c r="K2923" s="27">
        <f t="shared" si="1230"/>
        <v>13.8</v>
      </c>
      <c r="L2923" s="26">
        <f t="shared" si="1231"/>
        <v>662.53800000000001</v>
      </c>
      <c r="M2923" s="56" t="s">
        <v>94</v>
      </c>
      <c r="N2923" s="70" t="s">
        <v>969</v>
      </c>
      <c r="O2923" s="56" t="s">
        <v>56</v>
      </c>
      <c r="P2923" s="70">
        <v>68</v>
      </c>
    </row>
    <row r="2924" spans="1:16" x14ac:dyDescent="0.25">
      <c r="A2924" s="70">
        <v>2018</v>
      </c>
      <c r="B2924" s="70">
        <v>34</v>
      </c>
      <c r="C2924" s="70" t="s">
        <v>15</v>
      </c>
      <c r="D2924" s="70">
        <v>4832566</v>
      </c>
      <c r="E2924" s="68">
        <v>88.9</v>
      </c>
      <c r="F2924" s="3">
        <f t="shared" si="1233"/>
        <v>13.84</v>
      </c>
      <c r="G2924" s="18" t="s">
        <v>39</v>
      </c>
      <c r="H2924" s="70">
        <v>20</v>
      </c>
      <c r="I2924" s="70">
        <v>192.02</v>
      </c>
      <c r="J2924" s="27">
        <f t="shared" si="1232"/>
        <v>27.6</v>
      </c>
      <c r="K2924" s="27">
        <f t="shared" si="1230"/>
        <v>13.8</v>
      </c>
      <c r="L2924" s="26">
        <f t="shared" si="1231"/>
        <v>2649.8760000000002</v>
      </c>
      <c r="M2924" s="56" t="s">
        <v>94</v>
      </c>
      <c r="N2924" s="70" t="s">
        <v>969</v>
      </c>
      <c r="O2924" s="56" t="s">
        <v>56</v>
      </c>
      <c r="P2924" s="70">
        <v>68</v>
      </c>
    </row>
    <row r="2925" spans="1:16" x14ac:dyDescent="0.25">
      <c r="A2925" s="70">
        <v>2018</v>
      </c>
      <c r="B2925" s="70">
        <v>34</v>
      </c>
      <c r="C2925" s="70" t="s">
        <v>15</v>
      </c>
      <c r="D2925" s="70">
        <v>4832565</v>
      </c>
      <c r="E2925" s="68">
        <v>88.9</v>
      </c>
      <c r="F2925" s="3">
        <f t="shared" si="1233"/>
        <v>13.84</v>
      </c>
      <c r="G2925" s="18" t="s">
        <v>39</v>
      </c>
      <c r="H2925" s="70">
        <v>13</v>
      </c>
      <c r="I2925" s="70">
        <v>124.82</v>
      </c>
      <c r="J2925" s="27">
        <f t="shared" si="1232"/>
        <v>27.6</v>
      </c>
      <c r="K2925" s="27">
        <f t="shared" si="1230"/>
        <v>13.8</v>
      </c>
      <c r="L2925" s="26">
        <f t="shared" si="1231"/>
        <v>1722.5160000000001</v>
      </c>
      <c r="M2925" s="56" t="s">
        <v>94</v>
      </c>
      <c r="N2925" s="70" t="s">
        <v>969</v>
      </c>
      <c r="O2925" s="56" t="s">
        <v>56</v>
      </c>
      <c r="P2925" s="70">
        <v>68</v>
      </c>
    </row>
    <row r="2926" spans="1:16" x14ac:dyDescent="0.25">
      <c r="A2926" s="70">
        <v>2018</v>
      </c>
      <c r="B2926" s="70">
        <v>34</v>
      </c>
      <c r="C2926" s="70" t="s">
        <v>15</v>
      </c>
      <c r="D2926" s="70">
        <v>4832564</v>
      </c>
      <c r="E2926" s="68">
        <v>88.9</v>
      </c>
      <c r="F2926" s="3">
        <f t="shared" si="1233"/>
        <v>13.84</v>
      </c>
      <c r="G2926" s="18" t="s">
        <v>39</v>
      </c>
      <c r="H2926" s="70">
        <v>9</v>
      </c>
      <c r="I2926" s="70">
        <v>86.41</v>
      </c>
      <c r="J2926" s="27">
        <f t="shared" si="1232"/>
        <v>27.6</v>
      </c>
      <c r="K2926" s="27">
        <f t="shared" si="1230"/>
        <v>20.700000000000003</v>
      </c>
      <c r="L2926" s="26">
        <f t="shared" si="1231"/>
        <v>1788.6870000000001</v>
      </c>
      <c r="M2926" s="56" t="s">
        <v>16</v>
      </c>
      <c r="N2926" s="70" t="s">
        <v>969</v>
      </c>
      <c r="O2926" s="56" t="s">
        <v>56</v>
      </c>
      <c r="P2926" s="70">
        <v>68</v>
      </c>
    </row>
    <row r="2927" spans="1:16" x14ac:dyDescent="0.25">
      <c r="A2927" s="70">
        <v>2018</v>
      </c>
      <c r="B2927" s="70">
        <v>34</v>
      </c>
      <c r="C2927" s="70" t="s">
        <v>15</v>
      </c>
      <c r="D2927" s="70">
        <v>4832563</v>
      </c>
      <c r="E2927" s="68">
        <v>88.9</v>
      </c>
      <c r="F2927" s="3">
        <f t="shared" si="1233"/>
        <v>13.84</v>
      </c>
      <c r="G2927" s="18" t="s">
        <v>39</v>
      </c>
      <c r="H2927" s="70">
        <v>10</v>
      </c>
      <c r="I2927" s="70">
        <v>96.008300000000006</v>
      </c>
      <c r="J2927" s="27">
        <f t="shared" si="1232"/>
        <v>27.6</v>
      </c>
      <c r="K2927" s="27">
        <f t="shared" si="1230"/>
        <v>13.8</v>
      </c>
      <c r="L2927" s="26">
        <f t="shared" si="1231"/>
        <v>1324.9145400000002</v>
      </c>
      <c r="M2927" s="56" t="s">
        <v>94</v>
      </c>
      <c r="N2927" s="70" t="s">
        <v>969</v>
      </c>
      <c r="O2927" s="56" t="s">
        <v>56</v>
      </c>
      <c r="P2927" s="70">
        <v>68</v>
      </c>
    </row>
    <row r="2928" spans="1:16" x14ac:dyDescent="0.25">
      <c r="A2928" s="70">
        <v>2018</v>
      </c>
      <c r="B2928" s="70">
        <v>34</v>
      </c>
      <c r="C2928" s="70" t="s">
        <v>159</v>
      </c>
      <c r="D2928" s="70">
        <v>4832690</v>
      </c>
      <c r="E2928" s="68">
        <v>73</v>
      </c>
      <c r="F2928" s="3">
        <f t="shared" si="1233"/>
        <v>9.67</v>
      </c>
      <c r="G2928" s="18" t="s">
        <v>39</v>
      </c>
      <c r="H2928" s="70">
        <v>1</v>
      </c>
      <c r="I2928" s="70">
        <v>1.22</v>
      </c>
      <c r="J2928" s="27">
        <f t="shared" si="1232"/>
        <v>20.64</v>
      </c>
      <c r="K2928" s="27">
        <f t="shared" si="1230"/>
        <v>15.48</v>
      </c>
      <c r="L2928" s="26">
        <f t="shared" si="1231"/>
        <v>18.8856</v>
      </c>
      <c r="M2928" s="56" t="s">
        <v>16</v>
      </c>
      <c r="N2928" s="70" t="s">
        <v>970</v>
      </c>
      <c r="O2928" s="56" t="s">
        <v>53</v>
      </c>
      <c r="P2928" s="70">
        <v>105</v>
      </c>
    </row>
    <row r="2929" spans="1:16" x14ac:dyDescent="0.25">
      <c r="A2929" s="70">
        <v>2018</v>
      </c>
      <c r="B2929" s="70">
        <v>34</v>
      </c>
      <c r="C2929" s="70" t="s">
        <v>159</v>
      </c>
      <c r="D2929" s="70">
        <v>4832691</v>
      </c>
      <c r="E2929" s="68">
        <v>73</v>
      </c>
      <c r="F2929" s="3">
        <f t="shared" si="1233"/>
        <v>9.67</v>
      </c>
      <c r="G2929" s="18" t="s">
        <v>39</v>
      </c>
      <c r="H2929" s="70">
        <v>1</v>
      </c>
      <c r="I2929" s="70">
        <v>1.83</v>
      </c>
      <c r="J2929" s="27">
        <f t="shared" si="1232"/>
        <v>20.64</v>
      </c>
      <c r="K2929" s="27">
        <f t="shared" si="1230"/>
        <v>15.48</v>
      </c>
      <c r="L2929" s="26">
        <f t="shared" si="1231"/>
        <v>28.328400000000002</v>
      </c>
      <c r="M2929" s="56" t="s">
        <v>16</v>
      </c>
      <c r="N2929" s="70" t="s">
        <v>970</v>
      </c>
      <c r="O2929" s="56" t="s">
        <v>53</v>
      </c>
      <c r="P2929" s="70">
        <v>105</v>
      </c>
    </row>
    <row r="2930" spans="1:16" x14ac:dyDescent="0.25">
      <c r="A2930" s="70">
        <v>2018</v>
      </c>
      <c r="B2930" s="70">
        <v>34</v>
      </c>
      <c r="C2930" s="70" t="s">
        <v>159</v>
      </c>
      <c r="D2930" s="70">
        <v>4832692</v>
      </c>
      <c r="E2930" s="68">
        <v>73</v>
      </c>
      <c r="F2930" s="3">
        <f t="shared" si="1233"/>
        <v>9.67</v>
      </c>
      <c r="G2930" s="18" t="s">
        <v>39</v>
      </c>
      <c r="H2930" s="70">
        <v>2</v>
      </c>
      <c r="I2930" s="70">
        <v>4.88</v>
      </c>
      <c r="J2930" s="27">
        <f t="shared" si="1232"/>
        <v>20.64</v>
      </c>
      <c r="K2930" s="27">
        <f t="shared" si="1230"/>
        <v>15.48</v>
      </c>
      <c r="L2930" s="26">
        <f t="shared" si="1231"/>
        <v>75.542400000000001</v>
      </c>
      <c r="M2930" s="56" t="s">
        <v>16</v>
      </c>
      <c r="N2930" s="70" t="s">
        <v>970</v>
      </c>
      <c r="O2930" s="56" t="s">
        <v>53</v>
      </c>
      <c r="P2930" s="70">
        <v>105</v>
      </c>
    </row>
    <row r="2931" spans="1:16" x14ac:dyDescent="0.25">
      <c r="A2931" s="70">
        <v>2018</v>
      </c>
      <c r="B2931" s="70">
        <v>34</v>
      </c>
      <c r="C2931" s="70" t="s">
        <v>159</v>
      </c>
      <c r="D2931" s="70">
        <v>4832689</v>
      </c>
      <c r="E2931" s="68">
        <v>73</v>
      </c>
      <c r="F2931" s="3">
        <f t="shared" si="1233"/>
        <v>9.67</v>
      </c>
      <c r="G2931" s="18" t="s">
        <v>39</v>
      </c>
      <c r="H2931" s="70">
        <v>1</v>
      </c>
      <c r="I2931" s="70">
        <v>0.61</v>
      </c>
      <c r="J2931" s="27">
        <f t="shared" si="1232"/>
        <v>20.64</v>
      </c>
      <c r="K2931" s="27">
        <f t="shared" si="1230"/>
        <v>15.48</v>
      </c>
      <c r="L2931" s="26">
        <f t="shared" si="1231"/>
        <v>9.4428000000000001</v>
      </c>
      <c r="M2931" s="56" t="s">
        <v>16</v>
      </c>
      <c r="N2931" s="70" t="s">
        <v>970</v>
      </c>
      <c r="O2931" s="56" t="s">
        <v>53</v>
      </c>
      <c r="P2931" s="70">
        <v>105</v>
      </c>
    </row>
    <row r="2932" spans="1:16" x14ac:dyDescent="0.25">
      <c r="A2932" s="70">
        <v>2018</v>
      </c>
      <c r="B2932" s="70">
        <v>34</v>
      </c>
      <c r="C2932" s="70" t="s">
        <v>15</v>
      </c>
      <c r="D2932" s="70">
        <v>4833267</v>
      </c>
      <c r="E2932" s="68">
        <v>73</v>
      </c>
      <c r="F2932" s="3">
        <f t="shared" si="1233"/>
        <v>9.67</v>
      </c>
      <c r="G2932" s="18" t="s">
        <v>39</v>
      </c>
      <c r="H2932" s="70">
        <v>18</v>
      </c>
      <c r="I2932" s="70">
        <v>172.82069999999999</v>
      </c>
      <c r="J2932" s="27">
        <f t="shared" si="1232"/>
        <v>20.64</v>
      </c>
      <c r="K2932" s="27">
        <f t="shared" si="1230"/>
        <v>15.48</v>
      </c>
      <c r="L2932" s="26">
        <f t="shared" si="1231"/>
        <v>2675.2644359999999</v>
      </c>
      <c r="M2932" s="56" t="s">
        <v>16</v>
      </c>
      <c r="N2932" s="70" t="s">
        <v>20</v>
      </c>
      <c r="O2932" s="56" t="s">
        <v>51</v>
      </c>
      <c r="P2932" s="70">
        <v>65</v>
      </c>
    </row>
    <row r="2933" spans="1:16" x14ac:dyDescent="0.25">
      <c r="A2933" s="70">
        <v>2018</v>
      </c>
      <c r="B2933" s="70">
        <v>34</v>
      </c>
      <c r="C2933" s="70" t="s">
        <v>15</v>
      </c>
      <c r="D2933" s="70">
        <v>4834195</v>
      </c>
      <c r="E2933" s="68">
        <v>73</v>
      </c>
      <c r="F2933" s="3">
        <f t="shared" si="1233"/>
        <v>9.67</v>
      </c>
      <c r="G2933" s="18" t="s">
        <v>40</v>
      </c>
      <c r="H2933" s="70">
        <v>225</v>
      </c>
      <c r="I2933" s="70">
        <v>2160.27</v>
      </c>
      <c r="J2933" s="27">
        <v>25.59</v>
      </c>
      <c r="K2933" s="27">
        <f t="shared" si="1230"/>
        <v>19.192499999999999</v>
      </c>
      <c r="L2933" s="26">
        <f t="shared" si="1231"/>
        <v>41460.981974999995</v>
      </c>
      <c r="M2933" s="56" t="s">
        <v>16</v>
      </c>
      <c r="N2933" s="70" t="s">
        <v>971</v>
      </c>
      <c r="O2933" s="56" t="s">
        <v>51</v>
      </c>
      <c r="P2933" s="70">
        <v>65</v>
      </c>
    </row>
    <row r="2934" spans="1:16" x14ac:dyDescent="0.25">
      <c r="A2934" s="70">
        <v>2018</v>
      </c>
      <c r="B2934" s="70">
        <v>34</v>
      </c>
      <c r="C2934" s="70" t="s">
        <v>993</v>
      </c>
      <c r="D2934" s="70">
        <v>4834196</v>
      </c>
      <c r="E2934" s="68">
        <v>73</v>
      </c>
      <c r="F2934" s="3">
        <v>9.67</v>
      </c>
      <c r="G2934" s="18" t="s">
        <v>187</v>
      </c>
      <c r="H2934" s="70">
        <v>4</v>
      </c>
      <c r="I2934" s="70">
        <v>0</v>
      </c>
      <c r="J2934" s="27">
        <v>25.59</v>
      </c>
      <c r="K2934" s="27">
        <f t="shared" si="1230"/>
        <v>19.192499999999999</v>
      </c>
      <c r="L2934" s="26">
        <f t="shared" si="1231"/>
        <v>0</v>
      </c>
      <c r="M2934" s="56" t="s">
        <v>16</v>
      </c>
      <c r="N2934" s="70" t="s">
        <v>971</v>
      </c>
      <c r="O2934" s="56" t="s">
        <v>51</v>
      </c>
      <c r="P2934" s="70">
        <v>65</v>
      </c>
    </row>
    <row r="2935" spans="1:16" x14ac:dyDescent="0.25">
      <c r="A2935" s="70">
        <v>2018</v>
      </c>
      <c r="B2935" s="70">
        <v>34</v>
      </c>
      <c r="C2935" s="70" t="s">
        <v>15</v>
      </c>
      <c r="D2935" s="70">
        <v>4834230</v>
      </c>
      <c r="E2935" s="68">
        <v>60.3</v>
      </c>
      <c r="F2935" s="3">
        <f t="shared" si="1233"/>
        <v>6.99</v>
      </c>
      <c r="G2935" s="18" t="s">
        <v>39</v>
      </c>
      <c r="H2935" s="70">
        <v>36</v>
      </c>
      <c r="I2935" s="70">
        <v>345.6438</v>
      </c>
      <c r="J2935" s="27">
        <f t="shared" si="1232"/>
        <v>16.52</v>
      </c>
      <c r="K2935" s="27">
        <f t="shared" si="1230"/>
        <v>12.39</v>
      </c>
      <c r="L2935" s="26">
        <f t="shared" si="1231"/>
        <v>4282.5266820000006</v>
      </c>
      <c r="M2935" s="56" t="s">
        <v>16</v>
      </c>
      <c r="N2935" s="70" t="s">
        <v>972</v>
      </c>
      <c r="O2935" s="56" t="s">
        <v>51</v>
      </c>
      <c r="P2935" s="70">
        <v>65</v>
      </c>
    </row>
    <row r="2936" spans="1:16" x14ac:dyDescent="0.25">
      <c r="A2936" s="70">
        <v>2018</v>
      </c>
      <c r="B2936" s="70">
        <v>34</v>
      </c>
      <c r="C2936" s="70" t="s">
        <v>15</v>
      </c>
      <c r="D2936" s="70">
        <v>4834574</v>
      </c>
      <c r="E2936" s="68">
        <v>60.3</v>
      </c>
      <c r="F2936" s="3">
        <f t="shared" si="1233"/>
        <v>6.99</v>
      </c>
      <c r="G2936" s="18" t="s">
        <v>39</v>
      </c>
      <c r="H2936" s="70">
        <v>44</v>
      </c>
      <c r="I2936" s="70">
        <v>422.45</v>
      </c>
      <c r="J2936" s="27">
        <f t="shared" si="1232"/>
        <v>16.52</v>
      </c>
      <c r="K2936" s="27">
        <f t="shared" si="1230"/>
        <v>12.39</v>
      </c>
      <c r="L2936" s="26">
        <f t="shared" si="1231"/>
        <v>5234.1554999999998</v>
      </c>
      <c r="M2936" s="56" t="s">
        <v>16</v>
      </c>
      <c r="N2936" s="70" t="s">
        <v>83</v>
      </c>
      <c r="O2936" s="56" t="s">
        <v>284</v>
      </c>
      <c r="P2936" s="70">
        <v>31</v>
      </c>
    </row>
    <row r="2937" spans="1:16" x14ac:dyDescent="0.25">
      <c r="A2937" s="70">
        <v>2018</v>
      </c>
      <c r="B2937" s="70">
        <v>34</v>
      </c>
      <c r="C2937" s="70" t="s">
        <v>15</v>
      </c>
      <c r="D2937" s="70">
        <v>4834575</v>
      </c>
      <c r="E2937" s="68">
        <v>60.3</v>
      </c>
      <c r="F2937" s="3">
        <f t="shared" si="1233"/>
        <v>6.99</v>
      </c>
      <c r="G2937" s="18" t="s">
        <v>39</v>
      </c>
      <c r="H2937" s="70">
        <v>23</v>
      </c>
      <c r="I2937" s="70">
        <v>220.82550000000001</v>
      </c>
      <c r="J2937" s="27">
        <f t="shared" si="1232"/>
        <v>16.52</v>
      </c>
      <c r="K2937" s="27">
        <f t="shared" si="1230"/>
        <v>12.39</v>
      </c>
      <c r="L2937" s="26">
        <f t="shared" si="1231"/>
        <v>2736.0279450000003</v>
      </c>
      <c r="M2937" s="56" t="s">
        <v>16</v>
      </c>
      <c r="N2937" s="70" t="s">
        <v>83</v>
      </c>
      <c r="O2937" s="56" t="s">
        <v>284</v>
      </c>
      <c r="P2937" s="70">
        <v>31</v>
      </c>
    </row>
    <row r="2938" spans="1:16" x14ac:dyDescent="0.25">
      <c r="A2938" s="70">
        <v>2018</v>
      </c>
      <c r="B2938" s="70">
        <v>34</v>
      </c>
      <c r="C2938" s="70" t="s">
        <v>15</v>
      </c>
      <c r="D2938" s="70">
        <v>4834576</v>
      </c>
      <c r="E2938" s="68">
        <v>60.3</v>
      </c>
      <c r="F2938" s="3">
        <f t="shared" si="1233"/>
        <v>6.99</v>
      </c>
      <c r="G2938" s="18" t="s">
        <v>39</v>
      </c>
      <c r="H2938" s="70">
        <v>53</v>
      </c>
      <c r="I2938" s="70">
        <v>508.86</v>
      </c>
      <c r="J2938" s="27">
        <f t="shared" si="1232"/>
        <v>16.52</v>
      </c>
      <c r="K2938" s="27">
        <f t="shared" si="1230"/>
        <v>12.39</v>
      </c>
      <c r="L2938" s="26">
        <f t="shared" si="1231"/>
        <v>6304.7754000000004</v>
      </c>
      <c r="M2938" s="56" t="s">
        <v>16</v>
      </c>
      <c r="N2938" s="70" t="s">
        <v>83</v>
      </c>
      <c r="O2938" s="56" t="s">
        <v>284</v>
      </c>
      <c r="P2938" s="70">
        <v>31</v>
      </c>
    </row>
    <row r="2939" spans="1:16" x14ac:dyDescent="0.25">
      <c r="A2939" s="70">
        <v>2018</v>
      </c>
      <c r="B2939" s="70">
        <v>34</v>
      </c>
      <c r="C2939" s="70" t="s">
        <v>15</v>
      </c>
      <c r="D2939" s="70">
        <v>4834577</v>
      </c>
      <c r="E2939" s="68">
        <v>60.3</v>
      </c>
      <c r="F2939" s="3">
        <f t="shared" si="1233"/>
        <v>6.99</v>
      </c>
      <c r="G2939" s="18" t="s">
        <v>39</v>
      </c>
      <c r="H2939" s="70">
        <v>58</v>
      </c>
      <c r="I2939" s="70">
        <v>556.87</v>
      </c>
      <c r="J2939" s="27">
        <f t="shared" si="1232"/>
        <v>16.52</v>
      </c>
      <c r="K2939" s="27">
        <f t="shared" si="1230"/>
        <v>12.39</v>
      </c>
      <c r="L2939" s="26">
        <f t="shared" si="1231"/>
        <v>6899.6193000000003</v>
      </c>
      <c r="M2939" s="56" t="s">
        <v>16</v>
      </c>
      <c r="N2939" s="70" t="s">
        <v>83</v>
      </c>
      <c r="O2939" s="56" t="s">
        <v>284</v>
      </c>
      <c r="P2939" s="70">
        <v>31</v>
      </c>
    </row>
    <row r="2940" spans="1:16" x14ac:dyDescent="0.25">
      <c r="A2940" s="70">
        <v>2018</v>
      </c>
      <c r="B2940" s="70">
        <v>34</v>
      </c>
      <c r="C2940" s="70" t="s">
        <v>15</v>
      </c>
      <c r="D2940" s="70">
        <v>4834578</v>
      </c>
      <c r="E2940" s="68">
        <v>60.3</v>
      </c>
      <c r="F2940" s="3">
        <f t="shared" si="1233"/>
        <v>6.99</v>
      </c>
      <c r="G2940" s="18" t="s">
        <v>39</v>
      </c>
      <c r="H2940" s="70">
        <v>65</v>
      </c>
      <c r="I2940" s="70">
        <v>624.08000000000004</v>
      </c>
      <c r="J2940" s="27">
        <f t="shared" si="1232"/>
        <v>16.52</v>
      </c>
      <c r="K2940" s="27">
        <f t="shared" si="1230"/>
        <v>12.39</v>
      </c>
      <c r="L2940" s="26">
        <f t="shared" si="1231"/>
        <v>7732.351200000001</v>
      </c>
      <c r="M2940" s="56" t="s">
        <v>16</v>
      </c>
      <c r="N2940" s="70" t="s">
        <v>83</v>
      </c>
      <c r="O2940" s="56" t="s">
        <v>284</v>
      </c>
      <c r="P2940" s="70">
        <v>31</v>
      </c>
    </row>
    <row r="2941" spans="1:16" x14ac:dyDescent="0.25">
      <c r="A2941" s="70">
        <v>2018</v>
      </c>
      <c r="B2941" s="70">
        <v>34</v>
      </c>
      <c r="C2941" s="70" t="s">
        <v>15</v>
      </c>
      <c r="D2941" s="70">
        <v>4834579</v>
      </c>
      <c r="E2941" s="68">
        <v>60.3</v>
      </c>
      <c r="F2941" s="3">
        <f t="shared" si="1233"/>
        <v>6.99</v>
      </c>
      <c r="G2941" s="18" t="s">
        <v>39</v>
      </c>
      <c r="H2941" s="70">
        <v>49</v>
      </c>
      <c r="I2941" s="70">
        <v>470.46</v>
      </c>
      <c r="J2941" s="27">
        <f t="shared" si="1232"/>
        <v>16.52</v>
      </c>
      <c r="K2941" s="27">
        <f t="shared" si="1230"/>
        <v>12.39</v>
      </c>
      <c r="L2941" s="26">
        <f t="shared" si="1231"/>
        <v>5828.9993999999997</v>
      </c>
      <c r="M2941" s="56" t="s">
        <v>16</v>
      </c>
      <c r="N2941" s="70" t="s">
        <v>83</v>
      </c>
      <c r="O2941" s="56" t="s">
        <v>284</v>
      </c>
      <c r="P2941" s="70">
        <v>31</v>
      </c>
    </row>
    <row r="2942" spans="1:16" x14ac:dyDescent="0.25">
      <c r="A2942" s="70">
        <v>2018</v>
      </c>
      <c r="B2942" s="70">
        <v>34</v>
      </c>
      <c r="C2942" s="70" t="s">
        <v>15</v>
      </c>
      <c r="D2942" s="70">
        <v>4834580</v>
      </c>
      <c r="E2942" s="68">
        <v>60.3</v>
      </c>
      <c r="F2942" s="3">
        <f t="shared" si="1233"/>
        <v>6.99</v>
      </c>
      <c r="G2942" s="18" t="s">
        <v>39</v>
      </c>
      <c r="H2942" s="70">
        <v>8</v>
      </c>
      <c r="I2942" s="70">
        <v>76.81</v>
      </c>
      <c r="J2942" s="27">
        <f t="shared" si="1232"/>
        <v>16.52</v>
      </c>
      <c r="K2942" s="27">
        <f t="shared" si="1230"/>
        <v>12.39</v>
      </c>
      <c r="L2942" s="26">
        <f t="shared" si="1231"/>
        <v>951.67590000000007</v>
      </c>
      <c r="M2942" s="56" t="s">
        <v>16</v>
      </c>
      <c r="N2942" s="70" t="s">
        <v>83</v>
      </c>
      <c r="O2942" s="56" t="s">
        <v>284</v>
      </c>
      <c r="P2942" s="70">
        <v>31</v>
      </c>
    </row>
    <row r="2943" spans="1:16" x14ac:dyDescent="0.25">
      <c r="A2943" s="70">
        <v>2018</v>
      </c>
      <c r="B2943" s="70">
        <v>34</v>
      </c>
      <c r="C2943" s="70" t="s">
        <v>15</v>
      </c>
      <c r="D2943" s="70">
        <v>4835801</v>
      </c>
      <c r="E2943" s="68">
        <v>60.3</v>
      </c>
      <c r="F2943" s="3">
        <f t="shared" si="1233"/>
        <v>6.99</v>
      </c>
      <c r="G2943" s="18" t="s">
        <v>39</v>
      </c>
      <c r="H2943" s="70">
        <v>76</v>
      </c>
      <c r="I2943" s="70">
        <v>729.69119999999998</v>
      </c>
      <c r="J2943" s="27">
        <f t="shared" si="1232"/>
        <v>16.52</v>
      </c>
      <c r="K2943" s="27">
        <f t="shared" si="1230"/>
        <v>12.39</v>
      </c>
      <c r="L2943" s="26">
        <f t="shared" si="1231"/>
        <v>9040.8739679999999</v>
      </c>
      <c r="M2943" s="56" t="s">
        <v>16</v>
      </c>
      <c r="N2943" s="70" t="s">
        <v>973</v>
      </c>
      <c r="O2943" s="56" t="s">
        <v>56</v>
      </c>
      <c r="P2943" s="70">
        <v>68</v>
      </c>
    </row>
    <row r="2944" spans="1:16" x14ac:dyDescent="0.25">
      <c r="A2944" s="70">
        <v>2018</v>
      </c>
      <c r="B2944" s="70">
        <v>34</v>
      </c>
      <c r="C2944" s="70" t="s">
        <v>15</v>
      </c>
      <c r="D2944" s="70">
        <v>4836098</v>
      </c>
      <c r="E2944" s="68">
        <v>60.3</v>
      </c>
      <c r="F2944" s="3">
        <f t="shared" si="1233"/>
        <v>6.99</v>
      </c>
      <c r="G2944" s="18" t="s">
        <v>39</v>
      </c>
      <c r="H2944" s="70">
        <v>15</v>
      </c>
      <c r="I2944" s="70">
        <v>144.01779999999999</v>
      </c>
      <c r="J2944" s="27">
        <f t="shared" si="1232"/>
        <v>16.52</v>
      </c>
      <c r="K2944" s="27">
        <f t="shared" ref="K2944:K3007" si="1234">IF(M2944="NEW",J2944*1,IF(M2944="YELLOW",J2944*0.75,IF(M2944="BLUE",J2944*0.5)))</f>
        <v>12.39</v>
      </c>
      <c r="L2944" s="26">
        <f t="shared" ref="L2944:L3007" si="1235">I2944*K2944</f>
        <v>1784.3805420000001</v>
      </c>
      <c r="M2944" s="56" t="s">
        <v>16</v>
      </c>
      <c r="N2944" s="70" t="s">
        <v>974</v>
      </c>
      <c r="O2944" s="56" t="s">
        <v>52</v>
      </c>
      <c r="P2944" s="70">
        <v>43</v>
      </c>
    </row>
    <row r="2945" spans="1:16" x14ac:dyDescent="0.25">
      <c r="A2945" s="70">
        <v>2018</v>
      </c>
      <c r="B2945" s="70">
        <v>34</v>
      </c>
      <c r="C2945" s="70" t="s">
        <v>15</v>
      </c>
      <c r="D2945" s="70">
        <v>4836100</v>
      </c>
      <c r="E2945" s="68">
        <v>60.3</v>
      </c>
      <c r="F2945" s="3">
        <f t="shared" si="1233"/>
        <v>6.99</v>
      </c>
      <c r="G2945" s="18" t="s">
        <v>39</v>
      </c>
      <c r="H2945" s="70">
        <v>37</v>
      </c>
      <c r="I2945" s="70">
        <v>355.2</v>
      </c>
      <c r="J2945" s="27">
        <f t="shared" si="1232"/>
        <v>16.52</v>
      </c>
      <c r="K2945" s="27">
        <f t="shared" si="1234"/>
        <v>12.39</v>
      </c>
      <c r="L2945" s="26">
        <f t="shared" si="1235"/>
        <v>4400.9279999999999</v>
      </c>
      <c r="M2945" s="56" t="s">
        <v>16</v>
      </c>
      <c r="N2945" s="70" t="s">
        <v>975</v>
      </c>
      <c r="O2945" s="56" t="s">
        <v>52</v>
      </c>
      <c r="P2945" s="70">
        <v>43</v>
      </c>
    </row>
    <row r="2946" spans="1:16" x14ac:dyDescent="0.25">
      <c r="A2946" s="70">
        <v>2018</v>
      </c>
      <c r="B2946" s="70">
        <v>34</v>
      </c>
      <c r="C2946" s="70" t="s">
        <v>15</v>
      </c>
      <c r="D2946" s="70">
        <v>4836306</v>
      </c>
      <c r="E2946" s="68">
        <v>88.9</v>
      </c>
      <c r="F2946" s="3">
        <f t="shared" si="1233"/>
        <v>13.84</v>
      </c>
      <c r="G2946" s="18" t="s">
        <v>39</v>
      </c>
      <c r="H2946" s="70">
        <v>7</v>
      </c>
      <c r="I2946" s="70">
        <v>67.205799999999996</v>
      </c>
      <c r="J2946" s="27">
        <f t="shared" si="1232"/>
        <v>27.6</v>
      </c>
      <c r="K2946" s="27">
        <f t="shared" si="1234"/>
        <v>13.8</v>
      </c>
      <c r="L2946" s="26">
        <f t="shared" si="1235"/>
        <v>927.44003999999995</v>
      </c>
      <c r="M2946" s="56" t="s">
        <v>94</v>
      </c>
      <c r="N2946" s="70" t="s">
        <v>521</v>
      </c>
      <c r="O2946" s="56" t="s">
        <v>56</v>
      </c>
      <c r="P2946" s="70">
        <v>68</v>
      </c>
    </row>
    <row r="2947" spans="1:16" x14ac:dyDescent="0.25">
      <c r="A2947" s="70">
        <v>2018</v>
      </c>
      <c r="B2947" s="70">
        <v>34</v>
      </c>
      <c r="C2947" s="70" t="s">
        <v>15</v>
      </c>
      <c r="D2947" s="70">
        <v>4836304</v>
      </c>
      <c r="E2947" s="68">
        <v>88.9</v>
      </c>
      <c r="F2947" s="3">
        <f t="shared" si="1233"/>
        <v>13.84</v>
      </c>
      <c r="G2947" s="18" t="s">
        <v>39</v>
      </c>
      <c r="H2947" s="70">
        <v>7</v>
      </c>
      <c r="I2947" s="70">
        <v>67.208399999999997</v>
      </c>
      <c r="J2947" s="27">
        <f t="shared" si="1232"/>
        <v>27.6</v>
      </c>
      <c r="K2947" s="27">
        <f t="shared" si="1234"/>
        <v>13.8</v>
      </c>
      <c r="L2947" s="26">
        <f t="shared" si="1235"/>
        <v>927.47591999999997</v>
      </c>
      <c r="M2947" s="56" t="s">
        <v>94</v>
      </c>
      <c r="N2947" s="70" t="s">
        <v>521</v>
      </c>
      <c r="O2947" s="56" t="s">
        <v>56</v>
      </c>
      <c r="P2947" s="70">
        <v>68</v>
      </c>
    </row>
    <row r="2948" spans="1:16" x14ac:dyDescent="0.25">
      <c r="A2948" s="70">
        <v>2018</v>
      </c>
      <c r="B2948" s="70">
        <v>34</v>
      </c>
      <c r="C2948" s="70" t="s">
        <v>15</v>
      </c>
      <c r="D2948" s="70">
        <v>4836305</v>
      </c>
      <c r="E2948" s="68">
        <v>88.9</v>
      </c>
      <c r="F2948" s="3">
        <f t="shared" si="1233"/>
        <v>13.84</v>
      </c>
      <c r="G2948" s="18" t="s">
        <v>39</v>
      </c>
      <c r="H2948" s="70">
        <v>17</v>
      </c>
      <c r="I2948" s="70">
        <v>163.22</v>
      </c>
      <c r="J2948" s="27">
        <f t="shared" si="1232"/>
        <v>27.6</v>
      </c>
      <c r="K2948" s="27">
        <f t="shared" si="1234"/>
        <v>13.8</v>
      </c>
      <c r="L2948" s="26">
        <f t="shared" si="1235"/>
        <v>2252.4360000000001</v>
      </c>
      <c r="M2948" s="56" t="s">
        <v>94</v>
      </c>
      <c r="N2948" s="70" t="s">
        <v>521</v>
      </c>
      <c r="O2948" s="56" t="s">
        <v>56</v>
      </c>
      <c r="P2948" s="70">
        <v>68</v>
      </c>
    </row>
    <row r="2949" spans="1:16" x14ac:dyDescent="0.25">
      <c r="A2949" s="70">
        <v>2018</v>
      </c>
      <c r="B2949" s="70">
        <v>34</v>
      </c>
      <c r="C2949" s="70" t="s">
        <v>15</v>
      </c>
      <c r="D2949" s="70">
        <v>4836312</v>
      </c>
      <c r="E2949" s="68">
        <v>88.9</v>
      </c>
      <c r="F2949" s="3">
        <f t="shared" si="1233"/>
        <v>13.84</v>
      </c>
      <c r="G2949" s="18" t="s">
        <v>39</v>
      </c>
      <c r="H2949" s="70">
        <v>4</v>
      </c>
      <c r="I2949" s="70">
        <v>38.404400000000003</v>
      </c>
      <c r="J2949" s="27">
        <f t="shared" si="1232"/>
        <v>27.6</v>
      </c>
      <c r="K2949" s="27">
        <f t="shared" si="1234"/>
        <v>20.700000000000003</v>
      </c>
      <c r="L2949" s="26">
        <f t="shared" si="1235"/>
        <v>794.97108000000014</v>
      </c>
      <c r="M2949" s="56" t="s">
        <v>16</v>
      </c>
      <c r="N2949" s="70" t="s">
        <v>521</v>
      </c>
      <c r="O2949" s="56" t="s">
        <v>56</v>
      </c>
      <c r="P2949" s="70">
        <v>68</v>
      </c>
    </row>
    <row r="2950" spans="1:16" x14ac:dyDescent="0.25">
      <c r="A2950" s="70">
        <v>2018</v>
      </c>
      <c r="B2950" s="70">
        <v>34</v>
      </c>
      <c r="C2950" s="70" t="s">
        <v>15</v>
      </c>
      <c r="D2950" s="70">
        <v>4836306</v>
      </c>
      <c r="E2950" s="68">
        <v>88.9</v>
      </c>
      <c r="F2950" s="3">
        <f t="shared" si="1233"/>
        <v>13.84</v>
      </c>
      <c r="G2950" s="18" t="s">
        <v>39</v>
      </c>
      <c r="H2950" s="70">
        <v>19</v>
      </c>
      <c r="I2950" s="70">
        <v>182.4271</v>
      </c>
      <c r="J2950" s="27">
        <f t="shared" si="1232"/>
        <v>27.6</v>
      </c>
      <c r="K2950" s="27">
        <f t="shared" si="1234"/>
        <v>13.8</v>
      </c>
      <c r="L2950" s="26">
        <f t="shared" si="1235"/>
        <v>2517.4939800000002</v>
      </c>
      <c r="M2950" s="56" t="s">
        <v>94</v>
      </c>
      <c r="N2950" s="70" t="s">
        <v>521</v>
      </c>
      <c r="O2950" s="56" t="s">
        <v>56</v>
      </c>
      <c r="P2950" s="70">
        <v>68</v>
      </c>
    </row>
    <row r="2951" spans="1:16" x14ac:dyDescent="0.25">
      <c r="A2951" s="70">
        <v>2018</v>
      </c>
      <c r="B2951" s="70">
        <v>34</v>
      </c>
      <c r="C2951" s="70" t="s">
        <v>15</v>
      </c>
      <c r="D2951" s="70">
        <v>4836308</v>
      </c>
      <c r="E2951" s="68">
        <v>88.9</v>
      </c>
      <c r="F2951" s="3">
        <f t="shared" si="1233"/>
        <v>13.84</v>
      </c>
      <c r="G2951" s="18" t="s">
        <v>39</v>
      </c>
      <c r="H2951" s="70">
        <v>2</v>
      </c>
      <c r="I2951" s="70">
        <v>19.2</v>
      </c>
      <c r="J2951" s="27">
        <f t="shared" si="1232"/>
        <v>27.6</v>
      </c>
      <c r="K2951" s="27">
        <f t="shared" si="1234"/>
        <v>13.8</v>
      </c>
      <c r="L2951" s="26">
        <f t="shared" si="1235"/>
        <v>264.95999999999998</v>
      </c>
      <c r="M2951" s="56" t="s">
        <v>94</v>
      </c>
      <c r="N2951" s="70" t="s">
        <v>521</v>
      </c>
      <c r="O2951" s="56" t="s">
        <v>56</v>
      </c>
      <c r="P2951" s="70">
        <v>68</v>
      </c>
    </row>
    <row r="2952" spans="1:16" x14ac:dyDescent="0.25">
      <c r="A2952" s="70">
        <v>2018</v>
      </c>
      <c r="B2952" s="70">
        <v>34</v>
      </c>
      <c r="C2952" s="70" t="s">
        <v>15</v>
      </c>
      <c r="D2952" s="70">
        <v>4836309</v>
      </c>
      <c r="E2952" s="68">
        <v>88.9</v>
      </c>
      <c r="F2952" s="3">
        <f t="shared" si="1233"/>
        <v>13.84</v>
      </c>
      <c r="G2952" s="18" t="s">
        <v>39</v>
      </c>
      <c r="H2952" s="70">
        <v>21</v>
      </c>
      <c r="I2952" s="70">
        <v>201.62440000000001</v>
      </c>
      <c r="J2952" s="27">
        <f t="shared" si="1232"/>
        <v>27.6</v>
      </c>
      <c r="K2952" s="27">
        <f t="shared" si="1234"/>
        <v>13.8</v>
      </c>
      <c r="L2952" s="26">
        <f t="shared" si="1235"/>
        <v>2782.4167200000002</v>
      </c>
      <c r="M2952" s="56" t="s">
        <v>94</v>
      </c>
      <c r="N2952" s="70" t="s">
        <v>521</v>
      </c>
      <c r="O2952" s="56" t="s">
        <v>56</v>
      </c>
      <c r="P2952" s="70">
        <v>68</v>
      </c>
    </row>
    <row r="2953" spans="1:16" x14ac:dyDescent="0.25">
      <c r="A2953" s="70">
        <v>2018</v>
      </c>
      <c r="B2953" s="70">
        <v>34</v>
      </c>
      <c r="C2953" s="70" t="s">
        <v>15</v>
      </c>
      <c r="D2953" s="70">
        <v>4836309</v>
      </c>
      <c r="E2953" s="68">
        <v>88.9</v>
      </c>
      <c r="F2953" s="3">
        <f t="shared" si="1233"/>
        <v>13.84</v>
      </c>
      <c r="G2953" s="18" t="s">
        <v>39</v>
      </c>
      <c r="H2953" s="70">
        <v>27</v>
      </c>
      <c r="I2953" s="70">
        <v>259.23869999999999</v>
      </c>
      <c r="J2953" s="27">
        <f t="shared" si="1232"/>
        <v>27.6</v>
      </c>
      <c r="K2953" s="27">
        <f t="shared" si="1234"/>
        <v>13.8</v>
      </c>
      <c r="L2953" s="26">
        <f t="shared" si="1235"/>
        <v>3577.49406</v>
      </c>
      <c r="M2953" s="56" t="s">
        <v>94</v>
      </c>
      <c r="N2953" s="70" t="s">
        <v>521</v>
      </c>
      <c r="O2953" s="56" t="s">
        <v>56</v>
      </c>
      <c r="P2953" s="70">
        <v>68</v>
      </c>
    </row>
    <row r="2954" spans="1:16" x14ac:dyDescent="0.25">
      <c r="A2954" s="70">
        <v>2018</v>
      </c>
      <c r="B2954" s="70">
        <v>34</v>
      </c>
      <c r="C2954" s="70" t="s">
        <v>15</v>
      </c>
      <c r="D2954" s="70">
        <v>4836311</v>
      </c>
      <c r="E2954" s="68">
        <v>88.9</v>
      </c>
      <c r="F2954" s="3">
        <f t="shared" si="1233"/>
        <v>13.84</v>
      </c>
      <c r="G2954" s="18" t="s">
        <v>39</v>
      </c>
      <c r="H2954" s="70">
        <v>21</v>
      </c>
      <c r="I2954" s="70">
        <v>201.6284</v>
      </c>
      <c r="J2954" s="27">
        <f t="shared" si="1232"/>
        <v>27.6</v>
      </c>
      <c r="K2954" s="27">
        <f t="shared" si="1234"/>
        <v>13.8</v>
      </c>
      <c r="L2954" s="26">
        <f t="shared" si="1235"/>
        <v>2782.47192</v>
      </c>
      <c r="M2954" s="56" t="s">
        <v>94</v>
      </c>
      <c r="N2954" s="70" t="s">
        <v>521</v>
      </c>
      <c r="O2954" s="56" t="s">
        <v>56</v>
      </c>
      <c r="P2954" s="70">
        <v>68</v>
      </c>
    </row>
    <row r="2955" spans="1:16" x14ac:dyDescent="0.25">
      <c r="A2955" s="70">
        <v>2018</v>
      </c>
      <c r="B2955" s="70">
        <v>34</v>
      </c>
      <c r="C2955" s="70" t="s">
        <v>15</v>
      </c>
      <c r="D2955" s="70">
        <v>4838190</v>
      </c>
      <c r="E2955" s="68">
        <v>73</v>
      </c>
      <c r="F2955" s="3">
        <f t="shared" si="1233"/>
        <v>9.67</v>
      </c>
      <c r="G2955" s="18" t="s">
        <v>39</v>
      </c>
      <c r="H2955" s="70">
        <v>187</v>
      </c>
      <c r="I2955" s="70">
        <v>1795.4232</v>
      </c>
      <c r="J2955" s="27">
        <f t="shared" si="1232"/>
        <v>20.64</v>
      </c>
      <c r="K2955" s="27">
        <f t="shared" si="1234"/>
        <v>15.48</v>
      </c>
      <c r="L2955" s="26">
        <f t="shared" si="1235"/>
        <v>27793.151136</v>
      </c>
      <c r="M2955" s="56" t="s">
        <v>16</v>
      </c>
      <c r="N2955" s="70" t="s">
        <v>976</v>
      </c>
      <c r="O2955" s="56" t="s">
        <v>51</v>
      </c>
      <c r="P2955" s="70">
        <v>65</v>
      </c>
    </row>
    <row r="2956" spans="1:16" x14ac:dyDescent="0.25">
      <c r="A2956" s="70">
        <v>2018</v>
      </c>
      <c r="B2956" s="70">
        <v>34</v>
      </c>
      <c r="C2956" s="70" t="s">
        <v>15</v>
      </c>
      <c r="D2956" s="70">
        <v>4838921</v>
      </c>
      <c r="E2956" s="68">
        <v>88.9</v>
      </c>
      <c r="F2956" s="3">
        <f t="shared" si="1233"/>
        <v>13.84</v>
      </c>
      <c r="G2956" s="18" t="s">
        <v>39</v>
      </c>
      <c r="H2956" s="70">
        <v>7</v>
      </c>
      <c r="I2956" s="70">
        <v>67.208200000000005</v>
      </c>
      <c r="J2956" s="27">
        <f t="shared" si="1232"/>
        <v>27.6</v>
      </c>
      <c r="K2956" s="27">
        <f t="shared" si="1234"/>
        <v>13.8</v>
      </c>
      <c r="L2956" s="26">
        <f t="shared" si="1235"/>
        <v>927.47316000000012</v>
      </c>
      <c r="M2956" s="56" t="s">
        <v>94</v>
      </c>
      <c r="N2956" s="70" t="s">
        <v>977</v>
      </c>
      <c r="O2956" s="56" t="s">
        <v>56</v>
      </c>
      <c r="P2956" s="70">
        <v>68</v>
      </c>
    </row>
    <row r="2957" spans="1:16" x14ac:dyDescent="0.25">
      <c r="A2957" s="70">
        <v>2018</v>
      </c>
      <c r="B2957" s="70">
        <v>34</v>
      </c>
      <c r="C2957" s="70" t="s">
        <v>15</v>
      </c>
      <c r="D2957" s="70">
        <v>4838921</v>
      </c>
      <c r="E2957" s="68">
        <v>88.9</v>
      </c>
      <c r="F2957" s="3">
        <f t="shared" si="1233"/>
        <v>13.84</v>
      </c>
      <c r="G2957" s="18" t="s">
        <v>39</v>
      </c>
      <c r="H2957" s="70">
        <v>29</v>
      </c>
      <c r="I2957" s="70">
        <v>278.43</v>
      </c>
      <c r="J2957" s="27">
        <f t="shared" si="1232"/>
        <v>27.6</v>
      </c>
      <c r="K2957" s="27">
        <f t="shared" si="1234"/>
        <v>13.8</v>
      </c>
      <c r="L2957" s="26">
        <f t="shared" si="1235"/>
        <v>3842.3340000000003</v>
      </c>
      <c r="M2957" s="56" t="s">
        <v>94</v>
      </c>
      <c r="N2957" s="70" t="s">
        <v>977</v>
      </c>
      <c r="O2957" s="56" t="s">
        <v>56</v>
      </c>
      <c r="P2957" s="70">
        <v>68</v>
      </c>
    </row>
    <row r="2958" spans="1:16" x14ac:dyDescent="0.25">
      <c r="A2958" s="70">
        <v>2018</v>
      </c>
      <c r="B2958" s="70">
        <v>34</v>
      </c>
      <c r="C2958" s="70" t="s">
        <v>15</v>
      </c>
      <c r="D2958" s="70">
        <v>4838923</v>
      </c>
      <c r="E2958" s="68">
        <v>88.9</v>
      </c>
      <c r="F2958" s="3">
        <f t="shared" si="1233"/>
        <v>13.84</v>
      </c>
      <c r="G2958" s="18" t="s">
        <v>39</v>
      </c>
      <c r="H2958" s="70">
        <v>35</v>
      </c>
      <c r="I2958" s="70">
        <v>336.04079999999999</v>
      </c>
      <c r="J2958" s="27">
        <f t="shared" si="1232"/>
        <v>27.6</v>
      </c>
      <c r="K2958" s="27">
        <f t="shared" si="1234"/>
        <v>13.8</v>
      </c>
      <c r="L2958" s="26">
        <f t="shared" si="1235"/>
        <v>4637.3630400000002</v>
      </c>
      <c r="M2958" s="56" t="s">
        <v>94</v>
      </c>
      <c r="N2958" s="70" t="s">
        <v>978</v>
      </c>
      <c r="O2958" s="56" t="s">
        <v>56</v>
      </c>
      <c r="P2958" s="70">
        <v>68</v>
      </c>
    </row>
    <row r="2959" spans="1:16" x14ac:dyDescent="0.25">
      <c r="A2959" s="70">
        <v>2018</v>
      </c>
      <c r="B2959" s="70">
        <v>34</v>
      </c>
      <c r="C2959" s="70" t="s">
        <v>15</v>
      </c>
      <c r="D2959" s="70">
        <v>4838924</v>
      </c>
      <c r="E2959" s="68">
        <v>88.9</v>
      </c>
      <c r="F2959" s="3">
        <f t="shared" si="1233"/>
        <v>13.84</v>
      </c>
      <c r="G2959" s="18" t="s">
        <v>39</v>
      </c>
      <c r="H2959" s="70">
        <v>9</v>
      </c>
      <c r="I2959" s="70">
        <v>86.411299999999997</v>
      </c>
      <c r="J2959" s="27">
        <f t="shared" si="1232"/>
        <v>27.6</v>
      </c>
      <c r="K2959" s="27">
        <f t="shared" si="1234"/>
        <v>13.8</v>
      </c>
      <c r="L2959" s="26">
        <f t="shared" si="1235"/>
        <v>1192.47594</v>
      </c>
      <c r="M2959" s="56" t="s">
        <v>94</v>
      </c>
      <c r="N2959" s="70" t="s">
        <v>978</v>
      </c>
      <c r="O2959" s="56" t="s">
        <v>56</v>
      </c>
      <c r="P2959" s="70">
        <v>68</v>
      </c>
    </row>
    <row r="2960" spans="1:16" x14ac:dyDescent="0.25">
      <c r="A2960" s="70">
        <v>2018</v>
      </c>
      <c r="B2960" s="70">
        <v>34</v>
      </c>
      <c r="C2960" s="70" t="s">
        <v>15</v>
      </c>
      <c r="D2960" s="70">
        <v>4838920</v>
      </c>
      <c r="E2960" s="68">
        <v>88.9</v>
      </c>
      <c r="F2960" s="3">
        <f t="shared" si="1233"/>
        <v>13.84</v>
      </c>
      <c r="G2960" s="18" t="s">
        <v>39</v>
      </c>
      <c r="H2960" s="70">
        <v>13</v>
      </c>
      <c r="I2960" s="70">
        <v>124.82</v>
      </c>
      <c r="J2960" s="27">
        <f t="shared" si="1232"/>
        <v>27.6</v>
      </c>
      <c r="K2960" s="27">
        <f t="shared" si="1234"/>
        <v>13.8</v>
      </c>
      <c r="L2960" s="26">
        <f t="shared" si="1235"/>
        <v>1722.5160000000001</v>
      </c>
      <c r="M2960" s="56" t="s">
        <v>94</v>
      </c>
      <c r="N2960" s="70" t="s">
        <v>977</v>
      </c>
      <c r="O2960" s="56" t="s">
        <v>56</v>
      </c>
      <c r="P2960" s="70">
        <v>68</v>
      </c>
    </row>
    <row r="2961" spans="1:16" x14ac:dyDescent="0.25">
      <c r="A2961" s="70">
        <v>2018</v>
      </c>
      <c r="B2961" s="70">
        <v>34</v>
      </c>
      <c r="C2961" s="70" t="s">
        <v>15</v>
      </c>
      <c r="D2961" s="70">
        <v>4838946</v>
      </c>
      <c r="E2961" s="68">
        <v>88.9</v>
      </c>
      <c r="F2961" s="3">
        <f t="shared" si="1233"/>
        <v>13.84</v>
      </c>
      <c r="G2961" s="18" t="s">
        <v>39</v>
      </c>
      <c r="H2961" s="70">
        <v>43</v>
      </c>
      <c r="I2961" s="70">
        <v>412.85019999999997</v>
      </c>
      <c r="J2961" s="27">
        <f t="shared" si="1232"/>
        <v>27.6</v>
      </c>
      <c r="K2961" s="27">
        <f t="shared" si="1234"/>
        <v>13.8</v>
      </c>
      <c r="L2961" s="26">
        <f t="shared" si="1235"/>
        <v>5697.3327600000002</v>
      </c>
      <c r="M2961" s="56" t="s">
        <v>94</v>
      </c>
      <c r="N2961" s="70" t="s">
        <v>979</v>
      </c>
      <c r="O2961" s="56" t="s">
        <v>56</v>
      </c>
      <c r="P2961" s="70">
        <v>68</v>
      </c>
    </row>
    <row r="2962" spans="1:16" x14ac:dyDescent="0.25">
      <c r="A2962" s="70">
        <v>2018</v>
      </c>
      <c r="B2962" s="70">
        <v>34</v>
      </c>
      <c r="C2962" s="70" t="s">
        <v>15</v>
      </c>
      <c r="D2962" s="70">
        <v>4838943</v>
      </c>
      <c r="E2962" s="68">
        <v>88.9</v>
      </c>
      <c r="F2962" s="3">
        <f t="shared" si="1233"/>
        <v>13.84</v>
      </c>
      <c r="G2962" s="18" t="s">
        <v>39</v>
      </c>
      <c r="H2962" s="70">
        <v>11</v>
      </c>
      <c r="I2962" s="70">
        <v>105.6126</v>
      </c>
      <c r="J2962" s="27">
        <f t="shared" si="1232"/>
        <v>27.6</v>
      </c>
      <c r="K2962" s="27">
        <f t="shared" si="1234"/>
        <v>13.8</v>
      </c>
      <c r="L2962" s="26">
        <f t="shared" si="1235"/>
        <v>1457.45388</v>
      </c>
      <c r="M2962" s="56" t="s">
        <v>94</v>
      </c>
      <c r="N2962" s="70" t="s">
        <v>980</v>
      </c>
      <c r="O2962" s="56" t="s">
        <v>56</v>
      </c>
      <c r="P2962" s="70">
        <v>68</v>
      </c>
    </row>
    <row r="2963" spans="1:16" x14ac:dyDescent="0.25">
      <c r="A2963" s="70">
        <v>2018</v>
      </c>
      <c r="B2963" s="70">
        <v>34</v>
      </c>
      <c r="C2963" s="70" t="s">
        <v>15</v>
      </c>
      <c r="D2963" s="70">
        <v>4838945</v>
      </c>
      <c r="E2963" s="68">
        <v>88.9</v>
      </c>
      <c r="F2963" s="3">
        <f t="shared" si="1233"/>
        <v>13.84</v>
      </c>
      <c r="G2963" s="18" t="s">
        <v>39</v>
      </c>
      <c r="H2963" s="70">
        <v>9</v>
      </c>
      <c r="I2963" s="70">
        <v>86.411600000000007</v>
      </c>
      <c r="J2963" s="27">
        <f t="shared" si="1232"/>
        <v>27.6</v>
      </c>
      <c r="K2963" s="27">
        <f t="shared" si="1234"/>
        <v>13.8</v>
      </c>
      <c r="L2963" s="26">
        <f t="shared" si="1235"/>
        <v>1192.4800800000003</v>
      </c>
      <c r="M2963" s="56" t="s">
        <v>94</v>
      </c>
      <c r="N2963" s="70" t="s">
        <v>981</v>
      </c>
      <c r="O2963" s="56" t="s">
        <v>56</v>
      </c>
      <c r="P2963" s="70">
        <v>68</v>
      </c>
    </row>
    <row r="2964" spans="1:16" x14ac:dyDescent="0.25">
      <c r="A2964" s="70">
        <v>2018</v>
      </c>
      <c r="B2964" s="70">
        <v>34</v>
      </c>
      <c r="C2964" s="70" t="s">
        <v>15</v>
      </c>
      <c r="D2964" s="70">
        <v>4838944</v>
      </c>
      <c r="E2964" s="68">
        <v>88.9</v>
      </c>
      <c r="F2964" s="3">
        <f t="shared" si="1233"/>
        <v>13.84</v>
      </c>
      <c r="G2964" s="18" t="s">
        <v>39</v>
      </c>
      <c r="H2964" s="70">
        <v>24</v>
      </c>
      <c r="I2964" s="70">
        <v>230.42740000000001</v>
      </c>
      <c r="J2964" s="27">
        <f t="shared" si="1232"/>
        <v>27.6</v>
      </c>
      <c r="K2964" s="27">
        <f t="shared" si="1234"/>
        <v>13.8</v>
      </c>
      <c r="L2964" s="26">
        <f t="shared" si="1235"/>
        <v>3179.8981200000003</v>
      </c>
      <c r="M2964" s="56" t="s">
        <v>94</v>
      </c>
      <c r="N2964" s="70" t="s">
        <v>981</v>
      </c>
      <c r="O2964" s="56" t="s">
        <v>56</v>
      </c>
      <c r="P2964" s="70">
        <v>68</v>
      </c>
    </row>
    <row r="2965" spans="1:16" x14ac:dyDescent="0.25">
      <c r="A2965" s="70">
        <v>2018</v>
      </c>
      <c r="B2965" s="70">
        <v>34</v>
      </c>
      <c r="C2965" s="70" t="s">
        <v>15</v>
      </c>
      <c r="D2965" s="70">
        <v>4838942</v>
      </c>
      <c r="E2965" s="68">
        <v>88.9</v>
      </c>
      <c r="F2965" s="3">
        <f t="shared" si="1233"/>
        <v>13.84</v>
      </c>
      <c r="G2965" s="18" t="s">
        <v>39</v>
      </c>
      <c r="H2965" s="70">
        <v>23</v>
      </c>
      <c r="I2965" s="70">
        <v>220.8288</v>
      </c>
      <c r="J2965" s="27">
        <f t="shared" si="1232"/>
        <v>27.6</v>
      </c>
      <c r="K2965" s="27">
        <f t="shared" si="1234"/>
        <v>13.8</v>
      </c>
      <c r="L2965" s="26">
        <f t="shared" si="1235"/>
        <v>3047.4374400000002</v>
      </c>
      <c r="M2965" s="56" t="s">
        <v>94</v>
      </c>
      <c r="N2965" s="70" t="s">
        <v>981</v>
      </c>
      <c r="O2965" s="56" t="s">
        <v>56</v>
      </c>
      <c r="P2965" s="70">
        <v>68</v>
      </c>
    </row>
    <row r="2966" spans="1:16" x14ac:dyDescent="0.25">
      <c r="A2966" s="70">
        <v>2018</v>
      </c>
      <c r="B2966" s="70">
        <v>34</v>
      </c>
      <c r="C2966" s="70" t="s">
        <v>15</v>
      </c>
      <c r="D2966" s="70">
        <v>4838947</v>
      </c>
      <c r="E2966" s="68">
        <v>88.9</v>
      </c>
      <c r="F2966" s="3">
        <f t="shared" si="1233"/>
        <v>13.84</v>
      </c>
      <c r="G2966" s="18" t="s">
        <v>39</v>
      </c>
      <c r="H2966" s="70">
        <v>26</v>
      </c>
      <c r="I2966" s="70">
        <v>249.63120000000001</v>
      </c>
      <c r="J2966" s="27">
        <f t="shared" si="1232"/>
        <v>27.6</v>
      </c>
      <c r="K2966" s="27">
        <f t="shared" si="1234"/>
        <v>13.8</v>
      </c>
      <c r="L2966" s="26">
        <f t="shared" si="1235"/>
        <v>3444.9105600000003</v>
      </c>
      <c r="M2966" s="56" t="s">
        <v>94</v>
      </c>
      <c r="N2966" s="70" t="s">
        <v>980</v>
      </c>
      <c r="O2966" s="56" t="s">
        <v>56</v>
      </c>
      <c r="P2966" s="70">
        <v>68</v>
      </c>
    </row>
    <row r="2967" spans="1:16" x14ac:dyDescent="0.25">
      <c r="A2967" s="70">
        <v>2018</v>
      </c>
      <c r="B2967" s="70">
        <v>34</v>
      </c>
      <c r="C2967" s="70" t="s">
        <v>15</v>
      </c>
      <c r="D2967" s="70">
        <v>4839532</v>
      </c>
      <c r="E2967" s="68">
        <v>88.9</v>
      </c>
      <c r="F2967" s="3">
        <f t="shared" si="1233"/>
        <v>13.84</v>
      </c>
      <c r="G2967" s="18" t="s">
        <v>39</v>
      </c>
      <c r="H2967" s="70">
        <v>15</v>
      </c>
      <c r="I2967" s="70">
        <v>144.0188</v>
      </c>
      <c r="J2967" s="27">
        <f t="shared" si="1232"/>
        <v>27.6</v>
      </c>
      <c r="K2967" s="27">
        <f t="shared" si="1234"/>
        <v>13.8</v>
      </c>
      <c r="L2967" s="26">
        <f t="shared" si="1235"/>
        <v>1987.4594400000001</v>
      </c>
      <c r="M2967" s="56" t="s">
        <v>94</v>
      </c>
      <c r="N2967" s="70" t="s">
        <v>982</v>
      </c>
      <c r="O2967" s="56" t="s">
        <v>56</v>
      </c>
      <c r="P2967" s="70">
        <v>68</v>
      </c>
    </row>
    <row r="2968" spans="1:16" x14ac:dyDescent="0.25">
      <c r="A2968" s="70">
        <v>2018</v>
      </c>
      <c r="B2968" s="70">
        <v>34</v>
      </c>
      <c r="C2968" s="70" t="s">
        <v>15</v>
      </c>
      <c r="D2968" s="70">
        <v>4839531</v>
      </c>
      <c r="E2968" s="68">
        <v>88.9</v>
      </c>
      <c r="F2968" s="3">
        <f t="shared" si="1233"/>
        <v>13.84</v>
      </c>
      <c r="G2968" s="18" t="s">
        <v>39</v>
      </c>
      <c r="H2968" s="70">
        <v>20</v>
      </c>
      <c r="I2968" s="70">
        <v>192.02</v>
      </c>
      <c r="J2968" s="27">
        <f t="shared" si="1232"/>
        <v>27.6</v>
      </c>
      <c r="K2968" s="27">
        <f t="shared" si="1234"/>
        <v>13.8</v>
      </c>
      <c r="L2968" s="26">
        <f t="shared" si="1235"/>
        <v>2649.8760000000002</v>
      </c>
      <c r="M2968" s="56" t="s">
        <v>94</v>
      </c>
      <c r="N2968" s="70" t="s">
        <v>982</v>
      </c>
      <c r="O2968" s="56" t="s">
        <v>56</v>
      </c>
      <c r="P2968" s="70">
        <v>68</v>
      </c>
    </row>
    <row r="2969" spans="1:16" x14ac:dyDescent="0.25">
      <c r="A2969" s="70">
        <v>2018</v>
      </c>
      <c r="B2969" s="70">
        <v>34</v>
      </c>
      <c r="C2969" s="70" t="s">
        <v>15</v>
      </c>
      <c r="D2969" s="70">
        <v>4839530</v>
      </c>
      <c r="E2969" s="68">
        <v>88.9</v>
      </c>
      <c r="F2969" s="3">
        <f t="shared" si="1233"/>
        <v>13.84</v>
      </c>
      <c r="G2969" s="18" t="s">
        <v>39</v>
      </c>
      <c r="H2969" s="70">
        <v>26</v>
      </c>
      <c r="I2969" s="70">
        <v>249.63</v>
      </c>
      <c r="J2969" s="27">
        <f t="shared" si="1232"/>
        <v>27.6</v>
      </c>
      <c r="K2969" s="27">
        <f t="shared" si="1234"/>
        <v>13.8</v>
      </c>
      <c r="L2969" s="26">
        <f t="shared" si="1235"/>
        <v>3444.8940000000002</v>
      </c>
      <c r="M2969" s="56" t="s">
        <v>94</v>
      </c>
      <c r="N2969" s="70" t="s">
        <v>982</v>
      </c>
      <c r="O2969" s="56" t="s">
        <v>56</v>
      </c>
      <c r="P2969" s="70">
        <v>68</v>
      </c>
    </row>
    <row r="2970" spans="1:16" x14ac:dyDescent="0.25">
      <c r="A2970" s="70">
        <v>2018</v>
      </c>
      <c r="B2970" s="70">
        <v>34</v>
      </c>
      <c r="C2970" s="70" t="s">
        <v>15</v>
      </c>
      <c r="D2970" s="70">
        <v>4839529</v>
      </c>
      <c r="E2970" s="68">
        <v>88.9</v>
      </c>
      <c r="F2970" s="3">
        <f t="shared" si="1233"/>
        <v>13.84</v>
      </c>
      <c r="G2970" s="18" t="s">
        <v>39</v>
      </c>
      <c r="H2970" s="70">
        <v>22</v>
      </c>
      <c r="I2970" s="70">
        <v>211.22839999999999</v>
      </c>
      <c r="J2970" s="27">
        <f t="shared" si="1232"/>
        <v>27.6</v>
      </c>
      <c r="K2970" s="27">
        <f t="shared" si="1234"/>
        <v>13.8</v>
      </c>
      <c r="L2970" s="26">
        <f t="shared" si="1235"/>
        <v>2914.95192</v>
      </c>
      <c r="M2970" s="56" t="s">
        <v>94</v>
      </c>
      <c r="N2970" s="70" t="s">
        <v>982</v>
      </c>
      <c r="O2970" s="56" t="s">
        <v>56</v>
      </c>
      <c r="P2970" s="70">
        <v>68</v>
      </c>
    </row>
    <row r="2971" spans="1:16" x14ac:dyDescent="0.25">
      <c r="A2971" s="70">
        <v>2018</v>
      </c>
      <c r="B2971" s="70">
        <v>34</v>
      </c>
      <c r="C2971" s="70" t="s">
        <v>15</v>
      </c>
      <c r="D2971" s="70">
        <v>4839532</v>
      </c>
      <c r="E2971" s="68">
        <v>88.9</v>
      </c>
      <c r="F2971" s="3">
        <f t="shared" si="1233"/>
        <v>13.84</v>
      </c>
      <c r="G2971" s="18" t="s">
        <v>39</v>
      </c>
      <c r="H2971" s="70">
        <v>30</v>
      </c>
      <c r="I2971" s="70">
        <v>288.036</v>
      </c>
      <c r="J2971" s="27">
        <f t="shared" si="1232"/>
        <v>27.6</v>
      </c>
      <c r="K2971" s="27">
        <f t="shared" si="1234"/>
        <v>13.8</v>
      </c>
      <c r="L2971" s="26">
        <f t="shared" si="1235"/>
        <v>3974.8968000000004</v>
      </c>
      <c r="M2971" s="56" t="s">
        <v>94</v>
      </c>
      <c r="N2971" s="70" t="s">
        <v>982</v>
      </c>
      <c r="O2971" s="56" t="s">
        <v>56</v>
      </c>
      <c r="P2971" s="70">
        <v>68</v>
      </c>
    </row>
    <row r="2972" spans="1:16" x14ac:dyDescent="0.25">
      <c r="A2972" s="70">
        <v>2018</v>
      </c>
      <c r="B2972" s="70">
        <v>34</v>
      </c>
      <c r="C2972" s="70" t="s">
        <v>15</v>
      </c>
      <c r="D2972" s="70">
        <v>4839886</v>
      </c>
      <c r="E2972" s="68">
        <v>73</v>
      </c>
      <c r="F2972" s="3">
        <f t="shared" si="1233"/>
        <v>9.67</v>
      </c>
      <c r="G2972" s="18" t="s">
        <v>39</v>
      </c>
      <c r="H2972" s="70">
        <v>55</v>
      </c>
      <c r="I2972" s="70">
        <v>528.06880000000001</v>
      </c>
      <c r="J2972" s="27">
        <f t="shared" si="1232"/>
        <v>20.64</v>
      </c>
      <c r="K2972" s="27">
        <f t="shared" si="1234"/>
        <v>15.48</v>
      </c>
      <c r="L2972" s="26">
        <f t="shared" si="1235"/>
        <v>8174.505024</v>
      </c>
      <c r="M2972" s="56" t="s">
        <v>16</v>
      </c>
      <c r="N2972" s="70" t="s">
        <v>983</v>
      </c>
      <c r="O2972" s="56" t="s">
        <v>53</v>
      </c>
      <c r="P2972" s="70">
        <v>105</v>
      </c>
    </row>
    <row r="2973" spans="1:16" x14ac:dyDescent="0.25">
      <c r="A2973" s="70">
        <v>2018</v>
      </c>
      <c r="B2973" s="70">
        <v>34</v>
      </c>
      <c r="C2973" s="70" t="s">
        <v>15</v>
      </c>
      <c r="D2973" s="70">
        <v>4840140</v>
      </c>
      <c r="E2973" s="68">
        <v>60.3</v>
      </c>
      <c r="F2973" s="3">
        <f t="shared" si="1233"/>
        <v>6.99</v>
      </c>
      <c r="G2973" s="18" t="s">
        <v>39</v>
      </c>
      <c r="H2973" s="70">
        <v>52</v>
      </c>
      <c r="I2973" s="70">
        <v>499.26</v>
      </c>
      <c r="J2973" s="27">
        <f t="shared" si="1232"/>
        <v>16.52</v>
      </c>
      <c r="K2973" s="27">
        <f t="shared" si="1234"/>
        <v>12.39</v>
      </c>
      <c r="L2973" s="26">
        <f t="shared" si="1235"/>
        <v>6185.8314</v>
      </c>
      <c r="M2973" s="56" t="s">
        <v>16</v>
      </c>
      <c r="N2973" s="70" t="s">
        <v>984</v>
      </c>
      <c r="O2973" s="56" t="s">
        <v>52</v>
      </c>
      <c r="P2973" s="70">
        <v>43</v>
      </c>
    </row>
    <row r="2974" spans="1:16" x14ac:dyDescent="0.25">
      <c r="A2974" s="70">
        <v>2018</v>
      </c>
      <c r="B2974" s="70">
        <v>34</v>
      </c>
      <c r="C2974" s="70" t="s">
        <v>15</v>
      </c>
      <c r="D2974" s="70">
        <v>4840141</v>
      </c>
      <c r="E2974" s="68">
        <v>60.3</v>
      </c>
      <c r="F2974" s="3">
        <f t="shared" si="1233"/>
        <v>6.99</v>
      </c>
      <c r="G2974" s="18" t="s">
        <v>40</v>
      </c>
      <c r="H2974" s="70">
        <v>32</v>
      </c>
      <c r="I2974" s="70">
        <v>307.24239999999998</v>
      </c>
      <c r="J2974" s="27">
        <f t="shared" si="1232"/>
        <v>16.52</v>
      </c>
      <c r="K2974" s="27">
        <f t="shared" si="1234"/>
        <v>12.39</v>
      </c>
      <c r="L2974" s="26">
        <f t="shared" si="1235"/>
        <v>3806.7333359999998</v>
      </c>
      <c r="M2974" s="56" t="s">
        <v>16</v>
      </c>
      <c r="N2974" s="70" t="s">
        <v>984</v>
      </c>
      <c r="O2974" s="56" t="s">
        <v>52</v>
      </c>
      <c r="P2974" s="70">
        <v>43</v>
      </c>
    </row>
    <row r="2975" spans="1:16" x14ac:dyDescent="0.25">
      <c r="A2975" s="70">
        <v>2018</v>
      </c>
      <c r="B2975" s="70">
        <v>34</v>
      </c>
      <c r="C2975" s="70" t="s">
        <v>15</v>
      </c>
      <c r="D2975" s="70">
        <v>-1</v>
      </c>
      <c r="E2975" s="68">
        <v>73</v>
      </c>
      <c r="F2975" s="3">
        <f t="shared" si="1233"/>
        <v>9.67</v>
      </c>
      <c r="G2975" s="18" t="s">
        <v>39</v>
      </c>
      <c r="H2975" s="70">
        <v>32</v>
      </c>
      <c r="I2975" s="70">
        <v>307.2</v>
      </c>
      <c r="J2975" s="27">
        <f t="shared" si="1232"/>
        <v>20.64</v>
      </c>
      <c r="K2975" s="27">
        <f t="shared" si="1234"/>
        <v>15.48</v>
      </c>
      <c r="L2975" s="26">
        <f t="shared" si="1235"/>
        <v>4755.4560000000001</v>
      </c>
      <c r="M2975" s="56" t="s">
        <v>16</v>
      </c>
      <c r="N2975" s="70" t="s">
        <v>83</v>
      </c>
      <c r="O2975" s="56" t="s">
        <v>52</v>
      </c>
      <c r="P2975" s="70">
        <v>43</v>
      </c>
    </row>
    <row r="2976" spans="1:16" x14ac:dyDescent="0.25">
      <c r="A2976" s="70">
        <v>2018</v>
      </c>
      <c r="B2976" s="70">
        <v>34</v>
      </c>
      <c r="C2976" s="70" t="s">
        <v>14</v>
      </c>
      <c r="D2976" s="70">
        <v>4840307</v>
      </c>
      <c r="E2976" s="68">
        <v>139.69999999999999</v>
      </c>
      <c r="F2976" s="3">
        <v>25.3</v>
      </c>
      <c r="G2976" s="18" t="s">
        <v>39</v>
      </c>
      <c r="H2976" s="70">
        <v>195</v>
      </c>
      <c r="I2976" s="70">
        <v>1872.2351000000001</v>
      </c>
      <c r="J2976" s="27">
        <v>50.16</v>
      </c>
      <c r="K2976" s="27">
        <f t="shared" si="1234"/>
        <v>37.619999999999997</v>
      </c>
      <c r="L2976" s="26">
        <f t="shared" si="1235"/>
        <v>70433.484461999993</v>
      </c>
      <c r="M2976" s="56" t="s">
        <v>16</v>
      </c>
      <c r="N2976" s="70" t="s">
        <v>985</v>
      </c>
      <c r="O2976" s="56" t="s">
        <v>56</v>
      </c>
      <c r="P2976" s="70">
        <v>68</v>
      </c>
    </row>
    <row r="2977" spans="1:16" x14ac:dyDescent="0.25">
      <c r="A2977" s="70">
        <v>2018</v>
      </c>
      <c r="B2977" s="70">
        <v>34</v>
      </c>
      <c r="C2977" s="70" t="s">
        <v>15</v>
      </c>
      <c r="D2977" s="70">
        <v>4840432</v>
      </c>
      <c r="E2977" s="68">
        <v>60.3</v>
      </c>
      <c r="F2977" s="3">
        <f t="shared" si="1233"/>
        <v>6.99</v>
      </c>
      <c r="G2977" s="18" t="s">
        <v>39</v>
      </c>
      <c r="H2977" s="70">
        <v>151</v>
      </c>
      <c r="I2977" s="70">
        <v>1449.79</v>
      </c>
      <c r="J2977" s="27">
        <f t="shared" si="1232"/>
        <v>16.52</v>
      </c>
      <c r="K2977" s="27">
        <f t="shared" si="1234"/>
        <v>12.39</v>
      </c>
      <c r="L2977" s="26">
        <f t="shared" si="1235"/>
        <v>17962.898100000002</v>
      </c>
      <c r="M2977" s="56" t="s">
        <v>16</v>
      </c>
      <c r="N2977" s="70" t="s">
        <v>986</v>
      </c>
      <c r="O2977" s="56" t="s">
        <v>53</v>
      </c>
      <c r="P2977" s="70">
        <v>105</v>
      </c>
    </row>
    <row r="2978" spans="1:16" x14ac:dyDescent="0.25">
      <c r="A2978" s="70">
        <v>2018</v>
      </c>
      <c r="B2978" s="70">
        <v>34</v>
      </c>
      <c r="C2978" s="70" t="s">
        <v>15</v>
      </c>
      <c r="D2978" s="70">
        <v>4840430</v>
      </c>
      <c r="E2978" s="68">
        <v>60.3</v>
      </c>
      <c r="F2978" s="3">
        <f t="shared" si="1233"/>
        <v>6.99</v>
      </c>
      <c r="G2978" s="18" t="s">
        <v>39</v>
      </c>
      <c r="H2978" s="70">
        <v>75</v>
      </c>
      <c r="I2978" s="70">
        <v>720.09</v>
      </c>
      <c r="J2978" s="27">
        <f t="shared" si="1232"/>
        <v>16.52</v>
      </c>
      <c r="K2978" s="27">
        <f t="shared" si="1234"/>
        <v>12.39</v>
      </c>
      <c r="L2978" s="26">
        <f t="shared" si="1235"/>
        <v>8921.9151000000002</v>
      </c>
      <c r="M2978" s="56" t="s">
        <v>16</v>
      </c>
      <c r="N2978" s="70" t="s">
        <v>986</v>
      </c>
      <c r="O2978" s="56" t="s">
        <v>53</v>
      </c>
      <c r="P2978" s="70">
        <v>105</v>
      </c>
    </row>
    <row r="2979" spans="1:16" x14ac:dyDescent="0.25">
      <c r="A2979" s="70">
        <v>2018</v>
      </c>
      <c r="B2979" s="70">
        <v>34</v>
      </c>
      <c r="C2979" s="70" t="s">
        <v>15</v>
      </c>
      <c r="D2979" s="70">
        <v>4840431</v>
      </c>
      <c r="E2979" s="68">
        <v>60.3</v>
      </c>
      <c r="F2979" s="3">
        <f t="shared" si="1233"/>
        <v>6.99</v>
      </c>
      <c r="G2979" s="18" t="s">
        <v>39</v>
      </c>
      <c r="H2979" s="70">
        <v>124</v>
      </c>
      <c r="I2979" s="70">
        <v>1190.5476000000001</v>
      </c>
      <c r="J2979" s="27">
        <f t="shared" si="1232"/>
        <v>16.52</v>
      </c>
      <c r="K2979" s="27">
        <f t="shared" si="1234"/>
        <v>12.39</v>
      </c>
      <c r="L2979" s="26">
        <f t="shared" si="1235"/>
        <v>14750.884764000002</v>
      </c>
      <c r="M2979" s="56" t="s">
        <v>16</v>
      </c>
      <c r="N2979" s="70" t="s">
        <v>986</v>
      </c>
      <c r="O2979" s="56" t="s">
        <v>53</v>
      </c>
      <c r="P2979" s="70">
        <v>105</v>
      </c>
    </row>
    <row r="2980" spans="1:16" x14ac:dyDescent="0.25">
      <c r="A2980" s="70">
        <v>2018</v>
      </c>
      <c r="B2980" s="70">
        <v>34</v>
      </c>
      <c r="C2980" s="70" t="s">
        <v>15</v>
      </c>
      <c r="D2980" s="70">
        <v>4840450</v>
      </c>
      <c r="E2980" s="68">
        <v>88.9</v>
      </c>
      <c r="F2980" s="3">
        <f t="shared" si="1233"/>
        <v>13.84</v>
      </c>
      <c r="G2980" s="18" t="s">
        <v>39</v>
      </c>
      <c r="H2980" s="70">
        <v>5</v>
      </c>
      <c r="I2980" s="70">
        <v>48.01</v>
      </c>
      <c r="J2980" s="27">
        <f t="shared" si="1232"/>
        <v>27.6</v>
      </c>
      <c r="K2980" s="27">
        <f t="shared" si="1234"/>
        <v>13.8</v>
      </c>
      <c r="L2980" s="26">
        <f t="shared" si="1235"/>
        <v>662.53800000000001</v>
      </c>
      <c r="M2980" s="56" t="s">
        <v>94</v>
      </c>
      <c r="N2980" s="70" t="s">
        <v>157</v>
      </c>
      <c r="O2980" s="56" t="s">
        <v>284</v>
      </c>
      <c r="P2980" s="70">
        <v>31</v>
      </c>
    </row>
    <row r="2981" spans="1:16" x14ac:dyDescent="0.25">
      <c r="A2981" s="70">
        <v>2018</v>
      </c>
      <c r="B2981" s="70">
        <v>34</v>
      </c>
      <c r="C2981" s="70" t="s">
        <v>15</v>
      </c>
      <c r="D2981" s="70">
        <v>4840452</v>
      </c>
      <c r="E2981" s="68">
        <v>88.9</v>
      </c>
      <c r="F2981" s="3">
        <f t="shared" si="1233"/>
        <v>13.84</v>
      </c>
      <c r="G2981" s="18" t="s">
        <v>39</v>
      </c>
      <c r="H2981" s="70">
        <v>4</v>
      </c>
      <c r="I2981" s="70">
        <v>38.4</v>
      </c>
      <c r="J2981" s="27">
        <f t="shared" si="1232"/>
        <v>27.6</v>
      </c>
      <c r="K2981" s="27">
        <f t="shared" si="1234"/>
        <v>13.8</v>
      </c>
      <c r="L2981" s="26">
        <f t="shared" si="1235"/>
        <v>529.91999999999996</v>
      </c>
      <c r="M2981" s="56" t="s">
        <v>94</v>
      </c>
      <c r="N2981" s="70" t="s">
        <v>157</v>
      </c>
      <c r="O2981" s="56" t="s">
        <v>284</v>
      </c>
      <c r="P2981" s="70">
        <v>31</v>
      </c>
    </row>
    <row r="2982" spans="1:16" x14ac:dyDescent="0.25">
      <c r="A2982" s="70">
        <v>2018</v>
      </c>
      <c r="B2982" s="70">
        <v>34</v>
      </c>
      <c r="C2982" s="70" t="s">
        <v>15</v>
      </c>
      <c r="D2982" s="70">
        <v>4840453</v>
      </c>
      <c r="E2982" s="68">
        <v>88.9</v>
      </c>
      <c r="F2982" s="3">
        <f t="shared" si="1233"/>
        <v>13.84</v>
      </c>
      <c r="G2982" s="18" t="s">
        <v>39</v>
      </c>
      <c r="H2982" s="70">
        <v>3</v>
      </c>
      <c r="I2982" s="70">
        <v>28.8</v>
      </c>
      <c r="J2982" s="27">
        <f t="shared" si="1232"/>
        <v>27.6</v>
      </c>
      <c r="K2982" s="27">
        <f t="shared" si="1234"/>
        <v>13.8</v>
      </c>
      <c r="L2982" s="26">
        <f t="shared" si="1235"/>
        <v>397.44000000000005</v>
      </c>
      <c r="M2982" s="56" t="s">
        <v>94</v>
      </c>
      <c r="N2982" s="70" t="s">
        <v>157</v>
      </c>
      <c r="O2982" s="56" t="s">
        <v>284</v>
      </c>
      <c r="P2982" s="70">
        <v>31</v>
      </c>
    </row>
    <row r="2983" spans="1:16" x14ac:dyDescent="0.25">
      <c r="A2983" s="70">
        <v>2018</v>
      </c>
      <c r="B2983" s="70">
        <v>34</v>
      </c>
      <c r="C2983" s="70" t="s">
        <v>15</v>
      </c>
      <c r="D2983" s="70">
        <v>4840437</v>
      </c>
      <c r="E2983" s="68">
        <v>88.9</v>
      </c>
      <c r="F2983" s="3">
        <f t="shared" si="1233"/>
        <v>13.84</v>
      </c>
      <c r="G2983" s="18" t="s">
        <v>39</v>
      </c>
      <c r="H2983" s="70">
        <v>3</v>
      </c>
      <c r="I2983" s="70">
        <v>28.8</v>
      </c>
      <c r="J2983" s="27">
        <f t="shared" ref="J2983:J3046" si="1236">IF($E2983=60.3,16.52,IF($E2983=73,20.64,IF($E2983=88.9,27.6,IF(AND($E2983=114.3, $F2983=17.26),32.84,IF(AND($E2983=177.8, $F2983=34.23),63.28,IF(AND($E2983=244.5,$F2983=53.57),98.68,"ENTER WEIGHT"))))))</f>
        <v>27.6</v>
      </c>
      <c r="K2983" s="27">
        <f t="shared" si="1234"/>
        <v>13.8</v>
      </c>
      <c r="L2983" s="26">
        <f t="shared" si="1235"/>
        <v>397.44000000000005</v>
      </c>
      <c r="M2983" s="56" t="s">
        <v>94</v>
      </c>
      <c r="N2983" s="70" t="s">
        <v>157</v>
      </c>
      <c r="O2983" s="56" t="s">
        <v>284</v>
      </c>
      <c r="P2983" s="70">
        <v>31</v>
      </c>
    </row>
    <row r="2984" spans="1:16" x14ac:dyDescent="0.25">
      <c r="A2984" s="70">
        <v>2018</v>
      </c>
      <c r="B2984" s="70">
        <v>34</v>
      </c>
      <c r="C2984" s="70" t="s">
        <v>15</v>
      </c>
      <c r="D2984" s="70">
        <v>4840438</v>
      </c>
      <c r="E2984" s="68">
        <v>88.9</v>
      </c>
      <c r="F2984" s="3">
        <f t="shared" ref="F2984:F3047" si="1237">IF($E2984=60.3,6.99,IF($E2984=73,9.67,IF($E2984=88.9,13.84,IF($E2984=114.3,17.26,IF($E2984=177.8,34.23,IF($E2984=244.5,53.57,"ENTER WEIGHT"))))))</f>
        <v>13.84</v>
      </c>
      <c r="G2984" s="18" t="s">
        <v>39</v>
      </c>
      <c r="H2984" s="70">
        <v>1</v>
      </c>
      <c r="I2984" s="70">
        <v>9.6012000000000004</v>
      </c>
      <c r="J2984" s="27">
        <f t="shared" si="1236"/>
        <v>27.6</v>
      </c>
      <c r="K2984" s="27">
        <f t="shared" si="1234"/>
        <v>13.8</v>
      </c>
      <c r="L2984" s="26">
        <f t="shared" si="1235"/>
        <v>132.49656000000002</v>
      </c>
      <c r="M2984" s="56" t="s">
        <v>94</v>
      </c>
      <c r="N2984" s="70" t="s">
        <v>157</v>
      </c>
      <c r="O2984" s="56" t="s">
        <v>284</v>
      </c>
      <c r="P2984" s="70">
        <v>31</v>
      </c>
    </row>
    <row r="2985" spans="1:16" x14ac:dyDescent="0.25">
      <c r="A2985" s="70">
        <v>2018</v>
      </c>
      <c r="B2985" s="70">
        <v>34</v>
      </c>
      <c r="C2985" s="70" t="s">
        <v>15</v>
      </c>
      <c r="D2985" s="70">
        <v>4840438</v>
      </c>
      <c r="E2985" s="68">
        <v>88.9</v>
      </c>
      <c r="F2985" s="3">
        <f t="shared" si="1237"/>
        <v>13.84</v>
      </c>
      <c r="G2985" s="18" t="s">
        <v>39</v>
      </c>
      <c r="H2985" s="70">
        <v>6</v>
      </c>
      <c r="I2985" s="70">
        <v>57.61</v>
      </c>
      <c r="J2985" s="27">
        <f t="shared" si="1236"/>
        <v>27.6</v>
      </c>
      <c r="K2985" s="27">
        <f t="shared" si="1234"/>
        <v>13.8</v>
      </c>
      <c r="L2985" s="26">
        <f t="shared" si="1235"/>
        <v>795.01800000000003</v>
      </c>
      <c r="M2985" s="56" t="s">
        <v>94</v>
      </c>
      <c r="N2985" s="70" t="s">
        <v>157</v>
      </c>
      <c r="O2985" s="56" t="s">
        <v>284</v>
      </c>
      <c r="P2985" s="70">
        <v>31</v>
      </c>
    </row>
    <row r="2986" spans="1:16" x14ac:dyDescent="0.25">
      <c r="A2986" s="70">
        <v>2018</v>
      </c>
      <c r="B2986" s="70">
        <v>34</v>
      </c>
      <c r="C2986" s="70" t="s">
        <v>15</v>
      </c>
      <c r="D2986" s="70">
        <v>4840438</v>
      </c>
      <c r="E2986" s="68">
        <v>88.9</v>
      </c>
      <c r="F2986" s="3">
        <f t="shared" si="1237"/>
        <v>13.84</v>
      </c>
      <c r="G2986" s="18" t="s">
        <v>39</v>
      </c>
      <c r="H2986" s="70">
        <v>42</v>
      </c>
      <c r="I2986" s="70">
        <v>403.25</v>
      </c>
      <c r="J2986" s="27">
        <f t="shared" si="1236"/>
        <v>27.6</v>
      </c>
      <c r="K2986" s="27">
        <f t="shared" si="1234"/>
        <v>20.700000000000003</v>
      </c>
      <c r="L2986" s="26">
        <f t="shared" si="1235"/>
        <v>8347.2750000000015</v>
      </c>
      <c r="M2986" s="56" t="s">
        <v>16</v>
      </c>
      <c r="N2986" s="70" t="s">
        <v>157</v>
      </c>
      <c r="O2986" s="56" t="s">
        <v>284</v>
      </c>
      <c r="P2986" s="70">
        <v>31</v>
      </c>
    </row>
    <row r="2987" spans="1:16" x14ac:dyDescent="0.25">
      <c r="A2987" s="70">
        <v>2018</v>
      </c>
      <c r="B2987" s="70">
        <v>34</v>
      </c>
      <c r="C2987" s="70" t="s">
        <v>15</v>
      </c>
      <c r="D2987" s="70">
        <v>4840441</v>
      </c>
      <c r="E2987" s="68">
        <v>88.9</v>
      </c>
      <c r="F2987" s="3">
        <f t="shared" si="1237"/>
        <v>13.84</v>
      </c>
      <c r="G2987" s="18" t="s">
        <v>39</v>
      </c>
      <c r="H2987" s="70">
        <v>5</v>
      </c>
      <c r="I2987" s="70">
        <v>48.01</v>
      </c>
      <c r="J2987" s="27">
        <f t="shared" si="1236"/>
        <v>27.6</v>
      </c>
      <c r="K2987" s="27">
        <f t="shared" si="1234"/>
        <v>13.8</v>
      </c>
      <c r="L2987" s="26">
        <f t="shared" si="1235"/>
        <v>662.53800000000001</v>
      </c>
      <c r="M2987" s="56" t="s">
        <v>94</v>
      </c>
      <c r="N2987" s="70" t="s">
        <v>157</v>
      </c>
      <c r="O2987" s="56" t="s">
        <v>284</v>
      </c>
      <c r="P2987" s="70">
        <v>31</v>
      </c>
    </row>
    <row r="2988" spans="1:16" x14ac:dyDescent="0.25">
      <c r="A2988" s="70">
        <v>2018</v>
      </c>
      <c r="B2988" s="70">
        <v>34</v>
      </c>
      <c r="C2988" s="70" t="s">
        <v>15</v>
      </c>
      <c r="D2988" s="70">
        <v>4840441</v>
      </c>
      <c r="E2988" s="68">
        <v>88.9</v>
      </c>
      <c r="F2988" s="3">
        <f t="shared" si="1237"/>
        <v>13.84</v>
      </c>
      <c r="G2988" s="18" t="s">
        <v>39</v>
      </c>
      <c r="H2988" s="70">
        <v>42</v>
      </c>
      <c r="I2988" s="70">
        <v>403.25</v>
      </c>
      <c r="J2988" s="27">
        <f t="shared" si="1236"/>
        <v>27.6</v>
      </c>
      <c r="K2988" s="27">
        <f t="shared" si="1234"/>
        <v>20.700000000000003</v>
      </c>
      <c r="L2988" s="26">
        <f t="shared" si="1235"/>
        <v>8347.2750000000015</v>
      </c>
      <c r="M2988" s="56" t="s">
        <v>16</v>
      </c>
      <c r="N2988" s="70" t="s">
        <v>157</v>
      </c>
      <c r="O2988" s="56" t="s">
        <v>284</v>
      </c>
      <c r="P2988" s="70">
        <v>31</v>
      </c>
    </row>
    <row r="2989" spans="1:16" x14ac:dyDescent="0.25">
      <c r="A2989" s="70">
        <v>2018</v>
      </c>
      <c r="B2989" s="70">
        <v>34</v>
      </c>
      <c r="C2989" s="70" t="s">
        <v>15</v>
      </c>
      <c r="D2989" s="70">
        <v>4840441</v>
      </c>
      <c r="E2989" s="68">
        <v>88.9</v>
      </c>
      <c r="F2989" s="3">
        <f t="shared" si="1237"/>
        <v>13.84</v>
      </c>
      <c r="G2989" s="18" t="s">
        <v>39</v>
      </c>
      <c r="H2989" s="70">
        <v>1</v>
      </c>
      <c r="I2989" s="70">
        <v>9.6</v>
      </c>
      <c r="J2989" s="27">
        <f t="shared" si="1236"/>
        <v>27.6</v>
      </c>
      <c r="K2989" s="27">
        <f t="shared" si="1234"/>
        <v>13.8</v>
      </c>
      <c r="L2989" s="26">
        <f t="shared" si="1235"/>
        <v>132.47999999999999</v>
      </c>
      <c r="M2989" s="56" t="s">
        <v>94</v>
      </c>
      <c r="N2989" s="70" t="s">
        <v>157</v>
      </c>
      <c r="O2989" s="56" t="s">
        <v>284</v>
      </c>
      <c r="P2989" s="70">
        <v>31</v>
      </c>
    </row>
    <row r="2990" spans="1:16" x14ac:dyDescent="0.25">
      <c r="A2990" s="70">
        <v>2018</v>
      </c>
      <c r="B2990" s="70">
        <v>34</v>
      </c>
      <c r="C2990" s="70" t="s">
        <v>15</v>
      </c>
      <c r="D2990" s="70">
        <v>4840444</v>
      </c>
      <c r="E2990" s="68">
        <v>88.9</v>
      </c>
      <c r="F2990" s="3">
        <f t="shared" si="1237"/>
        <v>13.84</v>
      </c>
      <c r="G2990" s="18" t="s">
        <v>39</v>
      </c>
      <c r="H2990" s="70">
        <v>10</v>
      </c>
      <c r="I2990" s="70">
        <v>96.01</v>
      </c>
      <c r="J2990" s="27">
        <f t="shared" si="1236"/>
        <v>27.6</v>
      </c>
      <c r="K2990" s="27">
        <f t="shared" si="1234"/>
        <v>13.8</v>
      </c>
      <c r="L2990" s="26">
        <f t="shared" si="1235"/>
        <v>1324.9380000000001</v>
      </c>
      <c r="M2990" s="56" t="s">
        <v>94</v>
      </c>
      <c r="N2990" s="70" t="s">
        <v>157</v>
      </c>
      <c r="O2990" s="56" t="s">
        <v>284</v>
      </c>
      <c r="P2990" s="70">
        <v>31</v>
      </c>
    </row>
    <row r="2991" spans="1:16" x14ac:dyDescent="0.25">
      <c r="A2991" s="70">
        <v>2018</v>
      </c>
      <c r="B2991" s="70">
        <v>34</v>
      </c>
      <c r="C2991" s="70" t="s">
        <v>15</v>
      </c>
      <c r="D2991" s="70">
        <v>4840444</v>
      </c>
      <c r="E2991" s="68">
        <v>88.9</v>
      </c>
      <c r="F2991" s="3">
        <f t="shared" si="1237"/>
        <v>13.84</v>
      </c>
      <c r="G2991" s="18" t="s">
        <v>39</v>
      </c>
      <c r="H2991" s="70">
        <v>4</v>
      </c>
      <c r="I2991" s="70">
        <v>38.4</v>
      </c>
      <c r="J2991" s="27">
        <f t="shared" si="1236"/>
        <v>27.6</v>
      </c>
      <c r="K2991" s="27">
        <f t="shared" si="1234"/>
        <v>13.8</v>
      </c>
      <c r="L2991" s="26">
        <f t="shared" si="1235"/>
        <v>529.91999999999996</v>
      </c>
      <c r="M2991" s="56" t="s">
        <v>94</v>
      </c>
      <c r="N2991" s="70" t="s">
        <v>157</v>
      </c>
      <c r="O2991" s="56" t="s">
        <v>284</v>
      </c>
      <c r="P2991" s="70">
        <v>31</v>
      </c>
    </row>
    <row r="2992" spans="1:16" x14ac:dyDescent="0.25">
      <c r="A2992" s="70">
        <v>2018</v>
      </c>
      <c r="B2992" s="70">
        <v>34</v>
      </c>
      <c r="C2992" s="70" t="s">
        <v>15</v>
      </c>
      <c r="D2992" s="70">
        <v>4840444</v>
      </c>
      <c r="E2992" s="68">
        <v>88.9</v>
      </c>
      <c r="F2992" s="3">
        <f t="shared" si="1237"/>
        <v>13.84</v>
      </c>
      <c r="G2992" s="18" t="s">
        <v>39</v>
      </c>
      <c r="H2992" s="70">
        <v>36</v>
      </c>
      <c r="I2992" s="70">
        <v>345.64</v>
      </c>
      <c r="J2992" s="27">
        <f t="shared" si="1236"/>
        <v>27.6</v>
      </c>
      <c r="K2992" s="27">
        <f t="shared" si="1234"/>
        <v>20.700000000000003</v>
      </c>
      <c r="L2992" s="26">
        <f t="shared" si="1235"/>
        <v>7154.7480000000005</v>
      </c>
      <c r="M2992" s="56" t="s">
        <v>16</v>
      </c>
      <c r="N2992" s="70" t="s">
        <v>157</v>
      </c>
      <c r="O2992" s="56" t="s">
        <v>284</v>
      </c>
      <c r="P2992" s="70">
        <v>31</v>
      </c>
    </row>
    <row r="2993" spans="1:16" x14ac:dyDescent="0.25">
      <c r="A2993" s="70">
        <v>2018</v>
      </c>
      <c r="B2993" s="70">
        <v>34</v>
      </c>
      <c r="C2993" s="70" t="s">
        <v>15</v>
      </c>
      <c r="D2993" s="70">
        <v>4840447</v>
      </c>
      <c r="E2993" s="68">
        <v>88.9</v>
      </c>
      <c r="F2993" s="3">
        <f t="shared" si="1237"/>
        <v>13.84</v>
      </c>
      <c r="G2993" s="18" t="s">
        <v>39</v>
      </c>
      <c r="H2993" s="70">
        <v>2</v>
      </c>
      <c r="I2993" s="70">
        <v>19.2</v>
      </c>
      <c r="J2993" s="27">
        <f t="shared" si="1236"/>
        <v>27.6</v>
      </c>
      <c r="K2993" s="27">
        <f t="shared" si="1234"/>
        <v>13.8</v>
      </c>
      <c r="L2993" s="26">
        <f t="shared" si="1235"/>
        <v>264.95999999999998</v>
      </c>
      <c r="M2993" s="56" t="s">
        <v>94</v>
      </c>
      <c r="N2993" s="70" t="s">
        <v>157</v>
      </c>
      <c r="O2993" s="56" t="s">
        <v>284</v>
      </c>
      <c r="P2993" s="70">
        <v>31</v>
      </c>
    </row>
    <row r="2994" spans="1:16" x14ac:dyDescent="0.25">
      <c r="A2994" s="70">
        <v>2018</v>
      </c>
      <c r="B2994" s="70">
        <v>34</v>
      </c>
      <c r="C2994" s="70" t="s">
        <v>15</v>
      </c>
      <c r="D2994" s="70">
        <v>4840447</v>
      </c>
      <c r="E2994" s="68">
        <v>88.9</v>
      </c>
      <c r="F2994" s="3">
        <f t="shared" si="1237"/>
        <v>13.84</v>
      </c>
      <c r="G2994" s="18" t="s">
        <v>39</v>
      </c>
      <c r="H2994" s="70">
        <v>1</v>
      </c>
      <c r="I2994" s="70">
        <v>9.6</v>
      </c>
      <c r="J2994" s="27">
        <f t="shared" si="1236"/>
        <v>27.6</v>
      </c>
      <c r="K2994" s="27">
        <f t="shared" si="1234"/>
        <v>13.8</v>
      </c>
      <c r="L2994" s="26">
        <f t="shared" si="1235"/>
        <v>132.47999999999999</v>
      </c>
      <c r="M2994" s="56" t="s">
        <v>94</v>
      </c>
      <c r="N2994" s="70" t="s">
        <v>157</v>
      </c>
      <c r="O2994" s="56" t="s">
        <v>284</v>
      </c>
      <c r="P2994" s="70">
        <v>31</v>
      </c>
    </row>
    <row r="2995" spans="1:16" x14ac:dyDescent="0.25">
      <c r="A2995" s="70">
        <v>2018</v>
      </c>
      <c r="B2995" s="70">
        <v>34</v>
      </c>
      <c r="C2995" s="70" t="s">
        <v>15</v>
      </c>
      <c r="D2995" s="70">
        <v>4840447</v>
      </c>
      <c r="E2995" s="68">
        <v>88.9</v>
      </c>
      <c r="F2995" s="3">
        <f t="shared" si="1237"/>
        <v>13.84</v>
      </c>
      <c r="G2995" s="18" t="s">
        <v>39</v>
      </c>
      <c r="H2995" s="70">
        <v>43</v>
      </c>
      <c r="I2995" s="70">
        <v>412.85</v>
      </c>
      <c r="J2995" s="27">
        <f t="shared" si="1236"/>
        <v>27.6</v>
      </c>
      <c r="K2995" s="27">
        <f t="shared" si="1234"/>
        <v>20.700000000000003</v>
      </c>
      <c r="L2995" s="26">
        <f t="shared" si="1235"/>
        <v>8545.9950000000008</v>
      </c>
      <c r="M2995" s="56" t="s">
        <v>16</v>
      </c>
      <c r="N2995" s="70" t="s">
        <v>157</v>
      </c>
      <c r="O2995" s="56" t="s">
        <v>284</v>
      </c>
      <c r="P2995" s="70">
        <v>31</v>
      </c>
    </row>
    <row r="2996" spans="1:16" x14ac:dyDescent="0.25">
      <c r="A2996" s="70">
        <v>2018</v>
      </c>
      <c r="B2996" s="70">
        <v>34</v>
      </c>
      <c r="C2996" s="70" t="s">
        <v>15</v>
      </c>
      <c r="D2996" s="70">
        <v>4840450</v>
      </c>
      <c r="E2996" s="68">
        <v>88.9</v>
      </c>
      <c r="F2996" s="3">
        <f t="shared" si="1237"/>
        <v>13.84</v>
      </c>
      <c r="G2996" s="18" t="s">
        <v>39</v>
      </c>
      <c r="H2996" s="70">
        <v>17</v>
      </c>
      <c r="I2996" s="70">
        <v>163.21789999999999</v>
      </c>
      <c r="J2996" s="27">
        <f t="shared" si="1236"/>
        <v>27.6</v>
      </c>
      <c r="K2996" s="27">
        <f t="shared" si="1234"/>
        <v>20.700000000000003</v>
      </c>
      <c r="L2996" s="26">
        <f t="shared" si="1235"/>
        <v>3378.6105300000004</v>
      </c>
      <c r="M2996" s="56" t="s">
        <v>16</v>
      </c>
      <c r="N2996" s="70" t="s">
        <v>157</v>
      </c>
      <c r="O2996" s="56" t="s">
        <v>284</v>
      </c>
      <c r="P2996" s="70">
        <v>31</v>
      </c>
    </row>
    <row r="2997" spans="1:16" x14ac:dyDescent="0.25">
      <c r="A2997" s="70">
        <v>2018</v>
      </c>
      <c r="B2997" s="70">
        <v>34</v>
      </c>
      <c r="C2997" s="70" t="s">
        <v>15</v>
      </c>
      <c r="D2997" s="70">
        <v>4840606</v>
      </c>
      <c r="E2997" s="68">
        <v>88.9</v>
      </c>
      <c r="F2997" s="3">
        <f t="shared" si="1237"/>
        <v>13.84</v>
      </c>
      <c r="G2997" s="18" t="s">
        <v>39</v>
      </c>
      <c r="H2997" s="70">
        <v>168</v>
      </c>
      <c r="I2997" s="70">
        <v>1613.0006000000001</v>
      </c>
      <c r="J2997" s="27">
        <f t="shared" si="1236"/>
        <v>27.6</v>
      </c>
      <c r="K2997" s="27">
        <f t="shared" si="1234"/>
        <v>20.700000000000003</v>
      </c>
      <c r="L2997" s="26">
        <f t="shared" si="1235"/>
        <v>33389.112420000005</v>
      </c>
      <c r="M2997" s="56" t="s">
        <v>16</v>
      </c>
      <c r="N2997" s="70" t="s">
        <v>987</v>
      </c>
      <c r="O2997" s="56" t="s">
        <v>56</v>
      </c>
      <c r="P2997" s="70">
        <v>68</v>
      </c>
    </row>
    <row r="2998" spans="1:16" x14ac:dyDescent="0.25">
      <c r="A2998" s="70">
        <v>2018</v>
      </c>
      <c r="B2998" s="70">
        <v>34</v>
      </c>
      <c r="C2998" s="70" t="s">
        <v>15</v>
      </c>
      <c r="D2998" s="70">
        <v>4840668</v>
      </c>
      <c r="E2998" s="68">
        <v>88.9</v>
      </c>
      <c r="F2998" s="3">
        <f t="shared" si="1237"/>
        <v>13.84</v>
      </c>
      <c r="G2998" s="18" t="s">
        <v>39</v>
      </c>
      <c r="H2998" s="70">
        <v>24</v>
      </c>
      <c r="I2998" s="70">
        <v>230.43</v>
      </c>
      <c r="J2998" s="27">
        <f t="shared" si="1236"/>
        <v>27.6</v>
      </c>
      <c r="K2998" s="27">
        <f t="shared" si="1234"/>
        <v>20.700000000000003</v>
      </c>
      <c r="L2998" s="26">
        <f t="shared" si="1235"/>
        <v>4769.9010000000007</v>
      </c>
      <c r="M2998" s="56" t="s">
        <v>16</v>
      </c>
      <c r="N2998" s="70" t="s">
        <v>987</v>
      </c>
      <c r="O2998" s="56" t="s">
        <v>56</v>
      </c>
      <c r="P2998" s="70">
        <v>68</v>
      </c>
    </row>
    <row r="2999" spans="1:16" x14ac:dyDescent="0.25">
      <c r="A2999" s="70">
        <v>2018</v>
      </c>
      <c r="B2999" s="70">
        <v>34</v>
      </c>
      <c r="C2999" s="70" t="s">
        <v>15</v>
      </c>
      <c r="D2999" s="70">
        <v>4840667</v>
      </c>
      <c r="E2999" s="68">
        <v>88.9</v>
      </c>
      <c r="F2999" s="3">
        <f t="shared" si="1237"/>
        <v>13.84</v>
      </c>
      <c r="G2999" s="18" t="s">
        <v>39</v>
      </c>
      <c r="H2999" s="70">
        <v>141</v>
      </c>
      <c r="I2999" s="70">
        <v>1353.7683999999999</v>
      </c>
      <c r="J2999" s="27">
        <f t="shared" si="1236"/>
        <v>27.6</v>
      </c>
      <c r="K2999" s="27">
        <f t="shared" si="1234"/>
        <v>20.700000000000003</v>
      </c>
      <c r="L2999" s="26">
        <f t="shared" si="1235"/>
        <v>28023.005880000001</v>
      </c>
      <c r="M2999" s="56" t="s">
        <v>16</v>
      </c>
      <c r="N2999" s="70" t="s">
        <v>987</v>
      </c>
      <c r="O2999" s="56" t="s">
        <v>56</v>
      </c>
      <c r="P2999" s="70">
        <v>68</v>
      </c>
    </row>
    <row r="3000" spans="1:16" x14ac:dyDescent="0.25">
      <c r="A3000" s="70">
        <v>2018</v>
      </c>
      <c r="B3000" s="70">
        <v>34</v>
      </c>
      <c r="C3000" s="70" t="s">
        <v>15</v>
      </c>
      <c r="D3000" s="70">
        <v>4840665</v>
      </c>
      <c r="E3000" s="68">
        <v>88.9</v>
      </c>
      <c r="F3000" s="3">
        <f t="shared" si="1237"/>
        <v>13.84</v>
      </c>
      <c r="G3000" s="18" t="s">
        <v>39</v>
      </c>
      <c r="H3000" s="70">
        <v>2</v>
      </c>
      <c r="I3000" s="70">
        <v>19.202200000000001</v>
      </c>
      <c r="J3000" s="27">
        <f t="shared" si="1236"/>
        <v>27.6</v>
      </c>
      <c r="K3000" s="27">
        <f t="shared" si="1234"/>
        <v>20.700000000000003</v>
      </c>
      <c r="L3000" s="26">
        <f t="shared" si="1235"/>
        <v>397.48554000000007</v>
      </c>
      <c r="M3000" s="56" t="s">
        <v>16</v>
      </c>
      <c r="N3000" s="70" t="s">
        <v>987</v>
      </c>
      <c r="O3000" s="56" t="s">
        <v>56</v>
      </c>
      <c r="P3000" s="70">
        <v>68</v>
      </c>
    </row>
    <row r="3001" spans="1:16" x14ac:dyDescent="0.25">
      <c r="A3001" s="70">
        <v>2018</v>
      </c>
      <c r="B3001" s="70">
        <v>34</v>
      </c>
      <c r="C3001" s="70" t="s">
        <v>15</v>
      </c>
      <c r="D3001" s="70">
        <v>4840670</v>
      </c>
      <c r="E3001" s="68">
        <v>88.9</v>
      </c>
      <c r="F3001" s="3">
        <f t="shared" si="1237"/>
        <v>13.84</v>
      </c>
      <c r="G3001" s="18" t="s">
        <v>39</v>
      </c>
      <c r="H3001" s="70">
        <v>23</v>
      </c>
      <c r="I3001" s="70">
        <v>220.82759999999999</v>
      </c>
      <c r="J3001" s="27">
        <f t="shared" si="1236"/>
        <v>27.6</v>
      </c>
      <c r="K3001" s="27">
        <f t="shared" si="1234"/>
        <v>20.700000000000003</v>
      </c>
      <c r="L3001" s="26">
        <f t="shared" si="1235"/>
        <v>4571.1313200000004</v>
      </c>
      <c r="M3001" s="56" t="s">
        <v>16</v>
      </c>
      <c r="N3001" s="70" t="s">
        <v>987</v>
      </c>
      <c r="O3001" s="56" t="s">
        <v>56</v>
      </c>
      <c r="P3001" s="70">
        <v>68</v>
      </c>
    </row>
    <row r="3002" spans="1:16" x14ac:dyDescent="0.25">
      <c r="A3002" s="70">
        <v>2018</v>
      </c>
      <c r="B3002" s="70">
        <v>34</v>
      </c>
      <c r="C3002" s="70" t="s">
        <v>15</v>
      </c>
      <c r="D3002" s="70">
        <v>4840669</v>
      </c>
      <c r="E3002" s="68">
        <v>88.9</v>
      </c>
      <c r="F3002" s="3">
        <f t="shared" si="1237"/>
        <v>13.84</v>
      </c>
      <c r="G3002" s="18" t="s">
        <v>39</v>
      </c>
      <c r="H3002" s="70">
        <v>30</v>
      </c>
      <c r="I3002" s="70">
        <v>288.036</v>
      </c>
      <c r="J3002" s="27">
        <f t="shared" si="1236"/>
        <v>27.6</v>
      </c>
      <c r="K3002" s="27">
        <f t="shared" si="1234"/>
        <v>20.700000000000003</v>
      </c>
      <c r="L3002" s="26">
        <f t="shared" si="1235"/>
        <v>5962.3452000000007</v>
      </c>
      <c r="M3002" s="56" t="s">
        <v>16</v>
      </c>
      <c r="N3002" s="70" t="s">
        <v>987</v>
      </c>
      <c r="O3002" s="56" t="s">
        <v>56</v>
      </c>
      <c r="P3002" s="70">
        <v>68</v>
      </c>
    </row>
    <row r="3003" spans="1:16" x14ac:dyDescent="0.25">
      <c r="A3003" s="70">
        <v>2018</v>
      </c>
      <c r="B3003" s="70">
        <v>34</v>
      </c>
      <c r="C3003" s="70" t="s">
        <v>15</v>
      </c>
      <c r="D3003" s="70">
        <v>4840666</v>
      </c>
      <c r="E3003" s="68">
        <v>88.9</v>
      </c>
      <c r="F3003" s="3">
        <f t="shared" si="1237"/>
        <v>13.84</v>
      </c>
      <c r="G3003" s="18" t="s">
        <v>39</v>
      </c>
      <c r="H3003" s="70">
        <v>19</v>
      </c>
      <c r="I3003" s="70">
        <v>182.42</v>
      </c>
      <c r="J3003" s="27">
        <f t="shared" si="1236"/>
        <v>27.6</v>
      </c>
      <c r="K3003" s="27">
        <f t="shared" si="1234"/>
        <v>20.700000000000003</v>
      </c>
      <c r="L3003" s="26">
        <f t="shared" si="1235"/>
        <v>3776.0940000000001</v>
      </c>
      <c r="M3003" s="56" t="s">
        <v>16</v>
      </c>
      <c r="N3003" s="70" t="s">
        <v>987</v>
      </c>
      <c r="O3003" s="56" t="s">
        <v>56</v>
      </c>
      <c r="P3003" s="70">
        <v>68</v>
      </c>
    </row>
    <row r="3004" spans="1:16" x14ac:dyDescent="0.25">
      <c r="A3004" s="70">
        <v>2018</v>
      </c>
      <c r="B3004" s="70">
        <v>34</v>
      </c>
      <c r="C3004" s="70" t="s">
        <v>15</v>
      </c>
      <c r="D3004" s="70">
        <v>4840709</v>
      </c>
      <c r="E3004" s="68">
        <v>60.3</v>
      </c>
      <c r="F3004" s="3">
        <f t="shared" si="1237"/>
        <v>6.99</v>
      </c>
      <c r="G3004" s="18" t="s">
        <v>40</v>
      </c>
      <c r="H3004" s="70">
        <v>266</v>
      </c>
      <c r="I3004" s="70">
        <v>2553.9191999999998</v>
      </c>
      <c r="J3004" s="27">
        <f t="shared" si="1236"/>
        <v>16.52</v>
      </c>
      <c r="K3004" s="27">
        <f t="shared" si="1234"/>
        <v>12.39</v>
      </c>
      <c r="L3004" s="26">
        <f t="shared" si="1235"/>
        <v>31643.058888</v>
      </c>
      <c r="M3004" s="56" t="s">
        <v>16</v>
      </c>
      <c r="N3004" s="70" t="s">
        <v>851</v>
      </c>
      <c r="O3004" s="56" t="s">
        <v>840</v>
      </c>
      <c r="P3004" s="70">
        <v>28</v>
      </c>
    </row>
    <row r="3005" spans="1:16" x14ac:dyDescent="0.25">
      <c r="A3005" s="70">
        <v>2018</v>
      </c>
      <c r="B3005" s="70">
        <v>34</v>
      </c>
      <c r="C3005" s="70" t="s">
        <v>15</v>
      </c>
      <c r="D3005" s="70">
        <v>4841129</v>
      </c>
      <c r="E3005" s="68">
        <v>88.9</v>
      </c>
      <c r="F3005" s="3">
        <f t="shared" si="1237"/>
        <v>13.84</v>
      </c>
      <c r="G3005" s="18" t="s">
        <v>39</v>
      </c>
      <c r="H3005" s="70">
        <v>1</v>
      </c>
      <c r="I3005" s="70">
        <v>9.6007999999999996</v>
      </c>
      <c r="J3005" s="27">
        <f t="shared" si="1236"/>
        <v>27.6</v>
      </c>
      <c r="K3005" s="27">
        <f t="shared" si="1234"/>
        <v>13.8</v>
      </c>
      <c r="L3005" s="26">
        <f t="shared" si="1235"/>
        <v>132.49104</v>
      </c>
      <c r="M3005" s="56" t="s">
        <v>94</v>
      </c>
      <c r="N3005" s="70" t="s">
        <v>253</v>
      </c>
      <c r="O3005" s="56" t="s">
        <v>56</v>
      </c>
      <c r="P3005" s="70">
        <v>68</v>
      </c>
    </row>
    <row r="3006" spans="1:16" x14ac:dyDescent="0.25">
      <c r="A3006" s="70">
        <v>2018</v>
      </c>
      <c r="B3006" s="70">
        <v>34</v>
      </c>
      <c r="C3006" s="70" t="s">
        <v>15</v>
      </c>
      <c r="D3006" s="70">
        <v>4841134</v>
      </c>
      <c r="E3006" s="68">
        <v>88.9</v>
      </c>
      <c r="F3006" s="3">
        <f t="shared" si="1237"/>
        <v>13.84</v>
      </c>
      <c r="G3006" s="18" t="s">
        <v>39</v>
      </c>
      <c r="H3006" s="70">
        <v>19</v>
      </c>
      <c r="I3006" s="70">
        <v>182.42</v>
      </c>
      <c r="J3006" s="27">
        <f t="shared" si="1236"/>
        <v>27.6</v>
      </c>
      <c r="K3006" s="27">
        <f t="shared" si="1234"/>
        <v>13.8</v>
      </c>
      <c r="L3006" s="26">
        <f t="shared" si="1235"/>
        <v>2517.3959999999997</v>
      </c>
      <c r="M3006" s="56" t="s">
        <v>94</v>
      </c>
      <c r="N3006" s="70" t="s">
        <v>253</v>
      </c>
      <c r="O3006" s="56" t="s">
        <v>56</v>
      </c>
      <c r="P3006" s="70">
        <v>68</v>
      </c>
    </row>
    <row r="3007" spans="1:16" x14ac:dyDescent="0.25">
      <c r="A3007" s="70">
        <v>2018</v>
      </c>
      <c r="B3007" s="70">
        <v>34</v>
      </c>
      <c r="C3007" s="70" t="s">
        <v>15</v>
      </c>
      <c r="D3007" s="70">
        <v>4841133</v>
      </c>
      <c r="E3007" s="68">
        <v>88.9</v>
      </c>
      <c r="F3007" s="3">
        <f t="shared" si="1237"/>
        <v>13.84</v>
      </c>
      <c r="G3007" s="18" t="s">
        <v>39</v>
      </c>
      <c r="H3007" s="70">
        <v>13</v>
      </c>
      <c r="I3007" s="70">
        <v>124.8156</v>
      </c>
      <c r="J3007" s="27">
        <f t="shared" si="1236"/>
        <v>27.6</v>
      </c>
      <c r="K3007" s="27">
        <f t="shared" si="1234"/>
        <v>13.8</v>
      </c>
      <c r="L3007" s="26">
        <f t="shared" si="1235"/>
        <v>1722.4552800000001</v>
      </c>
      <c r="M3007" s="56" t="s">
        <v>94</v>
      </c>
      <c r="N3007" s="70" t="s">
        <v>253</v>
      </c>
      <c r="O3007" s="56" t="s">
        <v>56</v>
      </c>
      <c r="P3007" s="70">
        <v>68</v>
      </c>
    </row>
    <row r="3008" spans="1:16" x14ac:dyDescent="0.25">
      <c r="A3008" s="70">
        <v>2018</v>
      </c>
      <c r="B3008" s="70">
        <v>34</v>
      </c>
      <c r="C3008" s="70" t="s">
        <v>15</v>
      </c>
      <c r="D3008" s="70">
        <v>4841132</v>
      </c>
      <c r="E3008" s="68">
        <v>88.9</v>
      </c>
      <c r="F3008" s="3">
        <f t="shared" si="1237"/>
        <v>13.84</v>
      </c>
      <c r="G3008" s="18" t="s">
        <v>39</v>
      </c>
      <c r="H3008" s="70">
        <v>17</v>
      </c>
      <c r="I3008" s="70">
        <v>163.22040000000001</v>
      </c>
      <c r="J3008" s="27">
        <f t="shared" si="1236"/>
        <v>27.6</v>
      </c>
      <c r="K3008" s="27">
        <f t="shared" ref="K3008:K3071" si="1238">IF(M3008="NEW",J3008*1,IF(M3008="YELLOW",J3008*0.75,IF(M3008="BLUE",J3008*0.5)))</f>
        <v>13.8</v>
      </c>
      <c r="L3008" s="26">
        <f t="shared" ref="L3008:L3071" si="1239">I3008*K3008</f>
        <v>2252.4415200000003</v>
      </c>
      <c r="M3008" s="56" t="s">
        <v>94</v>
      </c>
      <c r="N3008" s="70" t="s">
        <v>253</v>
      </c>
      <c r="O3008" s="56" t="s">
        <v>56</v>
      </c>
      <c r="P3008" s="70">
        <v>68</v>
      </c>
    </row>
    <row r="3009" spans="1:16" x14ac:dyDescent="0.25">
      <c r="A3009" s="70">
        <v>2018</v>
      </c>
      <c r="B3009" s="70">
        <v>34</v>
      </c>
      <c r="C3009" s="70" t="s">
        <v>15</v>
      </c>
      <c r="D3009" s="70">
        <v>4841128</v>
      </c>
      <c r="E3009" s="68">
        <v>88.9</v>
      </c>
      <c r="F3009" s="3">
        <f t="shared" si="1237"/>
        <v>13.84</v>
      </c>
      <c r="G3009" s="18" t="s">
        <v>39</v>
      </c>
      <c r="H3009" s="70">
        <v>17</v>
      </c>
      <c r="I3009" s="70">
        <v>163.21979999999999</v>
      </c>
      <c r="J3009" s="27">
        <f t="shared" si="1236"/>
        <v>27.6</v>
      </c>
      <c r="K3009" s="27">
        <f t="shared" si="1238"/>
        <v>13.8</v>
      </c>
      <c r="L3009" s="26">
        <f t="shared" si="1239"/>
        <v>2252.4332399999998</v>
      </c>
      <c r="M3009" s="56" t="s">
        <v>94</v>
      </c>
      <c r="N3009" s="70" t="s">
        <v>253</v>
      </c>
      <c r="O3009" s="56" t="s">
        <v>56</v>
      </c>
      <c r="P3009" s="70">
        <v>68</v>
      </c>
    </row>
    <row r="3010" spans="1:16" x14ac:dyDescent="0.25">
      <c r="A3010" s="70">
        <v>2018</v>
      </c>
      <c r="B3010" s="70">
        <v>34</v>
      </c>
      <c r="C3010" s="70" t="s">
        <v>15</v>
      </c>
      <c r="D3010" s="70">
        <v>4841134</v>
      </c>
      <c r="E3010" s="68">
        <v>88.9</v>
      </c>
      <c r="F3010" s="3">
        <f t="shared" si="1237"/>
        <v>13.84</v>
      </c>
      <c r="G3010" s="18" t="s">
        <v>39</v>
      </c>
      <c r="H3010" s="70">
        <v>4</v>
      </c>
      <c r="I3010" s="70">
        <v>38.404800000000002</v>
      </c>
      <c r="J3010" s="27">
        <f t="shared" si="1236"/>
        <v>27.6</v>
      </c>
      <c r="K3010" s="27">
        <f t="shared" si="1238"/>
        <v>13.8</v>
      </c>
      <c r="L3010" s="26">
        <f t="shared" si="1239"/>
        <v>529.98624000000007</v>
      </c>
      <c r="M3010" s="56" t="s">
        <v>94</v>
      </c>
      <c r="N3010" s="70" t="s">
        <v>253</v>
      </c>
      <c r="O3010" s="56" t="s">
        <v>56</v>
      </c>
      <c r="P3010" s="70">
        <v>68</v>
      </c>
    </row>
    <row r="3011" spans="1:16" x14ac:dyDescent="0.25">
      <c r="A3011" s="70">
        <v>2018</v>
      </c>
      <c r="B3011" s="70">
        <v>34</v>
      </c>
      <c r="C3011" s="70" t="s">
        <v>15</v>
      </c>
      <c r="D3011" s="70">
        <v>4841130</v>
      </c>
      <c r="E3011" s="68">
        <v>88.9</v>
      </c>
      <c r="F3011" s="3">
        <f t="shared" si="1237"/>
        <v>13.84</v>
      </c>
      <c r="G3011" s="18" t="s">
        <v>39</v>
      </c>
      <c r="H3011" s="70">
        <v>26</v>
      </c>
      <c r="I3011" s="70">
        <v>249.63</v>
      </c>
      <c r="J3011" s="27">
        <f t="shared" si="1236"/>
        <v>27.6</v>
      </c>
      <c r="K3011" s="27">
        <f t="shared" si="1238"/>
        <v>13.8</v>
      </c>
      <c r="L3011" s="26">
        <f t="shared" si="1239"/>
        <v>3444.8940000000002</v>
      </c>
      <c r="M3011" s="56" t="s">
        <v>94</v>
      </c>
      <c r="N3011" s="70" t="s">
        <v>253</v>
      </c>
      <c r="O3011" s="56" t="s">
        <v>56</v>
      </c>
      <c r="P3011" s="70">
        <v>68</v>
      </c>
    </row>
    <row r="3012" spans="1:16" x14ac:dyDescent="0.25">
      <c r="A3012" s="70">
        <v>2018</v>
      </c>
      <c r="B3012" s="70">
        <v>34</v>
      </c>
      <c r="C3012" s="70" t="s">
        <v>15</v>
      </c>
      <c r="D3012" s="70">
        <v>4841131</v>
      </c>
      <c r="E3012" s="68">
        <v>88.9</v>
      </c>
      <c r="F3012" s="3">
        <f t="shared" si="1237"/>
        <v>13.84</v>
      </c>
      <c r="G3012" s="18" t="s">
        <v>39</v>
      </c>
      <c r="H3012" s="70">
        <v>23</v>
      </c>
      <c r="I3012" s="70">
        <v>220.8288</v>
      </c>
      <c r="J3012" s="27">
        <f t="shared" si="1236"/>
        <v>27.6</v>
      </c>
      <c r="K3012" s="27">
        <f t="shared" si="1238"/>
        <v>13.8</v>
      </c>
      <c r="L3012" s="26">
        <f t="shared" si="1239"/>
        <v>3047.4374400000002</v>
      </c>
      <c r="M3012" s="56" t="s">
        <v>94</v>
      </c>
      <c r="N3012" s="70" t="s">
        <v>253</v>
      </c>
      <c r="O3012" s="56" t="s">
        <v>56</v>
      </c>
      <c r="P3012" s="70">
        <v>68</v>
      </c>
    </row>
    <row r="3013" spans="1:16" x14ac:dyDescent="0.25">
      <c r="A3013" s="70">
        <v>2018</v>
      </c>
      <c r="B3013" s="70">
        <v>34</v>
      </c>
      <c r="C3013" s="70" t="s">
        <v>15</v>
      </c>
      <c r="D3013" s="70">
        <v>4842666</v>
      </c>
      <c r="E3013" s="68">
        <v>88.9</v>
      </c>
      <c r="F3013" s="3">
        <f t="shared" si="1237"/>
        <v>13.84</v>
      </c>
      <c r="G3013" s="18" t="s">
        <v>39</v>
      </c>
      <c r="H3013" s="70">
        <v>24</v>
      </c>
      <c r="I3013" s="70">
        <v>230.42769999999999</v>
      </c>
      <c r="J3013" s="27">
        <f t="shared" si="1236"/>
        <v>27.6</v>
      </c>
      <c r="K3013" s="27">
        <f t="shared" si="1238"/>
        <v>20.700000000000003</v>
      </c>
      <c r="L3013" s="26">
        <f t="shared" si="1239"/>
        <v>4769.8533900000002</v>
      </c>
      <c r="M3013" s="56" t="s">
        <v>16</v>
      </c>
      <c r="N3013" s="70" t="s">
        <v>987</v>
      </c>
      <c r="O3013" s="56" t="s">
        <v>56</v>
      </c>
      <c r="P3013" s="70">
        <v>68</v>
      </c>
    </row>
    <row r="3014" spans="1:16" x14ac:dyDescent="0.25">
      <c r="A3014" s="70">
        <v>2018</v>
      </c>
      <c r="B3014" s="70">
        <v>34</v>
      </c>
      <c r="C3014" s="70" t="s">
        <v>15</v>
      </c>
      <c r="D3014" s="70">
        <v>4842665</v>
      </c>
      <c r="E3014" s="68">
        <v>88.9</v>
      </c>
      <c r="F3014" s="3">
        <f t="shared" si="1237"/>
        <v>13.84</v>
      </c>
      <c r="G3014" s="18" t="s">
        <v>39</v>
      </c>
      <c r="H3014" s="70">
        <v>9</v>
      </c>
      <c r="I3014" s="70">
        <v>86.41</v>
      </c>
      <c r="J3014" s="27">
        <f t="shared" si="1236"/>
        <v>27.6</v>
      </c>
      <c r="K3014" s="27">
        <f t="shared" si="1238"/>
        <v>20.700000000000003</v>
      </c>
      <c r="L3014" s="26">
        <f t="shared" si="1239"/>
        <v>1788.6870000000001</v>
      </c>
      <c r="M3014" s="56" t="s">
        <v>16</v>
      </c>
      <c r="N3014" s="70" t="s">
        <v>987</v>
      </c>
      <c r="O3014" s="56" t="s">
        <v>56</v>
      </c>
      <c r="P3014" s="70">
        <v>68</v>
      </c>
    </row>
    <row r="3015" spans="1:16" x14ac:dyDescent="0.25">
      <c r="A3015" s="70">
        <v>2018</v>
      </c>
      <c r="B3015" s="70">
        <v>34</v>
      </c>
      <c r="C3015" s="70" t="s">
        <v>15</v>
      </c>
      <c r="D3015" s="70">
        <v>4842663</v>
      </c>
      <c r="E3015" s="68">
        <v>88.9</v>
      </c>
      <c r="F3015" s="3">
        <f t="shared" si="1237"/>
        <v>13.84</v>
      </c>
      <c r="G3015" s="18" t="s">
        <v>39</v>
      </c>
      <c r="H3015" s="70">
        <v>14</v>
      </c>
      <c r="I3015" s="70">
        <v>134.41999999999999</v>
      </c>
      <c r="J3015" s="27">
        <f t="shared" si="1236"/>
        <v>27.6</v>
      </c>
      <c r="K3015" s="27">
        <f t="shared" si="1238"/>
        <v>20.700000000000003</v>
      </c>
      <c r="L3015" s="26">
        <f t="shared" si="1239"/>
        <v>2782.4940000000001</v>
      </c>
      <c r="M3015" s="56" t="s">
        <v>16</v>
      </c>
      <c r="N3015" s="70" t="s">
        <v>987</v>
      </c>
      <c r="O3015" s="56" t="s">
        <v>56</v>
      </c>
      <c r="P3015" s="70">
        <v>68</v>
      </c>
    </row>
    <row r="3016" spans="1:16" x14ac:dyDescent="0.25">
      <c r="A3016" s="70">
        <v>2018</v>
      </c>
      <c r="B3016" s="70">
        <v>34</v>
      </c>
      <c r="C3016" s="70" t="s">
        <v>15</v>
      </c>
      <c r="D3016" s="70">
        <v>4842662</v>
      </c>
      <c r="E3016" s="68">
        <v>88.9</v>
      </c>
      <c r="F3016" s="3">
        <f t="shared" si="1237"/>
        <v>13.84</v>
      </c>
      <c r="G3016" s="18" t="s">
        <v>39</v>
      </c>
      <c r="H3016" s="70">
        <v>5</v>
      </c>
      <c r="I3016" s="70">
        <v>48.01</v>
      </c>
      <c r="J3016" s="27">
        <f t="shared" si="1236"/>
        <v>27.6</v>
      </c>
      <c r="K3016" s="27">
        <f t="shared" si="1238"/>
        <v>20.700000000000003</v>
      </c>
      <c r="L3016" s="26">
        <f t="shared" si="1239"/>
        <v>993.80700000000013</v>
      </c>
      <c r="M3016" s="56" t="s">
        <v>16</v>
      </c>
      <c r="N3016" s="70" t="s">
        <v>987</v>
      </c>
      <c r="O3016" s="56" t="s">
        <v>56</v>
      </c>
      <c r="P3016" s="70">
        <v>68</v>
      </c>
    </row>
    <row r="3017" spans="1:16" x14ac:dyDescent="0.25">
      <c r="A3017" s="70">
        <v>2018</v>
      </c>
      <c r="B3017" s="70">
        <v>34</v>
      </c>
      <c r="C3017" s="70" t="s">
        <v>15</v>
      </c>
      <c r="D3017" s="70">
        <v>4842661</v>
      </c>
      <c r="E3017" s="68">
        <v>88.9</v>
      </c>
      <c r="F3017" s="3">
        <f t="shared" si="1237"/>
        <v>13.84</v>
      </c>
      <c r="G3017" s="18" t="s">
        <v>39</v>
      </c>
      <c r="H3017" s="70">
        <v>3</v>
      </c>
      <c r="I3017" s="70">
        <v>28.8</v>
      </c>
      <c r="J3017" s="27">
        <f t="shared" si="1236"/>
        <v>27.6</v>
      </c>
      <c r="K3017" s="27">
        <f t="shared" si="1238"/>
        <v>20.700000000000003</v>
      </c>
      <c r="L3017" s="26">
        <f t="shared" si="1239"/>
        <v>596.16000000000008</v>
      </c>
      <c r="M3017" s="56" t="s">
        <v>16</v>
      </c>
      <c r="N3017" s="70" t="s">
        <v>987</v>
      </c>
      <c r="O3017" s="56" t="s">
        <v>56</v>
      </c>
      <c r="P3017" s="70">
        <v>68</v>
      </c>
    </row>
    <row r="3018" spans="1:16" x14ac:dyDescent="0.25">
      <c r="A3018" s="70">
        <v>2018</v>
      </c>
      <c r="B3018" s="70">
        <v>34</v>
      </c>
      <c r="C3018" s="70" t="s">
        <v>15</v>
      </c>
      <c r="D3018" s="70">
        <v>4842660</v>
      </c>
      <c r="E3018" s="68">
        <v>88.9</v>
      </c>
      <c r="F3018" s="3">
        <f t="shared" si="1237"/>
        <v>13.84</v>
      </c>
      <c r="G3018" s="18" t="s">
        <v>39</v>
      </c>
      <c r="H3018" s="70">
        <v>13</v>
      </c>
      <c r="I3018" s="70">
        <v>124.82</v>
      </c>
      <c r="J3018" s="27">
        <f t="shared" si="1236"/>
        <v>27.6</v>
      </c>
      <c r="K3018" s="27">
        <f t="shared" si="1238"/>
        <v>20.700000000000003</v>
      </c>
      <c r="L3018" s="26">
        <f t="shared" si="1239"/>
        <v>2583.7740000000003</v>
      </c>
      <c r="M3018" s="56" t="s">
        <v>16</v>
      </c>
      <c r="N3018" s="70" t="s">
        <v>987</v>
      </c>
      <c r="O3018" s="56" t="s">
        <v>56</v>
      </c>
      <c r="P3018" s="70">
        <v>68</v>
      </c>
    </row>
    <row r="3019" spans="1:16" x14ac:dyDescent="0.25">
      <c r="A3019" s="70">
        <v>2018</v>
      </c>
      <c r="B3019" s="70">
        <v>34</v>
      </c>
      <c r="C3019" s="70" t="s">
        <v>15</v>
      </c>
      <c r="D3019" s="70">
        <v>4842659</v>
      </c>
      <c r="E3019" s="68">
        <v>88.9</v>
      </c>
      <c r="F3019" s="3">
        <f t="shared" si="1237"/>
        <v>13.84</v>
      </c>
      <c r="G3019" s="18" t="s">
        <v>39</v>
      </c>
      <c r="H3019" s="70">
        <v>23</v>
      </c>
      <c r="I3019" s="70">
        <v>220.82560000000001</v>
      </c>
      <c r="J3019" s="27">
        <f t="shared" si="1236"/>
        <v>27.6</v>
      </c>
      <c r="K3019" s="27">
        <f t="shared" si="1238"/>
        <v>20.700000000000003</v>
      </c>
      <c r="L3019" s="26">
        <f t="shared" si="1239"/>
        <v>4571.0899200000013</v>
      </c>
      <c r="M3019" s="56" t="s">
        <v>16</v>
      </c>
      <c r="N3019" s="70" t="s">
        <v>987</v>
      </c>
      <c r="O3019" s="56" t="s">
        <v>56</v>
      </c>
      <c r="P3019" s="70">
        <v>68</v>
      </c>
    </row>
    <row r="3020" spans="1:16" x14ac:dyDescent="0.25">
      <c r="A3020" s="70">
        <v>2018</v>
      </c>
      <c r="B3020" s="70">
        <v>34</v>
      </c>
      <c r="C3020" s="70" t="s">
        <v>15</v>
      </c>
      <c r="D3020" s="70">
        <v>4842657</v>
      </c>
      <c r="E3020" s="68">
        <v>88.9</v>
      </c>
      <c r="F3020" s="3">
        <f t="shared" si="1237"/>
        <v>13.84</v>
      </c>
      <c r="G3020" s="18" t="s">
        <v>39</v>
      </c>
      <c r="H3020" s="70">
        <v>67</v>
      </c>
      <c r="I3020" s="70">
        <v>643.27949999999998</v>
      </c>
      <c r="J3020" s="27">
        <f t="shared" si="1236"/>
        <v>27.6</v>
      </c>
      <c r="K3020" s="27">
        <f t="shared" si="1238"/>
        <v>20.700000000000003</v>
      </c>
      <c r="L3020" s="26">
        <f t="shared" si="1239"/>
        <v>13315.885650000002</v>
      </c>
      <c r="M3020" s="56" t="s">
        <v>16</v>
      </c>
      <c r="N3020" s="70" t="s">
        <v>987</v>
      </c>
      <c r="O3020" s="56" t="s">
        <v>56</v>
      </c>
      <c r="P3020" s="70">
        <v>68</v>
      </c>
    </row>
    <row r="3021" spans="1:16" x14ac:dyDescent="0.25">
      <c r="A3021" s="70">
        <v>2018</v>
      </c>
      <c r="B3021" s="70">
        <v>34</v>
      </c>
      <c r="C3021" s="70" t="s">
        <v>15</v>
      </c>
      <c r="D3021" s="70">
        <v>4842658</v>
      </c>
      <c r="E3021" s="68">
        <v>88.9</v>
      </c>
      <c r="F3021" s="3">
        <f t="shared" si="1237"/>
        <v>13.84</v>
      </c>
      <c r="G3021" s="18" t="s">
        <v>39</v>
      </c>
      <c r="H3021" s="70">
        <v>10</v>
      </c>
      <c r="I3021" s="70">
        <v>96.012100000000004</v>
      </c>
      <c r="J3021" s="27">
        <f t="shared" si="1236"/>
        <v>27.6</v>
      </c>
      <c r="K3021" s="27">
        <f t="shared" si="1238"/>
        <v>20.700000000000003</v>
      </c>
      <c r="L3021" s="26">
        <f t="shared" si="1239"/>
        <v>1987.4504700000005</v>
      </c>
      <c r="M3021" s="56" t="s">
        <v>16</v>
      </c>
      <c r="N3021" s="70" t="s">
        <v>987</v>
      </c>
      <c r="O3021" s="56" t="s">
        <v>56</v>
      </c>
      <c r="P3021" s="70">
        <v>68</v>
      </c>
    </row>
    <row r="3022" spans="1:16" x14ac:dyDescent="0.25">
      <c r="A3022" s="70">
        <v>2018</v>
      </c>
      <c r="B3022" s="70">
        <v>34</v>
      </c>
      <c r="C3022" s="70" t="s">
        <v>15</v>
      </c>
      <c r="D3022" s="70">
        <v>4842937</v>
      </c>
      <c r="E3022" s="68">
        <v>88.9</v>
      </c>
      <c r="F3022" s="3">
        <f t="shared" si="1237"/>
        <v>13.84</v>
      </c>
      <c r="G3022" s="18" t="s">
        <v>39</v>
      </c>
      <c r="H3022" s="70">
        <v>29</v>
      </c>
      <c r="I3022" s="70">
        <v>278.44</v>
      </c>
      <c r="J3022" s="27">
        <f t="shared" si="1236"/>
        <v>27.6</v>
      </c>
      <c r="K3022" s="27">
        <f t="shared" si="1238"/>
        <v>20.700000000000003</v>
      </c>
      <c r="L3022" s="26">
        <f t="shared" si="1239"/>
        <v>5763.7080000000005</v>
      </c>
      <c r="M3022" s="56" t="s">
        <v>16</v>
      </c>
      <c r="N3022" s="70" t="s">
        <v>279</v>
      </c>
      <c r="O3022" s="56" t="s">
        <v>56</v>
      </c>
      <c r="P3022" s="70">
        <v>68</v>
      </c>
    </row>
    <row r="3023" spans="1:16" x14ac:dyDescent="0.25">
      <c r="A3023" s="70">
        <v>2018</v>
      </c>
      <c r="B3023" s="70">
        <v>34</v>
      </c>
      <c r="C3023" s="70" t="s">
        <v>15</v>
      </c>
      <c r="D3023" s="70">
        <v>4842938</v>
      </c>
      <c r="E3023" s="68">
        <v>88.9</v>
      </c>
      <c r="F3023" s="3">
        <f t="shared" si="1237"/>
        <v>13.84</v>
      </c>
      <c r="G3023" s="18" t="s">
        <v>39</v>
      </c>
      <c r="H3023" s="70">
        <v>10</v>
      </c>
      <c r="I3023" s="70">
        <v>96.01</v>
      </c>
      <c r="J3023" s="27">
        <f t="shared" si="1236"/>
        <v>27.6</v>
      </c>
      <c r="K3023" s="27">
        <f t="shared" si="1238"/>
        <v>13.8</v>
      </c>
      <c r="L3023" s="26">
        <f t="shared" si="1239"/>
        <v>1324.9380000000001</v>
      </c>
      <c r="M3023" s="56" t="s">
        <v>94</v>
      </c>
      <c r="N3023" s="70" t="s">
        <v>279</v>
      </c>
      <c r="O3023" s="56" t="s">
        <v>56</v>
      </c>
      <c r="P3023" s="70">
        <v>68</v>
      </c>
    </row>
    <row r="3024" spans="1:16" x14ac:dyDescent="0.25">
      <c r="A3024" s="70">
        <v>2018</v>
      </c>
      <c r="B3024" s="70">
        <v>34</v>
      </c>
      <c r="C3024" s="70" t="s">
        <v>15</v>
      </c>
      <c r="D3024" s="70">
        <v>4842961</v>
      </c>
      <c r="E3024" s="68">
        <v>88.9</v>
      </c>
      <c r="F3024" s="3">
        <f t="shared" si="1237"/>
        <v>13.84</v>
      </c>
      <c r="G3024" s="18" t="s">
        <v>39</v>
      </c>
      <c r="H3024" s="70">
        <v>47</v>
      </c>
      <c r="I3024" s="70">
        <v>451.25</v>
      </c>
      <c r="J3024" s="27">
        <f t="shared" si="1236"/>
        <v>27.6</v>
      </c>
      <c r="K3024" s="27">
        <f t="shared" si="1238"/>
        <v>13.8</v>
      </c>
      <c r="L3024" s="26">
        <f t="shared" si="1239"/>
        <v>6227.25</v>
      </c>
      <c r="M3024" s="56" t="s">
        <v>94</v>
      </c>
      <c r="N3024" s="70" t="s">
        <v>279</v>
      </c>
      <c r="O3024" s="56" t="s">
        <v>56</v>
      </c>
      <c r="P3024" s="70">
        <v>68</v>
      </c>
    </row>
    <row r="3025" spans="1:16" x14ac:dyDescent="0.25">
      <c r="A3025" s="70">
        <v>2018</v>
      </c>
      <c r="B3025" s="70">
        <v>34</v>
      </c>
      <c r="C3025" s="70" t="s">
        <v>15</v>
      </c>
      <c r="D3025" s="70">
        <v>4842961</v>
      </c>
      <c r="E3025" s="68">
        <v>88.9</v>
      </c>
      <c r="F3025" s="3">
        <f t="shared" si="1237"/>
        <v>13.84</v>
      </c>
      <c r="G3025" s="18" t="s">
        <v>39</v>
      </c>
      <c r="H3025" s="70">
        <v>22</v>
      </c>
      <c r="I3025" s="70">
        <v>211.22749999999999</v>
      </c>
      <c r="J3025" s="27">
        <f t="shared" si="1236"/>
        <v>27.6</v>
      </c>
      <c r="K3025" s="27">
        <f t="shared" si="1238"/>
        <v>13.8</v>
      </c>
      <c r="L3025" s="26">
        <f t="shared" si="1239"/>
        <v>2914.9395</v>
      </c>
      <c r="M3025" s="56" t="s">
        <v>94</v>
      </c>
      <c r="N3025" s="70" t="s">
        <v>279</v>
      </c>
      <c r="O3025" s="56" t="s">
        <v>56</v>
      </c>
      <c r="P3025" s="70">
        <v>68</v>
      </c>
    </row>
    <row r="3026" spans="1:16" x14ac:dyDescent="0.25">
      <c r="A3026" s="70">
        <v>2018</v>
      </c>
      <c r="B3026" s="70">
        <v>34</v>
      </c>
      <c r="C3026" s="70" t="s">
        <v>15</v>
      </c>
      <c r="D3026" s="70">
        <v>4842959</v>
      </c>
      <c r="E3026" s="68">
        <v>88.9</v>
      </c>
      <c r="F3026" s="3">
        <f t="shared" si="1237"/>
        <v>13.84</v>
      </c>
      <c r="G3026" s="18" t="s">
        <v>39</v>
      </c>
      <c r="H3026" s="70">
        <v>8</v>
      </c>
      <c r="I3026" s="70">
        <v>76.809600000000003</v>
      </c>
      <c r="J3026" s="27">
        <f t="shared" si="1236"/>
        <v>27.6</v>
      </c>
      <c r="K3026" s="27">
        <f t="shared" si="1238"/>
        <v>20.700000000000003</v>
      </c>
      <c r="L3026" s="26">
        <f t="shared" si="1239"/>
        <v>1589.9587200000003</v>
      </c>
      <c r="M3026" s="56" t="s">
        <v>16</v>
      </c>
      <c r="N3026" s="70" t="s">
        <v>279</v>
      </c>
      <c r="O3026" s="56" t="s">
        <v>56</v>
      </c>
      <c r="P3026" s="70">
        <v>68</v>
      </c>
    </row>
    <row r="3027" spans="1:16" x14ac:dyDescent="0.25">
      <c r="A3027" s="70">
        <v>2018</v>
      </c>
      <c r="B3027" s="70">
        <v>34</v>
      </c>
      <c r="C3027" s="70" t="s">
        <v>15</v>
      </c>
      <c r="D3027" s="70">
        <v>4842959</v>
      </c>
      <c r="E3027" s="68">
        <v>88.9</v>
      </c>
      <c r="F3027" s="3">
        <f t="shared" si="1237"/>
        <v>13.84</v>
      </c>
      <c r="G3027" s="18" t="s">
        <v>39</v>
      </c>
      <c r="H3027" s="70">
        <v>3</v>
      </c>
      <c r="I3027" s="70">
        <v>28.803799999999999</v>
      </c>
      <c r="J3027" s="27">
        <f t="shared" si="1236"/>
        <v>27.6</v>
      </c>
      <c r="K3027" s="27">
        <f t="shared" si="1238"/>
        <v>13.8</v>
      </c>
      <c r="L3027" s="26">
        <f t="shared" si="1239"/>
        <v>397.49243999999999</v>
      </c>
      <c r="M3027" s="56" t="s">
        <v>94</v>
      </c>
      <c r="N3027" s="70" t="s">
        <v>279</v>
      </c>
      <c r="O3027" s="56" t="s">
        <v>56</v>
      </c>
      <c r="P3027" s="70">
        <v>68</v>
      </c>
    </row>
    <row r="3028" spans="1:16" x14ac:dyDescent="0.25">
      <c r="A3028" s="70">
        <v>2018</v>
      </c>
      <c r="B3028" s="70">
        <v>34</v>
      </c>
      <c r="C3028" s="70" t="s">
        <v>15</v>
      </c>
      <c r="D3028" s="70">
        <v>4842939</v>
      </c>
      <c r="E3028" s="68">
        <v>88.9</v>
      </c>
      <c r="F3028" s="3">
        <f t="shared" si="1237"/>
        <v>13.84</v>
      </c>
      <c r="G3028" s="18" t="s">
        <v>39</v>
      </c>
      <c r="H3028" s="70">
        <v>10</v>
      </c>
      <c r="I3028" s="70">
        <v>96.01</v>
      </c>
      <c r="J3028" s="27">
        <f t="shared" si="1236"/>
        <v>27.6</v>
      </c>
      <c r="K3028" s="27">
        <f t="shared" si="1238"/>
        <v>13.8</v>
      </c>
      <c r="L3028" s="26">
        <f t="shared" si="1239"/>
        <v>1324.9380000000001</v>
      </c>
      <c r="M3028" s="56" t="s">
        <v>94</v>
      </c>
      <c r="N3028" s="70" t="s">
        <v>279</v>
      </c>
      <c r="O3028" s="56" t="s">
        <v>56</v>
      </c>
      <c r="P3028" s="70">
        <v>68</v>
      </c>
    </row>
    <row r="3029" spans="1:16" x14ac:dyDescent="0.25">
      <c r="A3029" s="70">
        <v>2018</v>
      </c>
      <c r="B3029" s="70">
        <v>34</v>
      </c>
      <c r="C3029" s="70" t="s">
        <v>15</v>
      </c>
      <c r="D3029" s="70">
        <v>4842940</v>
      </c>
      <c r="E3029" s="68">
        <v>88.9</v>
      </c>
      <c r="F3029" s="3">
        <f t="shared" si="1237"/>
        <v>13.84</v>
      </c>
      <c r="G3029" s="18" t="s">
        <v>39</v>
      </c>
      <c r="H3029" s="70">
        <v>22</v>
      </c>
      <c r="I3029" s="70">
        <v>211.23</v>
      </c>
      <c r="J3029" s="27">
        <f t="shared" si="1236"/>
        <v>27.6</v>
      </c>
      <c r="K3029" s="27">
        <f t="shared" si="1238"/>
        <v>13.8</v>
      </c>
      <c r="L3029" s="26">
        <f t="shared" si="1239"/>
        <v>2914.9740000000002</v>
      </c>
      <c r="M3029" s="56" t="s">
        <v>94</v>
      </c>
      <c r="N3029" s="70" t="s">
        <v>279</v>
      </c>
      <c r="O3029" s="56" t="s">
        <v>56</v>
      </c>
      <c r="P3029" s="70">
        <v>68</v>
      </c>
    </row>
    <row r="3030" spans="1:16" x14ac:dyDescent="0.25">
      <c r="A3030" s="70">
        <v>2018</v>
      </c>
      <c r="B3030" s="70">
        <v>34</v>
      </c>
      <c r="C3030" s="70" t="s">
        <v>15</v>
      </c>
      <c r="D3030" s="70">
        <v>4842940</v>
      </c>
      <c r="E3030" s="68">
        <v>88.9</v>
      </c>
      <c r="F3030" s="3">
        <f t="shared" si="1237"/>
        <v>13.84</v>
      </c>
      <c r="G3030" s="18" t="s">
        <v>39</v>
      </c>
      <c r="H3030" s="70">
        <v>9</v>
      </c>
      <c r="I3030" s="70">
        <v>86.41</v>
      </c>
      <c r="J3030" s="27">
        <f t="shared" si="1236"/>
        <v>27.6</v>
      </c>
      <c r="K3030" s="27">
        <f t="shared" si="1238"/>
        <v>13.8</v>
      </c>
      <c r="L3030" s="26">
        <f t="shared" si="1239"/>
        <v>1192.4580000000001</v>
      </c>
      <c r="M3030" s="56" t="s">
        <v>94</v>
      </c>
      <c r="N3030" s="70" t="s">
        <v>279</v>
      </c>
      <c r="O3030" s="56" t="s">
        <v>56</v>
      </c>
      <c r="P3030" s="70">
        <v>68</v>
      </c>
    </row>
    <row r="3031" spans="1:16" x14ac:dyDescent="0.25">
      <c r="A3031" s="70">
        <v>2018</v>
      </c>
      <c r="B3031" s="70">
        <v>34</v>
      </c>
      <c r="C3031" s="70" t="s">
        <v>15</v>
      </c>
      <c r="D3031" s="70">
        <v>4842942</v>
      </c>
      <c r="E3031" s="68">
        <v>88.9</v>
      </c>
      <c r="F3031" s="3">
        <f t="shared" si="1237"/>
        <v>13.84</v>
      </c>
      <c r="G3031" s="18" t="s">
        <v>39</v>
      </c>
      <c r="H3031" s="70">
        <v>13</v>
      </c>
      <c r="I3031" s="70">
        <v>124.82</v>
      </c>
      <c r="J3031" s="27">
        <f t="shared" si="1236"/>
        <v>27.6</v>
      </c>
      <c r="K3031" s="27">
        <f t="shared" si="1238"/>
        <v>13.8</v>
      </c>
      <c r="L3031" s="26">
        <f t="shared" si="1239"/>
        <v>1722.5160000000001</v>
      </c>
      <c r="M3031" s="56" t="s">
        <v>94</v>
      </c>
      <c r="N3031" s="70" t="s">
        <v>279</v>
      </c>
      <c r="O3031" s="56" t="s">
        <v>56</v>
      </c>
      <c r="P3031" s="70">
        <v>68</v>
      </c>
    </row>
    <row r="3032" spans="1:16" x14ac:dyDescent="0.25">
      <c r="A3032" s="70">
        <v>2018</v>
      </c>
      <c r="B3032" s="70">
        <v>34</v>
      </c>
      <c r="C3032" s="70" t="s">
        <v>15</v>
      </c>
      <c r="D3032" s="70">
        <v>4842943</v>
      </c>
      <c r="E3032" s="68">
        <v>88.9</v>
      </c>
      <c r="F3032" s="3">
        <f t="shared" si="1237"/>
        <v>13.84</v>
      </c>
      <c r="G3032" s="18" t="s">
        <v>39</v>
      </c>
      <c r="H3032" s="70">
        <v>22</v>
      </c>
      <c r="I3032" s="70">
        <v>211.23</v>
      </c>
      <c r="J3032" s="27">
        <f t="shared" si="1236"/>
        <v>27.6</v>
      </c>
      <c r="K3032" s="27">
        <f t="shared" si="1238"/>
        <v>13.8</v>
      </c>
      <c r="L3032" s="26">
        <f t="shared" si="1239"/>
        <v>2914.9740000000002</v>
      </c>
      <c r="M3032" s="56" t="s">
        <v>94</v>
      </c>
      <c r="N3032" s="70" t="s">
        <v>279</v>
      </c>
      <c r="O3032" s="56" t="s">
        <v>56</v>
      </c>
      <c r="P3032" s="70">
        <v>68</v>
      </c>
    </row>
    <row r="3033" spans="1:16" x14ac:dyDescent="0.25">
      <c r="A3033" s="70">
        <v>2018</v>
      </c>
      <c r="B3033" s="70">
        <v>34</v>
      </c>
      <c r="C3033" s="70" t="s">
        <v>15</v>
      </c>
      <c r="D3033" s="70">
        <v>4842944</v>
      </c>
      <c r="E3033" s="68">
        <v>88.9</v>
      </c>
      <c r="F3033" s="3">
        <f t="shared" si="1237"/>
        <v>13.84</v>
      </c>
      <c r="G3033" s="18" t="s">
        <v>39</v>
      </c>
      <c r="H3033" s="70">
        <v>8</v>
      </c>
      <c r="I3033" s="70">
        <v>76.81</v>
      </c>
      <c r="J3033" s="27">
        <f t="shared" si="1236"/>
        <v>27.6</v>
      </c>
      <c r="K3033" s="27">
        <f t="shared" si="1238"/>
        <v>13.8</v>
      </c>
      <c r="L3033" s="26">
        <f t="shared" si="1239"/>
        <v>1059.9780000000001</v>
      </c>
      <c r="M3033" s="56" t="s">
        <v>94</v>
      </c>
      <c r="N3033" s="70" t="s">
        <v>279</v>
      </c>
      <c r="O3033" s="56" t="s">
        <v>56</v>
      </c>
      <c r="P3033" s="70">
        <v>68</v>
      </c>
    </row>
    <row r="3034" spans="1:16" x14ac:dyDescent="0.25">
      <c r="A3034" s="70">
        <v>2018</v>
      </c>
      <c r="B3034" s="70">
        <v>34</v>
      </c>
      <c r="C3034" s="70" t="s">
        <v>15</v>
      </c>
      <c r="D3034" s="70">
        <v>4842944</v>
      </c>
      <c r="E3034" s="68">
        <v>88.9</v>
      </c>
      <c r="F3034" s="3">
        <f t="shared" si="1237"/>
        <v>13.84</v>
      </c>
      <c r="G3034" s="18" t="s">
        <v>39</v>
      </c>
      <c r="H3034" s="70">
        <v>21</v>
      </c>
      <c r="I3034" s="70">
        <v>201.63</v>
      </c>
      <c r="J3034" s="27">
        <f t="shared" si="1236"/>
        <v>27.6</v>
      </c>
      <c r="K3034" s="27">
        <f t="shared" si="1238"/>
        <v>13.8</v>
      </c>
      <c r="L3034" s="26">
        <f t="shared" si="1239"/>
        <v>2782.4940000000001</v>
      </c>
      <c r="M3034" s="56" t="s">
        <v>94</v>
      </c>
      <c r="N3034" s="70" t="s">
        <v>279</v>
      </c>
      <c r="O3034" s="56" t="s">
        <v>56</v>
      </c>
      <c r="P3034" s="70">
        <v>68</v>
      </c>
    </row>
    <row r="3035" spans="1:16" x14ac:dyDescent="0.25">
      <c r="A3035" s="70">
        <v>2018</v>
      </c>
      <c r="B3035" s="70">
        <v>34</v>
      </c>
      <c r="C3035" s="70" t="s">
        <v>15</v>
      </c>
      <c r="D3035" s="70">
        <v>4842946</v>
      </c>
      <c r="E3035" s="68">
        <v>88.9</v>
      </c>
      <c r="F3035" s="3">
        <f t="shared" si="1237"/>
        <v>13.84</v>
      </c>
      <c r="G3035" s="18" t="s">
        <v>39</v>
      </c>
      <c r="H3035" s="70">
        <v>7</v>
      </c>
      <c r="I3035" s="70">
        <v>67.209999999999994</v>
      </c>
      <c r="J3035" s="27">
        <f t="shared" si="1236"/>
        <v>27.6</v>
      </c>
      <c r="K3035" s="27">
        <f t="shared" si="1238"/>
        <v>13.8</v>
      </c>
      <c r="L3035" s="26">
        <f t="shared" si="1239"/>
        <v>927.49799999999993</v>
      </c>
      <c r="M3035" s="56" t="s">
        <v>94</v>
      </c>
      <c r="N3035" s="70" t="s">
        <v>279</v>
      </c>
      <c r="O3035" s="56" t="s">
        <v>56</v>
      </c>
      <c r="P3035" s="70">
        <v>68</v>
      </c>
    </row>
    <row r="3036" spans="1:16" x14ac:dyDescent="0.25">
      <c r="A3036" s="70">
        <v>2018</v>
      </c>
      <c r="B3036" s="70">
        <v>34</v>
      </c>
      <c r="C3036" s="70" t="s">
        <v>15</v>
      </c>
      <c r="D3036" s="70">
        <v>4842946</v>
      </c>
      <c r="E3036" s="68">
        <v>88.9</v>
      </c>
      <c r="F3036" s="3">
        <f t="shared" si="1237"/>
        <v>13.84</v>
      </c>
      <c r="G3036" s="18" t="s">
        <v>39</v>
      </c>
      <c r="H3036" s="70">
        <v>19</v>
      </c>
      <c r="I3036" s="70">
        <v>182.42</v>
      </c>
      <c r="J3036" s="27">
        <f t="shared" si="1236"/>
        <v>27.6</v>
      </c>
      <c r="K3036" s="27">
        <f t="shared" si="1238"/>
        <v>13.8</v>
      </c>
      <c r="L3036" s="26">
        <f t="shared" si="1239"/>
        <v>2517.3959999999997</v>
      </c>
      <c r="M3036" s="56" t="s">
        <v>94</v>
      </c>
      <c r="N3036" s="70" t="s">
        <v>279</v>
      </c>
      <c r="O3036" s="56" t="s">
        <v>56</v>
      </c>
      <c r="P3036" s="70">
        <v>68</v>
      </c>
    </row>
    <row r="3037" spans="1:16" x14ac:dyDescent="0.25">
      <c r="A3037" s="70">
        <v>2018</v>
      </c>
      <c r="B3037" s="70">
        <v>34</v>
      </c>
      <c r="C3037" s="70" t="s">
        <v>15</v>
      </c>
      <c r="D3037" s="70">
        <v>4842948</v>
      </c>
      <c r="E3037" s="68">
        <v>88.9</v>
      </c>
      <c r="F3037" s="3">
        <f t="shared" si="1237"/>
        <v>13.84</v>
      </c>
      <c r="G3037" s="18" t="s">
        <v>39</v>
      </c>
      <c r="H3037" s="70">
        <v>9</v>
      </c>
      <c r="I3037" s="70">
        <v>86.41</v>
      </c>
      <c r="J3037" s="27">
        <f t="shared" si="1236"/>
        <v>27.6</v>
      </c>
      <c r="K3037" s="27">
        <f t="shared" si="1238"/>
        <v>13.8</v>
      </c>
      <c r="L3037" s="26">
        <f t="shared" si="1239"/>
        <v>1192.4580000000001</v>
      </c>
      <c r="M3037" s="56" t="s">
        <v>94</v>
      </c>
      <c r="N3037" s="70" t="s">
        <v>279</v>
      </c>
      <c r="O3037" s="56" t="s">
        <v>56</v>
      </c>
      <c r="P3037" s="70">
        <v>68</v>
      </c>
    </row>
    <row r="3038" spans="1:16" x14ac:dyDescent="0.25">
      <c r="A3038" s="70">
        <v>2018</v>
      </c>
      <c r="B3038" s="70">
        <v>34</v>
      </c>
      <c r="C3038" s="70" t="s">
        <v>15</v>
      </c>
      <c r="D3038" s="70">
        <v>4842949</v>
      </c>
      <c r="E3038" s="68">
        <v>88.9</v>
      </c>
      <c r="F3038" s="3">
        <f t="shared" si="1237"/>
        <v>13.84</v>
      </c>
      <c r="G3038" s="18" t="s">
        <v>39</v>
      </c>
      <c r="H3038" s="70">
        <v>9</v>
      </c>
      <c r="I3038" s="70">
        <v>86.41</v>
      </c>
      <c r="J3038" s="27">
        <f t="shared" si="1236"/>
        <v>27.6</v>
      </c>
      <c r="K3038" s="27">
        <f t="shared" si="1238"/>
        <v>13.8</v>
      </c>
      <c r="L3038" s="26">
        <f t="shared" si="1239"/>
        <v>1192.4580000000001</v>
      </c>
      <c r="M3038" s="56" t="s">
        <v>94</v>
      </c>
      <c r="N3038" s="70" t="s">
        <v>279</v>
      </c>
      <c r="O3038" s="56" t="s">
        <v>56</v>
      </c>
      <c r="P3038" s="70">
        <v>68</v>
      </c>
    </row>
    <row r="3039" spans="1:16" x14ac:dyDescent="0.25">
      <c r="A3039" s="70">
        <v>2018</v>
      </c>
      <c r="B3039" s="70">
        <v>34</v>
      </c>
      <c r="C3039" s="70" t="s">
        <v>15</v>
      </c>
      <c r="D3039" s="70">
        <v>4842950</v>
      </c>
      <c r="E3039" s="68">
        <v>88.9</v>
      </c>
      <c r="F3039" s="3">
        <f t="shared" si="1237"/>
        <v>13.84</v>
      </c>
      <c r="G3039" s="18" t="s">
        <v>39</v>
      </c>
      <c r="H3039" s="70">
        <v>11</v>
      </c>
      <c r="I3039" s="70">
        <v>105.61</v>
      </c>
      <c r="J3039" s="27">
        <f t="shared" si="1236"/>
        <v>27.6</v>
      </c>
      <c r="K3039" s="27">
        <f t="shared" si="1238"/>
        <v>13.8</v>
      </c>
      <c r="L3039" s="26">
        <f t="shared" si="1239"/>
        <v>1457.4180000000001</v>
      </c>
      <c r="M3039" s="56" t="s">
        <v>94</v>
      </c>
      <c r="N3039" s="70" t="s">
        <v>279</v>
      </c>
      <c r="O3039" s="56" t="s">
        <v>56</v>
      </c>
      <c r="P3039" s="70">
        <v>68</v>
      </c>
    </row>
    <row r="3040" spans="1:16" x14ac:dyDescent="0.25">
      <c r="A3040" s="70">
        <v>2018</v>
      </c>
      <c r="B3040" s="70">
        <v>34</v>
      </c>
      <c r="C3040" s="70" t="s">
        <v>15</v>
      </c>
      <c r="D3040" s="70">
        <v>4842951</v>
      </c>
      <c r="E3040" s="68">
        <v>88.9</v>
      </c>
      <c r="F3040" s="3">
        <f t="shared" si="1237"/>
        <v>13.84</v>
      </c>
      <c r="G3040" s="18" t="s">
        <v>39</v>
      </c>
      <c r="H3040" s="70">
        <v>25</v>
      </c>
      <c r="I3040" s="70">
        <v>240.03</v>
      </c>
      <c r="J3040" s="27">
        <f t="shared" si="1236"/>
        <v>27.6</v>
      </c>
      <c r="K3040" s="27">
        <f t="shared" si="1238"/>
        <v>13.8</v>
      </c>
      <c r="L3040" s="26">
        <f t="shared" si="1239"/>
        <v>3312.4140000000002</v>
      </c>
      <c r="M3040" s="56" t="s">
        <v>94</v>
      </c>
      <c r="N3040" s="70" t="s">
        <v>279</v>
      </c>
      <c r="O3040" s="56" t="s">
        <v>56</v>
      </c>
      <c r="P3040" s="70">
        <v>68</v>
      </c>
    </row>
    <row r="3041" spans="1:16" x14ac:dyDescent="0.25">
      <c r="A3041" s="70">
        <v>2018</v>
      </c>
      <c r="B3041" s="70">
        <v>34</v>
      </c>
      <c r="C3041" s="70" t="s">
        <v>15</v>
      </c>
      <c r="D3041" s="70">
        <v>4842952</v>
      </c>
      <c r="E3041" s="68">
        <v>88.9</v>
      </c>
      <c r="F3041" s="3">
        <f t="shared" si="1237"/>
        <v>13.84</v>
      </c>
      <c r="G3041" s="18" t="s">
        <v>39</v>
      </c>
      <c r="H3041" s="70">
        <v>42</v>
      </c>
      <c r="I3041" s="70">
        <v>403.25360000000001</v>
      </c>
      <c r="J3041" s="27">
        <f t="shared" si="1236"/>
        <v>27.6</v>
      </c>
      <c r="K3041" s="27">
        <f t="shared" si="1238"/>
        <v>13.8</v>
      </c>
      <c r="L3041" s="26">
        <f t="shared" si="1239"/>
        <v>5564.8996800000004</v>
      </c>
      <c r="M3041" s="56" t="s">
        <v>94</v>
      </c>
      <c r="N3041" s="70" t="s">
        <v>279</v>
      </c>
      <c r="O3041" s="56" t="s">
        <v>56</v>
      </c>
      <c r="P3041" s="70">
        <v>68</v>
      </c>
    </row>
    <row r="3042" spans="1:16" x14ac:dyDescent="0.25">
      <c r="A3042" s="70">
        <v>2018</v>
      </c>
      <c r="B3042" s="70">
        <v>34</v>
      </c>
      <c r="C3042" s="70" t="s">
        <v>15</v>
      </c>
      <c r="D3042" s="70">
        <v>4842952</v>
      </c>
      <c r="E3042" s="68">
        <v>88.9</v>
      </c>
      <c r="F3042" s="3">
        <f t="shared" si="1237"/>
        <v>13.84</v>
      </c>
      <c r="G3042" s="18" t="s">
        <v>39</v>
      </c>
      <c r="H3042" s="70">
        <v>15</v>
      </c>
      <c r="I3042" s="70">
        <v>144.02000000000001</v>
      </c>
      <c r="J3042" s="27">
        <f t="shared" si="1236"/>
        <v>27.6</v>
      </c>
      <c r="K3042" s="27">
        <f t="shared" si="1238"/>
        <v>20.700000000000003</v>
      </c>
      <c r="L3042" s="26">
        <f t="shared" si="1239"/>
        <v>2981.2140000000004</v>
      </c>
      <c r="M3042" s="56" t="s">
        <v>16</v>
      </c>
      <c r="N3042" s="70" t="s">
        <v>279</v>
      </c>
      <c r="O3042" s="56" t="s">
        <v>56</v>
      </c>
      <c r="P3042" s="70">
        <v>68</v>
      </c>
    </row>
    <row r="3043" spans="1:16" x14ac:dyDescent="0.25">
      <c r="A3043" s="70">
        <v>2018</v>
      </c>
      <c r="B3043" s="70">
        <v>34</v>
      </c>
      <c r="C3043" s="70" t="s">
        <v>15</v>
      </c>
      <c r="D3043" s="70">
        <v>4842954</v>
      </c>
      <c r="E3043" s="68">
        <v>88.9</v>
      </c>
      <c r="F3043" s="3">
        <f t="shared" si="1237"/>
        <v>13.84</v>
      </c>
      <c r="G3043" s="18" t="s">
        <v>39</v>
      </c>
      <c r="H3043" s="70">
        <v>10</v>
      </c>
      <c r="I3043" s="70">
        <v>96.013300000000001</v>
      </c>
      <c r="J3043" s="27">
        <f t="shared" si="1236"/>
        <v>27.6</v>
      </c>
      <c r="K3043" s="27">
        <f t="shared" si="1238"/>
        <v>13.8</v>
      </c>
      <c r="L3043" s="26">
        <f t="shared" si="1239"/>
        <v>1324.9835400000002</v>
      </c>
      <c r="M3043" s="56" t="s">
        <v>94</v>
      </c>
      <c r="N3043" s="70" t="s">
        <v>279</v>
      </c>
      <c r="O3043" s="56" t="s">
        <v>56</v>
      </c>
      <c r="P3043" s="70">
        <v>68</v>
      </c>
    </row>
    <row r="3044" spans="1:16" x14ac:dyDescent="0.25">
      <c r="A3044" s="70">
        <v>2018</v>
      </c>
      <c r="B3044" s="70">
        <v>34</v>
      </c>
      <c r="C3044" s="70" t="s">
        <v>15</v>
      </c>
      <c r="D3044" s="70">
        <v>4842954</v>
      </c>
      <c r="E3044" s="68">
        <v>88.9</v>
      </c>
      <c r="F3044" s="3">
        <f t="shared" si="1237"/>
        <v>13.84</v>
      </c>
      <c r="G3044" s="18" t="s">
        <v>39</v>
      </c>
      <c r="H3044" s="70">
        <v>5</v>
      </c>
      <c r="I3044" s="70">
        <v>48.006</v>
      </c>
      <c r="J3044" s="27">
        <f t="shared" si="1236"/>
        <v>27.6</v>
      </c>
      <c r="K3044" s="27">
        <f t="shared" si="1238"/>
        <v>20.700000000000003</v>
      </c>
      <c r="L3044" s="26">
        <f t="shared" si="1239"/>
        <v>993.72420000000011</v>
      </c>
      <c r="M3044" s="56" t="s">
        <v>16</v>
      </c>
      <c r="N3044" s="70" t="s">
        <v>279</v>
      </c>
      <c r="O3044" s="56" t="s">
        <v>56</v>
      </c>
      <c r="P3044" s="70">
        <v>68</v>
      </c>
    </row>
    <row r="3045" spans="1:16" x14ac:dyDescent="0.25">
      <c r="A3045" s="70">
        <v>2018</v>
      </c>
      <c r="B3045" s="70">
        <v>34</v>
      </c>
      <c r="C3045" s="70" t="s">
        <v>15</v>
      </c>
      <c r="D3045" s="70">
        <v>4842954</v>
      </c>
      <c r="E3045" s="68">
        <v>88.9</v>
      </c>
      <c r="F3045" s="3">
        <f t="shared" si="1237"/>
        <v>13.84</v>
      </c>
      <c r="G3045" s="18" t="s">
        <v>39</v>
      </c>
      <c r="H3045" s="70">
        <v>41</v>
      </c>
      <c r="I3045" s="70">
        <v>393.65230000000003</v>
      </c>
      <c r="J3045" s="27">
        <f t="shared" si="1236"/>
        <v>27.6</v>
      </c>
      <c r="K3045" s="27">
        <f t="shared" si="1238"/>
        <v>13.8</v>
      </c>
      <c r="L3045" s="26">
        <f t="shared" si="1239"/>
        <v>5432.4017400000002</v>
      </c>
      <c r="M3045" s="56" t="s">
        <v>94</v>
      </c>
      <c r="N3045" s="70" t="s">
        <v>279</v>
      </c>
      <c r="O3045" s="56" t="s">
        <v>56</v>
      </c>
      <c r="P3045" s="70">
        <v>68</v>
      </c>
    </row>
    <row r="3046" spans="1:16" x14ac:dyDescent="0.25">
      <c r="A3046" s="70">
        <v>2018</v>
      </c>
      <c r="B3046" s="70">
        <v>34</v>
      </c>
      <c r="C3046" s="70" t="s">
        <v>15</v>
      </c>
      <c r="D3046" s="70">
        <v>4842957</v>
      </c>
      <c r="E3046" s="68">
        <v>88.9</v>
      </c>
      <c r="F3046" s="3">
        <f t="shared" si="1237"/>
        <v>13.84</v>
      </c>
      <c r="G3046" s="18" t="s">
        <v>39</v>
      </c>
      <c r="H3046" s="70">
        <v>3</v>
      </c>
      <c r="I3046" s="70">
        <v>28.803599999999999</v>
      </c>
      <c r="J3046" s="27">
        <f t="shared" si="1236"/>
        <v>27.6</v>
      </c>
      <c r="K3046" s="27">
        <f t="shared" si="1238"/>
        <v>20.700000000000003</v>
      </c>
      <c r="L3046" s="26">
        <f t="shared" si="1239"/>
        <v>596.23452000000009</v>
      </c>
      <c r="M3046" s="56" t="s">
        <v>16</v>
      </c>
      <c r="N3046" s="70" t="s">
        <v>279</v>
      </c>
      <c r="O3046" s="56" t="s">
        <v>56</v>
      </c>
      <c r="P3046" s="70">
        <v>68</v>
      </c>
    </row>
    <row r="3047" spans="1:16" x14ac:dyDescent="0.25">
      <c r="A3047" s="70">
        <v>2018</v>
      </c>
      <c r="B3047" s="70">
        <v>34</v>
      </c>
      <c r="C3047" s="70" t="s">
        <v>15</v>
      </c>
      <c r="D3047" s="70">
        <v>4842958</v>
      </c>
      <c r="E3047" s="68">
        <v>88.9</v>
      </c>
      <c r="F3047" s="3">
        <f t="shared" si="1237"/>
        <v>13.84</v>
      </c>
      <c r="G3047" s="18" t="s">
        <v>39</v>
      </c>
      <c r="H3047" s="70">
        <v>3</v>
      </c>
      <c r="I3047" s="70">
        <v>28.806000000000001</v>
      </c>
      <c r="J3047" s="27">
        <f t="shared" ref="J3047:J3110" si="1240">IF($E3047=60.3,16.52,IF($E3047=73,20.64,IF($E3047=88.9,27.6,IF(AND($E3047=114.3, $F3047=17.26),32.84,IF(AND($E3047=177.8, $F3047=34.23),63.28,IF(AND($E3047=244.5,$F3047=53.57),98.68,"ENTER WEIGHT"))))))</f>
        <v>27.6</v>
      </c>
      <c r="K3047" s="27">
        <f t="shared" si="1238"/>
        <v>20.700000000000003</v>
      </c>
      <c r="L3047" s="26">
        <f t="shared" si="1239"/>
        <v>596.28420000000006</v>
      </c>
      <c r="M3047" s="56" t="s">
        <v>16</v>
      </c>
      <c r="N3047" s="70" t="s">
        <v>279</v>
      </c>
      <c r="O3047" s="56" t="s">
        <v>56</v>
      </c>
      <c r="P3047" s="70">
        <v>68</v>
      </c>
    </row>
    <row r="3048" spans="1:16" x14ac:dyDescent="0.25">
      <c r="A3048" s="70">
        <v>2018</v>
      </c>
      <c r="B3048" s="70">
        <v>34</v>
      </c>
      <c r="C3048" s="70" t="s">
        <v>15</v>
      </c>
      <c r="D3048" s="70">
        <v>4843082</v>
      </c>
      <c r="E3048" s="68">
        <v>73</v>
      </c>
      <c r="F3048" s="3">
        <f t="shared" ref="F3048:F3111" si="1241">IF($E3048=60.3,6.99,IF($E3048=73,9.67,IF($E3048=88.9,13.84,IF($E3048=114.3,17.26,IF($E3048=177.8,34.23,IF($E3048=244.5,53.57,"ENTER WEIGHT"))))))</f>
        <v>9.67</v>
      </c>
      <c r="G3048" s="18" t="s">
        <v>39</v>
      </c>
      <c r="H3048" s="70">
        <v>41</v>
      </c>
      <c r="I3048" s="70">
        <v>393.64859999999999</v>
      </c>
      <c r="J3048" s="27">
        <f t="shared" si="1240"/>
        <v>20.64</v>
      </c>
      <c r="K3048" s="27">
        <f t="shared" si="1238"/>
        <v>15.48</v>
      </c>
      <c r="L3048" s="26">
        <f t="shared" si="1239"/>
        <v>6093.6803280000004</v>
      </c>
      <c r="M3048" s="56" t="s">
        <v>16</v>
      </c>
      <c r="N3048" s="70" t="s">
        <v>988</v>
      </c>
      <c r="O3048" s="56" t="s">
        <v>51</v>
      </c>
      <c r="P3048" s="70">
        <v>65</v>
      </c>
    </row>
    <row r="3049" spans="1:16" x14ac:dyDescent="0.25">
      <c r="A3049" s="70">
        <v>2018</v>
      </c>
      <c r="B3049" s="70">
        <v>34</v>
      </c>
      <c r="C3049" s="70" t="s">
        <v>15</v>
      </c>
      <c r="D3049" s="70">
        <v>4843474</v>
      </c>
      <c r="E3049" s="68">
        <v>73</v>
      </c>
      <c r="F3049" s="3">
        <f t="shared" si="1241"/>
        <v>9.67</v>
      </c>
      <c r="G3049" s="18" t="s">
        <v>39</v>
      </c>
      <c r="H3049" s="70">
        <v>72</v>
      </c>
      <c r="I3049" s="70">
        <v>691.28589999999997</v>
      </c>
      <c r="J3049" s="27">
        <f t="shared" si="1240"/>
        <v>20.64</v>
      </c>
      <c r="K3049" s="27">
        <f t="shared" si="1238"/>
        <v>15.48</v>
      </c>
      <c r="L3049" s="26">
        <f t="shared" si="1239"/>
        <v>10701.105732</v>
      </c>
      <c r="M3049" s="56" t="s">
        <v>16</v>
      </c>
      <c r="N3049" s="70" t="s">
        <v>989</v>
      </c>
      <c r="O3049" s="56" t="s">
        <v>51</v>
      </c>
      <c r="P3049" s="70">
        <v>65</v>
      </c>
    </row>
    <row r="3050" spans="1:16" x14ac:dyDescent="0.25">
      <c r="A3050" s="70">
        <v>2018</v>
      </c>
      <c r="B3050" s="70">
        <v>34</v>
      </c>
      <c r="C3050" s="70" t="s">
        <v>15</v>
      </c>
      <c r="D3050" s="70">
        <v>-1</v>
      </c>
      <c r="E3050" s="68">
        <v>73</v>
      </c>
      <c r="F3050" s="3">
        <f t="shared" si="1241"/>
        <v>9.67</v>
      </c>
      <c r="G3050" s="18" t="s">
        <v>39</v>
      </c>
      <c r="H3050" s="70">
        <v>1</v>
      </c>
      <c r="I3050" s="70">
        <v>9.6012000000000004</v>
      </c>
      <c r="J3050" s="27">
        <f t="shared" si="1240"/>
        <v>20.64</v>
      </c>
      <c r="K3050" s="27">
        <f t="shared" si="1238"/>
        <v>15.48</v>
      </c>
      <c r="L3050" s="26">
        <f t="shared" si="1239"/>
        <v>148.626576</v>
      </c>
      <c r="M3050" s="56" t="s">
        <v>16</v>
      </c>
      <c r="N3050" s="70" t="s">
        <v>990</v>
      </c>
      <c r="O3050" s="56" t="s">
        <v>52</v>
      </c>
      <c r="P3050" s="70">
        <v>43</v>
      </c>
    </row>
    <row r="3051" spans="1:16" x14ac:dyDescent="0.25">
      <c r="A3051" s="70">
        <v>2018</v>
      </c>
      <c r="B3051" s="70">
        <v>34</v>
      </c>
      <c r="C3051" s="70" t="s">
        <v>15</v>
      </c>
      <c r="D3051" s="70">
        <v>4843552</v>
      </c>
      <c r="E3051" s="68">
        <v>73</v>
      </c>
      <c r="F3051" s="3">
        <f t="shared" si="1241"/>
        <v>9.67</v>
      </c>
      <c r="G3051" s="18" t="s">
        <v>39</v>
      </c>
      <c r="H3051" s="70">
        <v>49</v>
      </c>
      <c r="I3051" s="70">
        <v>470.45679999999999</v>
      </c>
      <c r="J3051" s="27">
        <f t="shared" si="1240"/>
        <v>20.64</v>
      </c>
      <c r="K3051" s="27">
        <f t="shared" si="1238"/>
        <v>15.48</v>
      </c>
      <c r="L3051" s="26">
        <f t="shared" si="1239"/>
        <v>7282.6712639999996</v>
      </c>
      <c r="M3051" s="56" t="s">
        <v>16</v>
      </c>
      <c r="N3051" s="70" t="s">
        <v>990</v>
      </c>
      <c r="O3051" s="56" t="s">
        <v>52</v>
      </c>
      <c r="P3051" s="70">
        <v>43</v>
      </c>
    </row>
    <row r="3052" spans="1:16" x14ac:dyDescent="0.25">
      <c r="A3052" s="70">
        <v>2018</v>
      </c>
      <c r="B3052" s="70">
        <v>34</v>
      </c>
      <c r="C3052" s="70" t="s">
        <v>15</v>
      </c>
      <c r="D3052" s="70">
        <v>4843949</v>
      </c>
      <c r="E3052" s="68">
        <v>88.9</v>
      </c>
      <c r="F3052" s="3">
        <f t="shared" si="1241"/>
        <v>13.84</v>
      </c>
      <c r="G3052" s="18" t="s">
        <v>39</v>
      </c>
      <c r="H3052" s="70">
        <v>10</v>
      </c>
      <c r="I3052" s="70">
        <v>96.01</v>
      </c>
      <c r="J3052" s="27">
        <f t="shared" si="1240"/>
        <v>27.6</v>
      </c>
      <c r="K3052" s="27">
        <f t="shared" si="1238"/>
        <v>13.8</v>
      </c>
      <c r="L3052" s="26">
        <f t="shared" si="1239"/>
        <v>1324.9380000000001</v>
      </c>
      <c r="M3052" s="56" t="s">
        <v>94</v>
      </c>
      <c r="N3052" s="70" t="s">
        <v>991</v>
      </c>
      <c r="O3052" s="56" t="s">
        <v>56</v>
      </c>
      <c r="P3052" s="70">
        <v>68</v>
      </c>
    </row>
    <row r="3053" spans="1:16" x14ac:dyDescent="0.25">
      <c r="A3053" s="70">
        <v>2018</v>
      </c>
      <c r="B3053" s="70">
        <v>34</v>
      </c>
      <c r="C3053" s="70" t="s">
        <v>15</v>
      </c>
      <c r="D3053" s="70">
        <v>4843948</v>
      </c>
      <c r="E3053" s="68">
        <v>88.9</v>
      </c>
      <c r="F3053" s="3">
        <f t="shared" si="1241"/>
        <v>13.84</v>
      </c>
      <c r="G3053" s="18" t="s">
        <v>39</v>
      </c>
      <c r="H3053" s="70">
        <v>11</v>
      </c>
      <c r="I3053" s="70">
        <v>105.61</v>
      </c>
      <c r="J3053" s="27">
        <f t="shared" si="1240"/>
        <v>27.6</v>
      </c>
      <c r="K3053" s="27">
        <f t="shared" si="1238"/>
        <v>13.8</v>
      </c>
      <c r="L3053" s="26">
        <f t="shared" si="1239"/>
        <v>1457.4180000000001</v>
      </c>
      <c r="M3053" s="56" t="s">
        <v>94</v>
      </c>
      <c r="N3053" s="70" t="s">
        <v>991</v>
      </c>
      <c r="O3053" s="56" t="s">
        <v>56</v>
      </c>
      <c r="P3053" s="70">
        <v>68</v>
      </c>
    </row>
    <row r="3054" spans="1:16" x14ac:dyDescent="0.25">
      <c r="A3054" s="70">
        <v>2018</v>
      </c>
      <c r="B3054" s="70">
        <v>34</v>
      </c>
      <c r="C3054" s="70" t="s">
        <v>15</v>
      </c>
      <c r="D3054" s="70">
        <v>4843950</v>
      </c>
      <c r="E3054" s="68">
        <v>88.9</v>
      </c>
      <c r="F3054" s="3">
        <f t="shared" si="1241"/>
        <v>13.84</v>
      </c>
      <c r="G3054" s="18" t="s">
        <v>39</v>
      </c>
      <c r="H3054" s="70">
        <v>4</v>
      </c>
      <c r="I3054" s="70">
        <v>38.404400000000003</v>
      </c>
      <c r="J3054" s="27">
        <f t="shared" si="1240"/>
        <v>27.6</v>
      </c>
      <c r="K3054" s="27">
        <f t="shared" si="1238"/>
        <v>13.8</v>
      </c>
      <c r="L3054" s="26">
        <f t="shared" si="1239"/>
        <v>529.98072000000002</v>
      </c>
      <c r="M3054" s="56" t="s">
        <v>94</v>
      </c>
      <c r="N3054" s="70" t="s">
        <v>991</v>
      </c>
      <c r="O3054" s="56" t="s">
        <v>56</v>
      </c>
      <c r="P3054" s="70">
        <v>68</v>
      </c>
    </row>
    <row r="3055" spans="1:16" x14ac:dyDescent="0.25">
      <c r="A3055" s="70">
        <v>2018</v>
      </c>
      <c r="B3055" s="70">
        <v>34</v>
      </c>
      <c r="C3055" s="70" t="s">
        <v>15</v>
      </c>
      <c r="D3055" s="70">
        <v>4843957</v>
      </c>
      <c r="E3055" s="68">
        <v>88.9</v>
      </c>
      <c r="F3055" s="3">
        <f t="shared" si="1241"/>
        <v>13.84</v>
      </c>
      <c r="G3055" s="18" t="s">
        <v>39</v>
      </c>
      <c r="H3055" s="70">
        <v>4</v>
      </c>
      <c r="I3055" s="70">
        <v>38.405200000000001</v>
      </c>
      <c r="J3055" s="27">
        <f t="shared" si="1240"/>
        <v>27.6</v>
      </c>
      <c r="K3055" s="27">
        <f t="shared" si="1238"/>
        <v>13.8</v>
      </c>
      <c r="L3055" s="26">
        <f t="shared" si="1239"/>
        <v>529.99176</v>
      </c>
      <c r="M3055" s="56" t="s">
        <v>94</v>
      </c>
      <c r="N3055" s="70" t="s">
        <v>991</v>
      </c>
      <c r="O3055" s="56" t="s">
        <v>56</v>
      </c>
      <c r="P3055" s="70">
        <v>68</v>
      </c>
    </row>
    <row r="3056" spans="1:16" x14ac:dyDescent="0.25">
      <c r="A3056" s="70">
        <v>2018</v>
      </c>
      <c r="B3056" s="70">
        <v>34</v>
      </c>
      <c r="C3056" s="70" t="s">
        <v>15</v>
      </c>
      <c r="D3056" s="70">
        <v>4843956</v>
      </c>
      <c r="E3056" s="68">
        <v>88.9</v>
      </c>
      <c r="F3056" s="3">
        <f t="shared" si="1241"/>
        <v>13.84</v>
      </c>
      <c r="G3056" s="18" t="s">
        <v>39</v>
      </c>
      <c r="H3056" s="70">
        <v>15</v>
      </c>
      <c r="I3056" s="70">
        <v>144.02000000000001</v>
      </c>
      <c r="J3056" s="27">
        <f t="shared" si="1240"/>
        <v>27.6</v>
      </c>
      <c r="K3056" s="27">
        <f t="shared" si="1238"/>
        <v>13.8</v>
      </c>
      <c r="L3056" s="26">
        <f t="shared" si="1239"/>
        <v>1987.4760000000003</v>
      </c>
      <c r="M3056" s="56" t="s">
        <v>94</v>
      </c>
      <c r="N3056" s="70" t="s">
        <v>991</v>
      </c>
      <c r="O3056" s="56" t="s">
        <v>56</v>
      </c>
      <c r="P3056" s="70">
        <v>68</v>
      </c>
    </row>
    <row r="3057" spans="1:16" x14ac:dyDescent="0.25">
      <c r="A3057" s="70">
        <v>2018</v>
      </c>
      <c r="B3057" s="70">
        <v>34</v>
      </c>
      <c r="C3057" s="70" t="s">
        <v>15</v>
      </c>
      <c r="D3057" s="70">
        <v>4843955</v>
      </c>
      <c r="E3057" s="68">
        <v>88.9</v>
      </c>
      <c r="F3057" s="3">
        <f t="shared" si="1241"/>
        <v>13.84</v>
      </c>
      <c r="G3057" s="18" t="s">
        <v>39</v>
      </c>
      <c r="H3057" s="70">
        <v>3</v>
      </c>
      <c r="I3057" s="70">
        <v>28.803899999999999</v>
      </c>
      <c r="J3057" s="27">
        <f t="shared" si="1240"/>
        <v>27.6</v>
      </c>
      <c r="K3057" s="27">
        <f t="shared" si="1238"/>
        <v>13.8</v>
      </c>
      <c r="L3057" s="26">
        <f t="shared" si="1239"/>
        <v>397.49382000000003</v>
      </c>
      <c r="M3057" s="56" t="s">
        <v>94</v>
      </c>
      <c r="N3057" s="70" t="s">
        <v>991</v>
      </c>
      <c r="O3057" s="56" t="s">
        <v>56</v>
      </c>
      <c r="P3057" s="70">
        <v>68</v>
      </c>
    </row>
    <row r="3058" spans="1:16" x14ac:dyDescent="0.25">
      <c r="A3058" s="70">
        <v>2018</v>
      </c>
      <c r="B3058" s="70">
        <v>34</v>
      </c>
      <c r="C3058" s="70" t="s">
        <v>15</v>
      </c>
      <c r="D3058" s="70">
        <v>4843951</v>
      </c>
      <c r="E3058" s="68">
        <v>88.9</v>
      </c>
      <c r="F3058" s="3">
        <f t="shared" si="1241"/>
        <v>13.84</v>
      </c>
      <c r="G3058" s="18" t="s">
        <v>39</v>
      </c>
      <c r="H3058" s="70">
        <v>12</v>
      </c>
      <c r="I3058" s="70">
        <v>115.21850000000001</v>
      </c>
      <c r="J3058" s="27">
        <f t="shared" si="1240"/>
        <v>27.6</v>
      </c>
      <c r="K3058" s="27">
        <f t="shared" si="1238"/>
        <v>20.700000000000003</v>
      </c>
      <c r="L3058" s="26">
        <f t="shared" si="1239"/>
        <v>2385.0229500000005</v>
      </c>
      <c r="M3058" s="56" t="s">
        <v>16</v>
      </c>
      <c r="N3058" s="70" t="s">
        <v>991</v>
      </c>
      <c r="O3058" s="56" t="s">
        <v>56</v>
      </c>
      <c r="P3058" s="70">
        <v>68</v>
      </c>
    </row>
    <row r="3059" spans="1:16" x14ac:dyDescent="0.25">
      <c r="A3059" s="70">
        <v>2018</v>
      </c>
      <c r="B3059" s="70">
        <v>34</v>
      </c>
      <c r="C3059" s="70" t="s">
        <v>15</v>
      </c>
      <c r="D3059" s="70">
        <v>4843951</v>
      </c>
      <c r="E3059" s="68">
        <v>88.9</v>
      </c>
      <c r="F3059" s="3">
        <f t="shared" si="1241"/>
        <v>13.84</v>
      </c>
      <c r="G3059" s="18" t="s">
        <v>39</v>
      </c>
      <c r="H3059" s="70">
        <v>41</v>
      </c>
      <c r="I3059" s="70">
        <v>393.64920000000001</v>
      </c>
      <c r="J3059" s="27">
        <f t="shared" si="1240"/>
        <v>27.6</v>
      </c>
      <c r="K3059" s="27">
        <f t="shared" si="1238"/>
        <v>13.8</v>
      </c>
      <c r="L3059" s="26">
        <f t="shared" si="1239"/>
        <v>5432.3589600000005</v>
      </c>
      <c r="M3059" s="56" t="s">
        <v>94</v>
      </c>
      <c r="N3059" s="70" t="s">
        <v>991</v>
      </c>
      <c r="O3059" s="56" t="s">
        <v>56</v>
      </c>
      <c r="P3059" s="70">
        <v>68</v>
      </c>
    </row>
    <row r="3060" spans="1:16" x14ac:dyDescent="0.25">
      <c r="A3060" s="70">
        <v>2018</v>
      </c>
      <c r="B3060" s="70">
        <v>34</v>
      </c>
      <c r="C3060" s="70" t="s">
        <v>15</v>
      </c>
      <c r="D3060" s="70">
        <v>4843951</v>
      </c>
      <c r="E3060" s="68">
        <v>88.9</v>
      </c>
      <c r="F3060" s="3">
        <f t="shared" si="1241"/>
        <v>13.84</v>
      </c>
      <c r="G3060" s="18" t="s">
        <v>39</v>
      </c>
      <c r="H3060" s="70">
        <v>51</v>
      </c>
      <c r="I3060" s="70">
        <v>489.66</v>
      </c>
      <c r="J3060" s="27">
        <f t="shared" si="1240"/>
        <v>27.6</v>
      </c>
      <c r="K3060" s="27">
        <f t="shared" si="1238"/>
        <v>13.8</v>
      </c>
      <c r="L3060" s="26">
        <f t="shared" si="1239"/>
        <v>6757.3080000000009</v>
      </c>
      <c r="M3060" s="56" t="s">
        <v>94</v>
      </c>
      <c r="N3060" s="70" t="s">
        <v>991</v>
      </c>
      <c r="O3060" s="56" t="s">
        <v>56</v>
      </c>
      <c r="P3060" s="70">
        <v>68</v>
      </c>
    </row>
    <row r="3061" spans="1:16" x14ac:dyDescent="0.25">
      <c r="A3061" s="70">
        <v>2018</v>
      </c>
      <c r="B3061" s="70">
        <v>34</v>
      </c>
      <c r="C3061" s="70" t="s">
        <v>15</v>
      </c>
      <c r="D3061" s="70">
        <v>4843951</v>
      </c>
      <c r="E3061" s="68">
        <v>88.9</v>
      </c>
      <c r="F3061" s="3">
        <f t="shared" si="1241"/>
        <v>13.84</v>
      </c>
      <c r="G3061" s="18" t="s">
        <v>39</v>
      </c>
      <c r="H3061" s="70">
        <v>12</v>
      </c>
      <c r="I3061" s="70">
        <v>115.2141</v>
      </c>
      <c r="J3061" s="27">
        <f t="shared" si="1240"/>
        <v>27.6</v>
      </c>
      <c r="K3061" s="27">
        <f t="shared" si="1238"/>
        <v>13.8</v>
      </c>
      <c r="L3061" s="26">
        <f t="shared" si="1239"/>
        <v>1589.9545800000001</v>
      </c>
      <c r="M3061" s="56" t="s">
        <v>94</v>
      </c>
      <c r="N3061" s="70" t="s">
        <v>991</v>
      </c>
      <c r="O3061" s="56" t="s">
        <v>56</v>
      </c>
      <c r="P3061" s="70">
        <v>68</v>
      </c>
    </row>
    <row r="3062" spans="1:16" x14ac:dyDescent="0.25">
      <c r="A3062" s="70">
        <v>2018</v>
      </c>
      <c r="B3062" s="70">
        <v>34</v>
      </c>
      <c r="C3062" s="70" t="s">
        <v>15</v>
      </c>
      <c r="D3062" s="70">
        <v>4844886</v>
      </c>
      <c r="E3062" s="68">
        <v>60.3</v>
      </c>
      <c r="F3062" s="3">
        <f t="shared" si="1241"/>
        <v>6.99</v>
      </c>
      <c r="G3062" s="18" t="s">
        <v>39</v>
      </c>
      <c r="H3062" s="70">
        <v>14</v>
      </c>
      <c r="I3062" s="70">
        <v>134.12</v>
      </c>
      <c r="J3062" s="27">
        <f t="shared" si="1240"/>
        <v>16.52</v>
      </c>
      <c r="K3062" s="27">
        <f t="shared" si="1238"/>
        <v>12.39</v>
      </c>
      <c r="L3062" s="26">
        <f t="shared" si="1239"/>
        <v>1661.7468000000001</v>
      </c>
      <c r="M3062" s="56" t="s">
        <v>16</v>
      </c>
      <c r="N3062" s="70" t="s">
        <v>992</v>
      </c>
      <c r="O3062" s="56" t="s">
        <v>840</v>
      </c>
      <c r="P3062" s="70">
        <v>19</v>
      </c>
    </row>
    <row r="3063" spans="1:16" x14ac:dyDescent="0.25">
      <c r="A3063" s="70">
        <v>2018</v>
      </c>
      <c r="B3063" s="70">
        <v>34</v>
      </c>
      <c r="C3063" s="70" t="s">
        <v>14</v>
      </c>
      <c r="D3063" s="70">
        <v>4845514</v>
      </c>
      <c r="E3063" s="68">
        <v>139.69999999999999</v>
      </c>
      <c r="F3063" s="3">
        <v>25.3</v>
      </c>
      <c r="G3063" s="18" t="s">
        <v>39</v>
      </c>
      <c r="H3063" s="70">
        <v>62</v>
      </c>
      <c r="I3063" s="70">
        <v>595.27440000000001</v>
      </c>
      <c r="J3063" s="27">
        <v>50.16</v>
      </c>
      <c r="K3063" s="27">
        <f t="shared" si="1238"/>
        <v>37.619999999999997</v>
      </c>
      <c r="L3063" s="26">
        <f t="shared" si="1239"/>
        <v>22394.222927999999</v>
      </c>
      <c r="M3063" s="56" t="s">
        <v>16</v>
      </c>
      <c r="N3063" s="70" t="s">
        <v>999</v>
      </c>
      <c r="O3063" s="56" t="s">
        <v>56</v>
      </c>
      <c r="P3063" s="70">
        <v>68</v>
      </c>
    </row>
    <row r="3064" spans="1:16" x14ac:dyDescent="0.25">
      <c r="A3064" s="70">
        <v>2018</v>
      </c>
      <c r="B3064" s="70">
        <v>34</v>
      </c>
      <c r="C3064" s="70" t="s">
        <v>15</v>
      </c>
      <c r="D3064" s="70">
        <v>4845620</v>
      </c>
      <c r="E3064" s="68">
        <v>60.3</v>
      </c>
      <c r="F3064" s="3">
        <f t="shared" si="1241"/>
        <v>6.99</v>
      </c>
      <c r="G3064" s="18" t="s">
        <v>39</v>
      </c>
      <c r="H3064" s="70">
        <v>3</v>
      </c>
      <c r="I3064" s="70">
        <v>28.803599999999999</v>
      </c>
      <c r="J3064" s="27">
        <f t="shared" si="1240"/>
        <v>16.52</v>
      </c>
      <c r="K3064" s="27">
        <f t="shared" si="1238"/>
        <v>12.39</v>
      </c>
      <c r="L3064" s="26">
        <f t="shared" si="1239"/>
        <v>356.87660399999999</v>
      </c>
      <c r="M3064" s="56" t="s">
        <v>16</v>
      </c>
      <c r="N3064" s="70" t="s">
        <v>472</v>
      </c>
      <c r="O3064" s="56" t="s">
        <v>51</v>
      </c>
      <c r="P3064" s="70">
        <v>65</v>
      </c>
    </row>
    <row r="3065" spans="1:16" x14ac:dyDescent="0.25">
      <c r="A3065" s="70">
        <v>2018</v>
      </c>
      <c r="B3065" s="70">
        <v>34</v>
      </c>
      <c r="C3065" s="70" t="s">
        <v>15</v>
      </c>
      <c r="D3065" s="70">
        <v>4845621</v>
      </c>
      <c r="E3065" s="68">
        <v>60.3</v>
      </c>
      <c r="F3065" s="3">
        <f t="shared" si="1241"/>
        <v>6.99</v>
      </c>
      <c r="G3065" s="18" t="s">
        <v>39</v>
      </c>
      <c r="H3065" s="70">
        <v>13</v>
      </c>
      <c r="I3065" s="70">
        <v>124.8151</v>
      </c>
      <c r="J3065" s="27">
        <f t="shared" si="1240"/>
        <v>16.52</v>
      </c>
      <c r="K3065" s="27">
        <f t="shared" si="1238"/>
        <v>12.39</v>
      </c>
      <c r="L3065" s="26">
        <f t="shared" si="1239"/>
        <v>1546.4590890000002</v>
      </c>
      <c r="M3065" s="56" t="s">
        <v>16</v>
      </c>
      <c r="N3065" s="70" t="s">
        <v>472</v>
      </c>
      <c r="O3065" s="56" t="s">
        <v>51</v>
      </c>
      <c r="P3065" s="70">
        <v>65</v>
      </c>
    </row>
    <row r="3066" spans="1:16" x14ac:dyDescent="0.25">
      <c r="A3066" s="70">
        <v>2018</v>
      </c>
      <c r="B3066" s="70">
        <v>34</v>
      </c>
      <c r="C3066" s="70" t="s">
        <v>15</v>
      </c>
      <c r="D3066" s="70">
        <v>4845622</v>
      </c>
      <c r="E3066" s="68">
        <v>60.3</v>
      </c>
      <c r="F3066" s="3">
        <f t="shared" si="1241"/>
        <v>6.99</v>
      </c>
      <c r="G3066" s="18" t="s">
        <v>39</v>
      </c>
      <c r="H3066" s="70">
        <v>52</v>
      </c>
      <c r="I3066" s="70">
        <v>499.26119999999997</v>
      </c>
      <c r="J3066" s="27">
        <f t="shared" si="1240"/>
        <v>16.52</v>
      </c>
      <c r="K3066" s="27">
        <f t="shared" si="1238"/>
        <v>12.39</v>
      </c>
      <c r="L3066" s="26">
        <f t="shared" si="1239"/>
        <v>6185.8462680000002</v>
      </c>
      <c r="M3066" s="56" t="s">
        <v>16</v>
      </c>
      <c r="N3066" s="70" t="s">
        <v>472</v>
      </c>
      <c r="O3066" s="56" t="s">
        <v>51</v>
      </c>
      <c r="P3066" s="70">
        <v>65</v>
      </c>
    </row>
    <row r="3067" spans="1:16" x14ac:dyDescent="0.25">
      <c r="A3067" s="70">
        <v>2018</v>
      </c>
      <c r="B3067" s="70">
        <v>34</v>
      </c>
      <c r="C3067" s="70" t="s">
        <v>15</v>
      </c>
      <c r="D3067" s="70">
        <v>4845623</v>
      </c>
      <c r="E3067" s="68">
        <v>60.3</v>
      </c>
      <c r="F3067" s="3">
        <f t="shared" si="1241"/>
        <v>6.99</v>
      </c>
      <c r="G3067" s="18" t="s">
        <v>39</v>
      </c>
      <c r="H3067" s="70">
        <v>13</v>
      </c>
      <c r="I3067" s="70">
        <v>124.82</v>
      </c>
      <c r="J3067" s="27">
        <f t="shared" si="1240"/>
        <v>16.52</v>
      </c>
      <c r="K3067" s="27">
        <f t="shared" si="1238"/>
        <v>12.39</v>
      </c>
      <c r="L3067" s="26">
        <f t="shared" si="1239"/>
        <v>1546.5198</v>
      </c>
      <c r="M3067" s="56" t="s">
        <v>16</v>
      </c>
      <c r="N3067" s="70" t="s">
        <v>472</v>
      </c>
      <c r="O3067" s="56" t="s">
        <v>51</v>
      </c>
      <c r="P3067" s="70">
        <v>65</v>
      </c>
    </row>
    <row r="3068" spans="1:16" x14ac:dyDescent="0.25">
      <c r="A3068" s="70">
        <v>2018</v>
      </c>
      <c r="B3068" s="70">
        <v>34</v>
      </c>
      <c r="C3068" s="70" t="s">
        <v>15</v>
      </c>
      <c r="D3068" s="70">
        <v>4845624</v>
      </c>
      <c r="E3068" s="68">
        <v>60.3</v>
      </c>
      <c r="F3068" s="3">
        <f t="shared" si="1241"/>
        <v>6.99</v>
      </c>
      <c r="G3068" s="18" t="s">
        <v>39</v>
      </c>
      <c r="H3068" s="70">
        <v>31</v>
      </c>
      <c r="I3068" s="70">
        <v>297.64</v>
      </c>
      <c r="J3068" s="27">
        <f t="shared" si="1240"/>
        <v>16.52</v>
      </c>
      <c r="K3068" s="27">
        <f t="shared" si="1238"/>
        <v>12.39</v>
      </c>
      <c r="L3068" s="26">
        <f t="shared" si="1239"/>
        <v>3687.7595999999999</v>
      </c>
      <c r="M3068" s="56" t="s">
        <v>16</v>
      </c>
      <c r="N3068" s="70" t="s">
        <v>472</v>
      </c>
      <c r="O3068" s="56" t="s">
        <v>51</v>
      </c>
      <c r="P3068" s="70">
        <v>65</v>
      </c>
    </row>
    <row r="3069" spans="1:16" x14ac:dyDescent="0.25">
      <c r="A3069" s="70">
        <v>2018</v>
      </c>
      <c r="B3069" s="70">
        <v>34</v>
      </c>
      <c r="C3069" s="70" t="s">
        <v>15</v>
      </c>
      <c r="D3069" s="70">
        <v>4845619</v>
      </c>
      <c r="E3069" s="68">
        <v>60.3</v>
      </c>
      <c r="F3069" s="3">
        <f t="shared" si="1241"/>
        <v>6.99</v>
      </c>
      <c r="G3069" s="18" t="s">
        <v>39</v>
      </c>
      <c r="H3069" s="70">
        <v>4</v>
      </c>
      <c r="I3069" s="70">
        <v>38.4</v>
      </c>
      <c r="J3069" s="27">
        <f t="shared" si="1240"/>
        <v>16.52</v>
      </c>
      <c r="K3069" s="27">
        <f t="shared" si="1238"/>
        <v>12.39</v>
      </c>
      <c r="L3069" s="26">
        <f t="shared" si="1239"/>
        <v>475.77600000000001</v>
      </c>
      <c r="M3069" s="56" t="s">
        <v>16</v>
      </c>
      <c r="N3069" s="70" t="s">
        <v>472</v>
      </c>
      <c r="O3069" s="56" t="s">
        <v>51</v>
      </c>
      <c r="P3069" s="70">
        <v>65</v>
      </c>
    </row>
    <row r="3070" spans="1:16" x14ac:dyDescent="0.25">
      <c r="A3070" s="70">
        <v>2018</v>
      </c>
      <c r="B3070" s="70">
        <v>34</v>
      </c>
      <c r="C3070" s="70" t="s">
        <v>15</v>
      </c>
      <c r="D3070" s="70">
        <v>4845617</v>
      </c>
      <c r="E3070" s="68">
        <v>60.3</v>
      </c>
      <c r="F3070" s="3">
        <f t="shared" si="1241"/>
        <v>6.99</v>
      </c>
      <c r="G3070" s="18" t="s">
        <v>39</v>
      </c>
      <c r="H3070" s="70">
        <v>5</v>
      </c>
      <c r="I3070" s="70">
        <v>48.01</v>
      </c>
      <c r="J3070" s="27">
        <f t="shared" si="1240"/>
        <v>16.52</v>
      </c>
      <c r="K3070" s="27">
        <f t="shared" si="1238"/>
        <v>12.39</v>
      </c>
      <c r="L3070" s="26">
        <f t="shared" si="1239"/>
        <v>594.84389999999996</v>
      </c>
      <c r="M3070" s="56" t="s">
        <v>16</v>
      </c>
      <c r="N3070" s="70" t="s">
        <v>472</v>
      </c>
      <c r="O3070" s="56" t="s">
        <v>51</v>
      </c>
      <c r="P3070" s="70">
        <v>65</v>
      </c>
    </row>
    <row r="3071" spans="1:16" x14ac:dyDescent="0.25">
      <c r="A3071" s="70">
        <v>2018</v>
      </c>
      <c r="B3071" s="70">
        <v>34</v>
      </c>
      <c r="C3071" s="70" t="s">
        <v>15</v>
      </c>
      <c r="D3071" s="70">
        <v>4845618</v>
      </c>
      <c r="E3071" s="68">
        <v>73</v>
      </c>
      <c r="F3071" s="3">
        <f t="shared" si="1241"/>
        <v>9.67</v>
      </c>
      <c r="G3071" s="18" t="s">
        <v>39</v>
      </c>
      <c r="H3071" s="70">
        <v>58</v>
      </c>
      <c r="I3071" s="70">
        <v>556.86919999999998</v>
      </c>
      <c r="J3071" s="27">
        <f t="shared" si="1240"/>
        <v>20.64</v>
      </c>
      <c r="K3071" s="27">
        <f t="shared" si="1238"/>
        <v>15.48</v>
      </c>
      <c r="L3071" s="26">
        <f t="shared" si="1239"/>
        <v>8620.3352159999995</v>
      </c>
      <c r="M3071" s="56" t="s">
        <v>16</v>
      </c>
      <c r="N3071" s="70" t="s">
        <v>472</v>
      </c>
      <c r="O3071" s="56" t="s">
        <v>51</v>
      </c>
      <c r="P3071" s="70">
        <v>65</v>
      </c>
    </row>
    <row r="3072" spans="1:16" ht="15.75" thickBot="1" x14ac:dyDescent="0.3">
      <c r="A3072" s="70">
        <v>2018</v>
      </c>
      <c r="B3072" s="70">
        <v>34</v>
      </c>
      <c r="C3072" s="70" t="s">
        <v>15</v>
      </c>
      <c r="D3072" s="70">
        <v>4845616</v>
      </c>
      <c r="E3072" s="68">
        <v>60.3</v>
      </c>
      <c r="F3072" s="3">
        <f t="shared" si="1241"/>
        <v>6.99</v>
      </c>
      <c r="G3072" s="18" t="s">
        <v>39</v>
      </c>
      <c r="H3072" s="70">
        <v>37</v>
      </c>
      <c r="I3072" s="70">
        <v>355.24130000000002</v>
      </c>
      <c r="J3072" s="27">
        <f t="shared" si="1240"/>
        <v>16.52</v>
      </c>
      <c r="K3072" s="27">
        <f t="shared" ref="K3072:K3132" si="1242">IF(M3072="NEW",J3072*1,IF(M3072="YELLOW",J3072*0.75,IF(M3072="BLUE",J3072*0.5)))</f>
        <v>12.39</v>
      </c>
      <c r="L3072" s="26">
        <f t="shared" ref="L3072:L3135" si="1243">I3072*K3072</f>
        <v>4401.4397070000005</v>
      </c>
      <c r="M3072" s="56" t="s">
        <v>16</v>
      </c>
      <c r="N3072" s="70" t="s">
        <v>472</v>
      </c>
      <c r="O3072" s="56" t="s">
        <v>51</v>
      </c>
      <c r="P3072" s="70">
        <v>65</v>
      </c>
    </row>
    <row r="3073" spans="1:16" ht="21.75" thickBot="1" x14ac:dyDescent="0.4">
      <c r="A3073" s="90" t="s">
        <v>994</v>
      </c>
      <c r="B3073" s="91"/>
      <c r="C3073" s="91"/>
      <c r="D3073" s="91"/>
      <c r="E3073" s="91"/>
      <c r="F3073" s="91"/>
      <c r="G3073" s="91"/>
      <c r="H3073" s="91"/>
      <c r="I3073" s="91"/>
      <c r="J3073" s="91"/>
      <c r="K3073" s="91"/>
      <c r="L3073" s="71">
        <f>SUM(L2808:L3072)</f>
        <v>949296.4167029995</v>
      </c>
      <c r="M3073" s="90"/>
      <c r="N3073" s="91"/>
      <c r="O3073" s="91"/>
      <c r="P3073" s="92"/>
    </row>
    <row r="3074" spans="1:16" x14ac:dyDescent="0.25">
      <c r="A3074" s="56">
        <v>2018</v>
      </c>
      <c r="B3074" s="56">
        <v>35</v>
      </c>
      <c r="C3074" s="70" t="s">
        <v>15</v>
      </c>
      <c r="D3074" s="70">
        <v>4847949</v>
      </c>
      <c r="E3074" s="68">
        <v>73</v>
      </c>
      <c r="F3074" s="3">
        <f t="shared" si="1241"/>
        <v>9.67</v>
      </c>
      <c r="G3074" s="69" t="s">
        <v>39</v>
      </c>
      <c r="H3074" s="70">
        <v>5</v>
      </c>
      <c r="I3074" s="70">
        <v>48.01</v>
      </c>
      <c r="J3074" s="27">
        <f t="shared" si="1240"/>
        <v>20.64</v>
      </c>
      <c r="K3074" s="27">
        <f t="shared" si="1242"/>
        <v>10.32</v>
      </c>
      <c r="L3074" s="26">
        <f t="shared" si="1243"/>
        <v>495.46319999999997</v>
      </c>
      <c r="M3074" s="56" t="s">
        <v>94</v>
      </c>
      <c r="N3074" s="70" t="s">
        <v>984</v>
      </c>
      <c r="O3074" s="56" t="s">
        <v>52</v>
      </c>
      <c r="P3074" s="70">
        <v>43</v>
      </c>
    </row>
    <row r="3075" spans="1:16" x14ac:dyDescent="0.25">
      <c r="A3075" s="56">
        <v>2018</v>
      </c>
      <c r="B3075" s="56">
        <v>35</v>
      </c>
      <c r="C3075" s="70" t="s">
        <v>15</v>
      </c>
      <c r="D3075" s="70">
        <v>4847950</v>
      </c>
      <c r="E3075" s="68">
        <v>73</v>
      </c>
      <c r="F3075" s="3">
        <f t="shared" si="1241"/>
        <v>9.67</v>
      </c>
      <c r="G3075" s="69" t="s">
        <v>39</v>
      </c>
      <c r="H3075" s="70">
        <v>2</v>
      </c>
      <c r="I3075" s="70">
        <v>19.2</v>
      </c>
      <c r="J3075" s="27">
        <f t="shared" si="1240"/>
        <v>20.64</v>
      </c>
      <c r="K3075" s="27">
        <f t="shared" si="1242"/>
        <v>10.32</v>
      </c>
      <c r="L3075" s="26">
        <f t="shared" si="1243"/>
        <v>198.14400000000001</v>
      </c>
      <c r="M3075" s="56" t="s">
        <v>94</v>
      </c>
      <c r="N3075" s="70" t="s">
        <v>984</v>
      </c>
      <c r="O3075" s="56" t="s">
        <v>52</v>
      </c>
      <c r="P3075" s="70">
        <v>43</v>
      </c>
    </row>
    <row r="3076" spans="1:16" x14ac:dyDescent="0.25">
      <c r="A3076" s="70">
        <v>2018</v>
      </c>
      <c r="B3076" s="70">
        <v>35</v>
      </c>
      <c r="C3076" s="70" t="s">
        <v>15</v>
      </c>
      <c r="D3076" s="70">
        <v>4847951</v>
      </c>
      <c r="E3076" s="68">
        <v>73</v>
      </c>
      <c r="F3076" s="3">
        <f t="shared" si="1241"/>
        <v>9.67</v>
      </c>
      <c r="G3076" s="69" t="s">
        <v>39</v>
      </c>
      <c r="H3076" s="70">
        <v>4</v>
      </c>
      <c r="I3076" s="70">
        <v>38.4</v>
      </c>
      <c r="J3076" s="27">
        <f t="shared" si="1240"/>
        <v>20.64</v>
      </c>
      <c r="K3076" s="27">
        <f t="shared" si="1242"/>
        <v>10.32</v>
      </c>
      <c r="L3076" s="26">
        <f t="shared" si="1243"/>
        <v>396.28800000000001</v>
      </c>
      <c r="M3076" s="56" t="s">
        <v>94</v>
      </c>
      <c r="N3076" s="70" t="s">
        <v>984</v>
      </c>
      <c r="O3076" s="56" t="s">
        <v>52</v>
      </c>
      <c r="P3076" s="70">
        <v>43</v>
      </c>
    </row>
    <row r="3077" spans="1:16" x14ac:dyDescent="0.25">
      <c r="A3077" s="70">
        <v>2018</v>
      </c>
      <c r="B3077" s="70">
        <v>35</v>
      </c>
      <c r="C3077" s="70" t="s">
        <v>15</v>
      </c>
      <c r="D3077" s="70">
        <v>4847953</v>
      </c>
      <c r="E3077" s="68">
        <v>73</v>
      </c>
      <c r="F3077" s="3">
        <f t="shared" si="1241"/>
        <v>9.67</v>
      </c>
      <c r="G3077" s="69" t="s">
        <v>39</v>
      </c>
      <c r="H3077" s="70">
        <v>10</v>
      </c>
      <c r="I3077" s="70">
        <v>96.01</v>
      </c>
      <c r="J3077" s="27">
        <f t="shared" si="1240"/>
        <v>20.64</v>
      </c>
      <c r="K3077" s="27">
        <f t="shared" si="1242"/>
        <v>10.32</v>
      </c>
      <c r="L3077" s="26">
        <f t="shared" si="1243"/>
        <v>990.82320000000004</v>
      </c>
      <c r="M3077" s="56" t="s">
        <v>94</v>
      </c>
      <c r="N3077" s="70" t="s">
        <v>984</v>
      </c>
      <c r="O3077" s="56" t="s">
        <v>52</v>
      </c>
      <c r="P3077" s="70">
        <v>43</v>
      </c>
    </row>
    <row r="3078" spans="1:16" x14ac:dyDescent="0.25">
      <c r="A3078" s="70">
        <v>2018</v>
      </c>
      <c r="B3078" s="70">
        <v>35</v>
      </c>
      <c r="C3078" s="70" t="s">
        <v>15</v>
      </c>
      <c r="D3078" s="70">
        <v>4847954</v>
      </c>
      <c r="E3078" s="68">
        <v>73</v>
      </c>
      <c r="F3078" s="3">
        <f t="shared" si="1241"/>
        <v>9.67</v>
      </c>
      <c r="G3078" s="69" t="s">
        <v>39</v>
      </c>
      <c r="H3078" s="70">
        <v>7</v>
      </c>
      <c r="I3078" s="70">
        <v>67.207800000000006</v>
      </c>
      <c r="J3078" s="27">
        <f t="shared" si="1240"/>
        <v>20.64</v>
      </c>
      <c r="K3078" s="27">
        <f t="shared" si="1242"/>
        <v>10.32</v>
      </c>
      <c r="L3078" s="26">
        <f t="shared" si="1243"/>
        <v>693.58449600000006</v>
      </c>
      <c r="M3078" s="56" t="s">
        <v>94</v>
      </c>
      <c r="N3078" s="70" t="s">
        <v>984</v>
      </c>
      <c r="O3078" s="56" t="s">
        <v>52</v>
      </c>
      <c r="P3078" s="70">
        <v>43</v>
      </c>
    </row>
    <row r="3079" spans="1:16" x14ac:dyDescent="0.25">
      <c r="A3079" s="70">
        <v>2018</v>
      </c>
      <c r="B3079" s="70">
        <v>35</v>
      </c>
      <c r="C3079" s="70" t="s">
        <v>15</v>
      </c>
      <c r="D3079" s="70">
        <v>-1</v>
      </c>
      <c r="E3079" s="68">
        <v>73</v>
      </c>
      <c r="F3079" s="3">
        <f t="shared" si="1241"/>
        <v>9.67</v>
      </c>
      <c r="G3079" s="69" t="s">
        <v>39</v>
      </c>
      <c r="H3079" s="70">
        <v>14</v>
      </c>
      <c r="I3079" s="70">
        <v>134.41679999999999</v>
      </c>
      <c r="J3079" s="27">
        <f t="shared" si="1240"/>
        <v>20.64</v>
      </c>
      <c r="K3079" s="27">
        <f t="shared" si="1242"/>
        <v>15.48</v>
      </c>
      <c r="L3079" s="26">
        <f t="shared" si="1243"/>
        <v>2080.7720639999998</v>
      </c>
      <c r="M3079" s="56" t="s">
        <v>16</v>
      </c>
      <c r="N3079" s="70" t="s">
        <v>984</v>
      </c>
      <c r="O3079" s="56" t="s">
        <v>52</v>
      </c>
      <c r="P3079" s="70">
        <v>43</v>
      </c>
    </row>
    <row r="3080" spans="1:16" x14ac:dyDescent="0.25">
      <c r="A3080" s="70">
        <v>2018</v>
      </c>
      <c r="B3080" s="70">
        <v>35</v>
      </c>
      <c r="C3080" s="70" t="s">
        <v>15</v>
      </c>
      <c r="D3080" s="70">
        <v>4847948</v>
      </c>
      <c r="E3080" s="68">
        <v>73</v>
      </c>
      <c r="F3080" s="3">
        <f t="shared" si="1241"/>
        <v>9.67</v>
      </c>
      <c r="G3080" s="69" t="s">
        <v>39</v>
      </c>
      <c r="H3080" s="70">
        <v>2</v>
      </c>
      <c r="I3080" s="70">
        <v>19.2</v>
      </c>
      <c r="J3080" s="27">
        <f t="shared" si="1240"/>
        <v>20.64</v>
      </c>
      <c r="K3080" s="27">
        <f t="shared" si="1242"/>
        <v>10.32</v>
      </c>
      <c r="L3080" s="26">
        <f t="shared" si="1243"/>
        <v>198.14400000000001</v>
      </c>
      <c r="M3080" s="56" t="s">
        <v>94</v>
      </c>
      <c r="N3080" s="70" t="s">
        <v>984</v>
      </c>
      <c r="O3080" s="56" t="s">
        <v>52</v>
      </c>
      <c r="P3080" s="70">
        <v>43</v>
      </c>
    </row>
    <row r="3081" spans="1:16" x14ac:dyDescent="0.25">
      <c r="A3081" s="70">
        <v>2018</v>
      </c>
      <c r="B3081" s="70">
        <v>35</v>
      </c>
      <c r="C3081" s="70" t="s">
        <v>15</v>
      </c>
      <c r="D3081" s="70">
        <v>4847947</v>
      </c>
      <c r="E3081" s="68">
        <v>73</v>
      </c>
      <c r="F3081" s="3">
        <f t="shared" si="1241"/>
        <v>9.67</v>
      </c>
      <c r="G3081" s="69" t="s">
        <v>39</v>
      </c>
      <c r="H3081" s="70">
        <v>1</v>
      </c>
      <c r="I3081" s="70">
        <v>9.6</v>
      </c>
      <c r="J3081" s="27">
        <f t="shared" si="1240"/>
        <v>20.64</v>
      </c>
      <c r="K3081" s="27">
        <f t="shared" si="1242"/>
        <v>10.32</v>
      </c>
      <c r="L3081" s="26">
        <f t="shared" si="1243"/>
        <v>99.072000000000003</v>
      </c>
      <c r="M3081" s="56" t="s">
        <v>94</v>
      </c>
      <c r="N3081" s="70" t="s">
        <v>984</v>
      </c>
      <c r="O3081" s="56" t="s">
        <v>52</v>
      </c>
      <c r="P3081" s="70">
        <v>43</v>
      </c>
    </row>
    <row r="3082" spans="1:16" x14ac:dyDescent="0.25">
      <c r="A3082" s="70">
        <v>2018</v>
      </c>
      <c r="B3082" s="70">
        <v>35</v>
      </c>
      <c r="C3082" s="70" t="s">
        <v>15</v>
      </c>
      <c r="D3082" s="70">
        <v>4847952</v>
      </c>
      <c r="E3082" s="68">
        <v>73</v>
      </c>
      <c r="F3082" s="3">
        <f t="shared" si="1241"/>
        <v>9.67</v>
      </c>
      <c r="G3082" s="69" t="s">
        <v>39</v>
      </c>
      <c r="H3082" s="70">
        <v>3</v>
      </c>
      <c r="I3082" s="70">
        <v>28.8</v>
      </c>
      <c r="J3082" s="27">
        <f t="shared" si="1240"/>
        <v>20.64</v>
      </c>
      <c r="K3082" s="27">
        <f t="shared" si="1242"/>
        <v>10.32</v>
      </c>
      <c r="L3082" s="26">
        <f t="shared" si="1243"/>
        <v>297.21600000000001</v>
      </c>
      <c r="M3082" s="56" t="s">
        <v>94</v>
      </c>
      <c r="N3082" s="70" t="s">
        <v>984</v>
      </c>
      <c r="O3082" s="56" t="s">
        <v>52</v>
      </c>
      <c r="P3082" s="70">
        <v>43</v>
      </c>
    </row>
    <row r="3083" spans="1:16" x14ac:dyDescent="0.25">
      <c r="A3083" s="70">
        <v>2018</v>
      </c>
      <c r="B3083" s="70">
        <v>35</v>
      </c>
      <c r="C3083" s="70" t="s">
        <v>15</v>
      </c>
      <c r="D3083" s="70">
        <v>4847958</v>
      </c>
      <c r="E3083" s="68">
        <v>60.3</v>
      </c>
      <c r="F3083" s="3">
        <f t="shared" si="1241"/>
        <v>6.99</v>
      </c>
      <c r="G3083" s="69" t="s">
        <v>39</v>
      </c>
      <c r="H3083" s="70">
        <v>18</v>
      </c>
      <c r="I3083" s="70">
        <v>172.821</v>
      </c>
      <c r="J3083" s="27">
        <f t="shared" si="1240"/>
        <v>16.52</v>
      </c>
      <c r="K3083" s="27">
        <f t="shared" si="1242"/>
        <v>12.39</v>
      </c>
      <c r="L3083" s="26">
        <f t="shared" si="1243"/>
        <v>2141.2521900000002</v>
      </c>
      <c r="M3083" s="56" t="s">
        <v>16</v>
      </c>
      <c r="N3083" s="70" t="s">
        <v>995</v>
      </c>
      <c r="O3083" s="56" t="s">
        <v>51</v>
      </c>
      <c r="P3083" s="70">
        <v>65</v>
      </c>
    </row>
    <row r="3084" spans="1:16" x14ac:dyDescent="0.25">
      <c r="A3084" s="70">
        <v>2018</v>
      </c>
      <c r="B3084" s="70">
        <v>35</v>
      </c>
      <c r="C3084" s="70" t="s">
        <v>15</v>
      </c>
      <c r="D3084" s="70">
        <v>4847959</v>
      </c>
      <c r="E3084" s="68">
        <v>73</v>
      </c>
      <c r="F3084" s="3">
        <f t="shared" si="1241"/>
        <v>9.67</v>
      </c>
      <c r="G3084" s="18" t="s">
        <v>39</v>
      </c>
      <c r="H3084" s="70">
        <v>118</v>
      </c>
      <c r="I3084" s="70">
        <v>1132.9409000000001</v>
      </c>
      <c r="J3084" s="27">
        <f t="shared" si="1240"/>
        <v>20.64</v>
      </c>
      <c r="K3084" s="27">
        <f t="shared" si="1242"/>
        <v>15.48</v>
      </c>
      <c r="L3084" s="26">
        <f t="shared" si="1243"/>
        <v>17537.925132</v>
      </c>
      <c r="M3084" s="56" t="s">
        <v>16</v>
      </c>
      <c r="N3084" s="70" t="s">
        <v>995</v>
      </c>
      <c r="O3084" s="56" t="s">
        <v>51</v>
      </c>
      <c r="P3084" s="70">
        <v>65</v>
      </c>
    </row>
    <row r="3085" spans="1:16" x14ac:dyDescent="0.25">
      <c r="A3085" s="70">
        <v>2018</v>
      </c>
      <c r="B3085" s="70">
        <v>35</v>
      </c>
      <c r="C3085" s="70" t="s">
        <v>15</v>
      </c>
      <c r="D3085" s="70">
        <v>4847957</v>
      </c>
      <c r="E3085" s="68">
        <v>73</v>
      </c>
      <c r="F3085" s="3">
        <f t="shared" si="1241"/>
        <v>9.67</v>
      </c>
      <c r="G3085" s="18" t="s">
        <v>39</v>
      </c>
      <c r="H3085" s="70">
        <v>4</v>
      </c>
      <c r="I3085" s="70">
        <v>38.404800000000002</v>
      </c>
      <c r="J3085" s="27">
        <f t="shared" si="1240"/>
        <v>20.64</v>
      </c>
      <c r="K3085" s="27">
        <f t="shared" si="1242"/>
        <v>15.48</v>
      </c>
      <c r="L3085" s="26">
        <f t="shared" si="1243"/>
        <v>594.506304</v>
      </c>
      <c r="M3085" s="56" t="s">
        <v>16</v>
      </c>
      <c r="N3085" s="70" t="s">
        <v>995</v>
      </c>
      <c r="O3085" s="56" t="s">
        <v>51</v>
      </c>
      <c r="P3085" s="70">
        <v>65</v>
      </c>
    </row>
    <row r="3086" spans="1:16" x14ac:dyDescent="0.25">
      <c r="A3086" s="70">
        <v>2018</v>
      </c>
      <c r="B3086" s="70">
        <v>35</v>
      </c>
      <c r="C3086" s="70" t="s">
        <v>15</v>
      </c>
      <c r="D3086" s="70">
        <v>4847960</v>
      </c>
      <c r="E3086" s="68">
        <v>73</v>
      </c>
      <c r="F3086" s="3">
        <f t="shared" si="1241"/>
        <v>9.67</v>
      </c>
      <c r="G3086" s="18" t="s">
        <v>39</v>
      </c>
      <c r="H3086" s="70">
        <v>10</v>
      </c>
      <c r="I3086" s="70">
        <v>96.012</v>
      </c>
      <c r="J3086" s="27">
        <f t="shared" si="1240"/>
        <v>20.64</v>
      </c>
      <c r="K3086" s="27">
        <f t="shared" si="1242"/>
        <v>15.48</v>
      </c>
      <c r="L3086" s="26">
        <f t="shared" si="1243"/>
        <v>1486.26576</v>
      </c>
      <c r="M3086" s="56" t="s">
        <v>16</v>
      </c>
      <c r="N3086" s="70" t="s">
        <v>995</v>
      </c>
      <c r="O3086" s="56" t="s">
        <v>51</v>
      </c>
      <c r="P3086" s="70">
        <v>65</v>
      </c>
    </row>
    <row r="3087" spans="1:16" x14ac:dyDescent="0.25">
      <c r="A3087" s="70">
        <v>2018</v>
      </c>
      <c r="B3087" s="70">
        <v>35</v>
      </c>
      <c r="C3087" s="70" t="s">
        <v>15</v>
      </c>
      <c r="D3087" s="70">
        <v>4847962</v>
      </c>
      <c r="E3087" s="68">
        <v>73</v>
      </c>
      <c r="F3087" s="3">
        <f t="shared" si="1241"/>
        <v>9.67</v>
      </c>
      <c r="G3087" s="18" t="s">
        <v>39</v>
      </c>
      <c r="H3087" s="70">
        <v>18</v>
      </c>
      <c r="I3087" s="70">
        <v>172.82140000000001</v>
      </c>
      <c r="J3087" s="27">
        <f t="shared" si="1240"/>
        <v>20.64</v>
      </c>
      <c r="K3087" s="27">
        <f t="shared" si="1242"/>
        <v>15.48</v>
      </c>
      <c r="L3087" s="26">
        <f t="shared" si="1243"/>
        <v>2675.2752720000003</v>
      </c>
      <c r="M3087" s="56" t="s">
        <v>16</v>
      </c>
      <c r="N3087" s="70" t="s">
        <v>995</v>
      </c>
      <c r="O3087" s="56" t="s">
        <v>51</v>
      </c>
      <c r="P3087" s="70">
        <v>65</v>
      </c>
    </row>
    <row r="3088" spans="1:16" x14ac:dyDescent="0.25">
      <c r="A3088" s="70">
        <v>2018</v>
      </c>
      <c r="B3088" s="70">
        <v>35</v>
      </c>
      <c r="C3088" s="70" t="s">
        <v>15</v>
      </c>
      <c r="D3088" s="70">
        <v>4847961</v>
      </c>
      <c r="E3088" s="68">
        <v>73</v>
      </c>
      <c r="F3088" s="3">
        <f t="shared" si="1241"/>
        <v>9.67</v>
      </c>
      <c r="G3088" s="18" t="s">
        <v>39</v>
      </c>
      <c r="H3088" s="70">
        <v>6</v>
      </c>
      <c r="I3088" s="70">
        <v>57.606900000000003</v>
      </c>
      <c r="J3088" s="27">
        <f t="shared" si="1240"/>
        <v>20.64</v>
      </c>
      <c r="K3088" s="27">
        <f t="shared" si="1242"/>
        <v>15.48</v>
      </c>
      <c r="L3088" s="26">
        <f t="shared" si="1243"/>
        <v>891.75481200000013</v>
      </c>
      <c r="M3088" s="56" t="s">
        <v>16</v>
      </c>
      <c r="N3088" s="70" t="s">
        <v>995</v>
      </c>
      <c r="O3088" s="56" t="s">
        <v>51</v>
      </c>
      <c r="P3088" s="70">
        <v>65</v>
      </c>
    </row>
    <row r="3089" spans="1:16" x14ac:dyDescent="0.25">
      <c r="A3089" s="70">
        <v>2018</v>
      </c>
      <c r="B3089" s="70">
        <v>35</v>
      </c>
      <c r="C3089" s="70" t="s">
        <v>15</v>
      </c>
      <c r="D3089" s="70">
        <v>4848285</v>
      </c>
      <c r="E3089" s="68">
        <v>88.9</v>
      </c>
      <c r="F3089" s="3">
        <f t="shared" si="1241"/>
        <v>13.84</v>
      </c>
      <c r="G3089" s="18" t="s">
        <v>39</v>
      </c>
      <c r="H3089" s="70">
        <v>2</v>
      </c>
      <c r="I3089" s="70">
        <v>19.2</v>
      </c>
      <c r="J3089" s="27">
        <f t="shared" si="1240"/>
        <v>27.6</v>
      </c>
      <c r="K3089" s="27">
        <f t="shared" si="1242"/>
        <v>13.8</v>
      </c>
      <c r="L3089" s="26">
        <f t="shared" si="1243"/>
        <v>264.95999999999998</v>
      </c>
      <c r="M3089" s="56" t="s">
        <v>94</v>
      </c>
      <c r="N3089" s="70" t="s">
        <v>157</v>
      </c>
      <c r="O3089" s="56" t="s">
        <v>284</v>
      </c>
      <c r="P3089" s="70">
        <v>31</v>
      </c>
    </row>
    <row r="3090" spans="1:16" x14ac:dyDescent="0.25">
      <c r="A3090" s="70">
        <v>2018</v>
      </c>
      <c r="B3090" s="70">
        <v>35</v>
      </c>
      <c r="C3090" s="70" t="s">
        <v>15</v>
      </c>
      <c r="D3090" s="70">
        <v>4848285</v>
      </c>
      <c r="E3090" s="68">
        <v>88.9</v>
      </c>
      <c r="F3090" s="3">
        <f t="shared" si="1241"/>
        <v>13.84</v>
      </c>
      <c r="G3090" s="18" t="s">
        <v>39</v>
      </c>
      <c r="H3090" s="70">
        <v>19</v>
      </c>
      <c r="I3090" s="70">
        <v>182.42</v>
      </c>
      <c r="J3090" s="27">
        <f t="shared" si="1240"/>
        <v>27.6</v>
      </c>
      <c r="K3090" s="27">
        <f t="shared" si="1242"/>
        <v>20.700000000000003</v>
      </c>
      <c r="L3090" s="26">
        <f t="shared" si="1243"/>
        <v>3776.0940000000001</v>
      </c>
      <c r="M3090" s="56" t="s">
        <v>16</v>
      </c>
      <c r="N3090" s="70" t="s">
        <v>157</v>
      </c>
      <c r="O3090" s="56" t="s">
        <v>284</v>
      </c>
      <c r="P3090" s="70">
        <v>31</v>
      </c>
    </row>
    <row r="3091" spans="1:16" x14ac:dyDescent="0.25">
      <c r="A3091" s="70">
        <v>2018</v>
      </c>
      <c r="B3091" s="70">
        <v>35</v>
      </c>
      <c r="C3091" s="70" t="s">
        <v>15</v>
      </c>
      <c r="D3091" s="70">
        <v>4848285</v>
      </c>
      <c r="E3091" s="68">
        <v>88.9</v>
      </c>
      <c r="F3091" s="3">
        <f t="shared" si="1241"/>
        <v>13.84</v>
      </c>
      <c r="G3091" s="18" t="s">
        <v>39</v>
      </c>
      <c r="H3091" s="70">
        <v>1</v>
      </c>
      <c r="I3091" s="70">
        <v>9.6</v>
      </c>
      <c r="J3091" s="27">
        <f t="shared" si="1240"/>
        <v>27.6</v>
      </c>
      <c r="K3091" s="27">
        <f t="shared" si="1242"/>
        <v>20.700000000000003</v>
      </c>
      <c r="L3091" s="26">
        <f t="shared" si="1243"/>
        <v>198.72000000000003</v>
      </c>
      <c r="M3091" s="56" t="s">
        <v>16</v>
      </c>
      <c r="N3091" s="70" t="s">
        <v>157</v>
      </c>
      <c r="O3091" s="56" t="s">
        <v>284</v>
      </c>
      <c r="P3091" s="70">
        <v>31</v>
      </c>
    </row>
    <row r="3092" spans="1:16" x14ac:dyDescent="0.25">
      <c r="A3092" s="70">
        <v>2018</v>
      </c>
      <c r="B3092" s="70">
        <v>35</v>
      </c>
      <c r="C3092" s="70" t="s">
        <v>15</v>
      </c>
      <c r="D3092" s="70">
        <v>4848283</v>
      </c>
      <c r="E3092" s="68">
        <v>88.9</v>
      </c>
      <c r="F3092" s="3">
        <f t="shared" si="1241"/>
        <v>13.84</v>
      </c>
      <c r="G3092" s="18" t="s">
        <v>39</v>
      </c>
      <c r="H3092" s="70">
        <v>29</v>
      </c>
      <c r="I3092" s="70">
        <v>278.43</v>
      </c>
      <c r="J3092" s="27">
        <f t="shared" si="1240"/>
        <v>27.6</v>
      </c>
      <c r="K3092" s="27">
        <f t="shared" si="1242"/>
        <v>20.700000000000003</v>
      </c>
      <c r="L3092" s="26">
        <f t="shared" si="1243"/>
        <v>5763.5010000000011</v>
      </c>
      <c r="M3092" s="56" t="s">
        <v>16</v>
      </c>
      <c r="N3092" s="70" t="s">
        <v>157</v>
      </c>
      <c r="O3092" s="56" t="s">
        <v>284</v>
      </c>
      <c r="P3092" s="70">
        <v>31</v>
      </c>
    </row>
    <row r="3093" spans="1:16" x14ac:dyDescent="0.25">
      <c r="A3093" s="70">
        <v>2018</v>
      </c>
      <c r="B3093" s="70">
        <v>35</v>
      </c>
      <c r="C3093" s="70" t="s">
        <v>15</v>
      </c>
      <c r="D3093" s="70">
        <v>4848290</v>
      </c>
      <c r="E3093" s="68">
        <v>88.9</v>
      </c>
      <c r="F3093" s="3">
        <f t="shared" si="1241"/>
        <v>13.84</v>
      </c>
      <c r="G3093" s="18" t="s">
        <v>39</v>
      </c>
      <c r="H3093" s="70">
        <v>7</v>
      </c>
      <c r="I3093" s="70">
        <v>67.209999999999994</v>
      </c>
      <c r="J3093" s="27">
        <f t="shared" si="1240"/>
        <v>27.6</v>
      </c>
      <c r="K3093" s="27">
        <f t="shared" si="1242"/>
        <v>13.8</v>
      </c>
      <c r="L3093" s="26">
        <f t="shared" si="1243"/>
        <v>927.49799999999993</v>
      </c>
      <c r="M3093" s="56" t="s">
        <v>94</v>
      </c>
      <c r="N3093" s="70" t="s">
        <v>157</v>
      </c>
      <c r="O3093" s="56" t="s">
        <v>284</v>
      </c>
      <c r="P3093" s="70">
        <v>31</v>
      </c>
    </row>
    <row r="3094" spans="1:16" x14ac:dyDescent="0.25">
      <c r="A3094" s="70">
        <v>2018</v>
      </c>
      <c r="B3094" s="70">
        <v>35</v>
      </c>
      <c r="C3094" s="70" t="s">
        <v>15</v>
      </c>
      <c r="D3094" s="70">
        <v>4848289</v>
      </c>
      <c r="E3094" s="68">
        <v>88.9</v>
      </c>
      <c r="F3094" s="3">
        <f t="shared" si="1241"/>
        <v>13.84</v>
      </c>
      <c r="G3094" s="18" t="s">
        <v>39</v>
      </c>
      <c r="H3094" s="70">
        <v>8</v>
      </c>
      <c r="I3094" s="70">
        <v>76.81</v>
      </c>
      <c r="J3094" s="27">
        <f t="shared" si="1240"/>
        <v>27.6</v>
      </c>
      <c r="K3094" s="27">
        <f t="shared" si="1242"/>
        <v>13.8</v>
      </c>
      <c r="L3094" s="26">
        <f t="shared" si="1243"/>
        <v>1059.9780000000001</v>
      </c>
      <c r="M3094" s="56" t="s">
        <v>94</v>
      </c>
      <c r="N3094" s="70" t="s">
        <v>157</v>
      </c>
      <c r="O3094" s="56" t="s">
        <v>284</v>
      </c>
      <c r="P3094" s="70">
        <v>31</v>
      </c>
    </row>
    <row r="3095" spans="1:16" x14ac:dyDescent="0.25">
      <c r="A3095" s="70">
        <v>2018</v>
      </c>
      <c r="B3095" s="70">
        <v>35</v>
      </c>
      <c r="C3095" s="70" t="s">
        <v>15</v>
      </c>
      <c r="D3095" s="70">
        <v>4848285</v>
      </c>
      <c r="E3095" s="68">
        <v>88.9</v>
      </c>
      <c r="F3095" s="3">
        <f t="shared" si="1241"/>
        <v>13.84</v>
      </c>
      <c r="G3095" s="18" t="s">
        <v>39</v>
      </c>
      <c r="H3095" s="70">
        <v>16</v>
      </c>
      <c r="I3095" s="70">
        <v>153.62</v>
      </c>
      <c r="J3095" s="27">
        <f t="shared" si="1240"/>
        <v>27.6</v>
      </c>
      <c r="K3095" s="27">
        <f t="shared" si="1242"/>
        <v>13.8</v>
      </c>
      <c r="L3095" s="26">
        <f t="shared" si="1243"/>
        <v>2119.9560000000001</v>
      </c>
      <c r="M3095" s="56" t="s">
        <v>94</v>
      </c>
      <c r="N3095" s="70" t="s">
        <v>157</v>
      </c>
      <c r="O3095" s="56" t="s">
        <v>284</v>
      </c>
      <c r="P3095" s="70">
        <v>31</v>
      </c>
    </row>
    <row r="3096" spans="1:16" x14ac:dyDescent="0.25">
      <c r="A3096" s="70">
        <v>2018</v>
      </c>
      <c r="B3096" s="70">
        <v>35</v>
      </c>
      <c r="C3096" s="70" t="s">
        <v>15</v>
      </c>
      <c r="D3096" s="70">
        <v>4848280</v>
      </c>
      <c r="E3096" s="68">
        <v>88.9</v>
      </c>
      <c r="F3096" s="3">
        <f t="shared" si="1241"/>
        <v>13.84</v>
      </c>
      <c r="G3096" s="18" t="s">
        <v>39</v>
      </c>
      <c r="H3096" s="70">
        <v>10</v>
      </c>
      <c r="I3096" s="70">
        <v>96.009699999999995</v>
      </c>
      <c r="J3096" s="27">
        <f t="shared" si="1240"/>
        <v>27.6</v>
      </c>
      <c r="K3096" s="27">
        <f t="shared" si="1242"/>
        <v>20.700000000000003</v>
      </c>
      <c r="L3096" s="26">
        <f t="shared" si="1243"/>
        <v>1987.4007900000001</v>
      </c>
      <c r="M3096" s="56" t="s">
        <v>16</v>
      </c>
      <c r="N3096" s="70" t="s">
        <v>157</v>
      </c>
      <c r="O3096" s="56" t="s">
        <v>284</v>
      </c>
      <c r="P3096" s="70">
        <v>31</v>
      </c>
    </row>
    <row r="3097" spans="1:16" x14ac:dyDescent="0.25">
      <c r="A3097" s="70">
        <v>2018</v>
      </c>
      <c r="B3097" s="70">
        <v>35</v>
      </c>
      <c r="C3097" s="70" t="s">
        <v>15</v>
      </c>
      <c r="D3097" s="70">
        <v>4848281</v>
      </c>
      <c r="E3097" s="68">
        <v>88.9</v>
      </c>
      <c r="F3097" s="3">
        <f t="shared" si="1241"/>
        <v>13.84</v>
      </c>
      <c r="G3097" s="18" t="s">
        <v>39</v>
      </c>
      <c r="H3097" s="70">
        <v>21</v>
      </c>
      <c r="I3097" s="70">
        <v>201.63</v>
      </c>
      <c r="J3097" s="27">
        <f t="shared" si="1240"/>
        <v>27.6</v>
      </c>
      <c r="K3097" s="27">
        <f t="shared" si="1242"/>
        <v>13.8</v>
      </c>
      <c r="L3097" s="26">
        <f t="shared" si="1243"/>
        <v>2782.4940000000001</v>
      </c>
      <c r="M3097" s="56" t="s">
        <v>94</v>
      </c>
      <c r="N3097" s="70" t="s">
        <v>157</v>
      </c>
      <c r="O3097" s="56" t="s">
        <v>284</v>
      </c>
      <c r="P3097" s="70">
        <v>31</v>
      </c>
    </row>
    <row r="3098" spans="1:16" x14ac:dyDescent="0.25">
      <c r="A3098" s="70">
        <v>2018</v>
      </c>
      <c r="B3098" s="70">
        <v>35</v>
      </c>
      <c r="C3098" s="70" t="s">
        <v>15</v>
      </c>
      <c r="D3098" s="70">
        <v>4848281</v>
      </c>
      <c r="E3098" s="68">
        <v>88.9</v>
      </c>
      <c r="F3098" s="3">
        <f t="shared" si="1241"/>
        <v>13.84</v>
      </c>
      <c r="G3098" s="18" t="s">
        <v>39</v>
      </c>
      <c r="H3098" s="70">
        <v>2</v>
      </c>
      <c r="I3098" s="70">
        <v>19.202100000000002</v>
      </c>
      <c r="J3098" s="27">
        <f t="shared" si="1240"/>
        <v>27.6</v>
      </c>
      <c r="K3098" s="27">
        <f t="shared" si="1242"/>
        <v>20.700000000000003</v>
      </c>
      <c r="L3098" s="26">
        <f t="shared" si="1243"/>
        <v>397.48347000000007</v>
      </c>
      <c r="M3098" s="56" t="s">
        <v>16</v>
      </c>
      <c r="N3098" s="70" t="s">
        <v>157</v>
      </c>
      <c r="O3098" s="56" t="s">
        <v>284</v>
      </c>
      <c r="P3098" s="70">
        <v>31</v>
      </c>
    </row>
    <row r="3099" spans="1:16" x14ac:dyDescent="0.25">
      <c r="A3099" s="70">
        <v>2018</v>
      </c>
      <c r="B3099" s="70">
        <v>35</v>
      </c>
      <c r="C3099" s="70" t="s">
        <v>15</v>
      </c>
      <c r="D3099" s="70">
        <v>4848283</v>
      </c>
      <c r="E3099" s="68">
        <v>88.9</v>
      </c>
      <c r="F3099" s="3">
        <f t="shared" si="1241"/>
        <v>13.84</v>
      </c>
      <c r="G3099" s="18" t="s">
        <v>39</v>
      </c>
      <c r="H3099" s="70">
        <v>10</v>
      </c>
      <c r="I3099" s="70">
        <v>96.01</v>
      </c>
      <c r="J3099" s="27">
        <f t="shared" si="1240"/>
        <v>27.6</v>
      </c>
      <c r="K3099" s="27">
        <f t="shared" si="1242"/>
        <v>13.8</v>
      </c>
      <c r="L3099" s="26">
        <f t="shared" si="1243"/>
        <v>1324.9380000000001</v>
      </c>
      <c r="M3099" s="56" t="s">
        <v>94</v>
      </c>
      <c r="N3099" s="70" t="s">
        <v>157</v>
      </c>
      <c r="O3099" s="56" t="s">
        <v>284</v>
      </c>
      <c r="P3099" s="70">
        <v>31</v>
      </c>
    </row>
    <row r="3100" spans="1:16" x14ac:dyDescent="0.25">
      <c r="A3100" s="70">
        <v>2018</v>
      </c>
      <c r="B3100" s="70">
        <v>35</v>
      </c>
      <c r="C3100" s="70" t="s">
        <v>15</v>
      </c>
      <c r="D3100" s="70">
        <v>4848412</v>
      </c>
      <c r="E3100" s="68">
        <v>73</v>
      </c>
      <c r="F3100" s="3">
        <f t="shared" si="1241"/>
        <v>9.67</v>
      </c>
      <c r="G3100" s="18" t="s">
        <v>39</v>
      </c>
      <c r="H3100" s="70">
        <v>5</v>
      </c>
      <c r="I3100" s="70">
        <v>48.005699999999997</v>
      </c>
      <c r="J3100" s="27">
        <f t="shared" si="1240"/>
        <v>20.64</v>
      </c>
      <c r="K3100" s="27">
        <f t="shared" si="1242"/>
        <v>15.48</v>
      </c>
      <c r="L3100" s="26">
        <f t="shared" si="1243"/>
        <v>743.12823600000002</v>
      </c>
      <c r="M3100" s="56" t="s">
        <v>16</v>
      </c>
      <c r="N3100" s="70" t="s">
        <v>996</v>
      </c>
      <c r="O3100" s="56" t="s">
        <v>51</v>
      </c>
      <c r="P3100" s="70">
        <v>65</v>
      </c>
    </row>
    <row r="3101" spans="1:16" x14ac:dyDescent="0.25">
      <c r="A3101" s="70">
        <v>2018</v>
      </c>
      <c r="B3101" s="70">
        <v>35</v>
      </c>
      <c r="C3101" s="70" t="s">
        <v>15</v>
      </c>
      <c r="D3101" s="70">
        <v>4848413</v>
      </c>
      <c r="E3101" s="68">
        <v>73</v>
      </c>
      <c r="F3101" s="3">
        <f t="shared" si="1241"/>
        <v>9.67</v>
      </c>
      <c r="G3101" s="18" t="s">
        <v>39</v>
      </c>
      <c r="H3101" s="70">
        <v>3</v>
      </c>
      <c r="I3101" s="70">
        <v>28.8</v>
      </c>
      <c r="J3101" s="27">
        <f t="shared" si="1240"/>
        <v>20.64</v>
      </c>
      <c r="K3101" s="27">
        <f t="shared" si="1242"/>
        <v>15.48</v>
      </c>
      <c r="L3101" s="26">
        <f t="shared" si="1243"/>
        <v>445.82400000000001</v>
      </c>
      <c r="M3101" s="56" t="s">
        <v>16</v>
      </c>
      <c r="N3101" s="70" t="s">
        <v>996</v>
      </c>
      <c r="O3101" s="56" t="s">
        <v>51</v>
      </c>
      <c r="P3101" s="70">
        <v>65</v>
      </c>
    </row>
    <row r="3102" spans="1:16" x14ac:dyDescent="0.25">
      <c r="A3102" s="70">
        <v>2018</v>
      </c>
      <c r="B3102" s="70">
        <v>35</v>
      </c>
      <c r="C3102" s="70" t="s">
        <v>15</v>
      </c>
      <c r="D3102" s="70">
        <v>4848466</v>
      </c>
      <c r="E3102" s="68">
        <v>88.9</v>
      </c>
      <c r="F3102" s="3">
        <f t="shared" si="1241"/>
        <v>13.84</v>
      </c>
      <c r="G3102" s="18" t="s">
        <v>39</v>
      </c>
      <c r="H3102" s="70">
        <v>16</v>
      </c>
      <c r="I3102" s="70">
        <v>153.61779999999999</v>
      </c>
      <c r="J3102" s="27">
        <f t="shared" si="1240"/>
        <v>27.6</v>
      </c>
      <c r="K3102" s="27">
        <f t="shared" si="1242"/>
        <v>20.700000000000003</v>
      </c>
      <c r="L3102" s="26">
        <f t="shared" si="1243"/>
        <v>3179.8884600000001</v>
      </c>
      <c r="M3102" s="56" t="s">
        <v>16</v>
      </c>
      <c r="N3102" s="70" t="s">
        <v>987</v>
      </c>
      <c r="O3102" s="56" t="s">
        <v>56</v>
      </c>
      <c r="P3102" s="70">
        <v>68</v>
      </c>
    </row>
    <row r="3103" spans="1:16" x14ac:dyDescent="0.25">
      <c r="A3103" s="70">
        <v>2018</v>
      </c>
      <c r="B3103" s="70">
        <v>35</v>
      </c>
      <c r="C3103" s="70" t="s">
        <v>15</v>
      </c>
      <c r="D3103" s="70">
        <v>4848471</v>
      </c>
      <c r="E3103" s="68">
        <v>88.9</v>
      </c>
      <c r="F3103" s="3">
        <f t="shared" si="1241"/>
        <v>13.84</v>
      </c>
      <c r="G3103" s="18" t="s">
        <v>39</v>
      </c>
      <c r="H3103" s="70">
        <v>5</v>
      </c>
      <c r="I3103" s="70">
        <v>48.006</v>
      </c>
      <c r="J3103" s="27">
        <f t="shared" si="1240"/>
        <v>27.6</v>
      </c>
      <c r="K3103" s="27">
        <f t="shared" si="1242"/>
        <v>20.700000000000003</v>
      </c>
      <c r="L3103" s="26">
        <f t="shared" si="1243"/>
        <v>993.72420000000011</v>
      </c>
      <c r="M3103" s="56" t="s">
        <v>16</v>
      </c>
      <c r="N3103" s="70" t="s">
        <v>987</v>
      </c>
      <c r="O3103" s="56" t="s">
        <v>56</v>
      </c>
      <c r="P3103" s="70">
        <v>68</v>
      </c>
    </row>
    <row r="3104" spans="1:16" x14ac:dyDescent="0.25">
      <c r="A3104" s="70">
        <v>2018</v>
      </c>
      <c r="B3104" s="70">
        <v>35</v>
      </c>
      <c r="C3104" s="70" t="s">
        <v>15</v>
      </c>
      <c r="D3104" s="70">
        <v>4848472</v>
      </c>
      <c r="E3104" s="68">
        <v>88.9</v>
      </c>
      <c r="F3104" s="3">
        <f t="shared" si="1241"/>
        <v>13.84</v>
      </c>
      <c r="G3104" s="18" t="s">
        <v>39</v>
      </c>
      <c r="H3104" s="70">
        <v>18</v>
      </c>
      <c r="I3104" s="70">
        <v>172.82570000000001</v>
      </c>
      <c r="J3104" s="27">
        <f t="shared" si="1240"/>
        <v>27.6</v>
      </c>
      <c r="K3104" s="27">
        <f t="shared" si="1242"/>
        <v>20.700000000000003</v>
      </c>
      <c r="L3104" s="26">
        <f t="shared" si="1243"/>
        <v>3577.4919900000009</v>
      </c>
      <c r="M3104" s="56" t="s">
        <v>16</v>
      </c>
      <c r="N3104" s="70" t="s">
        <v>987</v>
      </c>
      <c r="O3104" s="56" t="s">
        <v>56</v>
      </c>
      <c r="P3104" s="70">
        <v>68</v>
      </c>
    </row>
    <row r="3105" spans="1:16" x14ac:dyDescent="0.25">
      <c r="A3105" s="70">
        <v>2018</v>
      </c>
      <c r="B3105" s="70">
        <v>35</v>
      </c>
      <c r="C3105" s="70" t="s">
        <v>15</v>
      </c>
      <c r="D3105" s="70">
        <v>4848470</v>
      </c>
      <c r="E3105" s="68">
        <v>88.9</v>
      </c>
      <c r="F3105" s="3">
        <f t="shared" si="1241"/>
        <v>13.84</v>
      </c>
      <c r="G3105" s="18" t="s">
        <v>39</v>
      </c>
      <c r="H3105" s="70">
        <v>14</v>
      </c>
      <c r="I3105" s="70">
        <v>134.41679999999999</v>
      </c>
      <c r="J3105" s="27">
        <f t="shared" si="1240"/>
        <v>27.6</v>
      </c>
      <c r="K3105" s="27">
        <f t="shared" si="1242"/>
        <v>20.700000000000003</v>
      </c>
      <c r="L3105" s="26">
        <f t="shared" si="1243"/>
        <v>2782.4277600000005</v>
      </c>
      <c r="M3105" s="56" t="s">
        <v>16</v>
      </c>
      <c r="N3105" s="70" t="s">
        <v>987</v>
      </c>
      <c r="O3105" s="56" t="s">
        <v>56</v>
      </c>
      <c r="P3105" s="70">
        <v>68</v>
      </c>
    </row>
    <row r="3106" spans="1:16" x14ac:dyDescent="0.25">
      <c r="A3106" s="70">
        <v>2018</v>
      </c>
      <c r="B3106" s="70">
        <v>35</v>
      </c>
      <c r="C3106" s="70" t="s">
        <v>15</v>
      </c>
      <c r="D3106" s="70">
        <v>4848469</v>
      </c>
      <c r="E3106" s="68">
        <v>88.9</v>
      </c>
      <c r="F3106" s="3">
        <f t="shared" si="1241"/>
        <v>13.84</v>
      </c>
      <c r="G3106" s="18" t="s">
        <v>39</v>
      </c>
      <c r="H3106" s="70">
        <v>32</v>
      </c>
      <c r="I3106" s="70">
        <v>307.24</v>
      </c>
      <c r="J3106" s="27">
        <f t="shared" si="1240"/>
        <v>27.6</v>
      </c>
      <c r="K3106" s="27">
        <f t="shared" si="1242"/>
        <v>20.700000000000003</v>
      </c>
      <c r="L3106" s="26">
        <f t="shared" si="1243"/>
        <v>6359.8680000000013</v>
      </c>
      <c r="M3106" s="56" t="s">
        <v>16</v>
      </c>
      <c r="N3106" s="70" t="s">
        <v>987</v>
      </c>
      <c r="O3106" s="56" t="s">
        <v>56</v>
      </c>
      <c r="P3106" s="70">
        <v>68</v>
      </c>
    </row>
    <row r="3107" spans="1:16" x14ac:dyDescent="0.25">
      <c r="A3107" s="70">
        <v>2018</v>
      </c>
      <c r="B3107" s="70">
        <v>35</v>
      </c>
      <c r="C3107" s="70" t="s">
        <v>15</v>
      </c>
      <c r="D3107" s="70">
        <v>4848468</v>
      </c>
      <c r="E3107" s="68">
        <v>88.9</v>
      </c>
      <c r="F3107" s="3">
        <f t="shared" si="1241"/>
        <v>13.84</v>
      </c>
      <c r="G3107" s="18" t="s">
        <v>39</v>
      </c>
      <c r="H3107" s="70">
        <v>13</v>
      </c>
      <c r="I3107" s="70">
        <v>105.6131</v>
      </c>
      <c r="J3107" s="27">
        <f t="shared" si="1240"/>
        <v>27.6</v>
      </c>
      <c r="K3107" s="27">
        <f t="shared" si="1242"/>
        <v>20.700000000000003</v>
      </c>
      <c r="L3107" s="26">
        <f t="shared" si="1243"/>
        <v>2186.1911700000005</v>
      </c>
      <c r="M3107" s="56" t="s">
        <v>16</v>
      </c>
      <c r="N3107" s="70" t="s">
        <v>987</v>
      </c>
      <c r="O3107" s="56" t="s">
        <v>56</v>
      </c>
      <c r="P3107" s="70">
        <v>68</v>
      </c>
    </row>
    <row r="3108" spans="1:16" x14ac:dyDescent="0.25">
      <c r="A3108" s="70">
        <v>2018</v>
      </c>
      <c r="B3108" s="70">
        <v>35</v>
      </c>
      <c r="C3108" s="70" t="s">
        <v>15</v>
      </c>
      <c r="D3108" s="70">
        <v>4848467</v>
      </c>
      <c r="E3108" s="68">
        <v>88.9</v>
      </c>
      <c r="F3108" s="3">
        <f t="shared" si="1241"/>
        <v>13.84</v>
      </c>
      <c r="G3108" s="18" t="s">
        <v>39</v>
      </c>
      <c r="H3108" s="70">
        <v>70</v>
      </c>
      <c r="I3108" s="70">
        <v>672.08479999999997</v>
      </c>
      <c r="J3108" s="27">
        <f t="shared" si="1240"/>
        <v>27.6</v>
      </c>
      <c r="K3108" s="27">
        <f t="shared" si="1242"/>
        <v>20.700000000000003</v>
      </c>
      <c r="L3108" s="26">
        <f t="shared" si="1243"/>
        <v>13912.155360000001</v>
      </c>
      <c r="M3108" s="56" t="s">
        <v>16</v>
      </c>
      <c r="N3108" s="70" t="s">
        <v>987</v>
      </c>
      <c r="O3108" s="56" t="s">
        <v>56</v>
      </c>
      <c r="P3108" s="70">
        <v>68</v>
      </c>
    </row>
    <row r="3109" spans="1:16" x14ac:dyDescent="0.25">
      <c r="A3109" s="70">
        <v>2018</v>
      </c>
      <c r="B3109" s="70">
        <v>35</v>
      </c>
      <c r="C3109" s="70" t="s">
        <v>15</v>
      </c>
      <c r="D3109" s="70">
        <v>4848703</v>
      </c>
      <c r="E3109" s="68">
        <v>88.9</v>
      </c>
      <c r="F3109" s="3">
        <f t="shared" si="1241"/>
        <v>13.84</v>
      </c>
      <c r="G3109" s="18" t="s">
        <v>39</v>
      </c>
      <c r="H3109" s="70">
        <v>19</v>
      </c>
      <c r="I3109" s="70">
        <v>182.42</v>
      </c>
      <c r="J3109" s="27">
        <f t="shared" si="1240"/>
        <v>27.6</v>
      </c>
      <c r="K3109" s="27">
        <f t="shared" si="1242"/>
        <v>20.700000000000003</v>
      </c>
      <c r="L3109" s="26">
        <f t="shared" si="1243"/>
        <v>3776.0940000000001</v>
      </c>
      <c r="M3109" s="56" t="s">
        <v>16</v>
      </c>
      <c r="N3109" s="70" t="s">
        <v>157</v>
      </c>
      <c r="O3109" s="56" t="s">
        <v>284</v>
      </c>
      <c r="P3109" s="70">
        <v>31</v>
      </c>
    </row>
    <row r="3110" spans="1:16" x14ac:dyDescent="0.25">
      <c r="A3110" s="70">
        <v>2018</v>
      </c>
      <c r="B3110" s="70">
        <v>35</v>
      </c>
      <c r="C3110" s="70" t="s">
        <v>15</v>
      </c>
      <c r="D3110" s="70">
        <v>4848703</v>
      </c>
      <c r="E3110" s="68">
        <v>88.9</v>
      </c>
      <c r="F3110" s="3">
        <f t="shared" si="1241"/>
        <v>13.84</v>
      </c>
      <c r="G3110" s="18" t="s">
        <v>39</v>
      </c>
      <c r="H3110" s="70">
        <v>16</v>
      </c>
      <c r="I3110" s="70">
        <v>153.62</v>
      </c>
      <c r="J3110" s="27">
        <f t="shared" si="1240"/>
        <v>27.6</v>
      </c>
      <c r="K3110" s="27">
        <f t="shared" si="1242"/>
        <v>13.8</v>
      </c>
      <c r="L3110" s="26">
        <f t="shared" si="1243"/>
        <v>2119.9560000000001</v>
      </c>
      <c r="M3110" s="56" t="s">
        <v>94</v>
      </c>
      <c r="N3110" s="70" t="s">
        <v>157</v>
      </c>
      <c r="O3110" s="56" t="s">
        <v>284</v>
      </c>
      <c r="P3110" s="70">
        <v>31</v>
      </c>
    </row>
    <row r="3111" spans="1:16" x14ac:dyDescent="0.25">
      <c r="A3111" s="70">
        <v>2018</v>
      </c>
      <c r="B3111" s="70">
        <v>35</v>
      </c>
      <c r="C3111" s="70" t="s">
        <v>15</v>
      </c>
      <c r="D3111" s="70">
        <v>4850730</v>
      </c>
      <c r="E3111" s="68">
        <v>60.3</v>
      </c>
      <c r="F3111" s="3">
        <f t="shared" si="1241"/>
        <v>6.99</v>
      </c>
      <c r="G3111" s="18" t="s">
        <v>39</v>
      </c>
      <c r="H3111" s="70">
        <v>53</v>
      </c>
      <c r="I3111" s="70">
        <v>508.86380000000003</v>
      </c>
      <c r="J3111" s="27">
        <f t="shared" ref="J3111:J3170" si="1244">IF($E3111=60.3,16.52,IF($E3111=73,20.64,IF($E3111=88.9,27.6,IF(AND($E3111=114.3, $F3111=17.26),32.84,IF(AND($E3111=177.8, $F3111=34.23),63.28,IF(AND($E3111=244.5,$F3111=53.57),98.68,"ENTER WEIGHT"))))))</f>
        <v>16.52</v>
      </c>
      <c r="K3111" s="27">
        <f t="shared" si="1242"/>
        <v>12.39</v>
      </c>
      <c r="L3111" s="26">
        <f t="shared" si="1243"/>
        <v>6304.8224820000005</v>
      </c>
      <c r="M3111" s="56" t="s">
        <v>16</v>
      </c>
      <c r="N3111" s="70" t="s">
        <v>472</v>
      </c>
      <c r="O3111" s="56" t="s">
        <v>51</v>
      </c>
      <c r="P3111" s="70">
        <v>65</v>
      </c>
    </row>
    <row r="3112" spans="1:16" x14ac:dyDescent="0.25">
      <c r="A3112" s="70">
        <v>2018</v>
      </c>
      <c r="B3112" s="70">
        <v>35</v>
      </c>
      <c r="C3112" s="70" t="s">
        <v>15</v>
      </c>
      <c r="D3112" s="70">
        <v>4850806</v>
      </c>
      <c r="E3112" s="68">
        <v>88.9</v>
      </c>
      <c r="F3112" s="3">
        <f t="shared" ref="F3112:F3171" si="1245">IF($E3112=60.3,6.99,IF($E3112=73,9.67,IF($E3112=88.9,13.84,IF($E3112=114.3,17.26,IF($E3112=177.8,34.23,IF($E3112=244.5,53.57,"ENTER WEIGHT"))))))</f>
        <v>13.84</v>
      </c>
      <c r="G3112" s="18" t="s">
        <v>39</v>
      </c>
      <c r="H3112" s="70">
        <v>39</v>
      </c>
      <c r="I3112" s="70">
        <v>374.45089999999999</v>
      </c>
      <c r="J3112" s="27">
        <f t="shared" si="1244"/>
        <v>27.6</v>
      </c>
      <c r="K3112" s="27">
        <f t="shared" si="1242"/>
        <v>13.8</v>
      </c>
      <c r="L3112" s="26">
        <f t="shared" si="1243"/>
        <v>5167.4224199999999</v>
      </c>
      <c r="M3112" s="56" t="s">
        <v>94</v>
      </c>
      <c r="N3112" s="70" t="s">
        <v>639</v>
      </c>
      <c r="O3112" s="56" t="s">
        <v>56</v>
      </c>
      <c r="P3112" s="70">
        <v>68</v>
      </c>
    </row>
    <row r="3113" spans="1:16" x14ac:dyDescent="0.25">
      <c r="A3113" s="70">
        <v>2018</v>
      </c>
      <c r="B3113" s="70">
        <v>35</v>
      </c>
      <c r="C3113" s="70" t="s">
        <v>15</v>
      </c>
      <c r="D3113" s="70">
        <v>4850806</v>
      </c>
      <c r="E3113" s="68">
        <v>88.9</v>
      </c>
      <c r="F3113" s="3">
        <f t="shared" si="1245"/>
        <v>13.84</v>
      </c>
      <c r="G3113" s="18" t="s">
        <v>39</v>
      </c>
      <c r="H3113" s="70">
        <v>14</v>
      </c>
      <c r="I3113" s="70">
        <v>134.41749999999999</v>
      </c>
      <c r="J3113" s="27">
        <f t="shared" si="1244"/>
        <v>27.6</v>
      </c>
      <c r="K3113" s="27">
        <f t="shared" si="1242"/>
        <v>13.8</v>
      </c>
      <c r="L3113" s="26">
        <f t="shared" si="1243"/>
        <v>1854.9614999999999</v>
      </c>
      <c r="M3113" s="56" t="s">
        <v>94</v>
      </c>
      <c r="N3113" s="70" t="s">
        <v>639</v>
      </c>
      <c r="O3113" s="56" t="s">
        <v>56</v>
      </c>
      <c r="P3113" s="70">
        <v>68</v>
      </c>
    </row>
    <row r="3114" spans="1:16" x14ac:dyDescent="0.25">
      <c r="A3114" s="70">
        <v>2018</v>
      </c>
      <c r="B3114" s="70">
        <v>35</v>
      </c>
      <c r="C3114" s="70" t="s">
        <v>15</v>
      </c>
      <c r="D3114" s="70">
        <v>4850806</v>
      </c>
      <c r="E3114" s="68">
        <v>88.9</v>
      </c>
      <c r="F3114" s="3">
        <f t="shared" si="1245"/>
        <v>13.84</v>
      </c>
      <c r="G3114" s="18" t="s">
        <v>39</v>
      </c>
      <c r="H3114" s="70">
        <v>31</v>
      </c>
      <c r="I3114" s="70">
        <v>297.6386</v>
      </c>
      <c r="J3114" s="27">
        <f t="shared" si="1244"/>
        <v>27.6</v>
      </c>
      <c r="K3114" s="27">
        <f t="shared" si="1242"/>
        <v>20.700000000000003</v>
      </c>
      <c r="L3114" s="26">
        <f t="shared" si="1243"/>
        <v>6161.119020000001</v>
      </c>
      <c r="M3114" s="56" t="s">
        <v>16</v>
      </c>
      <c r="N3114" s="70" t="s">
        <v>639</v>
      </c>
      <c r="O3114" s="56" t="s">
        <v>56</v>
      </c>
      <c r="P3114" s="70">
        <v>68</v>
      </c>
    </row>
    <row r="3115" spans="1:16" x14ac:dyDescent="0.25">
      <c r="A3115" s="70">
        <v>2018</v>
      </c>
      <c r="B3115" s="70">
        <v>35</v>
      </c>
      <c r="C3115" s="70" t="s">
        <v>15</v>
      </c>
      <c r="D3115" s="70">
        <v>4850810</v>
      </c>
      <c r="E3115" s="68">
        <v>88.9</v>
      </c>
      <c r="F3115" s="3">
        <f t="shared" si="1245"/>
        <v>13.84</v>
      </c>
      <c r="G3115" s="18" t="s">
        <v>39</v>
      </c>
      <c r="H3115" s="70">
        <v>39</v>
      </c>
      <c r="I3115" s="70">
        <v>374.44690000000003</v>
      </c>
      <c r="J3115" s="27">
        <f t="shared" si="1244"/>
        <v>27.6</v>
      </c>
      <c r="K3115" s="27">
        <f t="shared" si="1242"/>
        <v>13.8</v>
      </c>
      <c r="L3115" s="26">
        <f t="shared" si="1243"/>
        <v>5167.367220000001</v>
      </c>
      <c r="M3115" s="56" t="s">
        <v>94</v>
      </c>
      <c r="N3115" s="70" t="s">
        <v>639</v>
      </c>
      <c r="O3115" s="56" t="s">
        <v>56</v>
      </c>
      <c r="P3115" s="70">
        <v>68</v>
      </c>
    </row>
    <row r="3116" spans="1:16" x14ac:dyDescent="0.25">
      <c r="A3116" s="70">
        <v>2018</v>
      </c>
      <c r="B3116" s="70">
        <v>35</v>
      </c>
      <c r="C3116" s="70" t="s">
        <v>15</v>
      </c>
      <c r="D3116" s="70">
        <v>4850839</v>
      </c>
      <c r="E3116" s="68">
        <v>88.9</v>
      </c>
      <c r="F3116" s="3">
        <f t="shared" si="1245"/>
        <v>13.84</v>
      </c>
      <c r="G3116" s="18" t="s">
        <v>39</v>
      </c>
      <c r="H3116" s="70">
        <v>1</v>
      </c>
      <c r="I3116" s="70">
        <v>9.6</v>
      </c>
      <c r="J3116" s="27">
        <f t="shared" si="1244"/>
        <v>27.6</v>
      </c>
      <c r="K3116" s="27">
        <f t="shared" si="1242"/>
        <v>20.700000000000003</v>
      </c>
      <c r="L3116" s="26">
        <f t="shared" si="1243"/>
        <v>198.72000000000003</v>
      </c>
      <c r="M3116" s="56" t="s">
        <v>16</v>
      </c>
      <c r="N3116" s="70" t="s">
        <v>157</v>
      </c>
      <c r="O3116" s="56" t="s">
        <v>284</v>
      </c>
      <c r="P3116" s="70">
        <v>31</v>
      </c>
    </row>
    <row r="3117" spans="1:16" x14ac:dyDescent="0.25">
      <c r="A3117" s="70">
        <v>2018</v>
      </c>
      <c r="B3117" s="70">
        <v>35</v>
      </c>
      <c r="C3117" s="70" t="s">
        <v>15</v>
      </c>
      <c r="D3117" s="70">
        <v>4850840</v>
      </c>
      <c r="E3117" s="68">
        <v>88.9</v>
      </c>
      <c r="F3117" s="3">
        <f t="shared" si="1245"/>
        <v>13.84</v>
      </c>
      <c r="G3117" s="18" t="s">
        <v>39</v>
      </c>
      <c r="H3117" s="70">
        <v>13</v>
      </c>
      <c r="I3117" s="70">
        <v>124.81</v>
      </c>
      <c r="J3117" s="27">
        <f t="shared" si="1244"/>
        <v>27.6</v>
      </c>
      <c r="K3117" s="27">
        <f t="shared" si="1242"/>
        <v>13.8</v>
      </c>
      <c r="L3117" s="26">
        <f t="shared" si="1243"/>
        <v>1722.3780000000002</v>
      </c>
      <c r="M3117" s="56" t="s">
        <v>94</v>
      </c>
      <c r="N3117" s="70" t="s">
        <v>157</v>
      </c>
      <c r="O3117" s="56" t="s">
        <v>284</v>
      </c>
      <c r="P3117" s="70">
        <v>31</v>
      </c>
    </row>
    <row r="3118" spans="1:16" x14ac:dyDescent="0.25">
      <c r="A3118" s="70">
        <v>2018</v>
      </c>
      <c r="B3118" s="70">
        <v>35</v>
      </c>
      <c r="C3118" s="70" t="s">
        <v>15</v>
      </c>
      <c r="D3118" s="70">
        <v>4850840</v>
      </c>
      <c r="E3118" s="68">
        <v>88.9</v>
      </c>
      <c r="F3118" s="3">
        <f t="shared" si="1245"/>
        <v>13.84</v>
      </c>
      <c r="G3118" s="18" t="s">
        <v>39</v>
      </c>
      <c r="H3118" s="70">
        <v>23</v>
      </c>
      <c r="I3118" s="70">
        <v>220.82</v>
      </c>
      <c r="J3118" s="27">
        <f t="shared" si="1244"/>
        <v>27.6</v>
      </c>
      <c r="K3118" s="27">
        <f t="shared" si="1242"/>
        <v>20.700000000000003</v>
      </c>
      <c r="L3118" s="26">
        <f t="shared" si="1243"/>
        <v>4570.9740000000002</v>
      </c>
      <c r="M3118" s="56" t="s">
        <v>16</v>
      </c>
      <c r="N3118" s="70" t="s">
        <v>157</v>
      </c>
      <c r="O3118" s="56" t="s">
        <v>284</v>
      </c>
      <c r="P3118" s="70">
        <v>31</v>
      </c>
    </row>
    <row r="3119" spans="1:16" x14ac:dyDescent="0.25">
      <c r="A3119" s="70">
        <v>2018</v>
      </c>
      <c r="B3119" s="70">
        <v>35</v>
      </c>
      <c r="C3119" s="70" t="s">
        <v>15</v>
      </c>
      <c r="D3119" s="70">
        <v>4850842</v>
      </c>
      <c r="E3119" s="68">
        <v>88.9</v>
      </c>
      <c r="F3119" s="3">
        <f t="shared" si="1245"/>
        <v>13.84</v>
      </c>
      <c r="G3119" s="18" t="s">
        <v>39</v>
      </c>
      <c r="H3119" s="70">
        <v>10</v>
      </c>
      <c r="I3119" s="70">
        <v>96.01</v>
      </c>
      <c r="J3119" s="27">
        <f t="shared" si="1244"/>
        <v>27.6</v>
      </c>
      <c r="K3119" s="27">
        <f t="shared" si="1242"/>
        <v>13.8</v>
      </c>
      <c r="L3119" s="26">
        <f t="shared" si="1243"/>
        <v>1324.9380000000001</v>
      </c>
      <c r="M3119" s="56" t="s">
        <v>94</v>
      </c>
      <c r="N3119" s="70" t="s">
        <v>157</v>
      </c>
      <c r="O3119" s="56" t="s">
        <v>284</v>
      </c>
      <c r="P3119" s="70">
        <v>31</v>
      </c>
    </row>
    <row r="3120" spans="1:16" x14ac:dyDescent="0.25">
      <c r="A3120" s="70">
        <v>2018</v>
      </c>
      <c r="B3120" s="70">
        <v>35</v>
      </c>
      <c r="C3120" s="70" t="s">
        <v>15</v>
      </c>
      <c r="D3120" s="70">
        <v>4850842</v>
      </c>
      <c r="E3120" s="68">
        <v>88.9</v>
      </c>
      <c r="F3120" s="3">
        <f t="shared" si="1245"/>
        <v>13.84</v>
      </c>
      <c r="G3120" s="18" t="s">
        <v>39</v>
      </c>
      <c r="H3120" s="70">
        <v>29</v>
      </c>
      <c r="I3120" s="70">
        <v>278.44</v>
      </c>
      <c r="J3120" s="27">
        <f t="shared" si="1244"/>
        <v>27.6</v>
      </c>
      <c r="K3120" s="27">
        <f t="shared" si="1242"/>
        <v>20.700000000000003</v>
      </c>
      <c r="L3120" s="26">
        <f t="shared" si="1243"/>
        <v>5763.7080000000005</v>
      </c>
      <c r="M3120" s="56" t="s">
        <v>16</v>
      </c>
      <c r="N3120" s="70" t="s">
        <v>157</v>
      </c>
      <c r="O3120" s="56" t="s">
        <v>284</v>
      </c>
      <c r="P3120" s="70">
        <v>31</v>
      </c>
    </row>
    <row r="3121" spans="1:16" x14ac:dyDescent="0.25">
      <c r="A3121" s="70">
        <v>2018</v>
      </c>
      <c r="B3121" s="70">
        <v>35</v>
      </c>
      <c r="C3121" s="70" t="s">
        <v>15</v>
      </c>
      <c r="D3121" s="70">
        <v>4850844</v>
      </c>
      <c r="E3121" s="68">
        <v>88.9</v>
      </c>
      <c r="F3121" s="3">
        <f t="shared" si="1245"/>
        <v>13.84</v>
      </c>
      <c r="G3121" s="18" t="s">
        <v>39</v>
      </c>
      <c r="H3121" s="70">
        <v>14</v>
      </c>
      <c r="I3121" s="70">
        <v>134.41999999999999</v>
      </c>
      <c r="J3121" s="27">
        <f t="shared" si="1244"/>
        <v>27.6</v>
      </c>
      <c r="K3121" s="27">
        <f t="shared" si="1242"/>
        <v>13.8</v>
      </c>
      <c r="L3121" s="26">
        <f t="shared" si="1243"/>
        <v>1854.9959999999999</v>
      </c>
      <c r="M3121" s="56" t="s">
        <v>94</v>
      </c>
      <c r="N3121" s="70" t="s">
        <v>157</v>
      </c>
      <c r="O3121" s="56" t="s">
        <v>284</v>
      </c>
      <c r="P3121" s="70">
        <v>31</v>
      </c>
    </row>
    <row r="3122" spans="1:16" x14ac:dyDescent="0.25">
      <c r="A3122" s="70">
        <v>2018</v>
      </c>
      <c r="B3122" s="70">
        <v>35</v>
      </c>
      <c r="C3122" s="70" t="s">
        <v>15</v>
      </c>
      <c r="D3122" s="70">
        <v>4850844</v>
      </c>
      <c r="E3122" s="68">
        <v>88.9</v>
      </c>
      <c r="F3122" s="3">
        <f t="shared" si="1245"/>
        <v>13.84</v>
      </c>
      <c r="G3122" s="18" t="s">
        <v>39</v>
      </c>
      <c r="H3122" s="70">
        <v>16</v>
      </c>
      <c r="I3122" s="70">
        <v>153.62</v>
      </c>
      <c r="J3122" s="27">
        <f t="shared" si="1244"/>
        <v>27.6</v>
      </c>
      <c r="K3122" s="27">
        <f t="shared" si="1242"/>
        <v>20.700000000000003</v>
      </c>
      <c r="L3122" s="26">
        <f t="shared" si="1243"/>
        <v>3179.9340000000007</v>
      </c>
      <c r="M3122" s="56" t="s">
        <v>16</v>
      </c>
      <c r="N3122" s="70" t="s">
        <v>157</v>
      </c>
      <c r="O3122" s="56" t="s">
        <v>284</v>
      </c>
      <c r="P3122" s="70">
        <v>31</v>
      </c>
    </row>
    <row r="3123" spans="1:16" x14ac:dyDescent="0.25">
      <c r="A3123" s="70">
        <v>2018</v>
      </c>
      <c r="B3123" s="70">
        <v>35</v>
      </c>
      <c r="C3123" s="70" t="s">
        <v>15</v>
      </c>
      <c r="D3123" s="70">
        <v>4850871</v>
      </c>
      <c r="E3123" s="68">
        <v>60.3</v>
      </c>
      <c r="F3123" s="3">
        <f t="shared" si="1245"/>
        <v>6.99</v>
      </c>
      <c r="G3123" s="18" t="s">
        <v>39</v>
      </c>
      <c r="H3123" s="70">
        <v>4</v>
      </c>
      <c r="I3123" s="70">
        <v>37.86</v>
      </c>
      <c r="J3123" s="27">
        <f t="shared" si="1244"/>
        <v>16.52</v>
      </c>
      <c r="K3123" s="27">
        <f t="shared" si="1242"/>
        <v>12.39</v>
      </c>
      <c r="L3123" s="26">
        <f t="shared" si="1243"/>
        <v>469.08539999999999</v>
      </c>
      <c r="M3123" s="56" t="s">
        <v>16</v>
      </c>
      <c r="N3123" s="70" t="s">
        <v>997</v>
      </c>
      <c r="O3123" s="56" t="s">
        <v>840</v>
      </c>
      <c r="P3123" s="70">
        <v>28</v>
      </c>
    </row>
    <row r="3124" spans="1:16" x14ac:dyDescent="0.25">
      <c r="A3124" s="70">
        <v>2018</v>
      </c>
      <c r="B3124" s="70">
        <v>35</v>
      </c>
      <c r="C3124" s="70" t="s">
        <v>15</v>
      </c>
      <c r="D3124" s="70">
        <v>4850870</v>
      </c>
      <c r="E3124" s="68">
        <v>60.3</v>
      </c>
      <c r="F3124" s="3">
        <f t="shared" si="1245"/>
        <v>6.99</v>
      </c>
      <c r="G3124" s="18" t="s">
        <v>39</v>
      </c>
      <c r="H3124" s="70">
        <v>24</v>
      </c>
      <c r="I3124" s="70">
        <v>229.56</v>
      </c>
      <c r="J3124" s="27">
        <f t="shared" si="1244"/>
        <v>16.52</v>
      </c>
      <c r="K3124" s="27">
        <f t="shared" si="1242"/>
        <v>12.39</v>
      </c>
      <c r="L3124" s="26">
        <f t="shared" si="1243"/>
        <v>2844.2483999999999</v>
      </c>
      <c r="M3124" s="56" t="s">
        <v>16</v>
      </c>
      <c r="N3124" s="70" t="s">
        <v>997</v>
      </c>
      <c r="O3124" s="56" t="s">
        <v>840</v>
      </c>
      <c r="P3124" s="70">
        <v>28</v>
      </c>
    </row>
    <row r="3125" spans="1:16" x14ac:dyDescent="0.25">
      <c r="A3125" s="70">
        <v>2018</v>
      </c>
      <c r="B3125" s="70">
        <v>35</v>
      </c>
      <c r="C3125" s="70" t="s">
        <v>15</v>
      </c>
      <c r="D3125" s="70">
        <v>4850869</v>
      </c>
      <c r="E3125" s="68">
        <v>60.3</v>
      </c>
      <c r="F3125" s="3">
        <f t="shared" si="1245"/>
        <v>6.99</v>
      </c>
      <c r="G3125" s="18" t="s">
        <v>39</v>
      </c>
      <c r="H3125" s="70">
        <v>45</v>
      </c>
      <c r="I3125" s="70">
        <v>428.95</v>
      </c>
      <c r="J3125" s="27">
        <f t="shared" si="1244"/>
        <v>16.52</v>
      </c>
      <c r="K3125" s="27">
        <f t="shared" si="1242"/>
        <v>12.39</v>
      </c>
      <c r="L3125" s="26">
        <f t="shared" si="1243"/>
        <v>5314.6904999999997</v>
      </c>
      <c r="M3125" s="56" t="s">
        <v>16</v>
      </c>
      <c r="N3125" s="70" t="s">
        <v>997</v>
      </c>
      <c r="O3125" s="56" t="s">
        <v>840</v>
      </c>
      <c r="P3125" s="70">
        <v>28</v>
      </c>
    </row>
    <row r="3126" spans="1:16" ht="15.75" thickBot="1" x14ac:dyDescent="0.3">
      <c r="A3126" s="70">
        <v>2018</v>
      </c>
      <c r="B3126" s="70">
        <v>35</v>
      </c>
      <c r="C3126" s="70" t="s">
        <v>15</v>
      </c>
      <c r="D3126" s="70">
        <v>4850872</v>
      </c>
      <c r="E3126" s="68">
        <v>60.3</v>
      </c>
      <c r="F3126" s="3">
        <f t="shared" si="1245"/>
        <v>6.99</v>
      </c>
      <c r="G3126" s="18" t="s">
        <v>39</v>
      </c>
      <c r="H3126" s="70">
        <v>4</v>
      </c>
      <c r="I3126" s="70">
        <v>39.9771</v>
      </c>
      <c r="J3126" s="27">
        <f t="shared" si="1244"/>
        <v>16.52</v>
      </c>
      <c r="K3126" s="27">
        <f t="shared" si="1242"/>
        <v>12.39</v>
      </c>
      <c r="L3126" s="26">
        <f t="shared" si="1243"/>
        <v>495.31626900000003</v>
      </c>
      <c r="M3126" s="56" t="s">
        <v>16</v>
      </c>
      <c r="N3126" s="70" t="s">
        <v>997</v>
      </c>
      <c r="O3126" s="56" t="s">
        <v>840</v>
      </c>
      <c r="P3126" s="70">
        <v>28</v>
      </c>
    </row>
    <row r="3127" spans="1:16" ht="21.75" thickBot="1" x14ac:dyDescent="0.4">
      <c r="A3127" s="90" t="s">
        <v>998</v>
      </c>
      <c r="B3127" s="91"/>
      <c r="C3127" s="91"/>
      <c r="D3127" s="91"/>
      <c r="E3127" s="91"/>
      <c r="F3127" s="91"/>
      <c r="G3127" s="91"/>
      <c r="H3127" s="91"/>
      <c r="I3127" s="91"/>
      <c r="J3127" s="91"/>
      <c r="K3127" s="91"/>
      <c r="L3127" s="71">
        <f>SUM(L3074:L3126)</f>
        <v>143850.94007700004</v>
      </c>
      <c r="M3127" s="90"/>
      <c r="N3127" s="91"/>
      <c r="O3127" s="91"/>
      <c r="P3127" s="92"/>
    </row>
    <row r="3128" spans="1:16" x14ac:dyDescent="0.25">
      <c r="A3128" s="56">
        <v>2018</v>
      </c>
      <c r="B3128" s="56">
        <v>36</v>
      </c>
      <c r="C3128" s="56" t="s">
        <v>819</v>
      </c>
      <c r="D3128" s="56">
        <v>6394</v>
      </c>
      <c r="E3128" s="3">
        <v>139.69999999999999</v>
      </c>
      <c r="F3128" s="3">
        <v>23.07</v>
      </c>
      <c r="G3128" s="18" t="s">
        <v>39</v>
      </c>
      <c r="H3128" s="56">
        <v>62</v>
      </c>
      <c r="I3128" s="56">
        <v>810.66</v>
      </c>
      <c r="J3128" s="27">
        <v>35.68</v>
      </c>
      <c r="K3128" s="27">
        <f t="shared" si="1242"/>
        <v>35.68</v>
      </c>
      <c r="L3128" s="26">
        <f t="shared" si="1243"/>
        <v>28924.3488</v>
      </c>
      <c r="M3128" s="56" t="s">
        <v>129</v>
      </c>
      <c r="N3128" s="56" t="s">
        <v>956</v>
      </c>
      <c r="O3128" s="56" t="s">
        <v>840</v>
      </c>
      <c r="P3128" s="56"/>
    </row>
    <row r="3129" spans="1:16" x14ac:dyDescent="0.25">
      <c r="A3129" s="56">
        <v>2018</v>
      </c>
      <c r="B3129" s="56">
        <v>36</v>
      </c>
      <c r="C3129" s="56" t="s">
        <v>819</v>
      </c>
      <c r="D3129" s="56">
        <v>6402</v>
      </c>
      <c r="E3129" s="3">
        <v>114.3</v>
      </c>
      <c r="F3129" s="3">
        <v>22.47</v>
      </c>
      <c r="G3129" s="18" t="s">
        <v>40</v>
      </c>
      <c r="H3129" s="56">
        <v>156</v>
      </c>
      <c r="I3129" s="56">
        <v>2209.14</v>
      </c>
      <c r="J3129" s="27">
        <v>37.51</v>
      </c>
      <c r="K3129" s="27">
        <v>37.51</v>
      </c>
      <c r="L3129" s="26">
        <f t="shared" si="1243"/>
        <v>82864.84139999999</v>
      </c>
      <c r="M3129" s="56" t="s">
        <v>16</v>
      </c>
      <c r="N3129" s="56" t="s">
        <v>1000</v>
      </c>
      <c r="O3129" s="56" t="s">
        <v>840</v>
      </c>
      <c r="P3129" s="56"/>
    </row>
    <row r="3130" spans="1:16" x14ac:dyDescent="0.25">
      <c r="A3130" s="56">
        <v>2018</v>
      </c>
      <c r="B3130" s="56">
        <v>36</v>
      </c>
      <c r="C3130" s="56" t="s">
        <v>819</v>
      </c>
      <c r="D3130" s="56">
        <v>6411</v>
      </c>
      <c r="E3130" s="3">
        <v>114.3</v>
      </c>
      <c r="F3130" s="3">
        <v>22.47</v>
      </c>
      <c r="G3130" s="18" t="s">
        <v>40</v>
      </c>
      <c r="H3130" s="56">
        <v>199</v>
      </c>
      <c r="I3130" s="56">
        <v>2816.51</v>
      </c>
      <c r="J3130" s="27">
        <v>37.51</v>
      </c>
      <c r="K3130" s="27">
        <v>37.51</v>
      </c>
      <c r="L3130" s="26">
        <f t="shared" si="1243"/>
        <v>105647.2901</v>
      </c>
      <c r="M3130" s="56" t="s">
        <v>16</v>
      </c>
      <c r="N3130" s="56" t="s">
        <v>1001</v>
      </c>
      <c r="O3130" s="56" t="s">
        <v>840</v>
      </c>
      <c r="P3130" s="56"/>
    </row>
    <row r="3131" spans="1:16" x14ac:dyDescent="0.25">
      <c r="A3131" s="56">
        <v>2018</v>
      </c>
      <c r="B3131" s="56">
        <v>36</v>
      </c>
      <c r="C3131" s="56" t="s">
        <v>819</v>
      </c>
      <c r="D3131" s="56">
        <v>6436</v>
      </c>
      <c r="E3131" s="3">
        <v>114.3</v>
      </c>
      <c r="F3131" s="3">
        <v>22.47</v>
      </c>
      <c r="G3131" s="18" t="s">
        <v>40</v>
      </c>
      <c r="H3131" s="56">
        <v>182</v>
      </c>
      <c r="I3131" s="56">
        <v>2600.5300000000002</v>
      </c>
      <c r="J3131" s="27">
        <v>37.51</v>
      </c>
      <c r="K3131" s="27">
        <v>37.51</v>
      </c>
      <c r="L3131" s="26">
        <f t="shared" si="1243"/>
        <v>97545.880300000004</v>
      </c>
      <c r="M3131" s="56" t="s">
        <v>16</v>
      </c>
      <c r="N3131" s="56" t="s">
        <v>1002</v>
      </c>
      <c r="O3131" s="56" t="s">
        <v>840</v>
      </c>
      <c r="P3131" s="56"/>
    </row>
    <row r="3132" spans="1:16" x14ac:dyDescent="0.25">
      <c r="A3132" s="56">
        <v>2018</v>
      </c>
      <c r="B3132" s="56">
        <v>36</v>
      </c>
      <c r="C3132" s="56" t="s">
        <v>819</v>
      </c>
      <c r="D3132" s="56">
        <v>6469</v>
      </c>
      <c r="E3132" s="3">
        <v>139.69999999999999</v>
      </c>
      <c r="F3132" s="3">
        <v>25.3</v>
      </c>
      <c r="G3132" s="18" t="s">
        <v>40</v>
      </c>
      <c r="H3132" s="56">
        <v>20</v>
      </c>
      <c r="I3132" s="56">
        <v>223.75</v>
      </c>
      <c r="J3132" s="27">
        <v>51.65</v>
      </c>
      <c r="K3132" s="27">
        <f t="shared" si="1242"/>
        <v>51.65</v>
      </c>
      <c r="L3132" s="26">
        <f t="shared" si="1243"/>
        <v>11556.6875</v>
      </c>
      <c r="M3132" s="56" t="s">
        <v>129</v>
      </c>
      <c r="N3132" s="56" t="s">
        <v>1003</v>
      </c>
      <c r="O3132" s="56" t="s">
        <v>840</v>
      </c>
      <c r="P3132" s="56"/>
    </row>
    <row r="3133" spans="1:16" x14ac:dyDescent="0.25">
      <c r="A3133" s="56">
        <v>2018</v>
      </c>
      <c r="B3133" s="56">
        <v>36</v>
      </c>
      <c r="C3133" s="56" t="s">
        <v>819</v>
      </c>
      <c r="D3133" s="56">
        <v>6504</v>
      </c>
      <c r="E3133" s="3">
        <v>139.69999999999999</v>
      </c>
      <c r="F3133" s="3">
        <v>23.07</v>
      </c>
      <c r="G3133" s="18" t="s">
        <v>39</v>
      </c>
      <c r="H3133" s="56">
        <v>107</v>
      </c>
      <c r="I3133" s="56">
        <v>1409</v>
      </c>
      <c r="J3133" s="27">
        <v>35.68</v>
      </c>
      <c r="K3133" s="27">
        <v>35.68</v>
      </c>
      <c r="L3133" s="26">
        <f t="shared" si="1243"/>
        <v>50273.120000000003</v>
      </c>
      <c r="M3133" s="56" t="s">
        <v>129</v>
      </c>
      <c r="N3133" s="56" t="s">
        <v>1004</v>
      </c>
      <c r="O3133" s="56" t="s">
        <v>840</v>
      </c>
      <c r="P3133" s="56"/>
    </row>
    <row r="3134" spans="1:16" x14ac:dyDescent="0.25">
      <c r="A3134" s="56">
        <v>2018</v>
      </c>
      <c r="B3134" s="56">
        <v>36</v>
      </c>
      <c r="C3134" s="56" t="s">
        <v>819</v>
      </c>
      <c r="D3134" s="56">
        <v>6505</v>
      </c>
      <c r="E3134" s="3">
        <v>139.69999999999999</v>
      </c>
      <c r="F3134" s="3">
        <v>23.07</v>
      </c>
      <c r="G3134" s="18" t="s">
        <v>39</v>
      </c>
      <c r="H3134" s="56">
        <v>3</v>
      </c>
      <c r="I3134" s="56">
        <v>16.739999999999998</v>
      </c>
      <c r="J3134" s="27">
        <v>35.68</v>
      </c>
      <c r="K3134" s="27">
        <v>35.68</v>
      </c>
      <c r="L3134" s="26">
        <f t="shared" si="1243"/>
        <v>597.28319999999997</v>
      </c>
      <c r="M3134" s="56" t="s">
        <v>129</v>
      </c>
      <c r="N3134" s="56" t="s">
        <v>1004</v>
      </c>
      <c r="O3134" s="56" t="s">
        <v>840</v>
      </c>
      <c r="P3134" s="56"/>
    </row>
    <row r="3135" spans="1:16" x14ac:dyDescent="0.25">
      <c r="A3135" s="56">
        <v>2018</v>
      </c>
      <c r="B3135" s="56">
        <v>36</v>
      </c>
      <c r="C3135" s="56" t="s">
        <v>819</v>
      </c>
      <c r="D3135" s="56">
        <v>6553</v>
      </c>
      <c r="E3135" s="3">
        <v>177.8</v>
      </c>
      <c r="F3135" s="3">
        <v>38.69</v>
      </c>
      <c r="G3135" s="18" t="s">
        <v>40</v>
      </c>
      <c r="H3135" s="56">
        <v>133</v>
      </c>
      <c r="I3135" s="56">
        <v>1775.55</v>
      </c>
      <c r="J3135" s="27">
        <v>62.17</v>
      </c>
      <c r="K3135" s="27">
        <v>62.17</v>
      </c>
      <c r="L3135" s="26">
        <f t="shared" si="1243"/>
        <v>110385.94349999999</v>
      </c>
      <c r="M3135" s="56" t="s">
        <v>16</v>
      </c>
      <c r="N3135" s="56" t="s">
        <v>1005</v>
      </c>
      <c r="O3135" s="56" t="s">
        <v>840</v>
      </c>
      <c r="P3135" s="56"/>
    </row>
    <row r="3136" spans="1:16" x14ac:dyDescent="0.25">
      <c r="A3136" s="70">
        <v>2018</v>
      </c>
      <c r="B3136" s="70">
        <v>36</v>
      </c>
      <c r="C3136" s="70" t="s">
        <v>15</v>
      </c>
      <c r="D3136" s="70">
        <v>4858337</v>
      </c>
      <c r="E3136" s="68">
        <v>88.9</v>
      </c>
      <c r="F3136" s="3">
        <f t="shared" si="1245"/>
        <v>13.84</v>
      </c>
      <c r="G3136" s="18" t="s">
        <v>39</v>
      </c>
      <c r="H3136" s="70">
        <v>5</v>
      </c>
      <c r="I3136" s="70">
        <v>48.01</v>
      </c>
      <c r="J3136" s="27">
        <f t="shared" si="1244"/>
        <v>27.6</v>
      </c>
      <c r="K3136" s="27">
        <f t="shared" ref="K3136:K3195" si="1246">IF(M3136="NEW",J3136*1,IF(M3136="YELLOW",J3136*0.75,IF(M3136="BLUE",J3136*0.5)))</f>
        <v>20.700000000000003</v>
      </c>
      <c r="L3136" s="26">
        <f t="shared" ref="L3136:L3195" si="1247">I3136*K3136</f>
        <v>993.80700000000013</v>
      </c>
      <c r="M3136" s="56" t="s">
        <v>16</v>
      </c>
      <c r="N3136" s="70" t="s">
        <v>1006</v>
      </c>
      <c r="O3136" s="56" t="s">
        <v>56</v>
      </c>
      <c r="P3136" s="70">
        <v>68</v>
      </c>
    </row>
    <row r="3137" spans="1:16" x14ac:dyDescent="0.25">
      <c r="A3137" s="70">
        <v>2018</v>
      </c>
      <c r="B3137" s="70">
        <v>36</v>
      </c>
      <c r="C3137" s="70" t="s">
        <v>15</v>
      </c>
      <c r="D3137" s="70">
        <v>4858340</v>
      </c>
      <c r="E3137" s="68">
        <v>88.9</v>
      </c>
      <c r="F3137" s="3">
        <f t="shared" si="1245"/>
        <v>13.84</v>
      </c>
      <c r="G3137" s="18" t="s">
        <v>39</v>
      </c>
      <c r="H3137" s="70">
        <v>3</v>
      </c>
      <c r="I3137" s="70">
        <v>28.8</v>
      </c>
      <c r="J3137" s="27">
        <f t="shared" si="1244"/>
        <v>27.6</v>
      </c>
      <c r="K3137" s="27">
        <f t="shared" si="1246"/>
        <v>13.8</v>
      </c>
      <c r="L3137" s="26">
        <f t="shared" si="1247"/>
        <v>397.44000000000005</v>
      </c>
      <c r="M3137" s="56" t="s">
        <v>94</v>
      </c>
      <c r="N3137" s="70" t="s">
        <v>1006</v>
      </c>
      <c r="O3137" s="56" t="s">
        <v>56</v>
      </c>
      <c r="P3137" s="70">
        <v>68</v>
      </c>
    </row>
    <row r="3138" spans="1:16" x14ac:dyDescent="0.25">
      <c r="A3138" s="70">
        <v>2018</v>
      </c>
      <c r="B3138" s="70">
        <v>36</v>
      </c>
      <c r="C3138" s="70" t="s">
        <v>15</v>
      </c>
      <c r="D3138" s="70">
        <v>4858337</v>
      </c>
      <c r="E3138" s="68">
        <v>88.9</v>
      </c>
      <c r="F3138" s="3">
        <f t="shared" si="1245"/>
        <v>13.84</v>
      </c>
      <c r="G3138" s="18" t="s">
        <v>39</v>
      </c>
      <c r="H3138" s="70">
        <v>6</v>
      </c>
      <c r="I3138" s="70">
        <v>57.61</v>
      </c>
      <c r="J3138" s="27">
        <f t="shared" si="1244"/>
        <v>27.6</v>
      </c>
      <c r="K3138" s="27">
        <f t="shared" si="1246"/>
        <v>13.8</v>
      </c>
      <c r="L3138" s="26">
        <f t="shared" si="1247"/>
        <v>795.01800000000003</v>
      </c>
      <c r="M3138" s="56" t="s">
        <v>94</v>
      </c>
      <c r="N3138" s="70" t="s">
        <v>1006</v>
      </c>
      <c r="O3138" s="56" t="s">
        <v>56</v>
      </c>
      <c r="P3138" s="70">
        <v>68</v>
      </c>
    </row>
    <row r="3139" spans="1:16" x14ac:dyDescent="0.25">
      <c r="A3139" s="70">
        <v>2018</v>
      </c>
      <c r="B3139" s="70">
        <v>36</v>
      </c>
      <c r="C3139" s="70" t="s">
        <v>15</v>
      </c>
      <c r="D3139" s="70">
        <v>4858337</v>
      </c>
      <c r="E3139" s="68">
        <v>88.9</v>
      </c>
      <c r="F3139" s="3">
        <f t="shared" si="1245"/>
        <v>13.84</v>
      </c>
      <c r="G3139" s="18" t="s">
        <v>39</v>
      </c>
      <c r="H3139" s="70">
        <v>7</v>
      </c>
      <c r="I3139" s="70">
        <v>67.209999999999994</v>
      </c>
      <c r="J3139" s="27">
        <f t="shared" si="1244"/>
        <v>27.6</v>
      </c>
      <c r="K3139" s="27">
        <f t="shared" si="1246"/>
        <v>13.8</v>
      </c>
      <c r="L3139" s="26">
        <f t="shared" si="1247"/>
        <v>927.49799999999993</v>
      </c>
      <c r="M3139" s="56" t="s">
        <v>94</v>
      </c>
      <c r="N3139" s="70" t="s">
        <v>1006</v>
      </c>
      <c r="O3139" s="56" t="s">
        <v>56</v>
      </c>
      <c r="P3139" s="70">
        <v>68</v>
      </c>
    </row>
    <row r="3140" spans="1:16" x14ac:dyDescent="0.25">
      <c r="A3140" s="70">
        <v>2018</v>
      </c>
      <c r="B3140" s="70">
        <v>36</v>
      </c>
      <c r="C3140" s="70" t="s">
        <v>15</v>
      </c>
      <c r="D3140" s="70">
        <v>4858336</v>
      </c>
      <c r="E3140" s="68">
        <v>88.9</v>
      </c>
      <c r="F3140" s="3">
        <f t="shared" si="1245"/>
        <v>13.84</v>
      </c>
      <c r="G3140" s="18" t="s">
        <v>39</v>
      </c>
      <c r="H3140" s="70">
        <v>10</v>
      </c>
      <c r="I3140" s="70">
        <v>96.01</v>
      </c>
      <c r="J3140" s="27">
        <f t="shared" si="1244"/>
        <v>27.6</v>
      </c>
      <c r="K3140" s="27">
        <f t="shared" si="1246"/>
        <v>20.700000000000003</v>
      </c>
      <c r="L3140" s="26">
        <f t="shared" si="1247"/>
        <v>1987.4070000000004</v>
      </c>
      <c r="M3140" s="56" t="s">
        <v>16</v>
      </c>
      <c r="N3140" s="70" t="s">
        <v>1006</v>
      </c>
      <c r="O3140" s="56" t="s">
        <v>56</v>
      </c>
      <c r="P3140" s="70">
        <v>68</v>
      </c>
    </row>
    <row r="3141" spans="1:16" x14ac:dyDescent="0.25">
      <c r="A3141" s="70">
        <v>2018</v>
      </c>
      <c r="B3141" s="70">
        <v>36</v>
      </c>
      <c r="C3141" s="70" t="s">
        <v>15</v>
      </c>
      <c r="D3141" s="70">
        <v>4858335</v>
      </c>
      <c r="E3141" s="68">
        <v>88.9</v>
      </c>
      <c r="F3141" s="3">
        <f t="shared" si="1245"/>
        <v>13.84</v>
      </c>
      <c r="G3141" s="18" t="s">
        <v>39</v>
      </c>
      <c r="H3141" s="70">
        <v>5</v>
      </c>
      <c r="I3141" s="70">
        <v>48.01</v>
      </c>
      <c r="J3141" s="27">
        <f t="shared" si="1244"/>
        <v>27.6</v>
      </c>
      <c r="K3141" s="27">
        <f t="shared" si="1246"/>
        <v>13.8</v>
      </c>
      <c r="L3141" s="26">
        <f t="shared" si="1247"/>
        <v>662.53800000000001</v>
      </c>
      <c r="M3141" s="56" t="s">
        <v>94</v>
      </c>
      <c r="N3141" s="70" t="s">
        <v>1006</v>
      </c>
      <c r="O3141" s="56" t="s">
        <v>56</v>
      </c>
      <c r="P3141" s="70">
        <v>68</v>
      </c>
    </row>
    <row r="3142" spans="1:16" x14ac:dyDescent="0.25">
      <c r="A3142" s="70">
        <v>2018</v>
      </c>
      <c r="B3142" s="70">
        <v>36</v>
      </c>
      <c r="C3142" s="70" t="s">
        <v>15</v>
      </c>
      <c r="D3142" s="70">
        <v>4858333</v>
      </c>
      <c r="E3142" s="68">
        <v>88.9</v>
      </c>
      <c r="F3142" s="3">
        <f t="shared" si="1245"/>
        <v>13.84</v>
      </c>
      <c r="G3142" s="18" t="s">
        <v>39</v>
      </c>
      <c r="H3142" s="70">
        <v>4</v>
      </c>
      <c r="I3142" s="70">
        <v>38.4</v>
      </c>
      <c r="J3142" s="27">
        <f t="shared" si="1244"/>
        <v>27.6</v>
      </c>
      <c r="K3142" s="27">
        <f t="shared" si="1246"/>
        <v>13.8</v>
      </c>
      <c r="L3142" s="26">
        <f t="shared" si="1247"/>
        <v>529.91999999999996</v>
      </c>
      <c r="M3142" s="56" t="s">
        <v>94</v>
      </c>
      <c r="N3142" s="70" t="s">
        <v>1006</v>
      </c>
      <c r="O3142" s="56" t="s">
        <v>56</v>
      </c>
      <c r="P3142" s="70">
        <v>68</v>
      </c>
    </row>
    <row r="3143" spans="1:16" x14ac:dyDescent="0.25">
      <c r="A3143" s="70">
        <v>2018</v>
      </c>
      <c r="B3143" s="70">
        <v>36</v>
      </c>
      <c r="C3143" s="70" t="s">
        <v>15</v>
      </c>
      <c r="D3143" s="70">
        <v>4858333</v>
      </c>
      <c r="E3143" s="68">
        <v>88.9</v>
      </c>
      <c r="F3143" s="3">
        <f t="shared" si="1245"/>
        <v>13.84</v>
      </c>
      <c r="G3143" s="18" t="s">
        <v>39</v>
      </c>
      <c r="H3143" s="70">
        <v>5</v>
      </c>
      <c r="I3143" s="70">
        <v>48.01</v>
      </c>
      <c r="J3143" s="27">
        <f t="shared" si="1244"/>
        <v>27.6</v>
      </c>
      <c r="K3143" s="27">
        <f t="shared" si="1246"/>
        <v>13.8</v>
      </c>
      <c r="L3143" s="26">
        <f t="shared" si="1247"/>
        <v>662.53800000000001</v>
      </c>
      <c r="M3143" s="56" t="s">
        <v>94</v>
      </c>
      <c r="N3143" s="70" t="s">
        <v>1006</v>
      </c>
      <c r="O3143" s="56" t="s">
        <v>56</v>
      </c>
      <c r="P3143" s="70">
        <v>68</v>
      </c>
    </row>
    <row r="3144" spans="1:16" x14ac:dyDescent="0.25">
      <c r="A3144" s="70">
        <v>2018</v>
      </c>
      <c r="B3144" s="70">
        <v>36</v>
      </c>
      <c r="C3144" s="70" t="s">
        <v>15</v>
      </c>
      <c r="D3144" s="70">
        <v>4858332</v>
      </c>
      <c r="E3144" s="68">
        <v>88.9</v>
      </c>
      <c r="F3144" s="3">
        <f t="shared" si="1245"/>
        <v>13.84</v>
      </c>
      <c r="G3144" s="18" t="s">
        <v>39</v>
      </c>
      <c r="H3144" s="70">
        <v>4</v>
      </c>
      <c r="I3144" s="70">
        <v>38.405000000000001</v>
      </c>
      <c r="J3144" s="27">
        <f t="shared" si="1244"/>
        <v>27.6</v>
      </c>
      <c r="K3144" s="27">
        <f t="shared" si="1246"/>
        <v>13.8</v>
      </c>
      <c r="L3144" s="26">
        <f t="shared" si="1247"/>
        <v>529.98900000000003</v>
      </c>
      <c r="M3144" s="56" t="s">
        <v>94</v>
      </c>
      <c r="N3144" s="70" t="s">
        <v>1006</v>
      </c>
      <c r="O3144" s="56" t="s">
        <v>56</v>
      </c>
      <c r="P3144" s="70">
        <v>68</v>
      </c>
    </row>
    <row r="3145" spans="1:16" x14ac:dyDescent="0.25">
      <c r="A3145" s="70">
        <v>2018</v>
      </c>
      <c r="B3145" s="70">
        <v>36</v>
      </c>
      <c r="C3145" s="70" t="s">
        <v>15</v>
      </c>
      <c r="D3145" s="70">
        <v>4858366</v>
      </c>
      <c r="E3145" s="68">
        <v>88.9</v>
      </c>
      <c r="F3145" s="3">
        <f t="shared" si="1245"/>
        <v>13.84</v>
      </c>
      <c r="G3145" s="18" t="s">
        <v>39</v>
      </c>
      <c r="H3145" s="70">
        <v>4</v>
      </c>
      <c r="I3145" s="70">
        <v>38.4</v>
      </c>
      <c r="J3145" s="27">
        <f t="shared" si="1244"/>
        <v>27.6</v>
      </c>
      <c r="K3145" s="27">
        <f t="shared" si="1246"/>
        <v>20.700000000000003</v>
      </c>
      <c r="L3145" s="26">
        <f t="shared" si="1247"/>
        <v>794.88000000000011</v>
      </c>
      <c r="M3145" s="56" t="s">
        <v>16</v>
      </c>
      <c r="N3145" s="70" t="s">
        <v>1006</v>
      </c>
      <c r="O3145" s="56" t="s">
        <v>56</v>
      </c>
      <c r="P3145" s="70">
        <v>68</v>
      </c>
    </row>
    <row r="3146" spans="1:16" x14ac:dyDescent="0.25">
      <c r="A3146" s="70">
        <v>2018</v>
      </c>
      <c r="B3146" s="70">
        <v>36</v>
      </c>
      <c r="C3146" s="70" t="s">
        <v>15</v>
      </c>
      <c r="D3146" s="70">
        <v>4858366</v>
      </c>
      <c r="E3146" s="68">
        <v>88.9</v>
      </c>
      <c r="F3146" s="3">
        <f t="shared" si="1245"/>
        <v>13.84</v>
      </c>
      <c r="G3146" s="18" t="s">
        <v>39</v>
      </c>
      <c r="H3146" s="70">
        <v>4</v>
      </c>
      <c r="I3146" s="70">
        <v>38.409999999999997</v>
      </c>
      <c r="J3146" s="27">
        <f t="shared" si="1244"/>
        <v>27.6</v>
      </c>
      <c r="K3146" s="27">
        <f t="shared" si="1246"/>
        <v>13.8</v>
      </c>
      <c r="L3146" s="26">
        <f t="shared" si="1247"/>
        <v>530.05799999999999</v>
      </c>
      <c r="M3146" s="56" t="s">
        <v>94</v>
      </c>
      <c r="N3146" s="70" t="s">
        <v>1006</v>
      </c>
      <c r="O3146" s="56" t="s">
        <v>56</v>
      </c>
      <c r="P3146" s="70">
        <v>68</v>
      </c>
    </row>
    <row r="3147" spans="1:16" x14ac:dyDescent="0.25">
      <c r="A3147" s="70">
        <v>2018</v>
      </c>
      <c r="B3147" s="70">
        <v>36</v>
      </c>
      <c r="C3147" s="70" t="s">
        <v>15</v>
      </c>
      <c r="D3147" s="70">
        <v>4858366</v>
      </c>
      <c r="E3147" s="68">
        <v>88.9</v>
      </c>
      <c r="F3147" s="3">
        <f t="shared" si="1245"/>
        <v>13.84</v>
      </c>
      <c r="G3147" s="18" t="s">
        <v>39</v>
      </c>
      <c r="H3147" s="70">
        <v>3</v>
      </c>
      <c r="I3147" s="70">
        <v>28.8</v>
      </c>
      <c r="J3147" s="27">
        <f t="shared" si="1244"/>
        <v>27.6</v>
      </c>
      <c r="K3147" s="27">
        <f t="shared" si="1246"/>
        <v>13.8</v>
      </c>
      <c r="L3147" s="26">
        <f t="shared" si="1247"/>
        <v>397.44000000000005</v>
      </c>
      <c r="M3147" s="56" t="s">
        <v>94</v>
      </c>
      <c r="N3147" s="70" t="s">
        <v>1006</v>
      </c>
      <c r="O3147" s="56" t="s">
        <v>56</v>
      </c>
      <c r="P3147" s="70">
        <v>68</v>
      </c>
    </row>
    <row r="3148" spans="1:16" x14ac:dyDescent="0.25">
      <c r="A3148" s="70">
        <v>2018</v>
      </c>
      <c r="B3148" s="70">
        <v>36</v>
      </c>
      <c r="C3148" s="70" t="s">
        <v>15</v>
      </c>
      <c r="D3148" s="70">
        <v>4858369</v>
      </c>
      <c r="E3148" s="68">
        <v>88.9</v>
      </c>
      <c r="F3148" s="3">
        <f t="shared" si="1245"/>
        <v>13.84</v>
      </c>
      <c r="G3148" s="18" t="s">
        <v>39</v>
      </c>
      <c r="H3148" s="70">
        <v>10</v>
      </c>
      <c r="I3148" s="70">
        <v>96.0154</v>
      </c>
      <c r="J3148" s="27">
        <f t="shared" si="1244"/>
        <v>27.6</v>
      </c>
      <c r="K3148" s="27">
        <f t="shared" si="1246"/>
        <v>13.8</v>
      </c>
      <c r="L3148" s="26">
        <f t="shared" si="1247"/>
        <v>1325.01252</v>
      </c>
      <c r="M3148" s="56" t="s">
        <v>94</v>
      </c>
      <c r="N3148" s="70" t="s">
        <v>1006</v>
      </c>
      <c r="O3148" s="56" t="s">
        <v>56</v>
      </c>
      <c r="P3148" s="70">
        <v>68</v>
      </c>
    </row>
    <row r="3149" spans="1:16" x14ac:dyDescent="0.25">
      <c r="A3149" s="70">
        <v>2018</v>
      </c>
      <c r="B3149" s="70">
        <v>36</v>
      </c>
      <c r="C3149" s="70" t="s">
        <v>15</v>
      </c>
      <c r="D3149" s="70">
        <v>4858361</v>
      </c>
      <c r="E3149" s="68">
        <v>88.9</v>
      </c>
      <c r="F3149" s="3">
        <f t="shared" si="1245"/>
        <v>13.84</v>
      </c>
      <c r="G3149" s="69" t="s">
        <v>39</v>
      </c>
      <c r="H3149" s="70">
        <v>11</v>
      </c>
      <c r="I3149" s="70">
        <v>105.61</v>
      </c>
      <c r="J3149" s="27">
        <f t="shared" si="1244"/>
        <v>27.6</v>
      </c>
      <c r="K3149" s="27">
        <f t="shared" si="1246"/>
        <v>13.8</v>
      </c>
      <c r="L3149" s="26">
        <f t="shared" si="1247"/>
        <v>1457.4180000000001</v>
      </c>
      <c r="M3149" s="56" t="s">
        <v>94</v>
      </c>
      <c r="N3149" s="70" t="s">
        <v>1006</v>
      </c>
      <c r="O3149" s="56" t="s">
        <v>56</v>
      </c>
      <c r="P3149" s="70">
        <v>68</v>
      </c>
    </row>
    <row r="3150" spans="1:16" x14ac:dyDescent="0.25">
      <c r="A3150" s="70">
        <v>2018</v>
      </c>
      <c r="B3150" s="70">
        <v>36</v>
      </c>
      <c r="C3150" s="70" t="s">
        <v>15</v>
      </c>
      <c r="D3150" s="70">
        <v>4858361</v>
      </c>
      <c r="E3150" s="68">
        <v>88.9</v>
      </c>
      <c r="F3150" s="3">
        <f t="shared" si="1245"/>
        <v>13.84</v>
      </c>
      <c r="G3150" s="69" t="s">
        <v>39</v>
      </c>
      <c r="H3150" s="70">
        <v>9</v>
      </c>
      <c r="I3150" s="70">
        <v>86.41</v>
      </c>
      <c r="J3150" s="27">
        <f t="shared" si="1244"/>
        <v>27.6</v>
      </c>
      <c r="K3150" s="27">
        <f t="shared" si="1246"/>
        <v>13.8</v>
      </c>
      <c r="L3150" s="26">
        <f t="shared" si="1247"/>
        <v>1192.4580000000001</v>
      </c>
      <c r="M3150" s="56" t="s">
        <v>94</v>
      </c>
      <c r="N3150" s="70" t="s">
        <v>1006</v>
      </c>
      <c r="O3150" s="56" t="s">
        <v>56</v>
      </c>
      <c r="P3150" s="70">
        <v>68</v>
      </c>
    </row>
    <row r="3151" spans="1:16" x14ac:dyDescent="0.25">
      <c r="A3151" s="70">
        <v>2018</v>
      </c>
      <c r="B3151" s="70">
        <v>36</v>
      </c>
      <c r="C3151" s="70" t="s">
        <v>15</v>
      </c>
      <c r="D3151" s="70">
        <v>4858364</v>
      </c>
      <c r="E3151" s="68">
        <v>88.9</v>
      </c>
      <c r="F3151" s="3">
        <f t="shared" si="1245"/>
        <v>13.84</v>
      </c>
      <c r="G3151" s="69" t="s">
        <v>39</v>
      </c>
      <c r="H3151" s="70">
        <v>10</v>
      </c>
      <c r="I3151" s="70">
        <v>96.01</v>
      </c>
      <c r="J3151" s="27">
        <f t="shared" si="1244"/>
        <v>27.6</v>
      </c>
      <c r="K3151" s="27">
        <f t="shared" si="1246"/>
        <v>13.8</v>
      </c>
      <c r="L3151" s="26">
        <f t="shared" si="1247"/>
        <v>1324.9380000000001</v>
      </c>
      <c r="M3151" s="56" t="s">
        <v>94</v>
      </c>
      <c r="N3151" s="70" t="s">
        <v>1006</v>
      </c>
      <c r="O3151" s="56" t="s">
        <v>56</v>
      </c>
      <c r="P3151" s="70">
        <v>68</v>
      </c>
    </row>
    <row r="3152" spans="1:16" x14ac:dyDescent="0.25">
      <c r="A3152" s="70">
        <v>2018</v>
      </c>
      <c r="B3152" s="70">
        <v>36</v>
      </c>
      <c r="C3152" s="70" t="s">
        <v>15</v>
      </c>
      <c r="D3152" s="70">
        <v>4858363</v>
      </c>
      <c r="E3152" s="68">
        <v>88.9</v>
      </c>
      <c r="F3152" s="3">
        <f t="shared" si="1245"/>
        <v>13.84</v>
      </c>
      <c r="G3152" s="69" t="s">
        <v>39</v>
      </c>
      <c r="H3152" s="70">
        <v>11</v>
      </c>
      <c r="I3152" s="70">
        <v>105.61</v>
      </c>
      <c r="J3152" s="27">
        <f t="shared" si="1244"/>
        <v>27.6</v>
      </c>
      <c r="K3152" s="27">
        <f t="shared" si="1246"/>
        <v>20.700000000000003</v>
      </c>
      <c r="L3152" s="26">
        <f t="shared" si="1247"/>
        <v>2186.1270000000004</v>
      </c>
      <c r="M3152" s="56" t="s">
        <v>16</v>
      </c>
      <c r="N3152" s="70" t="s">
        <v>1006</v>
      </c>
      <c r="O3152" s="56" t="s">
        <v>56</v>
      </c>
      <c r="P3152" s="70">
        <v>68</v>
      </c>
    </row>
    <row r="3153" spans="1:16" x14ac:dyDescent="0.25">
      <c r="A3153" s="70">
        <v>2018</v>
      </c>
      <c r="B3153" s="70">
        <v>36</v>
      </c>
      <c r="C3153" s="70" t="s">
        <v>15</v>
      </c>
      <c r="D3153" s="70">
        <v>4858364</v>
      </c>
      <c r="E3153" s="68">
        <v>88.9</v>
      </c>
      <c r="F3153" s="3">
        <f t="shared" si="1245"/>
        <v>13.84</v>
      </c>
      <c r="G3153" s="69" t="s">
        <v>39</v>
      </c>
      <c r="H3153" s="70">
        <v>16</v>
      </c>
      <c r="I3153" s="70">
        <v>153.62</v>
      </c>
      <c r="J3153" s="27">
        <f t="shared" si="1244"/>
        <v>27.6</v>
      </c>
      <c r="K3153" s="27">
        <f t="shared" si="1246"/>
        <v>20.700000000000003</v>
      </c>
      <c r="L3153" s="26">
        <f t="shared" si="1247"/>
        <v>3179.9340000000007</v>
      </c>
      <c r="M3153" s="56" t="s">
        <v>16</v>
      </c>
      <c r="N3153" s="70" t="s">
        <v>1006</v>
      </c>
      <c r="O3153" s="56" t="s">
        <v>56</v>
      </c>
      <c r="P3153" s="70">
        <v>68</v>
      </c>
    </row>
    <row r="3154" spans="1:16" x14ac:dyDescent="0.25">
      <c r="A3154" s="70">
        <v>2018</v>
      </c>
      <c r="B3154" s="70">
        <v>36</v>
      </c>
      <c r="C3154" s="70" t="s">
        <v>15</v>
      </c>
      <c r="D3154" s="70">
        <v>4858397</v>
      </c>
      <c r="E3154" s="68">
        <v>88.9</v>
      </c>
      <c r="F3154" s="3">
        <f t="shared" si="1245"/>
        <v>13.84</v>
      </c>
      <c r="G3154" s="69" t="s">
        <v>39</v>
      </c>
      <c r="H3154" s="70">
        <v>3</v>
      </c>
      <c r="I3154" s="70">
        <v>28.8</v>
      </c>
      <c r="J3154" s="27">
        <f t="shared" si="1244"/>
        <v>27.6</v>
      </c>
      <c r="K3154" s="27">
        <f t="shared" si="1246"/>
        <v>13.8</v>
      </c>
      <c r="L3154" s="26">
        <f t="shared" si="1247"/>
        <v>397.44000000000005</v>
      </c>
      <c r="M3154" s="56" t="s">
        <v>94</v>
      </c>
      <c r="N3154" s="70" t="s">
        <v>1006</v>
      </c>
      <c r="O3154" s="56" t="s">
        <v>56</v>
      </c>
      <c r="P3154" s="70">
        <v>68</v>
      </c>
    </row>
    <row r="3155" spans="1:16" x14ac:dyDescent="0.25">
      <c r="A3155" s="70">
        <v>2018</v>
      </c>
      <c r="B3155" s="70">
        <v>36</v>
      </c>
      <c r="C3155" s="70" t="s">
        <v>15</v>
      </c>
      <c r="D3155" s="70">
        <v>4858395</v>
      </c>
      <c r="E3155" s="68">
        <v>88.9</v>
      </c>
      <c r="F3155" s="3">
        <f t="shared" si="1245"/>
        <v>13.84</v>
      </c>
      <c r="G3155" s="69" t="s">
        <v>39</v>
      </c>
      <c r="H3155" s="70">
        <v>22</v>
      </c>
      <c r="I3155" s="70">
        <v>211.22280000000001</v>
      </c>
      <c r="J3155" s="27">
        <f t="shared" si="1244"/>
        <v>27.6</v>
      </c>
      <c r="K3155" s="27">
        <f t="shared" si="1246"/>
        <v>13.8</v>
      </c>
      <c r="L3155" s="26">
        <f t="shared" si="1247"/>
        <v>2914.8746400000005</v>
      </c>
      <c r="M3155" s="56" t="s">
        <v>94</v>
      </c>
      <c r="N3155" s="70" t="s">
        <v>1006</v>
      </c>
      <c r="O3155" s="56" t="s">
        <v>56</v>
      </c>
      <c r="P3155" s="70">
        <v>68</v>
      </c>
    </row>
    <row r="3156" spans="1:16" x14ac:dyDescent="0.25">
      <c r="A3156" s="70">
        <v>2018</v>
      </c>
      <c r="B3156" s="70">
        <v>36</v>
      </c>
      <c r="C3156" s="70" t="s">
        <v>15</v>
      </c>
      <c r="D3156" s="70">
        <v>4858395</v>
      </c>
      <c r="E3156" s="68">
        <v>88.9</v>
      </c>
      <c r="F3156" s="3">
        <f t="shared" si="1245"/>
        <v>13.84</v>
      </c>
      <c r="G3156" s="69" t="s">
        <v>39</v>
      </c>
      <c r="H3156" s="70">
        <v>35</v>
      </c>
      <c r="I3156" s="70">
        <v>336.04379999999998</v>
      </c>
      <c r="J3156" s="27">
        <f t="shared" si="1244"/>
        <v>27.6</v>
      </c>
      <c r="K3156" s="27">
        <f t="shared" si="1246"/>
        <v>13.8</v>
      </c>
      <c r="L3156" s="26">
        <f t="shared" si="1247"/>
        <v>4637.4044400000002</v>
      </c>
      <c r="M3156" s="56" t="s">
        <v>94</v>
      </c>
      <c r="N3156" s="70" t="s">
        <v>1006</v>
      </c>
      <c r="O3156" s="56" t="s">
        <v>56</v>
      </c>
      <c r="P3156" s="70">
        <v>68</v>
      </c>
    </row>
    <row r="3157" spans="1:16" x14ac:dyDescent="0.25">
      <c r="A3157" s="70">
        <v>2018</v>
      </c>
      <c r="B3157" s="70">
        <v>36</v>
      </c>
      <c r="C3157" s="70" t="s">
        <v>15</v>
      </c>
      <c r="D3157" s="70">
        <v>4858399</v>
      </c>
      <c r="E3157" s="68">
        <v>88.9</v>
      </c>
      <c r="F3157" s="3">
        <f t="shared" si="1245"/>
        <v>13.84</v>
      </c>
      <c r="G3157" s="69" t="s">
        <v>39</v>
      </c>
      <c r="H3157" s="70">
        <v>1</v>
      </c>
      <c r="I3157" s="70">
        <v>9.6014999999999997</v>
      </c>
      <c r="J3157" s="27">
        <f t="shared" si="1244"/>
        <v>27.6</v>
      </c>
      <c r="K3157" s="27">
        <f t="shared" si="1246"/>
        <v>13.8</v>
      </c>
      <c r="L3157" s="26">
        <f t="shared" si="1247"/>
        <v>132.50069999999999</v>
      </c>
      <c r="M3157" s="56" t="s">
        <v>94</v>
      </c>
      <c r="N3157" s="70" t="s">
        <v>1006</v>
      </c>
      <c r="O3157" s="56" t="s">
        <v>56</v>
      </c>
      <c r="P3157" s="70">
        <v>68</v>
      </c>
    </row>
    <row r="3158" spans="1:16" x14ac:dyDescent="0.25">
      <c r="A3158" s="70">
        <v>2018</v>
      </c>
      <c r="B3158" s="70">
        <v>36</v>
      </c>
      <c r="C3158" s="70" t="s">
        <v>15</v>
      </c>
      <c r="D3158" s="70">
        <v>4858397</v>
      </c>
      <c r="E3158" s="68">
        <v>88.9</v>
      </c>
      <c r="F3158" s="3">
        <f t="shared" si="1245"/>
        <v>13.84</v>
      </c>
      <c r="G3158" s="69" t="s">
        <v>39</v>
      </c>
      <c r="H3158" s="70">
        <v>1</v>
      </c>
      <c r="I3158" s="70">
        <v>9.6</v>
      </c>
      <c r="J3158" s="27">
        <f t="shared" si="1244"/>
        <v>27.6</v>
      </c>
      <c r="K3158" s="27">
        <f t="shared" si="1246"/>
        <v>13.8</v>
      </c>
      <c r="L3158" s="26">
        <f t="shared" si="1247"/>
        <v>132.47999999999999</v>
      </c>
      <c r="M3158" s="56" t="s">
        <v>94</v>
      </c>
      <c r="N3158" s="70" t="s">
        <v>1006</v>
      </c>
      <c r="O3158" s="56" t="s">
        <v>56</v>
      </c>
      <c r="P3158" s="70">
        <v>68</v>
      </c>
    </row>
    <row r="3159" spans="1:16" x14ac:dyDescent="0.25">
      <c r="A3159" s="70">
        <v>2018</v>
      </c>
      <c r="B3159" s="70">
        <v>36</v>
      </c>
      <c r="C3159" s="70" t="s">
        <v>15</v>
      </c>
      <c r="D3159" s="70">
        <v>4858990</v>
      </c>
      <c r="E3159" s="68">
        <v>88.9</v>
      </c>
      <c r="F3159" s="3">
        <f t="shared" si="1245"/>
        <v>13.84</v>
      </c>
      <c r="G3159" s="69" t="s">
        <v>39</v>
      </c>
      <c r="H3159" s="70">
        <v>8</v>
      </c>
      <c r="I3159" s="70">
        <v>76.81</v>
      </c>
      <c r="J3159" s="27">
        <f t="shared" si="1244"/>
        <v>27.6</v>
      </c>
      <c r="K3159" s="27">
        <f t="shared" si="1246"/>
        <v>13.8</v>
      </c>
      <c r="L3159" s="26">
        <f t="shared" si="1247"/>
        <v>1059.9780000000001</v>
      </c>
      <c r="M3159" s="56" t="s">
        <v>94</v>
      </c>
      <c r="N3159" s="70" t="s">
        <v>156</v>
      </c>
      <c r="O3159" s="56" t="s">
        <v>56</v>
      </c>
      <c r="P3159" s="70">
        <v>68</v>
      </c>
    </row>
    <row r="3160" spans="1:16" x14ac:dyDescent="0.25">
      <c r="A3160" s="70">
        <v>2018</v>
      </c>
      <c r="B3160" s="70">
        <v>36</v>
      </c>
      <c r="C3160" s="70" t="s">
        <v>15</v>
      </c>
      <c r="D3160" s="70">
        <v>4858990</v>
      </c>
      <c r="E3160" s="68">
        <v>88.9</v>
      </c>
      <c r="F3160" s="3">
        <f t="shared" si="1245"/>
        <v>13.84</v>
      </c>
      <c r="G3160" s="69" t="s">
        <v>39</v>
      </c>
      <c r="H3160" s="70">
        <v>8</v>
      </c>
      <c r="I3160" s="70">
        <v>76.812299999999993</v>
      </c>
      <c r="J3160" s="27">
        <f t="shared" si="1244"/>
        <v>27.6</v>
      </c>
      <c r="K3160" s="27">
        <f t="shared" si="1246"/>
        <v>13.8</v>
      </c>
      <c r="L3160" s="26">
        <f t="shared" si="1247"/>
        <v>1060.00974</v>
      </c>
      <c r="M3160" s="56" t="s">
        <v>94</v>
      </c>
      <c r="N3160" s="70" t="s">
        <v>156</v>
      </c>
      <c r="O3160" s="56" t="s">
        <v>56</v>
      </c>
      <c r="P3160" s="70">
        <v>68</v>
      </c>
    </row>
    <row r="3161" spans="1:16" x14ac:dyDescent="0.25">
      <c r="A3161" s="70">
        <v>2018</v>
      </c>
      <c r="B3161" s="70">
        <v>36</v>
      </c>
      <c r="C3161" s="70" t="s">
        <v>15</v>
      </c>
      <c r="D3161" s="70">
        <v>4858990</v>
      </c>
      <c r="E3161" s="68">
        <v>88.9</v>
      </c>
      <c r="F3161" s="3">
        <f t="shared" si="1245"/>
        <v>13.84</v>
      </c>
      <c r="G3161" s="69" t="s">
        <v>39</v>
      </c>
      <c r="H3161" s="70">
        <v>10</v>
      </c>
      <c r="I3161" s="70">
        <v>96.01</v>
      </c>
      <c r="J3161" s="27">
        <f t="shared" si="1244"/>
        <v>27.6</v>
      </c>
      <c r="K3161" s="27">
        <f t="shared" si="1246"/>
        <v>20.700000000000003</v>
      </c>
      <c r="L3161" s="26">
        <f t="shared" si="1247"/>
        <v>1987.4070000000004</v>
      </c>
      <c r="M3161" s="56" t="s">
        <v>16</v>
      </c>
      <c r="N3161" s="70" t="s">
        <v>156</v>
      </c>
      <c r="O3161" s="56" t="s">
        <v>56</v>
      </c>
      <c r="P3161" s="70">
        <v>68</v>
      </c>
    </row>
    <row r="3162" spans="1:16" x14ac:dyDescent="0.25">
      <c r="A3162" s="70">
        <v>2018</v>
      </c>
      <c r="B3162" s="70">
        <v>36</v>
      </c>
      <c r="C3162" s="70" t="s">
        <v>15</v>
      </c>
      <c r="D3162" s="70">
        <v>4858993</v>
      </c>
      <c r="E3162" s="68">
        <v>88.9</v>
      </c>
      <c r="F3162" s="3">
        <f t="shared" si="1245"/>
        <v>13.84</v>
      </c>
      <c r="G3162" s="69" t="s">
        <v>39</v>
      </c>
      <c r="H3162" s="70">
        <v>13</v>
      </c>
      <c r="I3162" s="70">
        <v>124.82</v>
      </c>
      <c r="J3162" s="27">
        <f t="shared" si="1244"/>
        <v>27.6</v>
      </c>
      <c r="K3162" s="27">
        <f t="shared" si="1246"/>
        <v>20.700000000000003</v>
      </c>
      <c r="L3162" s="26">
        <f t="shared" si="1247"/>
        <v>2583.7740000000003</v>
      </c>
      <c r="M3162" s="56" t="s">
        <v>16</v>
      </c>
      <c r="N3162" s="70" t="s">
        <v>156</v>
      </c>
      <c r="O3162" s="56" t="s">
        <v>56</v>
      </c>
      <c r="P3162" s="70">
        <v>68</v>
      </c>
    </row>
    <row r="3163" spans="1:16" x14ac:dyDescent="0.25">
      <c r="A3163" s="70">
        <v>2018</v>
      </c>
      <c r="B3163" s="70">
        <v>36</v>
      </c>
      <c r="C3163" s="70" t="s">
        <v>15</v>
      </c>
      <c r="D3163" s="70">
        <v>4858993</v>
      </c>
      <c r="E3163" s="68">
        <v>88.9</v>
      </c>
      <c r="F3163" s="3">
        <f t="shared" si="1245"/>
        <v>13.84</v>
      </c>
      <c r="G3163" s="69" t="s">
        <v>39</v>
      </c>
      <c r="H3163" s="70">
        <v>9</v>
      </c>
      <c r="I3163" s="70">
        <v>86.41</v>
      </c>
      <c r="J3163" s="27">
        <f t="shared" si="1244"/>
        <v>27.6</v>
      </c>
      <c r="K3163" s="27">
        <f t="shared" si="1246"/>
        <v>13.8</v>
      </c>
      <c r="L3163" s="26">
        <f t="shared" si="1247"/>
        <v>1192.4580000000001</v>
      </c>
      <c r="M3163" s="56" t="s">
        <v>94</v>
      </c>
      <c r="N3163" s="70" t="s">
        <v>156</v>
      </c>
      <c r="O3163" s="56" t="s">
        <v>56</v>
      </c>
      <c r="P3163" s="70">
        <v>68</v>
      </c>
    </row>
    <row r="3164" spans="1:16" x14ac:dyDescent="0.25">
      <c r="A3164" s="70">
        <v>2018</v>
      </c>
      <c r="B3164" s="70">
        <v>36</v>
      </c>
      <c r="C3164" s="70" t="s">
        <v>15</v>
      </c>
      <c r="D3164" s="70">
        <v>4858993</v>
      </c>
      <c r="E3164" s="68">
        <v>88.9</v>
      </c>
      <c r="F3164" s="3">
        <f t="shared" si="1245"/>
        <v>13.84</v>
      </c>
      <c r="G3164" s="69" t="s">
        <v>39</v>
      </c>
      <c r="H3164" s="70">
        <v>10</v>
      </c>
      <c r="I3164" s="70">
        <v>96.01</v>
      </c>
      <c r="J3164" s="27">
        <f t="shared" si="1244"/>
        <v>27.6</v>
      </c>
      <c r="K3164" s="27">
        <f t="shared" si="1246"/>
        <v>13.8</v>
      </c>
      <c r="L3164" s="26">
        <f t="shared" si="1247"/>
        <v>1324.9380000000001</v>
      </c>
      <c r="M3164" s="56" t="s">
        <v>94</v>
      </c>
      <c r="N3164" s="70" t="s">
        <v>156</v>
      </c>
      <c r="O3164" s="56" t="s">
        <v>56</v>
      </c>
      <c r="P3164" s="70">
        <v>68</v>
      </c>
    </row>
    <row r="3165" spans="1:16" x14ac:dyDescent="0.25">
      <c r="A3165" s="70">
        <v>2018</v>
      </c>
      <c r="B3165" s="70">
        <v>36</v>
      </c>
      <c r="C3165" s="70" t="s">
        <v>15</v>
      </c>
      <c r="D3165" s="70">
        <v>4858996</v>
      </c>
      <c r="E3165" s="68">
        <v>88.9</v>
      </c>
      <c r="F3165" s="3">
        <f t="shared" si="1245"/>
        <v>13.84</v>
      </c>
      <c r="G3165" s="69" t="s">
        <v>39</v>
      </c>
      <c r="H3165" s="70">
        <v>13</v>
      </c>
      <c r="I3165" s="70">
        <v>124.82</v>
      </c>
      <c r="J3165" s="27">
        <f t="shared" si="1244"/>
        <v>27.6</v>
      </c>
      <c r="K3165" s="27">
        <f t="shared" si="1246"/>
        <v>20.700000000000003</v>
      </c>
      <c r="L3165" s="26">
        <f t="shared" si="1247"/>
        <v>2583.7740000000003</v>
      </c>
      <c r="M3165" s="56" t="s">
        <v>16</v>
      </c>
      <c r="N3165" s="70" t="s">
        <v>156</v>
      </c>
      <c r="O3165" s="56" t="s">
        <v>56</v>
      </c>
      <c r="P3165" s="70">
        <v>68</v>
      </c>
    </row>
    <row r="3166" spans="1:16" x14ac:dyDescent="0.25">
      <c r="A3166" s="70">
        <v>2018</v>
      </c>
      <c r="B3166" s="70">
        <v>36</v>
      </c>
      <c r="C3166" s="70" t="s">
        <v>15</v>
      </c>
      <c r="D3166" s="70">
        <v>4858996</v>
      </c>
      <c r="E3166" s="68">
        <v>88.9</v>
      </c>
      <c r="F3166" s="3">
        <f t="shared" si="1245"/>
        <v>13.84</v>
      </c>
      <c r="G3166" s="69" t="s">
        <v>39</v>
      </c>
      <c r="H3166" s="70">
        <v>2</v>
      </c>
      <c r="I3166" s="70">
        <v>19.203099999999999</v>
      </c>
      <c r="J3166" s="27">
        <f t="shared" si="1244"/>
        <v>27.6</v>
      </c>
      <c r="K3166" s="27">
        <f t="shared" si="1246"/>
        <v>13.8</v>
      </c>
      <c r="L3166" s="26">
        <f t="shared" si="1247"/>
        <v>265.00278000000003</v>
      </c>
      <c r="M3166" s="56" t="s">
        <v>94</v>
      </c>
      <c r="N3166" s="70" t="s">
        <v>156</v>
      </c>
      <c r="O3166" s="56" t="s">
        <v>56</v>
      </c>
      <c r="P3166" s="70">
        <v>68</v>
      </c>
    </row>
    <row r="3167" spans="1:16" x14ac:dyDescent="0.25">
      <c r="A3167" s="70">
        <v>2018</v>
      </c>
      <c r="B3167" s="70">
        <v>36</v>
      </c>
      <c r="C3167" s="70" t="s">
        <v>15</v>
      </c>
      <c r="D3167" s="70">
        <v>4858998</v>
      </c>
      <c r="E3167" s="68">
        <v>88.9</v>
      </c>
      <c r="F3167" s="3">
        <f t="shared" si="1245"/>
        <v>13.84</v>
      </c>
      <c r="G3167" s="69" t="s">
        <v>39</v>
      </c>
      <c r="H3167" s="70">
        <v>7</v>
      </c>
      <c r="I3167" s="70">
        <v>67.206400000000002</v>
      </c>
      <c r="J3167" s="27">
        <f t="shared" si="1244"/>
        <v>27.6</v>
      </c>
      <c r="K3167" s="27">
        <f t="shared" si="1246"/>
        <v>13.8</v>
      </c>
      <c r="L3167" s="26">
        <f t="shared" si="1247"/>
        <v>927.44832000000008</v>
      </c>
      <c r="M3167" s="56" t="s">
        <v>94</v>
      </c>
      <c r="N3167" s="70" t="s">
        <v>156</v>
      </c>
      <c r="O3167" s="56" t="s">
        <v>56</v>
      </c>
      <c r="P3167" s="70">
        <v>68</v>
      </c>
    </row>
    <row r="3168" spans="1:16" x14ac:dyDescent="0.25">
      <c r="A3168" s="70">
        <v>2018</v>
      </c>
      <c r="B3168" s="70">
        <v>36</v>
      </c>
      <c r="C3168" s="70" t="s">
        <v>15</v>
      </c>
      <c r="D3168" s="70">
        <v>4858998</v>
      </c>
      <c r="E3168" s="68">
        <v>88.9</v>
      </c>
      <c r="F3168" s="3">
        <f t="shared" si="1245"/>
        <v>13.84</v>
      </c>
      <c r="G3168" s="69" t="s">
        <v>39</v>
      </c>
      <c r="H3168" s="70">
        <v>14</v>
      </c>
      <c r="I3168" s="70">
        <v>134.41999999999999</v>
      </c>
      <c r="J3168" s="27">
        <f t="shared" si="1244"/>
        <v>27.6</v>
      </c>
      <c r="K3168" s="27">
        <f t="shared" si="1246"/>
        <v>20.700000000000003</v>
      </c>
      <c r="L3168" s="26">
        <f t="shared" si="1247"/>
        <v>2782.4940000000001</v>
      </c>
      <c r="M3168" s="56" t="s">
        <v>16</v>
      </c>
      <c r="N3168" s="70" t="s">
        <v>156</v>
      </c>
      <c r="O3168" s="56" t="s">
        <v>56</v>
      </c>
      <c r="P3168" s="70">
        <v>68</v>
      </c>
    </row>
    <row r="3169" spans="1:16" x14ac:dyDescent="0.25">
      <c r="A3169" s="70">
        <v>2018</v>
      </c>
      <c r="B3169" s="70">
        <v>36</v>
      </c>
      <c r="C3169" s="70" t="s">
        <v>15</v>
      </c>
      <c r="D3169" s="70">
        <v>4858998</v>
      </c>
      <c r="E3169" s="68">
        <v>88.9</v>
      </c>
      <c r="F3169" s="3">
        <f t="shared" si="1245"/>
        <v>13.84</v>
      </c>
      <c r="G3169" s="69" t="s">
        <v>39</v>
      </c>
      <c r="H3169" s="70">
        <v>4</v>
      </c>
      <c r="I3169" s="70">
        <v>38.4</v>
      </c>
      <c r="J3169" s="27">
        <f t="shared" si="1244"/>
        <v>27.6</v>
      </c>
      <c r="K3169" s="27">
        <f t="shared" si="1246"/>
        <v>13.8</v>
      </c>
      <c r="L3169" s="26">
        <f t="shared" si="1247"/>
        <v>529.91999999999996</v>
      </c>
      <c r="M3169" s="56" t="s">
        <v>94</v>
      </c>
      <c r="N3169" s="70" t="s">
        <v>156</v>
      </c>
      <c r="O3169" s="56" t="s">
        <v>56</v>
      </c>
      <c r="P3169" s="70">
        <v>68</v>
      </c>
    </row>
    <row r="3170" spans="1:16" x14ac:dyDescent="0.25">
      <c r="A3170" s="70">
        <v>2018</v>
      </c>
      <c r="B3170" s="70">
        <v>36</v>
      </c>
      <c r="C3170" s="70" t="s">
        <v>15</v>
      </c>
      <c r="D3170" s="70">
        <v>4859001</v>
      </c>
      <c r="E3170" s="68">
        <v>88.9</v>
      </c>
      <c r="F3170" s="3">
        <f t="shared" si="1245"/>
        <v>13.84</v>
      </c>
      <c r="G3170" s="69" t="s">
        <v>39</v>
      </c>
      <c r="H3170" s="70">
        <v>9</v>
      </c>
      <c r="I3170" s="70">
        <v>86.4024</v>
      </c>
      <c r="J3170" s="27">
        <f t="shared" si="1244"/>
        <v>27.6</v>
      </c>
      <c r="K3170" s="27">
        <f t="shared" si="1246"/>
        <v>20.700000000000003</v>
      </c>
      <c r="L3170" s="26">
        <f t="shared" si="1247"/>
        <v>1788.5296800000003</v>
      </c>
      <c r="M3170" s="56" t="s">
        <v>16</v>
      </c>
      <c r="N3170" s="70" t="s">
        <v>156</v>
      </c>
      <c r="O3170" s="56" t="s">
        <v>56</v>
      </c>
      <c r="P3170" s="70">
        <v>68</v>
      </c>
    </row>
    <row r="3171" spans="1:16" x14ac:dyDescent="0.25">
      <c r="A3171" s="70">
        <v>2018</v>
      </c>
      <c r="B3171" s="70">
        <v>36</v>
      </c>
      <c r="C3171" s="70" t="s">
        <v>15</v>
      </c>
      <c r="D3171" s="70">
        <v>4859001</v>
      </c>
      <c r="E3171" s="68">
        <v>88.9</v>
      </c>
      <c r="F3171" s="3">
        <f t="shared" si="1245"/>
        <v>13.84</v>
      </c>
      <c r="G3171" s="69" t="s">
        <v>39</v>
      </c>
      <c r="H3171" s="70">
        <v>5</v>
      </c>
      <c r="I3171" s="70">
        <v>48.01</v>
      </c>
      <c r="J3171" s="27">
        <f t="shared" ref="J3171:J3234" si="1248">IF($E3171=60.3,16.52,IF($E3171=73,20.64,IF($E3171=88.9,27.6,IF(AND($E3171=114.3, $F3171=17.26),32.84,IF(AND($E3171=177.8, $F3171=34.23),63.28,IF(AND($E3171=244.5,$F3171=53.57),98.68,"ENTER WEIGHT"))))))</f>
        <v>27.6</v>
      </c>
      <c r="K3171" s="27">
        <f t="shared" si="1246"/>
        <v>13.8</v>
      </c>
      <c r="L3171" s="26">
        <f t="shared" si="1247"/>
        <v>662.53800000000001</v>
      </c>
      <c r="M3171" s="56" t="s">
        <v>94</v>
      </c>
      <c r="N3171" s="70" t="s">
        <v>156</v>
      </c>
      <c r="O3171" s="56" t="s">
        <v>56</v>
      </c>
      <c r="P3171" s="70">
        <v>68</v>
      </c>
    </row>
    <row r="3172" spans="1:16" x14ac:dyDescent="0.25">
      <c r="A3172" s="70">
        <v>2018</v>
      </c>
      <c r="B3172" s="70">
        <v>36</v>
      </c>
      <c r="C3172" s="70" t="s">
        <v>15</v>
      </c>
      <c r="D3172" s="70">
        <v>4859001</v>
      </c>
      <c r="E3172" s="68">
        <v>88.9</v>
      </c>
      <c r="F3172" s="3">
        <f t="shared" ref="F3172:F3235" si="1249">IF($E3172=60.3,6.99,IF($E3172=73,9.67,IF($E3172=88.9,13.84,IF($E3172=114.3,17.26,IF($E3172=177.8,34.23,IF($E3172=244.5,53.57,"ENTER WEIGHT"))))))</f>
        <v>13.84</v>
      </c>
      <c r="G3172" s="69" t="s">
        <v>39</v>
      </c>
      <c r="H3172" s="70">
        <v>2</v>
      </c>
      <c r="I3172" s="70">
        <v>19.2</v>
      </c>
      <c r="J3172" s="27">
        <f t="shared" si="1248"/>
        <v>27.6</v>
      </c>
      <c r="K3172" s="27">
        <f t="shared" si="1246"/>
        <v>20.700000000000003</v>
      </c>
      <c r="L3172" s="26">
        <f t="shared" si="1247"/>
        <v>397.44000000000005</v>
      </c>
      <c r="M3172" s="56" t="s">
        <v>16</v>
      </c>
      <c r="N3172" s="70" t="s">
        <v>156</v>
      </c>
      <c r="O3172" s="56" t="s">
        <v>56</v>
      </c>
      <c r="P3172" s="70">
        <v>68</v>
      </c>
    </row>
    <row r="3173" spans="1:16" x14ac:dyDescent="0.25">
      <c r="A3173" s="70">
        <v>2018</v>
      </c>
      <c r="B3173" s="70">
        <v>36</v>
      </c>
      <c r="C3173" s="70" t="s">
        <v>15</v>
      </c>
      <c r="D3173" s="70">
        <v>4859004</v>
      </c>
      <c r="E3173" s="68">
        <v>88.9</v>
      </c>
      <c r="F3173" s="3">
        <f t="shared" si="1249"/>
        <v>13.84</v>
      </c>
      <c r="G3173" s="69" t="s">
        <v>39</v>
      </c>
      <c r="H3173" s="70">
        <v>6</v>
      </c>
      <c r="I3173" s="70">
        <v>57.61</v>
      </c>
      <c r="J3173" s="27">
        <f t="shared" si="1248"/>
        <v>27.6</v>
      </c>
      <c r="K3173" s="27">
        <f t="shared" si="1246"/>
        <v>13.8</v>
      </c>
      <c r="L3173" s="26">
        <f t="shared" si="1247"/>
        <v>795.01800000000003</v>
      </c>
      <c r="M3173" s="56" t="s">
        <v>94</v>
      </c>
      <c r="N3173" s="70" t="s">
        <v>156</v>
      </c>
      <c r="O3173" s="56" t="s">
        <v>56</v>
      </c>
      <c r="P3173" s="70">
        <v>68</v>
      </c>
    </row>
    <row r="3174" spans="1:16" x14ac:dyDescent="0.25">
      <c r="A3174" s="70">
        <v>2018</v>
      </c>
      <c r="B3174" s="70">
        <v>36</v>
      </c>
      <c r="C3174" s="70" t="s">
        <v>15</v>
      </c>
      <c r="D3174" s="70">
        <v>4859004</v>
      </c>
      <c r="E3174" s="68">
        <v>88.9</v>
      </c>
      <c r="F3174" s="3">
        <f t="shared" si="1249"/>
        <v>13.84</v>
      </c>
      <c r="G3174" s="69" t="s">
        <v>39</v>
      </c>
      <c r="H3174" s="70">
        <v>13</v>
      </c>
      <c r="I3174" s="70">
        <v>124.82</v>
      </c>
      <c r="J3174" s="27">
        <f t="shared" si="1248"/>
        <v>27.6</v>
      </c>
      <c r="K3174" s="27">
        <f t="shared" si="1246"/>
        <v>20.700000000000003</v>
      </c>
      <c r="L3174" s="26">
        <f t="shared" si="1247"/>
        <v>2583.7740000000003</v>
      </c>
      <c r="M3174" s="56" t="s">
        <v>16</v>
      </c>
      <c r="N3174" s="70" t="s">
        <v>156</v>
      </c>
      <c r="O3174" s="56" t="s">
        <v>56</v>
      </c>
      <c r="P3174" s="70">
        <v>68</v>
      </c>
    </row>
    <row r="3175" spans="1:16" x14ac:dyDescent="0.25">
      <c r="A3175" s="70">
        <v>2018</v>
      </c>
      <c r="B3175" s="70">
        <v>36</v>
      </c>
      <c r="C3175" s="70" t="s">
        <v>15</v>
      </c>
      <c r="D3175" s="70">
        <v>4859004</v>
      </c>
      <c r="E3175" s="68">
        <v>88.9</v>
      </c>
      <c r="F3175" s="3">
        <f t="shared" si="1249"/>
        <v>13.84</v>
      </c>
      <c r="G3175" s="69" t="s">
        <v>39</v>
      </c>
      <c r="H3175" s="70">
        <v>3</v>
      </c>
      <c r="I3175" s="70">
        <v>28.8</v>
      </c>
      <c r="J3175" s="27">
        <f t="shared" si="1248"/>
        <v>27.6</v>
      </c>
      <c r="K3175" s="27">
        <f t="shared" si="1246"/>
        <v>13.8</v>
      </c>
      <c r="L3175" s="26">
        <f t="shared" si="1247"/>
        <v>397.44000000000005</v>
      </c>
      <c r="M3175" s="56" t="s">
        <v>94</v>
      </c>
      <c r="N3175" s="70" t="s">
        <v>156</v>
      </c>
      <c r="O3175" s="56" t="s">
        <v>56</v>
      </c>
      <c r="P3175" s="70">
        <v>68</v>
      </c>
    </row>
    <row r="3176" spans="1:16" x14ac:dyDescent="0.25">
      <c r="A3176" s="70">
        <v>2018</v>
      </c>
      <c r="B3176" s="70">
        <v>36</v>
      </c>
      <c r="C3176" s="70" t="s">
        <v>15</v>
      </c>
      <c r="D3176" s="70">
        <v>4859007</v>
      </c>
      <c r="E3176" s="68">
        <v>88.9</v>
      </c>
      <c r="F3176" s="3">
        <f t="shared" si="1249"/>
        <v>13.84</v>
      </c>
      <c r="G3176" s="69" t="s">
        <v>39</v>
      </c>
      <c r="H3176" s="70">
        <v>4</v>
      </c>
      <c r="I3176" s="70">
        <v>38.409999999999997</v>
      </c>
      <c r="J3176" s="27">
        <f t="shared" si="1248"/>
        <v>27.6</v>
      </c>
      <c r="K3176" s="27">
        <f t="shared" si="1246"/>
        <v>13.8</v>
      </c>
      <c r="L3176" s="26">
        <f t="shared" si="1247"/>
        <v>530.05799999999999</v>
      </c>
      <c r="M3176" s="56" t="s">
        <v>94</v>
      </c>
      <c r="N3176" s="70" t="s">
        <v>156</v>
      </c>
      <c r="O3176" s="56" t="s">
        <v>56</v>
      </c>
      <c r="P3176" s="70">
        <v>68</v>
      </c>
    </row>
    <row r="3177" spans="1:16" x14ac:dyDescent="0.25">
      <c r="A3177" s="70">
        <v>2018</v>
      </c>
      <c r="B3177" s="70">
        <v>36</v>
      </c>
      <c r="C3177" s="70" t="s">
        <v>15</v>
      </c>
      <c r="D3177" s="70">
        <v>4859007</v>
      </c>
      <c r="E3177" s="68">
        <v>88.9</v>
      </c>
      <c r="F3177" s="3">
        <f t="shared" si="1249"/>
        <v>13.84</v>
      </c>
      <c r="G3177" s="69" t="s">
        <v>39</v>
      </c>
      <c r="H3177" s="70">
        <v>22</v>
      </c>
      <c r="I3177" s="70">
        <v>211.22</v>
      </c>
      <c r="J3177" s="27">
        <f t="shared" si="1248"/>
        <v>27.6</v>
      </c>
      <c r="K3177" s="27">
        <f t="shared" si="1246"/>
        <v>13.8</v>
      </c>
      <c r="L3177" s="26">
        <f t="shared" si="1247"/>
        <v>2914.8360000000002</v>
      </c>
      <c r="M3177" s="56" t="s">
        <v>94</v>
      </c>
      <c r="N3177" s="70" t="s">
        <v>156</v>
      </c>
      <c r="O3177" s="56" t="s">
        <v>56</v>
      </c>
      <c r="P3177" s="70">
        <v>68</v>
      </c>
    </row>
    <row r="3178" spans="1:16" ht="15.75" thickBot="1" x14ac:dyDescent="0.3">
      <c r="A3178" s="70">
        <v>2018</v>
      </c>
      <c r="B3178" s="70">
        <v>36</v>
      </c>
      <c r="C3178" s="70" t="s">
        <v>15</v>
      </c>
      <c r="D3178" s="70">
        <v>4859202</v>
      </c>
      <c r="E3178" s="68">
        <v>73</v>
      </c>
      <c r="F3178" s="3">
        <f t="shared" si="1249"/>
        <v>9.67</v>
      </c>
      <c r="G3178" s="69" t="s">
        <v>39</v>
      </c>
      <c r="H3178" s="70">
        <v>4</v>
      </c>
      <c r="I3178" s="70">
        <v>38.4</v>
      </c>
      <c r="J3178" s="27">
        <f t="shared" si="1248"/>
        <v>20.64</v>
      </c>
      <c r="K3178" s="27">
        <f t="shared" si="1246"/>
        <v>15.48</v>
      </c>
      <c r="L3178" s="26">
        <f t="shared" si="1247"/>
        <v>594.43200000000002</v>
      </c>
      <c r="M3178" s="56" t="s">
        <v>16</v>
      </c>
      <c r="N3178" s="70" t="s">
        <v>309</v>
      </c>
      <c r="O3178" s="56" t="s">
        <v>51</v>
      </c>
      <c r="P3178" s="70">
        <v>65</v>
      </c>
    </row>
    <row r="3179" spans="1:16" ht="21.75" thickBot="1" x14ac:dyDescent="0.4">
      <c r="A3179" s="90" t="s">
        <v>1007</v>
      </c>
      <c r="B3179" s="91"/>
      <c r="C3179" s="91"/>
      <c r="D3179" s="91"/>
      <c r="E3179" s="91"/>
      <c r="F3179" s="91"/>
      <c r="G3179" s="91"/>
      <c r="H3179" s="91"/>
      <c r="I3179" s="91"/>
      <c r="J3179" s="91"/>
      <c r="K3179" s="91"/>
      <c r="L3179" s="71">
        <f>SUM(L3128:L3178)</f>
        <v>542845.7846199997</v>
      </c>
      <c r="M3179" s="90"/>
      <c r="N3179" s="91"/>
      <c r="O3179" s="91"/>
      <c r="P3179" s="92"/>
    </row>
    <row r="3180" spans="1:16" x14ac:dyDescent="0.25">
      <c r="A3180" s="56">
        <v>2018</v>
      </c>
      <c r="B3180" s="56">
        <v>37</v>
      </c>
      <c r="C3180" s="56" t="s">
        <v>819</v>
      </c>
      <c r="D3180" s="56">
        <v>6625</v>
      </c>
      <c r="E3180" s="3">
        <v>219</v>
      </c>
      <c r="F3180" s="3">
        <v>35.72</v>
      </c>
      <c r="G3180" s="18" t="s">
        <v>39</v>
      </c>
      <c r="H3180" s="56">
        <v>2</v>
      </c>
      <c r="I3180" s="56">
        <v>26.63</v>
      </c>
      <c r="J3180" s="27">
        <v>68.92</v>
      </c>
      <c r="K3180" s="27">
        <v>68.92</v>
      </c>
      <c r="L3180" s="26">
        <f t="shared" si="1247"/>
        <v>1835.3396</v>
      </c>
      <c r="M3180" s="56" t="s">
        <v>129</v>
      </c>
      <c r="N3180" s="56" t="s">
        <v>1008</v>
      </c>
      <c r="O3180" s="56" t="s">
        <v>1009</v>
      </c>
      <c r="P3180" s="56"/>
    </row>
    <row r="3181" spans="1:16" x14ac:dyDescent="0.25">
      <c r="A3181" s="70">
        <v>2018</v>
      </c>
      <c r="B3181" s="70">
        <v>37</v>
      </c>
      <c r="C3181" s="70" t="s">
        <v>819</v>
      </c>
      <c r="D3181" s="70">
        <v>6626</v>
      </c>
      <c r="E3181" s="68">
        <v>114.3</v>
      </c>
      <c r="F3181" s="68">
        <v>20.09</v>
      </c>
      <c r="G3181" s="69" t="s">
        <v>40</v>
      </c>
      <c r="H3181" s="70">
        <v>4</v>
      </c>
      <c r="I3181" s="70">
        <v>56.71</v>
      </c>
      <c r="J3181" s="27">
        <v>34.950000000000003</v>
      </c>
      <c r="K3181" s="27">
        <v>34.950000000000003</v>
      </c>
      <c r="L3181" s="26">
        <f t="shared" si="1247"/>
        <v>1982.0145000000002</v>
      </c>
      <c r="M3181" s="56" t="s">
        <v>16</v>
      </c>
      <c r="N3181" s="70" t="s">
        <v>1008</v>
      </c>
      <c r="O3181" s="56" t="s">
        <v>1009</v>
      </c>
      <c r="P3181" s="56"/>
    </row>
    <row r="3182" spans="1:16" x14ac:dyDescent="0.25">
      <c r="A3182" s="56">
        <v>2018</v>
      </c>
      <c r="B3182" s="56">
        <v>37</v>
      </c>
      <c r="C3182" s="56" t="s">
        <v>819</v>
      </c>
      <c r="D3182" s="56">
        <v>6627</v>
      </c>
      <c r="E3182" s="3">
        <v>114.3</v>
      </c>
      <c r="F3182" s="3">
        <v>20.09</v>
      </c>
      <c r="G3182" s="18" t="s">
        <v>40</v>
      </c>
      <c r="H3182" s="56">
        <v>1</v>
      </c>
      <c r="I3182" s="56">
        <v>13.82</v>
      </c>
      <c r="J3182" s="27">
        <v>43.68</v>
      </c>
      <c r="K3182" s="27">
        <f t="shared" si="1246"/>
        <v>43.68</v>
      </c>
      <c r="L3182" s="26">
        <f t="shared" si="1247"/>
        <v>603.6576</v>
      </c>
      <c r="M3182" s="56" t="s">
        <v>129</v>
      </c>
      <c r="N3182" s="56" t="s">
        <v>1008</v>
      </c>
      <c r="O3182" s="56" t="s">
        <v>1009</v>
      </c>
      <c r="P3182" s="56"/>
    </row>
    <row r="3183" spans="1:16" x14ac:dyDescent="0.25">
      <c r="A3183" s="56">
        <v>2018</v>
      </c>
      <c r="B3183" s="56">
        <v>37</v>
      </c>
      <c r="C3183" s="56" t="s">
        <v>819</v>
      </c>
      <c r="D3183" s="56">
        <v>6587</v>
      </c>
      <c r="E3183" s="3">
        <v>114.3</v>
      </c>
      <c r="F3183" s="3">
        <v>22.47</v>
      </c>
      <c r="G3183" s="18" t="s">
        <v>40</v>
      </c>
      <c r="H3183" s="56">
        <v>147</v>
      </c>
      <c r="I3183" s="56">
        <v>2035.2</v>
      </c>
      <c r="J3183" s="27">
        <v>37.51</v>
      </c>
      <c r="K3183" s="27">
        <v>37.51</v>
      </c>
      <c r="L3183" s="26">
        <f t="shared" si="1247"/>
        <v>76340.351999999999</v>
      </c>
      <c r="M3183" s="56" t="s">
        <v>16</v>
      </c>
      <c r="N3183" s="56" t="s">
        <v>1005</v>
      </c>
      <c r="O3183" s="56" t="s">
        <v>1009</v>
      </c>
      <c r="P3183" s="56"/>
    </row>
    <row r="3184" spans="1:16" x14ac:dyDescent="0.25">
      <c r="A3184" s="56">
        <v>2018</v>
      </c>
      <c r="B3184" s="56">
        <v>37</v>
      </c>
      <c r="C3184" s="56" t="s">
        <v>819</v>
      </c>
      <c r="D3184" s="56">
        <v>6591</v>
      </c>
      <c r="E3184" s="3">
        <v>114.3</v>
      </c>
      <c r="F3184" s="3">
        <v>22.47</v>
      </c>
      <c r="G3184" s="18" t="s">
        <v>40</v>
      </c>
      <c r="H3184" s="56">
        <v>168</v>
      </c>
      <c r="I3184" s="56">
        <v>2365.6</v>
      </c>
      <c r="J3184" s="27">
        <v>37.51</v>
      </c>
      <c r="K3184" s="27">
        <v>37.51</v>
      </c>
      <c r="L3184" s="26">
        <f t="shared" si="1247"/>
        <v>88733.655999999988</v>
      </c>
      <c r="M3184" s="56" t="s">
        <v>16</v>
      </c>
      <c r="N3184" s="56" t="s">
        <v>1010</v>
      </c>
      <c r="O3184" s="56" t="s">
        <v>1009</v>
      </c>
      <c r="P3184" s="56"/>
    </row>
    <row r="3185" spans="1:16" x14ac:dyDescent="0.25">
      <c r="A3185" s="56">
        <v>2018</v>
      </c>
      <c r="B3185" s="56">
        <v>37</v>
      </c>
      <c r="C3185" s="56" t="s">
        <v>819</v>
      </c>
      <c r="D3185" s="56">
        <v>63623</v>
      </c>
      <c r="E3185" s="3">
        <v>177.8</v>
      </c>
      <c r="F3185" s="3">
        <v>38.69</v>
      </c>
      <c r="G3185" s="18" t="s">
        <v>96</v>
      </c>
      <c r="H3185" s="56">
        <v>46</v>
      </c>
      <c r="I3185" s="56">
        <v>641.08000000000004</v>
      </c>
      <c r="J3185" s="27">
        <v>89.3</v>
      </c>
      <c r="K3185" s="27">
        <v>89.3</v>
      </c>
      <c r="L3185" s="26">
        <f t="shared" si="1247"/>
        <v>57248.444000000003</v>
      </c>
      <c r="M3185" s="56" t="s">
        <v>129</v>
      </c>
      <c r="N3185" s="70" t="s">
        <v>1011</v>
      </c>
      <c r="O3185" s="56" t="s">
        <v>868</v>
      </c>
      <c r="P3185" s="56"/>
    </row>
    <row r="3186" spans="1:16" x14ac:dyDescent="0.25">
      <c r="A3186" s="56">
        <v>2018</v>
      </c>
      <c r="B3186" s="56">
        <v>37</v>
      </c>
      <c r="C3186" s="56" t="s">
        <v>819</v>
      </c>
      <c r="D3186" s="56">
        <v>63722</v>
      </c>
      <c r="E3186" s="3">
        <v>177.8</v>
      </c>
      <c r="F3186" s="3">
        <v>38.69</v>
      </c>
      <c r="G3186" s="18" t="s">
        <v>96</v>
      </c>
      <c r="H3186" s="56">
        <v>46</v>
      </c>
      <c r="I3186" s="56">
        <v>637.75</v>
      </c>
      <c r="J3186" s="27">
        <v>89.3</v>
      </c>
      <c r="K3186" s="27">
        <v>89.3</v>
      </c>
      <c r="L3186" s="26">
        <f t="shared" si="1247"/>
        <v>56951.074999999997</v>
      </c>
      <c r="M3186" s="56" t="s">
        <v>129</v>
      </c>
      <c r="N3186" s="56" t="s">
        <v>1011</v>
      </c>
      <c r="O3186" s="56" t="s">
        <v>868</v>
      </c>
      <c r="P3186" s="56"/>
    </row>
    <row r="3187" spans="1:16" x14ac:dyDescent="0.25">
      <c r="A3187" s="70">
        <v>2018</v>
      </c>
      <c r="B3187" s="70">
        <v>37</v>
      </c>
      <c r="C3187" s="70" t="s">
        <v>819</v>
      </c>
      <c r="D3187" s="56">
        <v>63530</v>
      </c>
      <c r="E3187" s="68">
        <v>177.8</v>
      </c>
      <c r="F3187" s="68">
        <v>38.69</v>
      </c>
      <c r="G3187" s="69" t="s">
        <v>96</v>
      </c>
      <c r="H3187" s="70">
        <v>46</v>
      </c>
      <c r="I3187" s="56">
        <v>638.24</v>
      </c>
      <c r="J3187" s="27">
        <v>89.3</v>
      </c>
      <c r="K3187" s="27">
        <v>89.3</v>
      </c>
      <c r="L3187" s="26">
        <f t="shared" si="1247"/>
        <v>56994.832000000002</v>
      </c>
      <c r="M3187" s="70" t="s">
        <v>129</v>
      </c>
      <c r="N3187" s="70" t="s">
        <v>1011</v>
      </c>
      <c r="O3187" s="70" t="s">
        <v>868</v>
      </c>
      <c r="P3187" s="56"/>
    </row>
    <row r="3188" spans="1:16" x14ac:dyDescent="0.25">
      <c r="A3188" s="70">
        <v>2018</v>
      </c>
      <c r="B3188" s="70">
        <v>37</v>
      </c>
      <c r="C3188" s="56" t="s">
        <v>15</v>
      </c>
      <c r="D3188" s="75">
        <v>4859407</v>
      </c>
      <c r="E3188" s="68">
        <v>73</v>
      </c>
      <c r="F3188" s="3">
        <f t="shared" si="1249"/>
        <v>9.67</v>
      </c>
      <c r="G3188" s="18" t="s">
        <v>40</v>
      </c>
      <c r="H3188" s="75">
        <v>12</v>
      </c>
      <c r="I3188" s="75">
        <v>115.2543</v>
      </c>
      <c r="J3188" s="27">
        <f t="shared" si="1248"/>
        <v>20.64</v>
      </c>
      <c r="K3188" s="27">
        <f t="shared" si="1246"/>
        <v>15.48</v>
      </c>
      <c r="L3188" s="26">
        <f t="shared" si="1247"/>
        <v>1784.1365640000001</v>
      </c>
      <c r="M3188" s="56" t="s">
        <v>16</v>
      </c>
      <c r="N3188" s="75" t="s">
        <v>1045</v>
      </c>
      <c r="O3188" s="56" t="s">
        <v>284</v>
      </c>
      <c r="P3188" s="75">
        <v>28</v>
      </c>
    </row>
    <row r="3189" spans="1:16" x14ac:dyDescent="0.25">
      <c r="A3189" s="70">
        <v>2018</v>
      </c>
      <c r="B3189" s="70">
        <v>37</v>
      </c>
      <c r="C3189" s="56" t="s">
        <v>15</v>
      </c>
      <c r="D3189" s="75">
        <v>4859408</v>
      </c>
      <c r="E3189" s="68">
        <v>73</v>
      </c>
      <c r="F3189" s="3">
        <f t="shared" si="1249"/>
        <v>9.67</v>
      </c>
      <c r="G3189" s="18" t="s">
        <v>40</v>
      </c>
      <c r="H3189" s="75">
        <v>210</v>
      </c>
      <c r="I3189" s="75">
        <v>2016.25</v>
      </c>
      <c r="J3189" s="27">
        <f t="shared" si="1248"/>
        <v>20.64</v>
      </c>
      <c r="K3189" s="27">
        <f t="shared" si="1246"/>
        <v>15.48</v>
      </c>
      <c r="L3189" s="26">
        <f t="shared" si="1247"/>
        <v>31211.55</v>
      </c>
      <c r="M3189" s="56" t="s">
        <v>16</v>
      </c>
      <c r="N3189" s="75" t="s">
        <v>1045</v>
      </c>
      <c r="O3189" s="56" t="s">
        <v>284</v>
      </c>
      <c r="P3189" s="75">
        <v>28</v>
      </c>
    </row>
    <row r="3190" spans="1:16" x14ac:dyDescent="0.25">
      <c r="A3190" s="70">
        <v>2018</v>
      </c>
      <c r="B3190" s="70">
        <v>37</v>
      </c>
      <c r="C3190" s="56" t="s">
        <v>15</v>
      </c>
      <c r="D3190" s="75">
        <v>4859894</v>
      </c>
      <c r="E3190" s="68">
        <v>73</v>
      </c>
      <c r="F3190" s="3">
        <f t="shared" si="1249"/>
        <v>9.67</v>
      </c>
      <c r="G3190" s="18" t="s">
        <v>39</v>
      </c>
      <c r="H3190" s="75">
        <v>145</v>
      </c>
      <c r="I3190" s="75">
        <v>1394.02</v>
      </c>
      <c r="J3190" s="27">
        <f t="shared" si="1248"/>
        <v>20.64</v>
      </c>
      <c r="K3190" s="27">
        <f t="shared" si="1246"/>
        <v>15.48</v>
      </c>
      <c r="L3190" s="26">
        <f t="shared" si="1247"/>
        <v>21579.429599999999</v>
      </c>
      <c r="M3190" s="56" t="s">
        <v>16</v>
      </c>
      <c r="N3190" s="75" t="s">
        <v>1046</v>
      </c>
      <c r="O3190" s="56" t="s">
        <v>1009</v>
      </c>
      <c r="P3190" s="75">
        <v>19</v>
      </c>
    </row>
    <row r="3191" spans="1:16" x14ac:dyDescent="0.25">
      <c r="A3191" s="70">
        <v>2018</v>
      </c>
      <c r="B3191" s="70">
        <v>37</v>
      </c>
      <c r="C3191" s="56" t="s">
        <v>15</v>
      </c>
      <c r="D3191" s="75">
        <v>4859962</v>
      </c>
      <c r="E3191" s="68">
        <v>73</v>
      </c>
      <c r="F3191" s="3">
        <f t="shared" si="1249"/>
        <v>9.67</v>
      </c>
      <c r="G3191" s="18" t="s">
        <v>39</v>
      </c>
      <c r="H3191" s="75">
        <v>31</v>
      </c>
      <c r="I3191" s="75">
        <v>297.6388</v>
      </c>
      <c r="J3191" s="27">
        <f t="shared" si="1248"/>
        <v>20.64</v>
      </c>
      <c r="K3191" s="27">
        <f t="shared" si="1246"/>
        <v>15.48</v>
      </c>
      <c r="L3191" s="26">
        <f t="shared" si="1247"/>
        <v>4607.4486240000006</v>
      </c>
      <c r="M3191" s="56" t="s">
        <v>16</v>
      </c>
      <c r="N3191" s="75" t="s">
        <v>1047</v>
      </c>
      <c r="O3191" s="56" t="s">
        <v>51</v>
      </c>
      <c r="P3191" s="75">
        <v>65</v>
      </c>
    </row>
    <row r="3192" spans="1:16" x14ac:dyDescent="0.25">
      <c r="A3192" s="70">
        <v>2018</v>
      </c>
      <c r="B3192" s="70">
        <v>37</v>
      </c>
      <c r="C3192" s="56" t="s">
        <v>15</v>
      </c>
      <c r="D3192" s="75">
        <v>4859963</v>
      </c>
      <c r="E3192" s="68">
        <v>73</v>
      </c>
      <c r="F3192" s="3">
        <f t="shared" si="1249"/>
        <v>9.67</v>
      </c>
      <c r="G3192" s="18" t="s">
        <v>39</v>
      </c>
      <c r="H3192" s="75">
        <v>8</v>
      </c>
      <c r="I3192" s="75">
        <v>76.81</v>
      </c>
      <c r="J3192" s="27">
        <f t="shared" si="1248"/>
        <v>20.64</v>
      </c>
      <c r="K3192" s="27">
        <f t="shared" si="1246"/>
        <v>15.48</v>
      </c>
      <c r="L3192" s="26">
        <f t="shared" si="1247"/>
        <v>1189.0188000000001</v>
      </c>
      <c r="M3192" s="56" t="s">
        <v>16</v>
      </c>
      <c r="N3192" s="75" t="s">
        <v>1047</v>
      </c>
      <c r="O3192" s="56" t="s">
        <v>51</v>
      </c>
      <c r="P3192" s="75">
        <v>65</v>
      </c>
    </row>
    <row r="3193" spans="1:16" x14ac:dyDescent="0.25">
      <c r="A3193" s="70">
        <v>2018</v>
      </c>
      <c r="B3193" s="70">
        <v>37</v>
      </c>
      <c r="C3193" s="56" t="s">
        <v>15</v>
      </c>
      <c r="D3193" s="75">
        <v>4859958</v>
      </c>
      <c r="E3193" s="68">
        <v>73</v>
      </c>
      <c r="F3193" s="3">
        <f t="shared" si="1249"/>
        <v>9.67</v>
      </c>
      <c r="G3193" s="18" t="s">
        <v>39</v>
      </c>
      <c r="H3193" s="75">
        <v>42</v>
      </c>
      <c r="I3193" s="75">
        <v>403.24889999999999</v>
      </c>
      <c r="J3193" s="27">
        <f t="shared" si="1248"/>
        <v>20.64</v>
      </c>
      <c r="K3193" s="27">
        <f t="shared" si="1246"/>
        <v>15.48</v>
      </c>
      <c r="L3193" s="26">
        <f t="shared" si="1247"/>
        <v>6242.2929720000002</v>
      </c>
      <c r="M3193" s="56" t="s">
        <v>16</v>
      </c>
      <c r="N3193" s="75" t="s">
        <v>1047</v>
      </c>
      <c r="O3193" s="56" t="s">
        <v>51</v>
      </c>
      <c r="P3193" s="75">
        <v>65</v>
      </c>
    </row>
    <row r="3194" spans="1:16" x14ac:dyDescent="0.25">
      <c r="A3194" s="70">
        <v>2018</v>
      </c>
      <c r="B3194" s="70">
        <v>37</v>
      </c>
      <c r="C3194" s="56" t="s">
        <v>15</v>
      </c>
      <c r="D3194" s="75">
        <v>4859959</v>
      </c>
      <c r="E3194" s="68">
        <v>73</v>
      </c>
      <c r="F3194" s="3">
        <f t="shared" si="1249"/>
        <v>9.67</v>
      </c>
      <c r="G3194" s="18" t="s">
        <v>39</v>
      </c>
      <c r="H3194" s="75">
        <v>30</v>
      </c>
      <c r="I3194" s="75">
        <v>288.03399999999999</v>
      </c>
      <c r="J3194" s="27">
        <f t="shared" si="1248"/>
        <v>20.64</v>
      </c>
      <c r="K3194" s="27">
        <f t="shared" si="1246"/>
        <v>15.48</v>
      </c>
      <c r="L3194" s="26">
        <f t="shared" si="1247"/>
        <v>4458.7663199999997</v>
      </c>
      <c r="M3194" s="56" t="s">
        <v>16</v>
      </c>
      <c r="N3194" s="75" t="s">
        <v>1047</v>
      </c>
      <c r="O3194" s="56" t="s">
        <v>51</v>
      </c>
      <c r="P3194" s="75">
        <v>65</v>
      </c>
    </row>
    <row r="3195" spans="1:16" x14ac:dyDescent="0.25">
      <c r="A3195" s="70">
        <v>2018</v>
      </c>
      <c r="B3195" s="70">
        <v>37</v>
      </c>
      <c r="C3195" s="56" t="s">
        <v>15</v>
      </c>
      <c r="D3195" s="75">
        <v>4859957</v>
      </c>
      <c r="E3195" s="68">
        <v>73</v>
      </c>
      <c r="F3195" s="3">
        <f t="shared" si="1249"/>
        <v>9.67</v>
      </c>
      <c r="G3195" s="18" t="s">
        <v>39</v>
      </c>
      <c r="H3195" s="75">
        <v>52</v>
      </c>
      <c r="I3195" s="75">
        <v>499.25779999999997</v>
      </c>
      <c r="J3195" s="27">
        <f t="shared" si="1248"/>
        <v>20.64</v>
      </c>
      <c r="K3195" s="27">
        <f t="shared" si="1246"/>
        <v>15.48</v>
      </c>
      <c r="L3195" s="26">
        <f t="shared" si="1247"/>
        <v>7728.5107440000002</v>
      </c>
      <c r="M3195" s="56" t="s">
        <v>16</v>
      </c>
      <c r="N3195" s="75" t="s">
        <v>1047</v>
      </c>
      <c r="O3195" s="56" t="s">
        <v>51</v>
      </c>
      <c r="P3195" s="75">
        <v>65</v>
      </c>
    </row>
    <row r="3196" spans="1:16" x14ac:dyDescent="0.25">
      <c r="A3196" s="70">
        <v>2018</v>
      </c>
      <c r="B3196" s="70">
        <v>37</v>
      </c>
      <c r="C3196" s="56" t="s">
        <v>15</v>
      </c>
      <c r="D3196" s="75">
        <v>4859961</v>
      </c>
      <c r="E3196" s="68">
        <v>73</v>
      </c>
      <c r="F3196" s="3">
        <f t="shared" si="1249"/>
        <v>9.67</v>
      </c>
      <c r="G3196" s="18" t="s">
        <v>39</v>
      </c>
      <c r="H3196" s="75">
        <v>11</v>
      </c>
      <c r="I3196" s="75">
        <v>105.61</v>
      </c>
      <c r="J3196" s="27">
        <f t="shared" si="1248"/>
        <v>20.64</v>
      </c>
      <c r="K3196" s="27">
        <f t="shared" ref="K3196:K3258" si="1250">IF(M3196="NEW",J3196*1,IF(M3196="YELLOW",J3196*0.75,IF(M3196="BLUE",J3196*0.5)))</f>
        <v>15.48</v>
      </c>
      <c r="L3196" s="26">
        <f t="shared" ref="L3196:L3258" si="1251">I3196*K3196</f>
        <v>1634.8428000000001</v>
      </c>
      <c r="M3196" s="56" t="s">
        <v>16</v>
      </c>
      <c r="N3196" s="75" t="s">
        <v>1047</v>
      </c>
      <c r="O3196" s="56" t="s">
        <v>51</v>
      </c>
      <c r="P3196" s="75">
        <v>65</v>
      </c>
    </row>
    <row r="3197" spans="1:16" x14ac:dyDescent="0.25">
      <c r="A3197" s="70">
        <v>2018</v>
      </c>
      <c r="B3197" s="70">
        <v>37</v>
      </c>
      <c r="C3197" s="56" t="s">
        <v>15</v>
      </c>
      <c r="D3197" s="75">
        <v>4859960</v>
      </c>
      <c r="E3197" s="68">
        <v>73</v>
      </c>
      <c r="F3197" s="3">
        <f t="shared" si="1249"/>
        <v>9.67</v>
      </c>
      <c r="G3197" s="18" t="s">
        <v>39</v>
      </c>
      <c r="H3197" s="75">
        <v>61</v>
      </c>
      <c r="I3197" s="75">
        <v>585.66999999999996</v>
      </c>
      <c r="J3197" s="27">
        <f t="shared" si="1248"/>
        <v>20.64</v>
      </c>
      <c r="K3197" s="27">
        <f t="shared" si="1250"/>
        <v>15.48</v>
      </c>
      <c r="L3197" s="26">
        <f t="shared" si="1251"/>
        <v>9066.1715999999997</v>
      </c>
      <c r="M3197" s="56" t="s">
        <v>16</v>
      </c>
      <c r="N3197" s="75" t="s">
        <v>1047</v>
      </c>
      <c r="O3197" s="56" t="s">
        <v>51</v>
      </c>
      <c r="P3197" s="75">
        <v>65</v>
      </c>
    </row>
    <row r="3198" spans="1:16" x14ac:dyDescent="0.25">
      <c r="A3198" s="70">
        <v>2018</v>
      </c>
      <c r="B3198" s="70">
        <v>37</v>
      </c>
      <c r="C3198" s="56" t="s">
        <v>15</v>
      </c>
      <c r="D3198" s="75">
        <v>4860989</v>
      </c>
      <c r="E3198" s="68">
        <v>73</v>
      </c>
      <c r="F3198" s="3">
        <f t="shared" si="1249"/>
        <v>9.67</v>
      </c>
      <c r="G3198" s="18" t="s">
        <v>39</v>
      </c>
      <c r="H3198" s="75">
        <v>10</v>
      </c>
      <c r="I3198" s="75">
        <v>96.01</v>
      </c>
      <c r="J3198" s="27">
        <f t="shared" si="1248"/>
        <v>20.64</v>
      </c>
      <c r="K3198" s="27">
        <f t="shared" si="1250"/>
        <v>15.48</v>
      </c>
      <c r="L3198" s="26">
        <f t="shared" si="1251"/>
        <v>1486.2348000000002</v>
      </c>
      <c r="M3198" s="56" t="s">
        <v>16</v>
      </c>
      <c r="N3198" s="75" t="s">
        <v>1048</v>
      </c>
      <c r="O3198" s="56" t="s">
        <v>51</v>
      </c>
      <c r="P3198" s="75">
        <v>65</v>
      </c>
    </row>
    <row r="3199" spans="1:16" x14ac:dyDescent="0.25">
      <c r="A3199" s="70">
        <v>2018</v>
      </c>
      <c r="B3199" s="70">
        <v>37</v>
      </c>
      <c r="C3199" s="56" t="s">
        <v>15</v>
      </c>
      <c r="D3199" s="75">
        <v>4860991</v>
      </c>
      <c r="E3199" s="68">
        <v>73</v>
      </c>
      <c r="F3199" s="3">
        <f t="shared" si="1249"/>
        <v>9.67</v>
      </c>
      <c r="G3199" s="18" t="s">
        <v>39</v>
      </c>
      <c r="H3199" s="75">
        <v>18</v>
      </c>
      <c r="I3199" s="75">
        <v>172.82</v>
      </c>
      <c r="J3199" s="27">
        <f t="shared" si="1248"/>
        <v>20.64</v>
      </c>
      <c r="K3199" s="27">
        <f t="shared" si="1250"/>
        <v>15.48</v>
      </c>
      <c r="L3199" s="26">
        <f t="shared" si="1251"/>
        <v>2675.2536</v>
      </c>
      <c r="M3199" s="56" t="s">
        <v>16</v>
      </c>
      <c r="N3199" s="75" t="s">
        <v>1048</v>
      </c>
      <c r="O3199" s="56" t="s">
        <v>51</v>
      </c>
      <c r="P3199" s="75">
        <v>65</v>
      </c>
    </row>
    <row r="3200" spans="1:16" x14ac:dyDescent="0.25">
      <c r="A3200" s="70">
        <v>2018</v>
      </c>
      <c r="B3200" s="70">
        <v>37</v>
      </c>
      <c r="C3200" s="56" t="s">
        <v>15</v>
      </c>
      <c r="D3200" s="75">
        <v>4860990</v>
      </c>
      <c r="E3200" s="68">
        <v>73</v>
      </c>
      <c r="F3200" s="3">
        <f t="shared" si="1249"/>
        <v>9.67</v>
      </c>
      <c r="G3200" s="18" t="s">
        <v>39</v>
      </c>
      <c r="H3200" s="75">
        <v>12</v>
      </c>
      <c r="I3200" s="75">
        <v>115.21</v>
      </c>
      <c r="J3200" s="27">
        <f t="shared" si="1248"/>
        <v>20.64</v>
      </c>
      <c r="K3200" s="27">
        <f t="shared" si="1250"/>
        <v>15.48</v>
      </c>
      <c r="L3200" s="26">
        <f t="shared" si="1251"/>
        <v>1783.4507999999998</v>
      </c>
      <c r="M3200" s="56" t="s">
        <v>16</v>
      </c>
      <c r="N3200" s="75" t="s">
        <v>1048</v>
      </c>
      <c r="O3200" s="56" t="s">
        <v>51</v>
      </c>
      <c r="P3200" s="75">
        <v>65</v>
      </c>
    </row>
    <row r="3201" spans="1:16" x14ac:dyDescent="0.25">
      <c r="A3201" s="70">
        <v>2018</v>
      </c>
      <c r="B3201" s="70">
        <v>37</v>
      </c>
      <c r="C3201" s="56" t="s">
        <v>15</v>
      </c>
      <c r="D3201" s="75">
        <v>4863707</v>
      </c>
      <c r="E3201" s="68">
        <v>88.9</v>
      </c>
      <c r="F3201" s="3">
        <f t="shared" si="1249"/>
        <v>13.84</v>
      </c>
      <c r="G3201" s="18" t="s">
        <v>39</v>
      </c>
      <c r="H3201" s="75">
        <v>12</v>
      </c>
      <c r="I3201" s="75">
        <v>115.2157</v>
      </c>
      <c r="J3201" s="27">
        <f t="shared" si="1248"/>
        <v>27.6</v>
      </c>
      <c r="K3201" s="27">
        <f t="shared" si="1250"/>
        <v>13.8</v>
      </c>
      <c r="L3201" s="26">
        <f t="shared" si="1251"/>
        <v>1589.97666</v>
      </c>
      <c r="M3201" s="56" t="s">
        <v>94</v>
      </c>
      <c r="N3201" s="75" t="s">
        <v>176</v>
      </c>
      <c r="O3201" s="56" t="s">
        <v>56</v>
      </c>
      <c r="P3201" s="75">
        <v>68</v>
      </c>
    </row>
    <row r="3202" spans="1:16" x14ac:dyDescent="0.25">
      <c r="A3202" s="70">
        <v>2018</v>
      </c>
      <c r="B3202" s="70">
        <v>37</v>
      </c>
      <c r="C3202" s="56" t="s">
        <v>15</v>
      </c>
      <c r="D3202" s="75">
        <v>4863707</v>
      </c>
      <c r="E3202" s="68">
        <v>88.9</v>
      </c>
      <c r="F3202" s="3">
        <f t="shared" si="1249"/>
        <v>13.84</v>
      </c>
      <c r="G3202" s="18" t="s">
        <v>39</v>
      </c>
      <c r="H3202" s="75">
        <v>14</v>
      </c>
      <c r="I3202" s="75">
        <v>134.41</v>
      </c>
      <c r="J3202" s="27">
        <f t="shared" si="1248"/>
        <v>27.6</v>
      </c>
      <c r="K3202" s="27">
        <f t="shared" si="1250"/>
        <v>20.700000000000003</v>
      </c>
      <c r="L3202" s="26">
        <f t="shared" si="1251"/>
        <v>2782.2870000000003</v>
      </c>
      <c r="M3202" s="56" t="s">
        <v>16</v>
      </c>
      <c r="N3202" s="75" t="s">
        <v>176</v>
      </c>
      <c r="O3202" s="56" t="s">
        <v>56</v>
      </c>
      <c r="P3202" s="75">
        <v>68</v>
      </c>
    </row>
    <row r="3203" spans="1:16" x14ac:dyDescent="0.25">
      <c r="A3203" s="70">
        <v>2018</v>
      </c>
      <c r="B3203" s="70">
        <v>37</v>
      </c>
      <c r="C3203" s="56" t="s">
        <v>15</v>
      </c>
      <c r="D3203" s="75">
        <v>4863707</v>
      </c>
      <c r="E3203" s="68">
        <v>88.9</v>
      </c>
      <c r="F3203" s="3">
        <f t="shared" si="1249"/>
        <v>13.84</v>
      </c>
      <c r="G3203" s="18" t="s">
        <v>39</v>
      </c>
      <c r="H3203" s="75">
        <v>15</v>
      </c>
      <c r="I3203" s="75">
        <v>144.0187</v>
      </c>
      <c r="J3203" s="27">
        <f t="shared" si="1248"/>
        <v>27.6</v>
      </c>
      <c r="K3203" s="27">
        <f t="shared" si="1250"/>
        <v>13.8</v>
      </c>
      <c r="L3203" s="26">
        <f t="shared" si="1251"/>
        <v>1987.4580599999999</v>
      </c>
      <c r="M3203" s="56" t="s">
        <v>94</v>
      </c>
      <c r="N3203" s="75" t="s">
        <v>176</v>
      </c>
      <c r="O3203" s="56" t="s">
        <v>56</v>
      </c>
      <c r="P3203" s="75">
        <v>68</v>
      </c>
    </row>
    <row r="3204" spans="1:16" x14ac:dyDescent="0.25">
      <c r="A3204" s="70">
        <v>2018</v>
      </c>
      <c r="B3204" s="70">
        <v>37</v>
      </c>
      <c r="C3204" s="56" t="s">
        <v>15</v>
      </c>
      <c r="D3204" s="75">
        <v>4863713</v>
      </c>
      <c r="E3204" s="68">
        <v>88.9</v>
      </c>
      <c r="F3204" s="3">
        <f t="shared" si="1249"/>
        <v>13.84</v>
      </c>
      <c r="G3204" s="18" t="s">
        <v>39</v>
      </c>
      <c r="H3204" s="75">
        <v>14</v>
      </c>
      <c r="I3204" s="75">
        <v>134.41</v>
      </c>
      <c r="J3204" s="27">
        <f t="shared" si="1248"/>
        <v>27.6</v>
      </c>
      <c r="K3204" s="27">
        <f t="shared" si="1250"/>
        <v>13.8</v>
      </c>
      <c r="L3204" s="26">
        <f t="shared" si="1251"/>
        <v>1854.8579999999999</v>
      </c>
      <c r="M3204" s="56" t="s">
        <v>94</v>
      </c>
      <c r="N3204" s="75" t="s">
        <v>176</v>
      </c>
      <c r="O3204" s="56" t="s">
        <v>56</v>
      </c>
      <c r="P3204" s="75">
        <v>68</v>
      </c>
    </row>
    <row r="3205" spans="1:16" x14ac:dyDescent="0.25">
      <c r="A3205" s="70">
        <v>2018</v>
      </c>
      <c r="B3205" s="70">
        <v>37</v>
      </c>
      <c r="C3205" s="56" t="s">
        <v>15</v>
      </c>
      <c r="D3205" s="75">
        <v>4863710</v>
      </c>
      <c r="E3205" s="68">
        <v>88.9</v>
      </c>
      <c r="F3205" s="3">
        <f t="shared" si="1249"/>
        <v>13.84</v>
      </c>
      <c r="G3205" s="18" t="s">
        <v>39</v>
      </c>
      <c r="H3205" s="75">
        <v>26</v>
      </c>
      <c r="I3205" s="75">
        <v>249.63</v>
      </c>
      <c r="J3205" s="27">
        <f t="shared" si="1248"/>
        <v>27.6</v>
      </c>
      <c r="K3205" s="27">
        <f t="shared" si="1250"/>
        <v>13.8</v>
      </c>
      <c r="L3205" s="26">
        <f t="shared" si="1251"/>
        <v>3444.8940000000002</v>
      </c>
      <c r="M3205" s="56" t="s">
        <v>94</v>
      </c>
      <c r="N3205" s="75" t="s">
        <v>176</v>
      </c>
      <c r="O3205" s="56" t="s">
        <v>56</v>
      </c>
      <c r="P3205" s="75">
        <v>68</v>
      </c>
    </row>
    <row r="3206" spans="1:16" x14ac:dyDescent="0.25">
      <c r="A3206" s="70">
        <v>2018</v>
      </c>
      <c r="B3206" s="70">
        <v>37</v>
      </c>
      <c r="C3206" s="56" t="s">
        <v>15</v>
      </c>
      <c r="D3206" s="75">
        <v>4863710</v>
      </c>
      <c r="E3206" s="68">
        <v>88.9</v>
      </c>
      <c r="F3206" s="3">
        <f t="shared" si="1249"/>
        <v>13.84</v>
      </c>
      <c r="G3206" s="18" t="s">
        <v>39</v>
      </c>
      <c r="H3206" s="75">
        <v>8</v>
      </c>
      <c r="I3206" s="75">
        <v>76.81</v>
      </c>
      <c r="J3206" s="27">
        <f t="shared" si="1248"/>
        <v>27.6</v>
      </c>
      <c r="K3206" s="27">
        <f t="shared" si="1250"/>
        <v>20.700000000000003</v>
      </c>
      <c r="L3206" s="26">
        <f t="shared" si="1251"/>
        <v>1589.9670000000003</v>
      </c>
      <c r="M3206" s="56" t="s">
        <v>16</v>
      </c>
      <c r="N3206" s="75" t="s">
        <v>176</v>
      </c>
      <c r="O3206" s="56" t="s">
        <v>56</v>
      </c>
      <c r="P3206" s="75">
        <v>68</v>
      </c>
    </row>
    <row r="3207" spans="1:16" x14ac:dyDescent="0.25">
      <c r="A3207" s="70">
        <v>2018</v>
      </c>
      <c r="B3207" s="70">
        <v>37</v>
      </c>
      <c r="C3207" s="56" t="s">
        <v>15</v>
      </c>
      <c r="D3207" s="75">
        <v>4863713</v>
      </c>
      <c r="E3207" s="68">
        <v>88.9</v>
      </c>
      <c r="F3207" s="3">
        <f t="shared" si="1249"/>
        <v>13.84</v>
      </c>
      <c r="G3207" s="18" t="s">
        <v>39</v>
      </c>
      <c r="H3207" s="75">
        <v>13</v>
      </c>
      <c r="I3207" s="75">
        <v>124.82</v>
      </c>
      <c r="J3207" s="27">
        <f t="shared" si="1248"/>
        <v>27.6</v>
      </c>
      <c r="K3207" s="27">
        <f t="shared" si="1250"/>
        <v>20.700000000000003</v>
      </c>
      <c r="L3207" s="26">
        <f t="shared" si="1251"/>
        <v>2583.7740000000003</v>
      </c>
      <c r="M3207" s="56" t="s">
        <v>16</v>
      </c>
      <c r="N3207" s="75" t="s">
        <v>176</v>
      </c>
      <c r="O3207" s="56" t="s">
        <v>56</v>
      </c>
      <c r="P3207" s="75">
        <v>68</v>
      </c>
    </row>
    <row r="3208" spans="1:16" x14ac:dyDescent="0.25">
      <c r="A3208" s="70">
        <v>2018</v>
      </c>
      <c r="B3208" s="70">
        <v>37</v>
      </c>
      <c r="C3208" s="56" t="s">
        <v>15</v>
      </c>
      <c r="D3208" s="75">
        <v>4863713</v>
      </c>
      <c r="E3208" s="68">
        <v>88.9</v>
      </c>
      <c r="F3208" s="3">
        <f t="shared" si="1249"/>
        <v>13.84</v>
      </c>
      <c r="G3208" s="18" t="s">
        <v>39</v>
      </c>
      <c r="H3208" s="75">
        <v>9</v>
      </c>
      <c r="I3208" s="75">
        <v>86.41</v>
      </c>
      <c r="J3208" s="27">
        <f t="shared" si="1248"/>
        <v>27.6</v>
      </c>
      <c r="K3208" s="27">
        <f t="shared" si="1250"/>
        <v>13.8</v>
      </c>
      <c r="L3208" s="26">
        <f t="shared" si="1251"/>
        <v>1192.4580000000001</v>
      </c>
      <c r="M3208" s="56" t="s">
        <v>94</v>
      </c>
      <c r="N3208" s="75" t="s">
        <v>176</v>
      </c>
      <c r="O3208" s="56" t="s">
        <v>56</v>
      </c>
      <c r="P3208" s="75">
        <v>68</v>
      </c>
    </row>
    <row r="3209" spans="1:16" x14ac:dyDescent="0.25">
      <c r="A3209" s="70">
        <v>2018</v>
      </c>
      <c r="B3209" s="70">
        <v>37</v>
      </c>
      <c r="C3209" s="56" t="s">
        <v>15</v>
      </c>
      <c r="D3209" s="75">
        <v>4863716</v>
      </c>
      <c r="E3209" s="68">
        <v>88.9</v>
      </c>
      <c r="F3209" s="3">
        <f t="shared" si="1249"/>
        <v>13.84</v>
      </c>
      <c r="G3209" s="18" t="s">
        <v>39</v>
      </c>
      <c r="H3209" s="75">
        <v>2</v>
      </c>
      <c r="I3209" s="75">
        <v>19.202400000000001</v>
      </c>
      <c r="J3209" s="27">
        <f t="shared" si="1248"/>
        <v>27.6</v>
      </c>
      <c r="K3209" s="27">
        <f t="shared" si="1250"/>
        <v>13.8</v>
      </c>
      <c r="L3209" s="26">
        <f t="shared" si="1251"/>
        <v>264.99312000000003</v>
      </c>
      <c r="M3209" s="56" t="s">
        <v>94</v>
      </c>
      <c r="N3209" s="75" t="s">
        <v>176</v>
      </c>
      <c r="O3209" s="56" t="s">
        <v>56</v>
      </c>
      <c r="P3209" s="75">
        <v>68</v>
      </c>
    </row>
    <row r="3210" spans="1:16" x14ac:dyDescent="0.25">
      <c r="A3210" s="70">
        <v>2018</v>
      </c>
      <c r="B3210" s="70">
        <v>37</v>
      </c>
      <c r="C3210" s="56" t="s">
        <v>15</v>
      </c>
      <c r="D3210" s="75">
        <v>4863710</v>
      </c>
      <c r="E3210" s="68">
        <v>88.9</v>
      </c>
      <c r="F3210" s="3">
        <f t="shared" si="1249"/>
        <v>13.84</v>
      </c>
      <c r="G3210" s="18" t="s">
        <v>39</v>
      </c>
      <c r="H3210" s="75">
        <v>27</v>
      </c>
      <c r="I3210" s="75">
        <v>259.23239999999998</v>
      </c>
      <c r="J3210" s="27">
        <f t="shared" si="1248"/>
        <v>27.6</v>
      </c>
      <c r="K3210" s="27">
        <f t="shared" si="1250"/>
        <v>13.8</v>
      </c>
      <c r="L3210" s="26">
        <f t="shared" si="1251"/>
        <v>3577.4071199999998</v>
      </c>
      <c r="M3210" s="56" t="s">
        <v>94</v>
      </c>
      <c r="N3210" s="75" t="s">
        <v>176</v>
      </c>
      <c r="O3210" s="56" t="s">
        <v>56</v>
      </c>
      <c r="P3210" s="75">
        <v>68</v>
      </c>
    </row>
    <row r="3211" spans="1:16" x14ac:dyDescent="0.25">
      <c r="A3211" s="70">
        <v>2018</v>
      </c>
      <c r="B3211" s="70">
        <v>37</v>
      </c>
      <c r="C3211" s="56" t="s">
        <v>15</v>
      </c>
      <c r="D3211" s="75">
        <v>4863718</v>
      </c>
      <c r="E3211" s="68">
        <v>88.9</v>
      </c>
      <c r="F3211" s="3">
        <f t="shared" si="1249"/>
        <v>13.84</v>
      </c>
      <c r="G3211" s="18" t="s">
        <v>39</v>
      </c>
      <c r="H3211" s="75">
        <v>10</v>
      </c>
      <c r="I3211" s="75">
        <v>96.013000000000005</v>
      </c>
      <c r="J3211" s="27">
        <f t="shared" si="1248"/>
        <v>27.6</v>
      </c>
      <c r="K3211" s="27">
        <f t="shared" si="1250"/>
        <v>13.8</v>
      </c>
      <c r="L3211" s="26">
        <f t="shared" si="1251"/>
        <v>1324.9794000000002</v>
      </c>
      <c r="M3211" s="56" t="s">
        <v>94</v>
      </c>
      <c r="N3211" s="75" t="s">
        <v>176</v>
      </c>
      <c r="O3211" s="56" t="s">
        <v>56</v>
      </c>
      <c r="P3211" s="75">
        <v>68</v>
      </c>
    </row>
    <row r="3212" spans="1:16" x14ac:dyDescent="0.25">
      <c r="A3212" s="70">
        <v>2018</v>
      </c>
      <c r="B3212" s="70">
        <v>37</v>
      </c>
      <c r="C3212" s="56" t="s">
        <v>15</v>
      </c>
      <c r="D3212" s="56" t="s">
        <v>1012</v>
      </c>
      <c r="E3212" s="3">
        <v>73</v>
      </c>
      <c r="F3212" s="3">
        <f t="shared" si="1249"/>
        <v>9.67</v>
      </c>
      <c r="G3212" s="18" t="s">
        <v>39</v>
      </c>
      <c r="H3212" s="56">
        <v>70</v>
      </c>
      <c r="I3212" s="56">
        <v>665</v>
      </c>
      <c r="J3212" s="27">
        <f t="shared" si="1248"/>
        <v>20.64</v>
      </c>
      <c r="K3212" s="27">
        <f t="shared" si="1250"/>
        <v>15.48</v>
      </c>
      <c r="L3212" s="26">
        <f t="shared" si="1251"/>
        <v>10294.200000000001</v>
      </c>
      <c r="M3212" s="56" t="s">
        <v>16</v>
      </c>
      <c r="N3212" s="56" t="s">
        <v>1013</v>
      </c>
      <c r="O3212" s="56" t="s">
        <v>800</v>
      </c>
      <c r="P3212" s="56"/>
    </row>
    <row r="3213" spans="1:16" x14ac:dyDescent="0.25">
      <c r="A3213" s="70">
        <v>2018</v>
      </c>
      <c r="B3213" s="70">
        <v>37</v>
      </c>
      <c r="C3213" s="56" t="s">
        <v>15</v>
      </c>
      <c r="D3213" s="56" t="s">
        <v>1014</v>
      </c>
      <c r="E3213" s="3">
        <v>60.3</v>
      </c>
      <c r="F3213" s="3">
        <f t="shared" si="1249"/>
        <v>6.99</v>
      </c>
      <c r="G3213" s="18" t="s">
        <v>40</v>
      </c>
      <c r="H3213" s="56">
        <v>80</v>
      </c>
      <c r="I3213" s="56">
        <v>760</v>
      </c>
      <c r="J3213" s="27">
        <f t="shared" si="1248"/>
        <v>16.52</v>
      </c>
      <c r="K3213" s="27">
        <f t="shared" si="1250"/>
        <v>12.39</v>
      </c>
      <c r="L3213" s="26">
        <f t="shared" si="1251"/>
        <v>9416.4</v>
      </c>
      <c r="M3213" s="56" t="s">
        <v>16</v>
      </c>
      <c r="N3213" s="70" t="s">
        <v>1013</v>
      </c>
      <c r="O3213" s="56" t="s">
        <v>800</v>
      </c>
      <c r="P3213" s="56"/>
    </row>
    <row r="3214" spans="1:16" x14ac:dyDescent="0.25">
      <c r="A3214" s="70">
        <v>2018</v>
      </c>
      <c r="B3214" s="70">
        <v>37</v>
      </c>
      <c r="C3214" s="56" t="s">
        <v>15</v>
      </c>
      <c r="D3214" s="56" t="s">
        <v>1015</v>
      </c>
      <c r="E3214" s="3">
        <v>73</v>
      </c>
      <c r="F3214" s="3">
        <f t="shared" si="1249"/>
        <v>9.67</v>
      </c>
      <c r="G3214" s="18" t="s">
        <v>39</v>
      </c>
      <c r="H3214" s="56">
        <v>4</v>
      </c>
      <c r="I3214" s="56">
        <v>38</v>
      </c>
      <c r="J3214" s="27">
        <f t="shared" si="1248"/>
        <v>20.64</v>
      </c>
      <c r="K3214" s="27">
        <f t="shared" si="1250"/>
        <v>15.48</v>
      </c>
      <c r="L3214" s="26">
        <f t="shared" si="1251"/>
        <v>588.24</v>
      </c>
      <c r="M3214" s="56" t="s">
        <v>16</v>
      </c>
      <c r="N3214" s="70" t="s">
        <v>1013</v>
      </c>
      <c r="O3214" s="56" t="s">
        <v>800</v>
      </c>
      <c r="P3214" s="56"/>
    </row>
    <row r="3215" spans="1:16" x14ac:dyDescent="0.25">
      <c r="A3215" s="70">
        <v>2018</v>
      </c>
      <c r="B3215" s="70">
        <v>37</v>
      </c>
      <c r="C3215" s="56" t="s">
        <v>15</v>
      </c>
      <c r="D3215" s="56" t="s">
        <v>1016</v>
      </c>
      <c r="E3215" s="3">
        <v>73</v>
      </c>
      <c r="F3215" s="3">
        <f t="shared" si="1249"/>
        <v>9.67</v>
      </c>
      <c r="G3215" s="18" t="s">
        <v>39</v>
      </c>
      <c r="H3215" s="56">
        <v>4</v>
      </c>
      <c r="I3215" s="56">
        <v>38</v>
      </c>
      <c r="J3215" s="27">
        <f t="shared" si="1248"/>
        <v>20.64</v>
      </c>
      <c r="K3215" s="27">
        <f t="shared" si="1250"/>
        <v>15.48</v>
      </c>
      <c r="L3215" s="26">
        <f t="shared" si="1251"/>
        <v>588.24</v>
      </c>
      <c r="M3215" s="56" t="s">
        <v>16</v>
      </c>
      <c r="N3215" s="56" t="s">
        <v>1017</v>
      </c>
      <c r="O3215" s="56" t="s">
        <v>800</v>
      </c>
      <c r="P3215" s="56"/>
    </row>
    <row r="3216" spans="1:16" x14ac:dyDescent="0.25">
      <c r="A3216" s="70">
        <v>2018</v>
      </c>
      <c r="B3216" s="70">
        <v>37</v>
      </c>
      <c r="C3216" s="56" t="s">
        <v>15</v>
      </c>
      <c r="D3216" s="56" t="s">
        <v>1018</v>
      </c>
      <c r="E3216" s="3">
        <v>73</v>
      </c>
      <c r="F3216" s="3">
        <f t="shared" si="1249"/>
        <v>9.67</v>
      </c>
      <c r="G3216" s="18" t="s">
        <v>39</v>
      </c>
      <c r="H3216" s="56">
        <v>3</v>
      </c>
      <c r="I3216" s="56">
        <v>28.5</v>
      </c>
      <c r="J3216" s="27">
        <f t="shared" si="1248"/>
        <v>20.64</v>
      </c>
      <c r="K3216" s="27">
        <f t="shared" si="1250"/>
        <v>15.48</v>
      </c>
      <c r="L3216" s="26">
        <f t="shared" si="1251"/>
        <v>441.18</v>
      </c>
      <c r="M3216" s="56" t="s">
        <v>16</v>
      </c>
      <c r="N3216" s="70" t="s">
        <v>1017</v>
      </c>
      <c r="O3216" s="56" t="s">
        <v>800</v>
      </c>
      <c r="P3216" s="56"/>
    </row>
    <row r="3217" spans="1:16" x14ac:dyDescent="0.25">
      <c r="A3217" s="70">
        <v>2018</v>
      </c>
      <c r="B3217" s="70">
        <v>37</v>
      </c>
      <c r="C3217" s="56" t="s">
        <v>15</v>
      </c>
      <c r="D3217" s="56" t="s">
        <v>1019</v>
      </c>
      <c r="E3217" s="3">
        <v>73</v>
      </c>
      <c r="F3217" s="3">
        <f t="shared" si="1249"/>
        <v>9.67</v>
      </c>
      <c r="G3217" s="18" t="s">
        <v>39</v>
      </c>
      <c r="H3217" s="56">
        <v>20</v>
      </c>
      <c r="I3217" s="56">
        <v>190</v>
      </c>
      <c r="J3217" s="27">
        <f t="shared" si="1248"/>
        <v>20.64</v>
      </c>
      <c r="K3217" s="27">
        <f t="shared" si="1250"/>
        <v>15.48</v>
      </c>
      <c r="L3217" s="26">
        <f t="shared" si="1251"/>
        <v>2941.2000000000003</v>
      </c>
      <c r="M3217" s="56" t="s">
        <v>16</v>
      </c>
      <c r="N3217" s="70" t="s">
        <v>1017</v>
      </c>
      <c r="O3217" s="56" t="s">
        <v>800</v>
      </c>
      <c r="P3217" s="56"/>
    </row>
    <row r="3218" spans="1:16" x14ac:dyDescent="0.25">
      <c r="A3218" s="70">
        <v>2018</v>
      </c>
      <c r="B3218" s="70">
        <v>37</v>
      </c>
      <c r="C3218" s="56" t="s">
        <v>15</v>
      </c>
      <c r="D3218" s="56" t="s">
        <v>1020</v>
      </c>
      <c r="E3218" s="3">
        <v>73</v>
      </c>
      <c r="F3218" s="3">
        <f t="shared" si="1249"/>
        <v>9.67</v>
      </c>
      <c r="G3218" s="18" t="s">
        <v>39</v>
      </c>
      <c r="H3218" s="56">
        <v>155</v>
      </c>
      <c r="I3218" s="56">
        <v>1472.5</v>
      </c>
      <c r="J3218" s="27">
        <f t="shared" si="1248"/>
        <v>20.64</v>
      </c>
      <c r="K3218" s="27">
        <f t="shared" si="1250"/>
        <v>15.48</v>
      </c>
      <c r="L3218" s="26">
        <f t="shared" si="1251"/>
        <v>22794.3</v>
      </c>
      <c r="M3218" s="56" t="s">
        <v>16</v>
      </c>
      <c r="N3218" s="56" t="s">
        <v>1021</v>
      </c>
      <c r="O3218" s="56" t="s">
        <v>800</v>
      </c>
      <c r="P3218" s="56"/>
    </row>
    <row r="3219" spans="1:16" x14ac:dyDescent="0.25">
      <c r="A3219" s="70">
        <v>2018</v>
      </c>
      <c r="B3219" s="70">
        <v>37</v>
      </c>
      <c r="C3219" s="56" t="s">
        <v>15</v>
      </c>
      <c r="D3219" s="56" t="s">
        <v>1022</v>
      </c>
      <c r="E3219" s="3">
        <v>73</v>
      </c>
      <c r="F3219" s="3">
        <f t="shared" si="1249"/>
        <v>9.67</v>
      </c>
      <c r="G3219" s="18" t="s">
        <v>39</v>
      </c>
      <c r="H3219" s="56">
        <v>124</v>
      </c>
      <c r="I3219" s="56">
        <v>1178</v>
      </c>
      <c r="J3219" s="27">
        <f t="shared" si="1248"/>
        <v>20.64</v>
      </c>
      <c r="K3219" s="27">
        <f t="shared" si="1250"/>
        <v>15.48</v>
      </c>
      <c r="L3219" s="26">
        <f t="shared" si="1251"/>
        <v>18235.439999999999</v>
      </c>
      <c r="M3219" s="56" t="s">
        <v>16</v>
      </c>
      <c r="N3219" s="56" t="s">
        <v>1023</v>
      </c>
      <c r="O3219" s="56" t="s">
        <v>800</v>
      </c>
      <c r="P3219" s="56"/>
    </row>
    <row r="3220" spans="1:16" x14ac:dyDescent="0.25">
      <c r="A3220" s="75">
        <v>2018</v>
      </c>
      <c r="B3220" s="75">
        <v>37</v>
      </c>
      <c r="C3220" s="56" t="s">
        <v>15</v>
      </c>
      <c r="D3220" s="56" t="s">
        <v>1024</v>
      </c>
      <c r="E3220" s="3">
        <v>73</v>
      </c>
      <c r="F3220" s="3">
        <f t="shared" si="1249"/>
        <v>9.67</v>
      </c>
      <c r="G3220" s="18" t="s">
        <v>39</v>
      </c>
      <c r="H3220" s="56">
        <v>124</v>
      </c>
      <c r="I3220" s="56">
        <v>1178</v>
      </c>
      <c r="J3220" s="27">
        <f t="shared" si="1248"/>
        <v>20.64</v>
      </c>
      <c r="K3220" s="27">
        <f t="shared" si="1250"/>
        <v>15.48</v>
      </c>
      <c r="L3220" s="26">
        <f t="shared" si="1251"/>
        <v>18235.439999999999</v>
      </c>
      <c r="M3220" s="56" t="s">
        <v>16</v>
      </c>
      <c r="N3220" s="56" t="s">
        <v>1023</v>
      </c>
      <c r="O3220" s="56" t="s">
        <v>800</v>
      </c>
      <c r="P3220" s="56"/>
    </row>
    <row r="3221" spans="1:16" x14ac:dyDescent="0.25">
      <c r="A3221" s="75">
        <v>2018</v>
      </c>
      <c r="B3221" s="75">
        <v>37</v>
      </c>
      <c r="C3221" s="56" t="s">
        <v>15</v>
      </c>
      <c r="D3221" s="56" t="s">
        <v>1025</v>
      </c>
      <c r="E3221" s="3">
        <v>73</v>
      </c>
      <c r="F3221" s="3">
        <f t="shared" si="1249"/>
        <v>9.67</v>
      </c>
      <c r="G3221" s="18" t="s">
        <v>39</v>
      </c>
      <c r="H3221" s="56">
        <v>45</v>
      </c>
      <c r="I3221" s="56">
        <v>427.5</v>
      </c>
      <c r="J3221" s="27">
        <f t="shared" si="1248"/>
        <v>20.64</v>
      </c>
      <c r="K3221" s="27">
        <f t="shared" si="1250"/>
        <v>15.48</v>
      </c>
      <c r="L3221" s="26">
        <f t="shared" si="1251"/>
        <v>6617.7</v>
      </c>
      <c r="M3221" s="56" t="s">
        <v>16</v>
      </c>
      <c r="N3221" s="70" t="s">
        <v>1023</v>
      </c>
      <c r="O3221" s="56" t="s">
        <v>800</v>
      </c>
      <c r="P3221" s="56"/>
    </row>
    <row r="3222" spans="1:16" x14ac:dyDescent="0.25">
      <c r="A3222" s="75">
        <v>2018</v>
      </c>
      <c r="B3222" s="75">
        <v>37</v>
      </c>
      <c r="C3222" s="56" t="s">
        <v>15</v>
      </c>
      <c r="D3222" s="56" t="s">
        <v>1026</v>
      </c>
      <c r="E3222" s="3">
        <v>73</v>
      </c>
      <c r="F3222" s="3">
        <f t="shared" si="1249"/>
        <v>9.67</v>
      </c>
      <c r="G3222" s="18" t="s">
        <v>39</v>
      </c>
      <c r="H3222" s="56">
        <v>65</v>
      </c>
      <c r="I3222" s="56">
        <v>617.5</v>
      </c>
      <c r="J3222" s="27">
        <f t="shared" si="1248"/>
        <v>20.64</v>
      </c>
      <c r="K3222" s="27">
        <f t="shared" si="1250"/>
        <v>15.48</v>
      </c>
      <c r="L3222" s="26">
        <f t="shared" si="1251"/>
        <v>9558.9</v>
      </c>
      <c r="M3222" s="56" t="s">
        <v>16</v>
      </c>
      <c r="N3222" s="70" t="s">
        <v>1023</v>
      </c>
      <c r="O3222" s="56" t="s">
        <v>800</v>
      </c>
      <c r="P3222" s="56"/>
    </row>
    <row r="3223" spans="1:16" x14ac:dyDescent="0.25">
      <c r="A3223" s="75">
        <v>2018</v>
      </c>
      <c r="B3223" s="75">
        <v>37</v>
      </c>
      <c r="C3223" s="56" t="s">
        <v>15</v>
      </c>
      <c r="D3223" s="56" t="s">
        <v>1028</v>
      </c>
      <c r="E3223" s="3">
        <v>73</v>
      </c>
      <c r="F3223" s="3">
        <f t="shared" si="1249"/>
        <v>9.67</v>
      </c>
      <c r="G3223" s="18" t="s">
        <v>39</v>
      </c>
      <c r="H3223" s="56">
        <v>4</v>
      </c>
      <c r="I3223" s="56">
        <v>38</v>
      </c>
      <c r="J3223" s="27">
        <f t="shared" si="1248"/>
        <v>20.64</v>
      </c>
      <c r="K3223" s="27">
        <f t="shared" si="1250"/>
        <v>15.48</v>
      </c>
      <c r="L3223" s="26">
        <f t="shared" si="1251"/>
        <v>588.24</v>
      </c>
      <c r="M3223" s="56" t="s">
        <v>16</v>
      </c>
      <c r="N3223" s="70" t="s">
        <v>1027</v>
      </c>
      <c r="O3223" s="56" t="s">
        <v>800</v>
      </c>
      <c r="P3223" s="56"/>
    </row>
    <row r="3224" spans="1:16" x14ac:dyDescent="0.25">
      <c r="A3224" s="75">
        <v>2018</v>
      </c>
      <c r="B3224" s="75">
        <v>37</v>
      </c>
      <c r="C3224" s="75" t="s">
        <v>15</v>
      </c>
      <c r="D3224" s="74">
        <v>43313</v>
      </c>
      <c r="E3224" s="68">
        <v>88.9</v>
      </c>
      <c r="F3224" s="3">
        <f t="shared" si="1249"/>
        <v>13.84</v>
      </c>
      <c r="G3224" s="69" t="s">
        <v>39</v>
      </c>
      <c r="H3224" s="75">
        <v>0</v>
      </c>
      <c r="I3224" s="56">
        <f>SUM(H3224*9.6)</f>
        <v>0</v>
      </c>
      <c r="J3224" s="27">
        <f t="shared" si="1248"/>
        <v>27.6</v>
      </c>
      <c r="K3224" s="27">
        <f t="shared" si="1250"/>
        <v>13.8</v>
      </c>
      <c r="L3224" s="26">
        <f t="shared" si="1251"/>
        <v>0</v>
      </c>
      <c r="M3224" s="56" t="s">
        <v>94</v>
      </c>
      <c r="N3224" s="75" t="s">
        <v>1029</v>
      </c>
      <c r="O3224" s="56" t="s">
        <v>219</v>
      </c>
      <c r="P3224" s="56"/>
    </row>
    <row r="3225" spans="1:16" x14ac:dyDescent="0.25">
      <c r="A3225" s="75">
        <v>2018</v>
      </c>
      <c r="B3225" s="75">
        <v>37</v>
      </c>
      <c r="C3225" s="75" t="s">
        <v>15</v>
      </c>
      <c r="D3225" s="74">
        <v>43314</v>
      </c>
      <c r="E3225" s="68">
        <v>73</v>
      </c>
      <c r="F3225" s="3">
        <f t="shared" si="1249"/>
        <v>9.67</v>
      </c>
      <c r="G3225" s="69" t="s">
        <v>39</v>
      </c>
      <c r="H3225" s="75">
        <v>115</v>
      </c>
      <c r="I3225" s="75">
        <f t="shared" ref="I3225:I3241" si="1252">SUM(H3225*9.6)</f>
        <v>1104</v>
      </c>
      <c r="J3225" s="27">
        <f t="shared" si="1248"/>
        <v>20.64</v>
      </c>
      <c r="K3225" s="27">
        <f t="shared" si="1250"/>
        <v>10.32</v>
      </c>
      <c r="L3225" s="26">
        <f t="shared" si="1251"/>
        <v>11393.28</v>
      </c>
      <c r="M3225" s="56" t="s">
        <v>94</v>
      </c>
      <c r="N3225" s="75" t="s">
        <v>1030</v>
      </c>
      <c r="O3225" s="56" t="s">
        <v>219</v>
      </c>
      <c r="P3225" s="56"/>
    </row>
    <row r="3226" spans="1:16" x14ac:dyDescent="0.25">
      <c r="A3226" s="75">
        <v>2018</v>
      </c>
      <c r="B3226" s="75">
        <v>37</v>
      </c>
      <c r="C3226" s="75" t="s">
        <v>15</v>
      </c>
      <c r="D3226" s="74">
        <v>43315</v>
      </c>
      <c r="E3226" s="68">
        <v>73</v>
      </c>
      <c r="F3226" s="3">
        <f t="shared" si="1249"/>
        <v>9.67</v>
      </c>
      <c r="G3226" s="69" t="s">
        <v>39</v>
      </c>
      <c r="H3226" s="75">
        <v>64</v>
      </c>
      <c r="I3226" s="75">
        <f t="shared" si="1252"/>
        <v>614.4</v>
      </c>
      <c r="J3226" s="27">
        <f t="shared" si="1248"/>
        <v>20.64</v>
      </c>
      <c r="K3226" s="27">
        <f t="shared" si="1250"/>
        <v>10.32</v>
      </c>
      <c r="L3226" s="26">
        <f t="shared" si="1251"/>
        <v>6340.6080000000002</v>
      </c>
      <c r="M3226" s="56" t="s">
        <v>94</v>
      </c>
      <c r="N3226" s="75" t="s">
        <v>1031</v>
      </c>
      <c r="O3226" s="56" t="s">
        <v>219</v>
      </c>
      <c r="P3226" s="56"/>
    </row>
    <row r="3227" spans="1:16" x14ac:dyDescent="0.25">
      <c r="A3227" s="75">
        <v>2018</v>
      </c>
      <c r="B3227" s="75">
        <v>37</v>
      </c>
      <c r="C3227" s="75" t="s">
        <v>15</v>
      </c>
      <c r="D3227" s="74">
        <v>43316</v>
      </c>
      <c r="E3227" s="68">
        <v>73</v>
      </c>
      <c r="F3227" s="3">
        <f t="shared" si="1249"/>
        <v>9.67</v>
      </c>
      <c r="G3227" s="69" t="s">
        <v>39</v>
      </c>
      <c r="H3227" s="75">
        <v>5</v>
      </c>
      <c r="I3227" s="75">
        <f t="shared" si="1252"/>
        <v>48</v>
      </c>
      <c r="J3227" s="27">
        <f t="shared" si="1248"/>
        <v>20.64</v>
      </c>
      <c r="K3227" s="27">
        <f t="shared" si="1250"/>
        <v>15.48</v>
      </c>
      <c r="L3227" s="26">
        <f t="shared" si="1251"/>
        <v>743.04</v>
      </c>
      <c r="M3227" s="56" t="s">
        <v>16</v>
      </c>
      <c r="N3227" s="75" t="s">
        <v>1032</v>
      </c>
      <c r="O3227" s="56" t="s">
        <v>219</v>
      </c>
      <c r="P3227" s="56"/>
    </row>
    <row r="3228" spans="1:16" x14ac:dyDescent="0.25">
      <c r="A3228" s="75">
        <v>2018</v>
      </c>
      <c r="B3228" s="75">
        <v>37</v>
      </c>
      <c r="C3228" s="75" t="s">
        <v>15</v>
      </c>
      <c r="D3228" s="74">
        <v>43317</v>
      </c>
      <c r="E3228" s="68">
        <v>88.9</v>
      </c>
      <c r="F3228" s="3">
        <f t="shared" si="1249"/>
        <v>13.84</v>
      </c>
      <c r="G3228" s="69" t="s">
        <v>39</v>
      </c>
      <c r="H3228" s="75">
        <v>68</v>
      </c>
      <c r="I3228" s="75">
        <f t="shared" si="1252"/>
        <v>652.79999999999995</v>
      </c>
      <c r="J3228" s="27">
        <f t="shared" si="1248"/>
        <v>27.6</v>
      </c>
      <c r="K3228" s="27">
        <f t="shared" si="1250"/>
        <v>13.8</v>
      </c>
      <c r="L3228" s="26">
        <f t="shared" si="1251"/>
        <v>9008.64</v>
      </c>
      <c r="M3228" s="56" t="s">
        <v>94</v>
      </c>
      <c r="N3228" s="75" t="s">
        <v>1033</v>
      </c>
      <c r="O3228" s="56" t="s">
        <v>219</v>
      </c>
      <c r="P3228" s="56"/>
    </row>
    <row r="3229" spans="1:16" x14ac:dyDescent="0.25">
      <c r="A3229" s="75">
        <v>2018</v>
      </c>
      <c r="B3229" s="75">
        <v>37</v>
      </c>
      <c r="C3229" s="75" t="s">
        <v>15</v>
      </c>
      <c r="D3229" s="74">
        <v>43318</v>
      </c>
      <c r="E3229" s="68">
        <v>88.9</v>
      </c>
      <c r="F3229" s="3">
        <f t="shared" si="1249"/>
        <v>13.84</v>
      </c>
      <c r="G3229" s="69" t="s">
        <v>39</v>
      </c>
      <c r="H3229" s="75">
        <v>2</v>
      </c>
      <c r="I3229" s="75">
        <f t="shared" si="1252"/>
        <v>19.2</v>
      </c>
      <c r="J3229" s="27">
        <f t="shared" si="1248"/>
        <v>27.6</v>
      </c>
      <c r="K3229" s="27">
        <f t="shared" si="1250"/>
        <v>20.700000000000003</v>
      </c>
      <c r="L3229" s="26">
        <f t="shared" si="1251"/>
        <v>397.44000000000005</v>
      </c>
      <c r="M3229" s="56" t="s">
        <v>16</v>
      </c>
      <c r="N3229" s="75" t="s">
        <v>236</v>
      </c>
      <c r="O3229" s="56" t="s">
        <v>219</v>
      </c>
      <c r="P3229" s="56"/>
    </row>
    <row r="3230" spans="1:16" x14ac:dyDescent="0.25">
      <c r="A3230" s="75">
        <v>2018</v>
      </c>
      <c r="B3230" s="75">
        <v>37</v>
      </c>
      <c r="C3230" s="75" t="s">
        <v>15</v>
      </c>
      <c r="D3230" s="74">
        <v>43319</v>
      </c>
      <c r="E3230" s="68">
        <v>73</v>
      </c>
      <c r="F3230" s="3">
        <f t="shared" si="1249"/>
        <v>9.67</v>
      </c>
      <c r="G3230" s="69" t="s">
        <v>39</v>
      </c>
      <c r="H3230" s="75">
        <v>26</v>
      </c>
      <c r="I3230" s="75">
        <f t="shared" si="1252"/>
        <v>249.6</v>
      </c>
      <c r="J3230" s="27">
        <f t="shared" si="1248"/>
        <v>20.64</v>
      </c>
      <c r="K3230" s="27">
        <f t="shared" si="1250"/>
        <v>10.32</v>
      </c>
      <c r="L3230" s="26">
        <f t="shared" si="1251"/>
        <v>2575.8719999999998</v>
      </c>
      <c r="M3230" s="56" t="s">
        <v>94</v>
      </c>
      <c r="N3230" s="75" t="s">
        <v>1034</v>
      </c>
      <c r="O3230" s="56" t="s">
        <v>219</v>
      </c>
      <c r="P3230" s="56"/>
    </row>
    <row r="3231" spans="1:16" x14ac:dyDescent="0.25">
      <c r="A3231" s="75">
        <v>2018</v>
      </c>
      <c r="B3231" s="75">
        <v>37</v>
      </c>
      <c r="C3231" s="75" t="s">
        <v>15</v>
      </c>
      <c r="D3231" s="74">
        <v>43320</v>
      </c>
      <c r="E3231" s="68">
        <v>73</v>
      </c>
      <c r="F3231" s="3">
        <f t="shared" si="1249"/>
        <v>9.67</v>
      </c>
      <c r="G3231" s="69" t="s">
        <v>39</v>
      </c>
      <c r="H3231" s="75">
        <v>110</v>
      </c>
      <c r="I3231" s="75">
        <f t="shared" si="1252"/>
        <v>1056</v>
      </c>
      <c r="J3231" s="27">
        <f t="shared" si="1248"/>
        <v>20.64</v>
      </c>
      <c r="K3231" s="27">
        <f t="shared" si="1250"/>
        <v>15.48</v>
      </c>
      <c r="L3231" s="26">
        <f t="shared" si="1251"/>
        <v>16346.880000000001</v>
      </c>
      <c r="M3231" s="56" t="s">
        <v>16</v>
      </c>
      <c r="N3231" s="75" t="s">
        <v>1035</v>
      </c>
      <c r="O3231" s="56" t="s">
        <v>219</v>
      </c>
      <c r="P3231" s="56"/>
    </row>
    <row r="3232" spans="1:16" x14ac:dyDescent="0.25">
      <c r="A3232" s="75">
        <v>2018</v>
      </c>
      <c r="B3232" s="75">
        <v>37</v>
      </c>
      <c r="C3232" s="75" t="s">
        <v>15</v>
      </c>
      <c r="D3232" s="74">
        <v>43321</v>
      </c>
      <c r="E3232" s="68">
        <v>88.9</v>
      </c>
      <c r="F3232" s="3">
        <f t="shared" si="1249"/>
        <v>13.84</v>
      </c>
      <c r="G3232" s="69" t="s">
        <v>39</v>
      </c>
      <c r="H3232" s="75">
        <v>10</v>
      </c>
      <c r="I3232" s="75">
        <f t="shared" si="1252"/>
        <v>96</v>
      </c>
      <c r="J3232" s="27">
        <f t="shared" si="1248"/>
        <v>27.6</v>
      </c>
      <c r="K3232" s="27">
        <f t="shared" si="1250"/>
        <v>20.700000000000003</v>
      </c>
      <c r="L3232" s="26">
        <f t="shared" si="1251"/>
        <v>1987.2000000000003</v>
      </c>
      <c r="M3232" s="56" t="s">
        <v>16</v>
      </c>
      <c r="N3232" s="75" t="s">
        <v>1036</v>
      </c>
      <c r="O3232" s="56" t="s">
        <v>219</v>
      </c>
      <c r="P3232" s="56"/>
    </row>
    <row r="3233" spans="1:16" x14ac:dyDescent="0.25">
      <c r="A3233" s="75">
        <v>2018</v>
      </c>
      <c r="B3233" s="75">
        <v>37</v>
      </c>
      <c r="C3233" s="75" t="s">
        <v>15</v>
      </c>
      <c r="D3233" s="74">
        <v>43322</v>
      </c>
      <c r="E3233" s="68">
        <v>60.3</v>
      </c>
      <c r="F3233" s="3">
        <f t="shared" si="1249"/>
        <v>6.99</v>
      </c>
      <c r="G3233" s="69" t="s">
        <v>39</v>
      </c>
      <c r="H3233" s="75">
        <v>480</v>
      </c>
      <c r="I3233" s="75">
        <f t="shared" si="1252"/>
        <v>4608</v>
      </c>
      <c r="J3233" s="27">
        <f t="shared" si="1248"/>
        <v>16.52</v>
      </c>
      <c r="K3233" s="27">
        <f t="shared" si="1250"/>
        <v>8.26</v>
      </c>
      <c r="L3233" s="26">
        <f t="shared" si="1251"/>
        <v>38062.080000000002</v>
      </c>
      <c r="M3233" s="56" t="s">
        <v>94</v>
      </c>
      <c r="N3233" s="75" t="s">
        <v>1037</v>
      </c>
      <c r="O3233" s="56" t="s">
        <v>219</v>
      </c>
      <c r="P3233" s="56"/>
    </row>
    <row r="3234" spans="1:16" x14ac:dyDescent="0.25">
      <c r="A3234" s="75">
        <v>2018</v>
      </c>
      <c r="B3234" s="75">
        <v>37</v>
      </c>
      <c r="C3234" s="75" t="s">
        <v>15</v>
      </c>
      <c r="D3234" s="74">
        <v>43323</v>
      </c>
      <c r="E3234" s="68">
        <v>88.9</v>
      </c>
      <c r="F3234" s="3">
        <f t="shared" si="1249"/>
        <v>13.84</v>
      </c>
      <c r="G3234" s="69" t="s">
        <v>39</v>
      </c>
      <c r="H3234" s="75">
        <v>12</v>
      </c>
      <c r="I3234" s="75">
        <f t="shared" si="1252"/>
        <v>115.19999999999999</v>
      </c>
      <c r="J3234" s="27">
        <f t="shared" si="1248"/>
        <v>27.6</v>
      </c>
      <c r="K3234" s="27">
        <f t="shared" si="1250"/>
        <v>13.8</v>
      </c>
      <c r="L3234" s="26">
        <f t="shared" si="1251"/>
        <v>1589.76</v>
      </c>
      <c r="M3234" s="56" t="s">
        <v>94</v>
      </c>
      <c r="N3234" s="75" t="s">
        <v>1038</v>
      </c>
      <c r="O3234" s="56" t="s">
        <v>219</v>
      </c>
      <c r="P3234" s="56"/>
    </row>
    <row r="3235" spans="1:16" x14ac:dyDescent="0.25">
      <c r="A3235" s="75">
        <v>2018</v>
      </c>
      <c r="B3235" s="75">
        <v>37</v>
      </c>
      <c r="C3235" s="75" t="s">
        <v>15</v>
      </c>
      <c r="D3235" s="74">
        <v>43324</v>
      </c>
      <c r="E3235" s="68">
        <v>73</v>
      </c>
      <c r="F3235" s="3">
        <f t="shared" si="1249"/>
        <v>9.67</v>
      </c>
      <c r="G3235" s="69" t="s">
        <v>39</v>
      </c>
      <c r="H3235" s="75">
        <v>26</v>
      </c>
      <c r="I3235" s="75">
        <f t="shared" si="1252"/>
        <v>249.6</v>
      </c>
      <c r="J3235" s="27">
        <f t="shared" ref="J3235:J3297" si="1253">IF($E3235=60.3,16.52,IF($E3235=73,20.64,IF($E3235=88.9,27.6,IF(AND($E3235=114.3, $F3235=17.26),32.84,IF(AND($E3235=177.8, $F3235=34.23),63.28,IF(AND($E3235=244.5,$F3235=53.57),98.68,"ENTER WEIGHT"))))))</f>
        <v>20.64</v>
      </c>
      <c r="K3235" s="27">
        <f t="shared" si="1250"/>
        <v>10.32</v>
      </c>
      <c r="L3235" s="26">
        <f t="shared" si="1251"/>
        <v>2575.8719999999998</v>
      </c>
      <c r="M3235" s="56" t="s">
        <v>94</v>
      </c>
      <c r="N3235" s="75" t="s">
        <v>1039</v>
      </c>
      <c r="O3235" s="56" t="s">
        <v>219</v>
      </c>
      <c r="P3235" s="56"/>
    </row>
    <row r="3236" spans="1:16" x14ac:dyDescent="0.25">
      <c r="A3236" s="75">
        <v>2018</v>
      </c>
      <c r="B3236" s="75">
        <v>37</v>
      </c>
      <c r="C3236" s="75" t="s">
        <v>15</v>
      </c>
      <c r="D3236" s="74">
        <v>43325</v>
      </c>
      <c r="E3236" s="68">
        <v>73</v>
      </c>
      <c r="F3236" s="3">
        <f t="shared" ref="F3236:F3298" si="1254">IF($E3236=60.3,6.99,IF($E3236=73,9.67,IF($E3236=88.9,13.84,IF($E3236=114.3,17.26,IF($E3236=177.8,34.23,IF($E3236=244.5,53.57,"ENTER WEIGHT"))))))</f>
        <v>9.67</v>
      </c>
      <c r="G3236" s="69" t="s">
        <v>39</v>
      </c>
      <c r="H3236" s="75">
        <v>115</v>
      </c>
      <c r="I3236" s="75">
        <f t="shared" si="1252"/>
        <v>1104</v>
      </c>
      <c r="J3236" s="27">
        <f t="shared" si="1253"/>
        <v>20.64</v>
      </c>
      <c r="K3236" s="27">
        <f t="shared" si="1250"/>
        <v>10.32</v>
      </c>
      <c r="L3236" s="26">
        <f t="shared" si="1251"/>
        <v>11393.28</v>
      </c>
      <c r="M3236" s="56" t="s">
        <v>94</v>
      </c>
      <c r="N3236" s="75" t="s">
        <v>1030</v>
      </c>
      <c r="O3236" s="56" t="s">
        <v>219</v>
      </c>
      <c r="P3236" s="56"/>
    </row>
    <row r="3237" spans="1:16" x14ac:dyDescent="0.25">
      <c r="A3237" s="75">
        <v>2018</v>
      </c>
      <c r="B3237" s="75">
        <v>37</v>
      </c>
      <c r="C3237" s="75" t="s">
        <v>15</v>
      </c>
      <c r="D3237" s="74">
        <v>43326</v>
      </c>
      <c r="E3237" s="68">
        <v>73</v>
      </c>
      <c r="F3237" s="3">
        <f t="shared" si="1254"/>
        <v>9.67</v>
      </c>
      <c r="G3237" s="69" t="s">
        <v>39</v>
      </c>
      <c r="H3237" s="75">
        <v>50</v>
      </c>
      <c r="I3237" s="75">
        <f t="shared" si="1252"/>
        <v>480</v>
      </c>
      <c r="J3237" s="27">
        <f t="shared" si="1253"/>
        <v>20.64</v>
      </c>
      <c r="K3237" s="27">
        <f t="shared" si="1250"/>
        <v>10.32</v>
      </c>
      <c r="L3237" s="26">
        <f t="shared" si="1251"/>
        <v>4953.6000000000004</v>
      </c>
      <c r="M3237" s="56" t="s">
        <v>94</v>
      </c>
      <c r="N3237" s="75" t="s">
        <v>1040</v>
      </c>
      <c r="O3237" s="56" t="s">
        <v>219</v>
      </c>
      <c r="P3237" s="56"/>
    </row>
    <row r="3238" spans="1:16" x14ac:dyDescent="0.25">
      <c r="A3238" s="75">
        <v>2018</v>
      </c>
      <c r="B3238" s="75">
        <v>37</v>
      </c>
      <c r="C3238" s="75" t="s">
        <v>15</v>
      </c>
      <c r="D3238" s="74">
        <v>43327</v>
      </c>
      <c r="E3238" s="68">
        <v>73</v>
      </c>
      <c r="F3238" s="3">
        <f t="shared" si="1254"/>
        <v>9.67</v>
      </c>
      <c r="G3238" s="69" t="s">
        <v>39</v>
      </c>
      <c r="H3238" s="75">
        <v>8</v>
      </c>
      <c r="I3238" s="75">
        <f t="shared" si="1252"/>
        <v>76.8</v>
      </c>
      <c r="J3238" s="27">
        <f t="shared" si="1253"/>
        <v>20.64</v>
      </c>
      <c r="K3238" s="27">
        <f t="shared" si="1250"/>
        <v>10.32</v>
      </c>
      <c r="L3238" s="26">
        <f t="shared" si="1251"/>
        <v>792.57600000000002</v>
      </c>
      <c r="M3238" s="56" t="s">
        <v>94</v>
      </c>
      <c r="N3238" s="75" t="s">
        <v>1041</v>
      </c>
      <c r="O3238" s="56" t="s">
        <v>219</v>
      </c>
      <c r="P3238" s="56"/>
    </row>
    <row r="3239" spans="1:16" x14ac:dyDescent="0.25">
      <c r="A3239" s="75">
        <v>2018</v>
      </c>
      <c r="B3239" s="75">
        <v>37</v>
      </c>
      <c r="C3239" s="75" t="s">
        <v>15</v>
      </c>
      <c r="D3239" s="74">
        <v>43328</v>
      </c>
      <c r="E3239" s="68">
        <v>73</v>
      </c>
      <c r="F3239" s="3">
        <f t="shared" si="1254"/>
        <v>9.67</v>
      </c>
      <c r="G3239" s="69" t="s">
        <v>39</v>
      </c>
      <c r="H3239" s="75">
        <v>15</v>
      </c>
      <c r="I3239" s="75">
        <f t="shared" si="1252"/>
        <v>144</v>
      </c>
      <c r="J3239" s="27">
        <f t="shared" si="1253"/>
        <v>20.64</v>
      </c>
      <c r="K3239" s="27">
        <f t="shared" si="1250"/>
        <v>10.32</v>
      </c>
      <c r="L3239" s="26">
        <f t="shared" si="1251"/>
        <v>1486.08</v>
      </c>
      <c r="M3239" s="56" t="s">
        <v>94</v>
      </c>
      <c r="N3239" s="75" t="s">
        <v>1042</v>
      </c>
      <c r="O3239" s="56" t="s">
        <v>219</v>
      </c>
      <c r="P3239" s="56"/>
    </row>
    <row r="3240" spans="1:16" x14ac:dyDescent="0.25">
      <c r="A3240" s="75">
        <v>2018</v>
      </c>
      <c r="B3240" s="75">
        <v>37</v>
      </c>
      <c r="C3240" s="75" t="s">
        <v>15</v>
      </c>
      <c r="D3240" s="74">
        <v>43329</v>
      </c>
      <c r="E3240" s="68">
        <v>73</v>
      </c>
      <c r="F3240" s="3">
        <f t="shared" si="1254"/>
        <v>9.67</v>
      </c>
      <c r="G3240" s="69" t="s">
        <v>39</v>
      </c>
      <c r="H3240" s="75">
        <v>5</v>
      </c>
      <c r="I3240" s="75">
        <f t="shared" si="1252"/>
        <v>48</v>
      </c>
      <c r="J3240" s="27">
        <f t="shared" si="1253"/>
        <v>20.64</v>
      </c>
      <c r="K3240" s="27">
        <f t="shared" si="1250"/>
        <v>10.32</v>
      </c>
      <c r="L3240" s="26">
        <f t="shared" si="1251"/>
        <v>495.36</v>
      </c>
      <c r="M3240" s="56" t="s">
        <v>94</v>
      </c>
      <c r="N3240" s="75" t="s">
        <v>1043</v>
      </c>
      <c r="O3240" s="56" t="s">
        <v>219</v>
      </c>
      <c r="P3240" s="56"/>
    </row>
    <row r="3241" spans="1:16" x14ac:dyDescent="0.25">
      <c r="A3241" s="75">
        <v>2018</v>
      </c>
      <c r="B3241" s="75">
        <v>37</v>
      </c>
      <c r="C3241" s="75" t="s">
        <v>15</v>
      </c>
      <c r="D3241" s="74">
        <v>43330</v>
      </c>
      <c r="E3241" s="68">
        <v>73</v>
      </c>
      <c r="F3241" s="3">
        <f t="shared" si="1254"/>
        <v>9.67</v>
      </c>
      <c r="G3241" s="69" t="s">
        <v>39</v>
      </c>
      <c r="H3241" s="75">
        <v>48</v>
      </c>
      <c r="I3241" s="75">
        <f t="shared" si="1252"/>
        <v>460.79999999999995</v>
      </c>
      <c r="J3241" s="27">
        <f t="shared" si="1253"/>
        <v>20.64</v>
      </c>
      <c r="K3241" s="27">
        <f t="shared" si="1250"/>
        <v>10.32</v>
      </c>
      <c r="L3241" s="26">
        <f t="shared" si="1251"/>
        <v>4755.4559999999992</v>
      </c>
      <c r="M3241" s="56" t="s">
        <v>94</v>
      </c>
      <c r="N3241" s="75" t="s">
        <v>1044</v>
      </c>
      <c r="O3241" s="56" t="s">
        <v>219</v>
      </c>
      <c r="P3241" s="56"/>
    </row>
    <row r="3242" spans="1:16" x14ac:dyDescent="0.25">
      <c r="A3242" s="75">
        <v>2018</v>
      </c>
      <c r="B3242" s="75">
        <v>37</v>
      </c>
      <c r="C3242" s="75" t="s">
        <v>15</v>
      </c>
      <c r="D3242" s="75">
        <v>18570</v>
      </c>
      <c r="E3242" s="68">
        <v>73</v>
      </c>
      <c r="F3242" s="3">
        <f t="shared" si="1254"/>
        <v>9.67</v>
      </c>
      <c r="G3242" s="18" t="s">
        <v>39</v>
      </c>
      <c r="H3242" s="75">
        <v>6</v>
      </c>
      <c r="I3242" s="75">
        <v>57</v>
      </c>
      <c r="J3242" s="27">
        <f t="shared" si="1253"/>
        <v>20.64</v>
      </c>
      <c r="K3242" s="27">
        <f t="shared" si="1250"/>
        <v>15.48</v>
      </c>
      <c r="L3242" s="26">
        <f t="shared" si="1251"/>
        <v>882.36</v>
      </c>
      <c r="M3242" s="56" t="s">
        <v>16</v>
      </c>
      <c r="N3242" s="75" t="s">
        <v>1049</v>
      </c>
      <c r="O3242" s="56" t="s">
        <v>53</v>
      </c>
      <c r="P3242" s="56"/>
    </row>
    <row r="3243" spans="1:16" x14ac:dyDescent="0.25">
      <c r="A3243" s="75">
        <v>2018</v>
      </c>
      <c r="B3243" s="75">
        <v>37</v>
      </c>
      <c r="C3243" s="75" t="s">
        <v>15</v>
      </c>
      <c r="D3243" s="75">
        <v>18575</v>
      </c>
      <c r="E3243" s="68">
        <v>88.9</v>
      </c>
      <c r="F3243" s="3">
        <f t="shared" si="1254"/>
        <v>13.84</v>
      </c>
      <c r="G3243" s="18" t="s">
        <v>39</v>
      </c>
      <c r="H3243" s="75">
        <v>20</v>
      </c>
      <c r="I3243" s="75">
        <v>190</v>
      </c>
      <c r="J3243" s="27">
        <f t="shared" si="1253"/>
        <v>27.6</v>
      </c>
      <c r="K3243" s="27">
        <f t="shared" si="1250"/>
        <v>13.8</v>
      </c>
      <c r="L3243" s="26">
        <f t="shared" si="1251"/>
        <v>2622</v>
      </c>
      <c r="M3243" s="56" t="s">
        <v>94</v>
      </c>
      <c r="N3243" s="75" t="s">
        <v>1050</v>
      </c>
      <c r="O3243" s="56" t="s">
        <v>53</v>
      </c>
      <c r="P3243" s="56"/>
    </row>
    <row r="3244" spans="1:16" x14ac:dyDescent="0.25">
      <c r="A3244" s="75">
        <v>2018</v>
      </c>
      <c r="B3244" s="75">
        <v>37</v>
      </c>
      <c r="C3244" s="75" t="s">
        <v>15</v>
      </c>
      <c r="D3244" s="75">
        <v>18576</v>
      </c>
      <c r="E3244" s="68">
        <v>73</v>
      </c>
      <c r="F3244" s="3">
        <f t="shared" si="1254"/>
        <v>9.67</v>
      </c>
      <c r="G3244" s="18" t="s">
        <v>39</v>
      </c>
      <c r="H3244" s="75">
        <v>52</v>
      </c>
      <c r="I3244" s="75">
        <v>494</v>
      </c>
      <c r="J3244" s="27">
        <f t="shared" si="1253"/>
        <v>20.64</v>
      </c>
      <c r="K3244" s="27">
        <f t="shared" si="1250"/>
        <v>15.48</v>
      </c>
      <c r="L3244" s="26">
        <f t="shared" si="1251"/>
        <v>7647.12</v>
      </c>
      <c r="M3244" s="56" t="s">
        <v>16</v>
      </c>
      <c r="N3244" s="75" t="s">
        <v>1051</v>
      </c>
      <c r="O3244" s="56" t="s">
        <v>53</v>
      </c>
      <c r="P3244" s="56"/>
    </row>
    <row r="3245" spans="1:16" x14ac:dyDescent="0.25">
      <c r="A3245" s="75">
        <v>2018</v>
      </c>
      <c r="B3245" s="75">
        <v>37</v>
      </c>
      <c r="C3245" s="75" t="s">
        <v>15</v>
      </c>
      <c r="D3245" s="75">
        <v>18583</v>
      </c>
      <c r="E3245" s="68">
        <v>73</v>
      </c>
      <c r="F3245" s="3">
        <f t="shared" si="1254"/>
        <v>9.67</v>
      </c>
      <c r="G3245" s="18" t="s">
        <v>39</v>
      </c>
      <c r="H3245" s="75">
        <v>56</v>
      </c>
      <c r="I3245" s="75">
        <v>532</v>
      </c>
      <c r="J3245" s="27">
        <f t="shared" si="1253"/>
        <v>20.64</v>
      </c>
      <c r="K3245" s="27">
        <f t="shared" si="1250"/>
        <v>15.48</v>
      </c>
      <c r="L3245" s="26">
        <f t="shared" si="1251"/>
        <v>8235.36</v>
      </c>
      <c r="M3245" s="56" t="s">
        <v>16</v>
      </c>
      <c r="N3245" s="75" t="s">
        <v>1052</v>
      </c>
      <c r="O3245" s="75" t="s">
        <v>53</v>
      </c>
      <c r="P3245" s="56"/>
    </row>
    <row r="3246" spans="1:16" x14ac:dyDescent="0.25">
      <c r="A3246" s="75">
        <v>2018</v>
      </c>
      <c r="B3246" s="75">
        <v>37</v>
      </c>
      <c r="C3246" s="75" t="s">
        <v>15</v>
      </c>
      <c r="D3246" s="75">
        <v>18585</v>
      </c>
      <c r="E3246" s="68">
        <v>60.3</v>
      </c>
      <c r="F3246" s="3">
        <f t="shared" si="1254"/>
        <v>6.99</v>
      </c>
      <c r="G3246" s="18" t="s">
        <v>39</v>
      </c>
      <c r="H3246" s="75">
        <v>70</v>
      </c>
      <c r="I3246" s="75">
        <v>665</v>
      </c>
      <c r="J3246" s="27">
        <f t="shared" si="1253"/>
        <v>16.52</v>
      </c>
      <c r="K3246" s="27">
        <f t="shared" si="1250"/>
        <v>8.26</v>
      </c>
      <c r="L3246" s="26">
        <f t="shared" si="1251"/>
        <v>5492.9</v>
      </c>
      <c r="M3246" s="56" t="s">
        <v>94</v>
      </c>
      <c r="N3246" s="75" t="s">
        <v>1053</v>
      </c>
      <c r="O3246" s="75" t="s">
        <v>53</v>
      </c>
      <c r="P3246" s="56"/>
    </row>
    <row r="3247" spans="1:16" x14ac:dyDescent="0.25">
      <c r="A3247" s="75">
        <v>2018</v>
      </c>
      <c r="B3247" s="75">
        <v>37</v>
      </c>
      <c r="C3247" s="75" t="s">
        <v>15</v>
      </c>
      <c r="D3247" s="75">
        <v>18605</v>
      </c>
      <c r="E3247" s="68">
        <v>73</v>
      </c>
      <c r="F3247" s="3">
        <f t="shared" si="1254"/>
        <v>9.67</v>
      </c>
      <c r="G3247" s="18" t="s">
        <v>39</v>
      </c>
      <c r="H3247" s="75">
        <v>12</v>
      </c>
      <c r="I3247" s="75">
        <v>114</v>
      </c>
      <c r="J3247" s="27">
        <f t="shared" si="1253"/>
        <v>20.64</v>
      </c>
      <c r="K3247" s="27">
        <f t="shared" si="1250"/>
        <v>10.32</v>
      </c>
      <c r="L3247" s="26">
        <f t="shared" si="1251"/>
        <v>1176.48</v>
      </c>
      <c r="M3247" s="56" t="s">
        <v>94</v>
      </c>
      <c r="N3247" s="75" t="s">
        <v>1054</v>
      </c>
      <c r="O3247" s="75" t="s">
        <v>53</v>
      </c>
      <c r="P3247" s="56"/>
    </row>
    <row r="3248" spans="1:16" x14ac:dyDescent="0.25">
      <c r="A3248" s="75">
        <v>2018</v>
      </c>
      <c r="B3248" s="75">
        <v>37</v>
      </c>
      <c r="C3248" s="75" t="s">
        <v>15</v>
      </c>
      <c r="D3248" s="75">
        <v>18609</v>
      </c>
      <c r="E3248" s="68">
        <v>73</v>
      </c>
      <c r="F3248" s="3">
        <f t="shared" si="1254"/>
        <v>9.67</v>
      </c>
      <c r="G3248" s="18" t="s">
        <v>39</v>
      </c>
      <c r="H3248" s="75">
        <v>20</v>
      </c>
      <c r="I3248" s="75">
        <v>190</v>
      </c>
      <c r="J3248" s="27">
        <f t="shared" si="1253"/>
        <v>20.64</v>
      </c>
      <c r="K3248" s="27">
        <f t="shared" si="1250"/>
        <v>10.32</v>
      </c>
      <c r="L3248" s="26">
        <f t="shared" si="1251"/>
        <v>1960.8</v>
      </c>
      <c r="M3248" s="56" t="s">
        <v>94</v>
      </c>
      <c r="N3248" s="75" t="s">
        <v>1055</v>
      </c>
      <c r="O3248" s="75" t="s">
        <v>53</v>
      </c>
      <c r="P3248" s="56"/>
    </row>
    <row r="3249" spans="1:16" x14ac:dyDescent="0.25">
      <c r="A3249" s="75">
        <v>2018</v>
      </c>
      <c r="B3249" s="75">
        <v>37</v>
      </c>
      <c r="C3249" s="75" t="s">
        <v>15</v>
      </c>
      <c r="D3249" s="75">
        <v>18623</v>
      </c>
      <c r="E3249" s="68">
        <v>60.3</v>
      </c>
      <c r="F3249" s="3">
        <f t="shared" si="1254"/>
        <v>6.99</v>
      </c>
      <c r="G3249" s="18" t="s">
        <v>39</v>
      </c>
      <c r="H3249" s="75">
        <v>52</v>
      </c>
      <c r="I3249" s="75">
        <v>494</v>
      </c>
      <c r="J3249" s="27">
        <f t="shared" si="1253"/>
        <v>16.52</v>
      </c>
      <c r="K3249" s="27">
        <f t="shared" si="1250"/>
        <v>8.26</v>
      </c>
      <c r="L3249" s="26">
        <f t="shared" si="1251"/>
        <v>4080.44</v>
      </c>
      <c r="M3249" s="56" t="s">
        <v>94</v>
      </c>
      <c r="N3249" s="75" t="s">
        <v>1053</v>
      </c>
      <c r="O3249" s="75" t="s">
        <v>53</v>
      </c>
      <c r="P3249" s="56"/>
    </row>
    <row r="3250" spans="1:16" x14ac:dyDescent="0.25">
      <c r="A3250" s="75">
        <v>2018</v>
      </c>
      <c r="B3250" s="75">
        <v>37</v>
      </c>
      <c r="C3250" s="75" t="s">
        <v>15</v>
      </c>
      <c r="D3250" s="75">
        <v>18626</v>
      </c>
      <c r="E3250" s="68">
        <v>73</v>
      </c>
      <c r="F3250" s="3">
        <f t="shared" si="1254"/>
        <v>9.67</v>
      </c>
      <c r="G3250" s="18" t="s">
        <v>39</v>
      </c>
      <c r="H3250" s="75">
        <v>34</v>
      </c>
      <c r="I3250" s="75">
        <v>323</v>
      </c>
      <c r="J3250" s="27">
        <f t="shared" si="1253"/>
        <v>20.64</v>
      </c>
      <c r="K3250" s="27">
        <f t="shared" si="1250"/>
        <v>15.48</v>
      </c>
      <c r="L3250" s="26">
        <f t="shared" si="1251"/>
        <v>5000.04</v>
      </c>
      <c r="M3250" s="56" t="s">
        <v>16</v>
      </c>
      <c r="N3250" s="75" t="s">
        <v>1056</v>
      </c>
      <c r="O3250" s="75" t="s">
        <v>53</v>
      </c>
      <c r="P3250" s="56"/>
    </row>
    <row r="3251" spans="1:16" x14ac:dyDescent="0.25">
      <c r="A3251" s="75">
        <v>2018</v>
      </c>
      <c r="B3251" s="75">
        <v>37</v>
      </c>
      <c r="C3251" s="75" t="s">
        <v>15</v>
      </c>
      <c r="D3251" s="75">
        <v>18627</v>
      </c>
      <c r="E3251" s="68">
        <v>88.9</v>
      </c>
      <c r="F3251" s="3">
        <f t="shared" si="1254"/>
        <v>13.84</v>
      </c>
      <c r="G3251" s="18" t="s">
        <v>39</v>
      </c>
      <c r="H3251" s="75">
        <v>20</v>
      </c>
      <c r="I3251" s="75">
        <v>190</v>
      </c>
      <c r="J3251" s="27">
        <f t="shared" si="1253"/>
        <v>27.6</v>
      </c>
      <c r="K3251" s="27">
        <f t="shared" si="1250"/>
        <v>13.8</v>
      </c>
      <c r="L3251" s="26">
        <f t="shared" si="1251"/>
        <v>2622</v>
      </c>
      <c r="M3251" s="56" t="s">
        <v>94</v>
      </c>
      <c r="N3251" s="75" t="s">
        <v>1057</v>
      </c>
      <c r="O3251" s="75" t="s">
        <v>53</v>
      </c>
      <c r="P3251" s="56"/>
    </row>
    <row r="3252" spans="1:16" x14ac:dyDescent="0.25">
      <c r="A3252" s="75">
        <v>2018</v>
      </c>
      <c r="B3252" s="75">
        <v>37</v>
      </c>
      <c r="C3252" s="75" t="s">
        <v>15</v>
      </c>
      <c r="D3252" s="75">
        <v>18628</v>
      </c>
      <c r="E3252" s="68">
        <v>88.9</v>
      </c>
      <c r="F3252" s="3">
        <f t="shared" si="1254"/>
        <v>13.84</v>
      </c>
      <c r="G3252" s="18" t="s">
        <v>39</v>
      </c>
      <c r="H3252" s="75">
        <v>4</v>
      </c>
      <c r="I3252" s="75">
        <v>38</v>
      </c>
      <c r="J3252" s="27">
        <f t="shared" si="1253"/>
        <v>27.6</v>
      </c>
      <c r="K3252" s="27">
        <f t="shared" si="1250"/>
        <v>20.700000000000003</v>
      </c>
      <c r="L3252" s="26">
        <f t="shared" si="1251"/>
        <v>786.60000000000014</v>
      </c>
      <c r="M3252" s="56" t="s">
        <v>16</v>
      </c>
      <c r="N3252" s="75" t="s">
        <v>1057</v>
      </c>
      <c r="O3252" s="75" t="s">
        <v>53</v>
      </c>
      <c r="P3252" s="56"/>
    </row>
    <row r="3253" spans="1:16" x14ac:dyDescent="0.25">
      <c r="A3253" s="75">
        <v>2018</v>
      </c>
      <c r="B3253" s="75">
        <v>37</v>
      </c>
      <c r="C3253" s="75" t="s">
        <v>15</v>
      </c>
      <c r="D3253" s="75">
        <v>18629</v>
      </c>
      <c r="E3253" s="68">
        <v>88.9</v>
      </c>
      <c r="F3253" s="3">
        <f t="shared" si="1254"/>
        <v>13.84</v>
      </c>
      <c r="G3253" s="18" t="s">
        <v>39</v>
      </c>
      <c r="H3253" s="75">
        <v>14</v>
      </c>
      <c r="I3253" s="75">
        <v>133</v>
      </c>
      <c r="J3253" s="27">
        <f t="shared" si="1253"/>
        <v>27.6</v>
      </c>
      <c r="K3253" s="27">
        <f t="shared" si="1250"/>
        <v>20.700000000000003</v>
      </c>
      <c r="L3253" s="26">
        <f t="shared" si="1251"/>
        <v>2753.1000000000004</v>
      </c>
      <c r="M3253" s="56" t="s">
        <v>16</v>
      </c>
      <c r="N3253" s="75" t="s">
        <v>1057</v>
      </c>
      <c r="O3253" s="75" t="s">
        <v>53</v>
      </c>
      <c r="P3253" s="56"/>
    </row>
    <row r="3254" spans="1:16" x14ac:dyDescent="0.25">
      <c r="A3254" s="75">
        <v>2018</v>
      </c>
      <c r="B3254" s="75">
        <v>37</v>
      </c>
      <c r="C3254" s="75" t="s">
        <v>15</v>
      </c>
      <c r="D3254" s="75">
        <v>18633</v>
      </c>
      <c r="E3254" s="68">
        <v>60.3</v>
      </c>
      <c r="F3254" s="3">
        <f t="shared" si="1254"/>
        <v>6.99</v>
      </c>
      <c r="G3254" s="18" t="s">
        <v>39</v>
      </c>
      <c r="H3254" s="75">
        <v>16</v>
      </c>
      <c r="I3254" s="75">
        <v>152</v>
      </c>
      <c r="J3254" s="27">
        <f t="shared" si="1253"/>
        <v>16.52</v>
      </c>
      <c r="K3254" s="27">
        <f t="shared" si="1250"/>
        <v>8.26</v>
      </c>
      <c r="L3254" s="26">
        <f t="shared" si="1251"/>
        <v>1255.52</v>
      </c>
      <c r="M3254" s="56" t="s">
        <v>94</v>
      </c>
      <c r="N3254" s="75" t="s">
        <v>1053</v>
      </c>
      <c r="O3254" s="75" t="s">
        <v>53</v>
      </c>
      <c r="P3254" s="56"/>
    </row>
    <row r="3255" spans="1:16" x14ac:dyDescent="0.25">
      <c r="A3255" s="75">
        <v>2018</v>
      </c>
      <c r="B3255" s="75">
        <v>37</v>
      </c>
      <c r="C3255" s="75" t="s">
        <v>15</v>
      </c>
      <c r="D3255" s="75">
        <v>18650</v>
      </c>
      <c r="E3255" s="68">
        <v>73</v>
      </c>
      <c r="F3255" s="3">
        <f t="shared" si="1254"/>
        <v>9.67</v>
      </c>
      <c r="G3255" s="18" t="s">
        <v>39</v>
      </c>
      <c r="H3255" s="75">
        <v>110</v>
      </c>
      <c r="I3255" s="75">
        <v>1045</v>
      </c>
      <c r="J3255" s="27">
        <f t="shared" si="1253"/>
        <v>20.64</v>
      </c>
      <c r="K3255" s="27">
        <f t="shared" si="1250"/>
        <v>10.32</v>
      </c>
      <c r="L3255" s="26">
        <f t="shared" si="1251"/>
        <v>10784.4</v>
      </c>
      <c r="M3255" s="56" t="s">
        <v>94</v>
      </c>
      <c r="N3255" s="75" t="s">
        <v>1058</v>
      </c>
      <c r="O3255" s="75" t="s">
        <v>53</v>
      </c>
      <c r="P3255" s="56"/>
    </row>
    <row r="3256" spans="1:16" x14ac:dyDescent="0.25">
      <c r="A3256" s="75">
        <v>2018</v>
      </c>
      <c r="B3256" s="75">
        <v>37</v>
      </c>
      <c r="C3256" s="75" t="s">
        <v>15</v>
      </c>
      <c r="D3256" s="75">
        <v>18652</v>
      </c>
      <c r="E3256" s="68">
        <v>88.9</v>
      </c>
      <c r="F3256" s="3">
        <f t="shared" si="1254"/>
        <v>13.84</v>
      </c>
      <c r="G3256" s="18" t="s">
        <v>39</v>
      </c>
      <c r="H3256" s="75">
        <v>1</v>
      </c>
      <c r="I3256" s="75">
        <v>9.5</v>
      </c>
      <c r="J3256" s="27">
        <f t="shared" si="1253"/>
        <v>27.6</v>
      </c>
      <c r="K3256" s="27">
        <f t="shared" si="1250"/>
        <v>20.700000000000003</v>
      </c>
      <c r="L3256" s="26">
        <f t="shared" si="1251"/>
        <v>196.65000000000003</v>
      </c>
      <c r="M3256" s="56" t="s">
        <v>16</v>
      </c>
      <c r="N3256" s="75" t="s">
        <v>1059</v>
      </c>
      <c r="O3256" s="75" t="s">
        <v>53</v>
      </c>
      <c r="P3256" s="56"/>
    </row>
    <row r="3257" spans="1:16" x14ac:dyDescent="0.25">
      <c r="A3257" s="75">
        <v>2018</v>
      </c>
      <c r="B3257" s="75">
        <v>37</v>
      </c>
      <c r="C3257" s="75" t="s">
        <v>15</v>
      </c>
      <c r="D3257" s="75">
        <v>18659</v>
      </c>
      <c r="E3257" s="68">
        <v>88.9</v>
      </c>
      <c r="F3257" s="3">
        <f t="shared" si="1254"/>
        <v>13.84</v>
      </c>
      <c r="G3257" s="18" t="s">
        <v>39</v>
      </c>
      <c r="H3257" s="75">
        <v>100</v>
      </c>
      <c r="I3257" s="75">
        <v>950</v>
      </c>
      <c r="J3257" s="27">
        <f t="shared" si="1253"/>
        <v>27.6</v>
      </c>
      <c r="K3257" s="27">
        <f t="shared" si="1250"/>
        <v>13.8</v>
      </c>
      <c r="L3257" s="26">
        <f t="shared" si="1251"/>
        <v>13110</v>
      </c>
      <c r="M3257" s="56" t="s">
        <v>94</v>
      </c>
      <c r="N3257" s="75" t="s">
        <v>1060</v>
      </c>
      <c r="O3257" s="75" t="s">
        <v>53</v>
      </c>
      <c r="P3257" s="56"/>
    </row>
    <row r="3258" spans="1:16" x14ac:dyDescent="0.25">
      <c r="A3258" s="75">
        <v>2018</v>
      </c>
      <c r="B3258" s="75">
        <v>37</v>
      </c>
      <c r="C3258" s="75" t="s">
        <v>15</v>
      </c>
      <c r="D3258" s="75">
        <v>18676</v>
      </c>
      <c r="E3258" s="68">
        <v>73</v>
      </c>
      <c r="F3258" s="3">
        <f t="shared" si="1254"/>
        <v>9.67</v>
      </c>
      <c r="G3258" s="18" t="s">
        <v>39</v>
      </c>
      <c r="H3258" s="75">
        <v>98</v>
      </c>
      <c r="I3258" s="75">
        <v>931</v>
      </c>
      <c r="J3258" s="27">
        <f t="shared" si="1253"/>
        <v>20.64</v>
      </c>
      <c r="K3258" s="27">
        <f t="shared" si="1250"/>
        <v>10.32</v>
      </c>
      <c r="L3258" s="26">
        <f t="shared" si="1251"/>
        <v>9607.92</v>
      </c>
      <c r="M3258" s="56" t="s">
        <v>94</v>
      </c>
      <c r="N3258" s="75" t="s">
        <v>1061</v>
      </c>
      <c r="O3258" s="75" t="s">
        <v>53</v>
      </c>
      <c r="P3258" s="56"/>
    </row>
    <row r="3259" spans="1:16" x14ac:dyDescent="0.25">
      <c r="A3259" s="75">
        <v>2018</v>
      </c>
      <c r="B3259" s="75">
        <v>37</v>
      </c>
      <c r="C3259" s="75" t="s">
        <v>15</v>
      </c>
      <c r="D3259" s="75">
        <v>18684</v>
      </c>
      <c r="E3259" s="68">
        <v>73</v>
      </c>
      <c r="F3259" s="3">
        <f t="shared" si="1254"/>
        <v>9.67</v>
      </c>
      <c r="G3259" s="18" t="s">
        <v>39</v>
      </c>
      <c r="H3259" s="75">
        <v>120</v>
      </c>
      <c r="I3259" s="75">
        <v>1140</v>
      </c>
      <c r="J3259" s="27">
        <f t="shared" si="1253"/>
        <v>20.64</v>
      </c>
      <c r="K3259" s="27">
        <f t="shared" ref="K3259:K3319" si="1255">IF(M3259="NEW",J3259*1,IF(M3259="YELLOW",J3259*0.75,IF(M3259="BLUE",J3259*0.5)))</f>
        <v>10.32</v>
      </c>
      <c r="L3259" s="26">
        <f t="shared" ref="L3259:L3319" si="1256">I3259*K3259</f>
        <v>11764.800000000001</v>
      </c>
      <c r="M3259" s="56" t="s">
        <v>94</v>
      </c>
      <c r="N3259" s="75" t="s">
        <v>1062</v>
      </c>
      <c r="O3259" s="75" t="s">
        <v>53</v>
      </c>
      <c r="P3259" s="56"/>
    </row>
    <row r="3260" spans="1:16" x14ac:dyDescent="0.25">
      <c r="A3260" s="75">
        <v>2018</v>
      </c>
      <c r="B3260" s="75">
        <v>37</v>
      </c>
      <c r="C3260" s="75" t="s">
        <v>15</v>
      </c>
      <c r="D3260" s="75">
        <v>18685</v>
      </c>
      <c r="E3260" s="68">
        <v>73</v>
      </c>
      <c r="F3260" s="3">
        <f t="shared" si="1254"/>
        <v>9.67</v>
      </c>
      <c r="G3260" s="18" t="s">
        <v>39</v>
      </c>
      <c r="H3260" s="75">
        <v>80</v>
      </c>
      <c r="I3260" s="75">
        <v>760</v>
      </c>
      <c r="J3260" s="27">
        <f t="shared" si="1253"/>
        <v>20.64</v>
      </c>
      <c r="K3260" s="27">
        <f t="shared" si="1255"/>
        <v>10.32</v>
      </c>
      <c r="L3260" s="26">
        <f t="shared" si="1256"/>
        <v>7843.2</v>
      </c>
      <c r="M3260" s="56" t="s">
        <v>94</v>
      </c>
      <c r="N3260" s="75" t="s">
        <v>1063</v>
      </c>
      <c r="O3260" s="75" t="s">
        <v>53</v>
      </c>
      <c r="P3260" s="56"/>
    </row>
    <row r="3261" spans="1:16" x14ac:dyDescent="0.25">
      <c r="A3261" s="75">
        <v>2018</v>
      </c>
      <c r="B3261" s="75">
        <v>37</v>
      </c>
      <c r="C3261" s="75" t="s">
        <v>15</v>
      </c>
      <c r="D3261" s="75">
        <v>18745</v>
      </c>
      <c r="E3261" s="68">
        <v>73</v>
      </c>
      <c r="F3261" s="3">
        <f t="shared" si="1254"/>
        <v>9.67</v>
      </c>
      <c r="G3261" s="18" t="s">
        <v>39</v>
      </c>
      <c r="H3261" s="75">
        <v>88</v>
      </c>
      <c r="I3261" s="75">
        <v>836</v>
      </c>
      <c r="J3261" s="27">
        <f t="shared" si="1253"/>
        <v>20.64</v>
      </c>
      <c r="K3261" s="27">
        <f t="shared" si="1255"/>
        <v>10.32</v>
      </c>
      <c r="L3261" s="26">
        <f t="shared" si="1256"/>
        <v>8627.52</v>
      </c>
      <c r="M3261" s="56" t="s">
        <v>94</v>
      </c>
      <c r="N3261" s="75" t="s">
        <v>1064</v>
      </c>
      <c r="O3261" s="75" t="s">
        <v>53</v>
      </c>
      <c r="P3261" s="56"/>
    </row>
    <row r="3262" spans="1:16" x14ac:dyDescent="0.25">
      <c r="A3262" s="75">
        <v>2018</v>
      </c>
      <c r="B3262" s="75">
        <v>37</v>
      </c>
      <c r="C3262" s="75" t="s">
        <v>15</v>
      </c>
      <c r="D3262" s="75">
        <v>18746</v>
      </c>
      <c r="E3262" s="68">
        <v>73</v>
      </c>
      <c r="F3262" s="3">
        <f t="shared" si="1254"/>
        <v>9.67</v>
      </c>
      <c r="G3262" s="18" t="s">
        <v>39</v>
      </c>
      <c r="H3262" s="75">
        <v>20</v>
      </c>
      <c r="I3262" s="75">
        <v>190</v>
      </c>
      <c r="J3262" s="27">
        <f t="shared" si="1253"/>
        <v>20.64</v>
      </c>
      <c r="K3262" s="27">
        <f t="shared" si="1255"/>
        <v>15.48</v>
      </c>
      <c r="L3262" s="26">
        <f t="shared" si="1256"/>
        <v>2941.2000000000003</v>
      </c>
      <c r="M3262" s="56" t="s">
        <v>16</v>
      </c>
      <c r="N3262" s="75" t="s">
        <v>1064</v>
      </c>
      <c r="O3262" s="75" t="s">
        <v>53</v>
      </c>
      <c r="P3262" s="56"/>
    </row>
    <row r="3263" spans="1:16" x14ac:dyDescent="0.25">
      <c r="A3263" s="75">
        <v>2018</v>
      </c>
      <c r="B3263" s="75">
        <v>37</v>
      </c>
      <c r="C3263" s="75" t="s">
        <v>15</v>
      </c>
      <c r="D3263" s="75">
        <v>18757</v>
      </c>
      <c r="E3263" s="68">
        <v>73</v>
      </c>
      <c r="F3263" s="3">
        <f t="shared" si="1254"/>
        <v>9.67</v>
      </c>
      <c r="G3263" s="18" t="s">
        <v>39</v>
      </c>
      <c r="H3263" s="75">
        <v>107</v>
      </c>
      <c r="I3263" s="75">
        <v>1016.5</v>
      </c>
      <c r="J3263" s="27">
        <f t="shared" si="1253"/>
        <v>20.64</v>
      </c>
      <c r="K3263" s="27">
        <f t="shared" si="1255"/>
        <v>10.32</v>
      </c>
      <c r="L3263" s="26">
        <f t="shared" si="1256"/>
        <v>10490.28</v>
      </c>
      <c r="M3263" s="56" t="s">
        <v>94</v>
      </c>
      <c r="N3263" s="75" t="s">
        <v>1065</v>
      </c>
      <c r="O3263" s="75" t="s">
        <v>53</v>
      </c>
      <c r="P3263" s="56"/>
    </row>
    <row r="3264" spans="1:16" x14ac:dyDescent="0.25">
      <c r="A3264" s="75">
        <v>2018</v>
      </c>
      <c r="B3264" s="75">
        <v>37</v>
      </c>
      <c r="C3264" s="75" t="s">
        <v>15</v>
      </c>
      <c r="D3264" s="75">
        <v>18763</v>
      </c>
      <c r="E3264" s="68">
        <v>73</v>
      </c>
      <c r="F3264" s="3">
        <f t="shared" si="1254"/>
        <v>9.67</v>
      </c>
      <c r="G3264" s="18" t="s">
        <v>39</v>
      </c>
      <c r="H3264" s="75">
        <v>20</v>
      </c>
      <c r="I3264" s="75">
        <v>190</v>
      </c>
      <c r="J3264" s="27">
        <f t="shared" si="1253"/>
        <v>20.64</v>
      </c>
      <c r="K3264" s="27">
        <f t="shared" si="1255"/>
        <v>10.32</v>
      </c>
      <c r="L3264" s="26">
        <f t="shared" si="1256"/>
        <v>1960.8</v>
      </c>
      <c r="M3264" s="56" t="s">
        <v>94</v>
      </c>
      <c r="N3264" s="75" t="s">
        <v>1066</v>
      </c>
      <c r="O3264" s="75" t="s">
        <v>53</v>
      </c>
      <c r="P3264" s="56"/>
    </row>
    <row r="3265" spans="1:16" x14ac:dyDescent="0.25">
      <c r="A3265" s="75">
        <v>2018</v>
      </c>
      <c r="B3265" s="75">
        <v>37</v>
      </c>
      <c r="C3265" s="75" t="s">
        <v>15</v>
      </c>
      <c r="D3265" s="75">
        <v>18794</v>
      </c>
      <c r="E3265" s="68">
        <v>60.3</v>
      </c>
      <c r="F3265" s="3">
        <f t="shared" si="1254"/>
        <v>6.99</v>
      </c>
      <c r="G3265" s="18" t="s">
        <v>39</v>
      </c>
      <c r="H3265" s="75">
        <v>5</v>
      </c>
      <c r="I3265" s="75">
        <v>47.5</v>
      </c>
      <c r="J3265" s="27">
        <f t="shared" si="1253"/>
        <v>16.52</v>
      </c>
      <c r="K3265" s="27">
        <f t="shared" si="1255"/>
        <v>8.26</v>
      </c>
      <c r="L3265" s="26">
        <f t="shared" si="1256"/>
        <v>392.34999999999997</v>
      </c>
      <c r="M3265" s="56" t="s">
        <v>94</v>
      </c>
      <c r="N3265" s="75" t="s">
        <v>1067</v>
      </c>
      <c r="O3265" s="75" t="s">
        <v>53</v>
      </c>
      <c r="P3265" s="56"/>
    </row>
    <row r="3266" spans="1:16" x14ac:dyDescent="0.25">
      <c r="A3266" s="75">
        <v>2018</v>
      </c>
      <c r="B3266" s="75">
        <v>37</v>
      </c>
      <c r="C3266" s="75" t="s">
        <v>15</v>
      </c>
      <c r="D3266" s="75">
        <v>18795</v>
      </c>
      <c r="E3266" s="68">
        <v>73</v>
      </c>
      <c r="F3266" s="3">
        <f t="shared" si="1254"/>
        <v>9.67</v>
      </c>
      <c r="G3266" s="18" t="s">
        <v>39</v>
      </c>
      <c r="H3266" s="75">
        <v>34</v>
      </c>
      <c r="I3266" s="75">
        <v>323</v>
      </c>
      <c r="J3266" s="27">
        <f t="shared" si="1253"/>
        <v>20.64</v>
      </c>
      <c r="K3266" s="27">
        <f t="shared" si="1255"/>
        <v>10.32</v>
      </c>
      <c r="L3266" s="26">
        <f t="shared" si="1256"/>
        <v>3333.36</v>
      </c>
      <c r="M3266" s="56" t="s">
        <v>94</v>
      </c>
      <c r="N3266" s="75" t="s">
        <v>1068</v>
      </c>
      <c r="O3266" s="75" t="s">
        <v>53</v>
      </c>
      <c r="P3266" s="56"/>
    </row>
    <row r="3267" spans="1:16" ht="15.75" thickBot="1" x14ac:dyDescent="0.3">
      <c r="A3267" s="75">
        <v>2018</v>
      </c>
      <c r="B3267" s="75">
        <v>37</v>
      </c>
      <c r="C3267" s="75" t="s">
        <v>15</v>
      </c>
      <c r="D3267" s="75">
        <v>18801</v>
      </c>
      <c r="E3267" s="68">
        <v>73</v>
      </c>
      <c r="F3267" s="3">
        <f t="shared" si="1254"/>
        <v>9.67</v>
      </c>
      <c r="G3267" s="18" t="s">
        <v>39</v>
      </c>
      <c r="H3267" s="75">
        <v>17</v>
      </c>
      <c r="I3267" s="75">
        <v>161.5</v>
      </c>
      <c r="J3267" s="27">
        <f t="shared" si="1253"/>
        <v>20.64</v>
      </c>
      <c r="K3267" s="27">
        <f t="shared" si="1255"/>
        <v>10.32</v>
      </c>
      <c r="L3267" s="26">
        <f t="shared" si="1256"/>
        <v>1666.68</v>
      </c>
      <c r="M3267" s="56" t="s">
        <v>94</v>
      </c>
      <c r="N3267" s="75" t="s">
        <v>1069</v>
      </c>
      <c r="O3267" s="75" t="s">
        <v>53</v>
      </c>
      <c r="P3267" s="56"/>
    </row>
    <row r="3268" spans="1:16" ht="21.75" thickBot="1" x14ac:dyDescent="0.4">
      <c r="A3268" s="90" t="s">
        <v>1070</v>
      </c>
      <c r="B3268" s="91"/>
      <c r="C3268" s="91"/>
      <c r="D3268" s="91"/>
      <c r="E3268" s="91"/>
      <c r="F3268" s="91"/>
      <c r="G3268" s="91"/>
      <c r="H3268" s="91"/>
      <c r="I3268" s="91"/>
      <c r="J3268" s="91"/>
      <c r="K3268" s="91"/>
      <c r="L3268" s="71">
        <f>SUM(L3180:L3267)</f>
        <v>800759.91428399994</v>
      </c>
      <c r="M3268" s="90"/>
      <c r="N3268" s="91"/>
      <c r="O3268" s="91"/>
      <c r="P3268" s="92"/>
    </row>
    <row r="3269" spans="1:16" x14ac:dyDescent="0.25">
      <c r="A3269" s="56">
        <v>2018</v>
      </c>
      <c r="B3269" s="56">
        <v>38</v>
      </c>
      <c r="C3269" s="56" t="s">
        <v>15</v>
      </c>
      <c r="D3269" s="75" t="s">
        <v>1071</v>
      </c>
      <c r="E3269" s="68">
        <v>88.9</v>
      </c>
      <c r="F3269" s="3">
        <f t="shared" si="1254"/>
        <v>13.84</v>
      </c>
      <c r="G3269" s="69" t="s">
        <v>39</v>
      </c>
      <c r="H3269" s="75">
        <v>3</v>
      </c>
      <c r="I3269" s="56">
        <f>SUM(H3269*9.6)</f>
        <v>28.799999999999997</v>
      </c>
      <c r="J3269" s="27">
        <f t="shared" si="1253"/>
        <v>27.6</v>
      </c>
      <c r="K3269" s="27">
        <f t="shared" si="1255"/>
        <v>20.700000000000003</v>
      </c>
      <c r="L3269" s="26">
        <f t="shared" si="1256"/>
        <v>596.16</v>
      </c>
      <c r="M3269" s="56" t="s">
        <v>16</v>
      </c>
      <c r="N3269" s="75" t="s">
        <v>1085</v>
      </c>
      <c r="O3269" s="56" t="s">
        <v>128</v>
      </c>
      <c r="P3269" s="56"/>
    </row>
    <row r="3270" spans="1:16" x14ac:dyDescent="0.25">
      <c r="A3270" s="56">
        <v>2018</v>
      </c>
      <c r="B3270" s="56">
        <v>38</v>
      </c>
      <c r="C3270" s="56" t="s">
        <v>15</v>
      </c>
      <c r="D3270" s="75" t="s">
        <v>1072</v>
      </c>
      <c r="E3270" s="68">
        <v>73</v>
      </c>
      <c r="F3270" s="3">
        <f t="shared" si="1254"/>
        <v>9.67</v>
      </c>
      <c r="G3270" s="69" t="s">
        <v>39</v>
      </c>
      <c r="H3270" s="75">
        <v>60</v>
      </c>
      <c r="I3270" s="75">
        <f t="shared" ref="I3270:I3289" si="1257">SUM(H3270*9.6)</f>
        <v>576</v>
      </c>
      <c r="J3270" s="27">
        <f t="shared" si="1253"/>
        <v>20.64</v>
      </c>
      <c r="K3270" s="27">
        <f t="shared" si="1255"/>
        <v>10.32</v>
      </c>
      <c r="L3270" s="26">
        <f t="shared" si="1256"/>
        <v>5944.32</v>
      </c>
      <c r="M3270" s="56" t="s">
        <v>94</v>
      </c>
      <c r="N3270" s="75" t="s">
        <v>1086</v>
      </c>
      <c r="O3270" s="56" t="s">
        <v>128</v>
      </c>
      <c r="P3270" s="56"/>
    </row>
    <row r="3271" spans="1:16" x14ac:dyDescent="0.25">
      <c r="A3271" s="75">
        <v>2018</v>
      </c>
      <c r="B3271" s="75">
        <v>38</v>
      </c>
      <c r="C3271" s="56" t="s">
        <v>15</v>
      </c>
      <c r="D3271" s="75" t="s">
        <v>1073</v>
      </c>
      <c r="E3271" s="68">
        <v>88.9</v>
      </c>
      <c r="F3271" s="3">
        <f t="shared" si="1254"/>
        <v>13.84</v>
      </c>
      <c r="G3271" s="69" t="s">
        <v>39</v>
      </c>
      <c r="H3271" s="75">
        <v>70</v>
      </c>
      <c r="I3271" s="75">
        <f t="shared" si="1257"/>
        <v>672</v>
      </c>
      <c r="J3271" s="27">
        <f t="shared" si="1253"/>
        <v>27.6</v>
      </c>
      <c r="K3271" s="27">
        <f t="shared" si="1255"/>
        <v>20.700000000000003</v>
      </c>
      <c r="L3271" s="26">
        <f t="shared" si="1256"/>
        <v>13910.400000000001</v>
      </c>
      <c r="M3271" s="56" t="s">
        <v>16</v>
      </c>
      <c r="N3271" s="75" t="s">
        <v>1087</v>
      </c>
      <c r="O3271" s="56" t="s">
        <v>128</v>
      </c>
      <c r="P3271" s="56"/>
    </row>
    <row r="3272" spans="1:16" x14ac:dyDescent="0.25">
      <c r="A3272" s="75">
        <v>2018</v>
      </c>
      <c r="B3272" s="75">
        <v>38</v>
      </c>
      <c r="C3272" s="56" t="s">
        <v>15</v>
      </c>
      <c r="D3272" s="75" t="s">
        <v>1073</v>
      </c>
      <c r="E3272" s="68">
        <v>88.9</v>
      </c>
      <c r="F3272" s="3">
        <f t="shared" si="1254"/>
        <v>13.84</v>
      </c>
      <c r="G3272" s="69" t="s">
        <v>39</v>
      </c>
      <c r="H3272" s="75">
        <v>70</v>
      </c>
      <c r="I3272" s="75">
        <f t="shared" si="1257"/>
        <v>672</v>
      </c>
      <c r="J3272" s="27">
        <f t="shared" si="1253"/>
        <v>27.6</v>
      </c>
      <c r="K3272" s="27">
        <f t="shared" si="1255"/>
        <v>13.8</v>
      </c>
      <c r="L3272" s="26">
        <f t="shared" si="1256"/>
        <v>9273.6</v>
      </c>
      <c r="M3272" s="56" t="s">
        <v>94</v>
      </c>
      <c r="N3272" s="75" t="s">
        <v>1087</v>
      </c>
      <c r="O3272" s="56" t="s">
        <v>128</v>
      </c>
      <c r="P3272" s="56"/>
    </row>
    <row r="3273" spans="1:16" x14ac:dyDescent="0.25">
      <c r="A3273" s="75">
        <v>2018</v>
      </c>
      <c r="B3273" s="75">
        <v>38</v>
      </c>
      <c r="C3273" s="56" t="s">
        <v>15</v>
      </c>
      <c r="D3273" s="75" t="s">
        <v>1074</v>
      </c>
      <c r="E3273" s="68">
        <v>73</v>
      </c>
      <c r="F3273" s="3">
        <f t="shared" si="1254"/>
        <v>9.67</v>
      </c>
      <c r="G3273" s="69" t="s">
        <v>39</v>
      </c>
      <c r="H3273" s="75">
        <v>116</v>
      </c>
      <c r="I3273" s="75">
        <f t="shared" si="1257"/>
        <v>1113.5999999999999</v>
      </c>
      <c r="J3273" s="27">
        <f t="shared" si="1253"/>
        <v>20.64</v>
      </c>
      <c r="K3273" s="27">
        <f t="shared" si="1255"/>
        <v>15.48</v>
      </c>
      <c r="L3273" s="26">
        <f t="shared" si="1256"/>
        <v>17238.527999999998</v>
      </c>
      <c r="M3273" s="56" t="s">
        <v>16</v>
      </c>
      <c r="N3273" s="75" t="s">
        <v>1088</v>
      </c>
      <c r="O3273" s="56" t="s">
        <v>128</v>
      </c>
      <c r="P3273" s="56"/>
    </row>
    <row r="3274" spans="1:16" x14ac:dyDescent="0.25">
      <c r="A3274" s="75">
        <v>2018</v>
      </c>
      <c r="B3274" s="75">
        <v>38</v>
      </c>
      <c r="C3274" s="56" t="s">
        <v>15</v>
      </c>
      <c r="D3274" s="75" t="s">
        <v>1074</v>
      </c>
      <c r="E3274" s="68">
        <v>73</v>
      </c>
      <c r="F3274" s="3">
        <f t="shared" si="1254"/>
        <v>9.67</v>
      </c>
      <c r="G3274" s="69" t="s">
        <v>39</v>
      </c>
      <c r="H3274" s="75">
        <v>1</v>
      </c>
      <c r="I3274" s="75">
        <f t="shared" si="1257"/>
        <v>9.6</v>
      </c>
      <c r="J3274" s="27">
        <f t="shared" si="1253"/>
        <v>20.64</v>
      </c>
      <c r="K3274" s="27">
        <f t="shared" si="1255"/>
        <v>15.48</v>
      </c>
      <c r="L3274" s="26">
        <f t="shared" si="1256"/>
        <v>148.608</v>
      </c>
      <c r="M3274" s="56" t="s">
        <v>16</v>
      </c>
      <c r="N3274" s="75" t="s">
        <v>1088</v>
      </c>
      <c r="O3274" s="56" t="s">
        <v>128</v>
      </c>
      <c r="P3274" s="56"/>
    </row>
    <row r="3275" spans="1:16" x14ac:dyDescent="0.25">
      <c r="A3275" s="75">
        <v>2018</v>
      </c>
      <c r="B3275" s="75">
        <v>38</v>
      </c>
      <c r="C3275" s="56" t="s">
        <v>15</v>
      </c>
      <c r="D3275" s="75" t="s">
        <v>1075</v>
      </c>
      <c r="E3275" s="68">
        <v>60.3</v>
      </c>
      <c r="F3275" s="3">
        <f t="shared" si="1254"/>
        <v>6.99</v>
      </c>
      <c r="G3275" s="69" t="s">
        <v>39</v>
      </c>
      <c r="H3275" s="75">
        <v>111</v>
      </c>
      <c r="I3275" s="75">
        <f t="shared" si="1257"/>
        <v>1065.5999999999999</v>
      </c>
      <c r="J3275" s="27">
        <f t="shared" si="1253"/>
        <v>16.52</v>
      </c>
      <c r="K3275" s="27">
        <f t="shared" si="1255"/>
        <v>12.39</v>
      </c>
      <c r="L3275" s="26">
        <f t="shared" si="1256"/>
        <v>13202.784</v>
      </c>
      <c r="M3275" s="56" t="s">
        <v>16</v>
      </c>
      <c r="N3275" s="75" t="s">
        <v>1089</v>
      </c>
      <c r="O3275" s="56" t="s">
        <v>128</v>
      </c>
      <c r="P3275" s="56"/>
    </row>
    <row r="3276" spans="1:16" x14ac:dyDescent="0.25">
      <c r="A3276" s="75">
        <v>2018</v>
      </c>
      <c r="B3276" s="75">
        <v>38</v>
      </c>
      <c r="C3276" s="56" t="s">
        <v>15</v>
      </c>
      <c r="D3276" s="75" t="s">
        <v>1076</v>
      </c>
      <c r="E3276" s="68">
        <v>73</v>
      </c>
      <c r="F3276" s="3">
        <f t="shared" si="1254"/>
        <v>9.67</v>
      </c>
      <c r="G3276" s="69" t="s">
        <v>39</v>
      </c>
      <c r="H3276" s="75">
        <v>116</v>
      </c>
      <c r="I3276" s="75">
        <f t="shared" si="1257"/>
        <v>1113.5999999999999</v>
      </c>
      <c r="J3276" s="27">
        <f t="shared" si="1253"/>
        <v>20.64</v>
      </c>
      <c r="K3276" s="27">
        <f t="shared" si="1255"/>
        <v>15.48</v>
      </c>
      <c r="L3276" s="26">
        <f t="shared" si="1256"/>
        <v>17238.527999999998</v>
      </c>
      <c r="M3276" s="56" t="s">
        <v>16</v>
      </c>
      <c r="N3276" s="75" t="s">
        <v>1090</v>
      </c>
      <c r="O3276" s="56" t="s">
        <v>128</v>
      </c>
      <c r="P3276" s="56"/>
    </row>
    <row r="3277" spans="1:16" x14ac:dyDescent="0.25">
      <c r="A3277" s="75">
        <v>2018</v>
      </c>
      <c r="B3277" s="75">
        <v>38</v>
      </c>
      <c r="C3277" s="56" t="s">
        <v>15</v>
      </c>
      <c r="D3277" s="75" t="s">
        <v>1076</v>
      </c>
      <c r="E3277" s="68">
        <v>73</v>
      </c>
      <c r="F3277" s="3">
        <f t="shared" si="1254"/>
        <v>9.67</v>
      </c>
      <c r="G3277" s="69" t="s">
        <v>39</v>
      </c>
      <c r="H3277" s="75">
        <v>1</v>
      </c>
      <c r="I3277" s="75">
        <f t="shared" si="1257"/>
        <v>9.6</v>
      </c>
      <c r="J3277" s="27">
        <f t="shared" si="1253"/>
        <v>20.64</v>
      </c>
      <c r="K3277" s="27">
        <f t="shared" si="1255"/>
        <v>15.48</v>
      </c>
      <c r="L3277" s="26">
        <f t="shared" si="1256"/>
        <v>148.608</v>
      </c>
      <c r="M3277" s="56" t="s">
        <v>16</v>
      </c>
      <c r="N3277" s="75" t="s">
        <v>1090</v>
      </c>
      <c r="O3277" s="56" t="s">
        <v>128</v>
      </c>
      <c r="P3277" s="56"/>
    </row>
    <row r="3278" spans="1:16" x14ac:dyDescent="0.25">
      <c r="A3278" s="75">
        <v>2018</v>
      </c>
      <c r="B3278" s="75">
        <v>38</v>
      </c>
      <c r="C3278" s="56" t="s">
        <v>15</v>
      </c>
      <c r="D3278" s="75" t="s">
        <v>1077</v>
      </c>
      <c r="E3278" s="68">
        <v>73</v>
      </c>
      <c r="F3278" s="3">
        <f t="shared" si="1254"/>
        <v>9.67</v>
      </c>
      <c r="G3278" s="69" t="s">
        <v>39</v>
      </c>
      <c r="H3278" s="75">
        <v>20</v>
      </c>
      <c r="I3278" s="75">
        <f t="shared" si="1257"/>
        <v>192</v>
      </c>
      <c r="J3278" s="27">
        <f t="shared" si="1253"/>
        <v>20.64</v>
      </c>
      <c r="K3278" s="27">
        <f t="shared" si="1255"/>
        <v>10.32</v>
      </c>
      <c r="L3278" s="26">
        <f t="shared" si="1256"/>
        <v>1981.44</v>
      </c>
      <c r="M3278" s="56" t="s">
        <v>94</v>
      </c>
      <c r="N3278" s="75" t="s">
        <v>125</v>
      </c>
      <c r="O3278" s="56" t="s">
        <v>128</v>
      </c>
      <c r="P3278" s="56"/>
    </row>
    <row r="3279" spans="1:16" x14ac:dyDescent="0.25">
      <c r="A3279" s="75">
        <v>2018</v>
      </c>
      <c r="B3279" s="75">
        <v>38</v>
      </c>
      <c r="C3279" s="56" t="s">
        <v>15</v>
      </c>
      <c r="D3279" s="75" t="s">
        <v>1078</v>
      </c>
      <c r="E3279" s="68">
        <v>60.3</v>
      </c>
      <c r="F3279" s="3">
        <f t="shared" si="1254"/>
        <v>6.99</v>
      </c>
      <c r="G3279" s="69" t="s">
        <v>39</v>
      </c>
      <c r="H3279" s="75">
        <v>140</v>
      </c>
      <c r="I3279" s="75">
        <f t="shared" si="1257"/>
        <v>1344</v>
      </c>
      <c r="J3279" s="27">
        <f t="shared" si="1253"/>
        <v>16.52</v>
      </c>
      <c r="K3279" s="27">
        <f t="shared" si="1255"/>
        <v>12.39</v>
      </c>
      <c r="L3279" s="26">
        <f t="shared" si="1256"/>
        <v>16652.16</v>
      </c>
      <c r="M3279" s="56" t="s">
        <v>16</v>
      </c>
      <c r="N3279" s="75" t="s">
        <v>1091</v>
      </c>
      <c r="O3279" s="56" t="s">
        <v>128</v>
      </c>
      <c r="P3279" s="56"/>
    </row>
    <row r="3280" spans="1:16" x14ac:dyDescent="0.25">
      <c r="A3280" s="75">
        <v>2018</v>
      </c>
      <c r="B3280" s="75">
        <v>38</v>
      </c>
      <c r="C3280" s="56" t="s">
        <v>15</v>
      </c>
      <c r="D3280" s="75" t="s">
        <v>1079</v>
      </c>
      <c r="E3280" s="68">
        <v>88.9</v>
      </c>
      <c r="F3280" s="3">
        <f t="shared" si="1254"/>
        <v>13.84</v>
      </c>
      <c r="G3280" s="69" t="s">
        <v>39</v>
      </c>
      <c r="H3280" s="75">
        <v>60</v>
      </c>
      <c r="I3280" s="75">
        <f t="shared" si="1257"/>
        <v>576</v>
      </c>
      <c r="J3280" s="27">
        <f t="shared" si="1253"/>
        <v>27.6</v>
      </c>
      <c r="K3280" s="27">
        <f t="shared" si="1255"/>
        <v>20.700000000000003</v>
      </c>
      <c r="L3280" s="26">
        <f t="shared" si="1256"/>
        <v>11923.2</v>
      </c>
      <c r="M3280" s="56" t="s">
        <v>16</v>
      </c>
      <c r="N3280" s="75" t="s">
        <v>1092</v>
      </c>
      <c r="O3280" s="56" t="s">
        <v>128</v>
      </c>
      <c r="P3280" s="56"/>
    </row>
    <row r="3281" spans="1:16" x14ac:dyDescent="0.25">
      <c r="A3281" s="75">
        <v>2018</v>
      </c>
      <c r="B3281" s="75">
        <v>38</v>
      </c>
      <c r="C3281" s="56" t="s">
        <v>15</v>
      </c>
      <c r="D3281" s="75" t="s">
        <v>1080</v>
      </c>
      <c r="E3281" s="68">
        <v>73</v>
      </c>
      <c r="F3281" s="3">
        <f t="shared" si="1254"/>
        <v>9.67</v>
      </c>
      <c r="G3281" s="69" t="s">
        <v>39</v>
      </c>
      <c r="H3281" s="75">
        <v>115</v>
      </c>
      <c r="I3281" s="75">
        <f t="shared" si="1257"/>
        <v>1104</v>
      </c>
      <c r="J3281" s="27">
        <f t="shared" si="1253"/>
        <v>20.64</v>
      </c>
      <c r="K3281" s="27">
        <f t="shared" si="1255"/>
        <v>15.48</v>
      </c>
      <c r="L3281" s="26">
        <f t="shared" si="1256"/>
        <v>17089.920000000002</v>
      </c>
      <c r="M3281" s="56" t="s">
        <v>16</v>
      </c>
      <c r="N3281" s="75" t="s">
        <v>1093</v>
      </c>
      <c r="O3281" s="56" t="s">
        <v>128</v>
      </c>
      <c r="P3281" s="56"/>
    </row>
    <row r="3282" spans="1:16" x14ac:dyDescent="0.25">
      <c r="A3282" s="75">
        <v>2018</v>
      </c>
      <c r="B3282" s="75">
        <v>38</v>
      </c>
      <c r="C3282" s="56" t="s">
        <v>15</v>
      </c>
      <c r="D3282" s="75" t="s">
        <v>1080</v>
      </c>
      <c r="E3282" s="68">
        <v>73</v>
      </c>
      <c r="F3282" s="3">
        <f t="shared" si="1254"/>
        <v>9.67</v>
      </c>
      <c r="G3282" s="69" t="s">
        <v>39</v>
      </c>
      <c r="H3282" s="75">
        <v>1</v>
      </c>
      <c r="I3282" s="75">
        <f t="shared" si="1257"/>
        <v>9.6</v>
      </c>
      <c r="J3282" s="27">
        <f t="shared" si="1253"/>
        <v>20.64</v>
      </c>
      <c r="K3282" s="27">
        <f t="shared" si="1255"/>
        <v>15.48</v>
      </c>
      <c r="L3282" s="26">
        <f t="shared" si="1256"/>
        <v>148.608</v>
      </c>
      <c r="M3282" s="56" t="s">
        <v>16</v>
      </c>
      <c r="N3282" s="75" t="s">
        <v>1093</v>
      </c>
      <c r="O3282" s="56" t="s">
        <v>128</v>
      </c>
      <c r="P3282" s="56"/>
    </row>
    <row r="3283" spans="1:16" x14ac:dyDescent="0.25">
      <c r="A3283" s="75">
        <v>2018</v>
      </c>
      <c r="B3283" s="75">
        <v>38</v>
      </c>
      <c r="C3283" s="56" t="s">
        <v>15</v>
      </c>
      <c r="D3283" s="75" t="s">
        <v>1081</v>
      </c>
      <c r="E3283" s="68">
        <v>73</v>
      </c>
      <c r="F3283" s="3">
        <f t="shared" si="1254"/>
        <v>9.67</v>
      </c>
      <c r="G3283" s="69" t="s">
        <v>39</v>
      </c>
      <c r="H3283" s="75">
        <v>210</v>
      </c>
      <c r="I3283" s="75">
        <f t="shared" si="1257"/>
        <v>2016</v>
      </c>
      <c r="J3283" s="27">
        <f t="shared" si="1253"/>
        <v>20.64</v>
      </c>
      <c r="K3283" s="27">
        <f t="shared" si="1255"/>
        <v>10.32</v>
      </c>
      <c r="L3283" s="26">
        <f t="shared" si="1256"/>
        <v>20805.12</v>
      </c>
      <c r="M3283" s="56" t="s">
        <v>94</v>
      </c>
      <c r="N3283" s="75" t="s">
        <v>1094</v>
      </c>
      <c r="O3283" s="56" t="s">
        <v>128</v>
      </c>
      <c r="P3283" s="56"/>
    </row>
    <row r="3284" spans="1:16" x14ac:dyDescent="0.25">
      <c r="A3284" s="75">
        <v>2018</v>
      </c>
      <c r="B3284" s="75">
        <v>38</v>
      </c>
      <c r="C3284" s="56" t="s">
        <v>15</v>
      </c>
      <c r="D3284" s="75" t="s">
        <v>1081</v>
      </c>
      <c r="E3284" s="68">
        <v>73</v>
      </c>
      <c r="F3284" s="3">
        <f t="shared" si="1254"/>
        <v>9.67</v>
      </c>
      <c r="G3284" s="69" t="s">
        <v>39</v>
      </c>
      <c r="H3284" s="75">
        <v>122</v>
      </c>
      <c r="I3284" s="75">
        <f t="shared" si="1257"/>
        <v>1171.2</v>
      </c>
      <c r="J3284" s="27">
        <f t="shared" si="1253"/>
        <v>20.64</v>
      </c>
      <c r="K3284" s="27">
        <f t="shared" si="1255"/>
        <v>15.48</v>
      </c>
      <c r="L3284" s="26">
        <f t="shared" si="1256"/>
        <v>18130.175999999999</v>
      </c>
      <c r="M3284" s="56" t="s">
        <v>16</v>
      </c>
      <c r="N3284" s="75" t="s">
        <v>1095</v>
      </c>
      <c r="O3284" s="56" t="s">
        <v>128</v>
      </c>
      <c r="P3284" s="56"/>
    </row>
    <row r="3285" spans="1:16" x14ac:dyDescent="0.25">
      <c r="A3285" s="75">
        <v>2018</v>
      </c>
      <c r="B3285" s="75">
        <v>38</v>
      </c>
      <c r="C3285" s="56" t="s">
        <v>15</v>
      </c>
      <c r="D3285" s="75" t="s">
        <v>1081</v>
      </c>
      <c r="E3285" s="68">
        <v>73</v>
      </c>
      <c r="F3285" s="3">
        <f t="shared" si="1254"/>
        <v>9.67</v>
      </c>
      <c r="G3285" s="69" t="s">
        <v>39</v>
      </c>
      <c r="H3285" s="75">
        <v>1</v>
      </c>
      <c r="I3285" s="75">
        <f t="shared" si="1257"/>
        <v>9.6</v>
      </c>
      <c r="J3285" s="27">
        <f t="shared" si="1253"/>
        <v>20.64</v>
      </c>
      <c r="K3285" s="27">
        <f t="shared" si="1255"/>
        <v>15.48</v>
      </c>
      <c r="L3285" s="26">
        <f t="shared" si="1256"/>
        <v>148.608</v>
      </c>
      <c r="M3285" s="56" t="s">
        <v>16</v>
      </c>
      <c r="N3285" s="75" t="s">
        <v>1095</v>
      </c>
      <c r="O3285" s="56" t="s">
        <v>128</v>
      </c>
      <c r="P3285" s="56"/>
    </row>
    <row r="3286" spans="1:16" x14ac:dyDescent="0.25">
      <c r="A3286" s="75">
        <v>2018</v>
      </c>
      <c r="B3286" s="75">
        <v>38</v>
      </c>
      <c r="C3286" s="56" t="s">
        <v>15</v>
      </c>
      <c r="D3286" s="75" t="s">
        <v>1082</v>
      </c>
      <c r="E3286" s="68">
        <v>73</v>
      </c>
      <c r="F3286" s="3">
        <f t="shared" si="1254"/>
        <v>9.67</v>
      </c>
      <c r="G3286" s="69" t="s">
        <v>39</v>
      </c>
      <c r="H3286" s="75">
        <v>125</v>
      </c>
      <c r="I3286" s="75">
        <f t="shared" si="1257"/>
        <v>1200</v>
      </c>
      <c r="J3286" s="27">
        <f t="shared" si="1253"/>
        <v>20.64</v>
      </c>
      <c r="K3286" s="27">
        <f t="shared" si="1255"/>
        <v>15.48</v>
      </c>
      <c r="L3286" s="26">
        <f t="shared" si="1256"/>
        <v>18576</v>
      </c>
      <c r="M3286" s="56" t="s">
        <v>16</v>
      </c>
      <c r="N3286" s="75" t="s">
        <v>1096</v>
      </c>
      <c r="O3286" s="56" t="s">
        <v>128</v>
      </c>
      <c r="P3286" s="56"/>
    </row>
    <row r="3287" spans="1:16" x14ac:dyDescent="0.25">
      <c r="A3287" s="75">
        <v>2018</v>
      </c>
      <c r="B3287" s="75">
        <v>38</v>
      </c>
      <c r="C3287" s="56" t="s">
        <v>15</v>
      </c>
      <c r="D3287" s="75" t="s">
        <v>1082</v>
      </c>
      <c r="E3287" s="68">
        <v>73</v>
      </c>
      <c r="F3287" s="3">
        <f t="shared" si="1254"/>
        <v>9.67</v>
      </c>
      <c r="G3287" s="69" t="s">
        <v>39</v>
      </c>
      <c r="H3287" s="75">
        <v>1</v>
      </c>
      <c r="I3287" s="75">
        <f t="shared" si="1257"/>
        <v>9.6</v>
      </c>
      <c r="J3287" s="27">
        <f t="shared" si="1253"/>
        <v>20.64</v>
      </c>
      <c r="K3287" s="27">
        <f t="shared" si="1255"/>
        <v>15.48</v>
      </c>
      <c r="L3287" s="26">
        <f t="shared" si="1256"/>
        <v>148.608</v>
      </c>
      <c r="M3287" s="56" t="s">
        <v>16</v>
      </c>
      <c r="N3287" s="75" t="s">
        <v>1096</v>
      </c>
      <c r="O3287" s="56" t="s">
        <v>128</v>
      </c>
      <c r="P3287" s="56"/>
    </row>
    <row r="3288" spans="1:16" x14ac:dyDescent="0.25">
      <c r="A3288" s="75">
        <v>2018</v>
      </c>
      <c r="B3288" s="75">
        <v>38</v>
      </c>
      <c r="C3288" s="56" t="s">
        <v>15</v>
      </c>
      <c r="D3288" s="75" t="s">
        <v>1083</v>
      </c>
      <c r="E3288" s="68">
        <v>60.3</v>
      </c>
      <c r="F3288" s="3">
        <f t="shared" si="1254"/>
        <v>6.99</v>
      </c>
      <c r="G3288" s="69" t="s">
        <v>39</v>
      </c>
      <c r="H3288" s="75">
        <v>36</v>
      </c>
      <c r="I3288" s="75">
        <f t="shared" si="1257"/>
        <v>345.59999999999997</v>
      </c>
      <c r="J3288" s="27">
        <f t="shared" si="1253"/>
        <v>16.52</v>
      </c>
      <c r="K3288" s="27">
        <f t="shared" si="1255"/>
        <v>12.39</v>
      </c>
      <c r="L3288" s="26">
        <f t="shared" si="1256"/>
        <v>4281.9839999999995</v>
      </c>
      <c r="M3288" s="56" t="s">
        <v>16</v>
      </c>
      <c r="N3288" s="75" t="s">
        <v>1097</v>
      </c>
      <c r="O3288" s="56" t="s">
        <v>128</v>
      </c>
      <c r="P3288" s="56"/>
    </row>
    <row r="3289" spans="1:16" x14ac:dyDescent="0.25">
      <c r="A3289" s="75">
        <v>2018</v>
      </c>
      <c r="B3289" s="75">
        <v>38</v>
      </c>
      <c r="C3289" s="56" t="s">
        <v>15</v>
      </c>
      <c r="D3289" s="75" t="s">
        <v>1084</v>
      </c>
      <c r="E3289" s="68">
        <v>60.3</v>
      </c>
      <c r="F3289" s="3">
        <f t="shared" si="1254"/>
        <v>6.99</v>
      </c>
      <c r="G3289" s="69" t="s">
        <v>39</v>
      </c>
      <c r="H3289" s="75">
        <v>18</v>
      </c>
      <c r="I3289" s="75">
        <f t="shared" si="1257"/>
        <v>172.79999999999998</v>
      </c>
      <c r="J3289" s="27">
        <f t="shared" si="1253"/>
        <v>16.52</v>
      </c>
      <c r="K3289" s="27">
        <f t="shared" si="1255"/>
        <v>12.39</v>
      </c>
      <c r="L3289" s="26">
        <f t="shared" si="1256"/>
        <v>2140.9919999999997</v>
      </c>
      <c r="M3289" s="56" t="s">
        <v>16</v>
      </c>
      <c r="N3289" s="75" t="s">
        <v>1098</v>
      </c>
      <c r="O3289" s="56" t="s">
        <v>128</v>
      </c>
      <c r="P3289" s="56"/>
    </row>
    <row r="3290" spans="1:16" x14ac:dyDescent="0.25">
      <c r="A3290" s="75">
        <v>2018</v>
      </c>
      <c r="B3290" s="75">
        <v>38</v>
      </c>
      <c r="C3290" s="75" t="s">
        <v>15</v>
      </c>
      <c r="D3290" s="75">
        <v>4865874</v>
      </c>
      <c r="E3290" s="68">
        <v>73</v>
      </c>
      <c r="F3290" s="3">
        <f t="shared" si="1254"/>
        <v>9.67</v>
      </c>
      <c r="G3290" s="18" t="s">
        <v>39</v>
      </c>
      <c r="H3290" s="75">
        <v>12</v>
      </c>
      <c r="I3290" s="75">
        <v>115.2171</v>
      </c>
      <c r="J3290" s="27">
        <f t="shared" si="1253"/>
        <v>20.64</v>
      </c>
      <c r="K3290" s="27">
        <f t="shared" si="1255"/>
        <v>10.32</v>
      </c>
      <c r="L3290" s="26">
        <f t="shared" si="1256"/>
        <v>1189.0404720000001</v>
      </c>
      <c r="M3290" s="56" t="s">
        <v>94</v>
      </c>
      <c r="N3290" s="75" t="s">
        <v>1099</v>
      </c>
      <c r="O3290" s="75" t="s">
        <v>53</v>
      </c>
      <c r="P3290" s="75">
        <v>105</v>
      </c>
    </row>
    <row r="3291" spans="1:16" x14ac:dyDescent="0.25">
      <c r="A3291" s="75">
        <v>2018</v>
      </c>
      <c r="B3291" s="75">
        <v>38</v>
      </c>
      <c r="C3291" s="75" t="s">
        <v>15</v>
      </c>
      <c r="D3291" s="75">
        <v>4867697</v>
      </c>
      <c r="E3291" s="68">
        <v>73</v>
      </c>
      <c r="F3291" s="3">
        <f t="shared" si="1254"/>
        <v>9.67</v>
      </c>
      <c r="G3291" s="18" t="s">
        <v>39</v>
      </c>
      <c r="H3291" s="75">
        <v>5</v>
      </c>
      <c r="I3291" s="75">
        <v>48.006300000000003</v>
      </c>
      <c r="J3291" s="27">
        <f t="shared" si="1253"/>
        <v>20.64</v>
      </c>
      <c r="K3291" s="27">
        <f t="shared" si="1255"/>
        <v>15.48</v>
      </c>
      <c r="L3291" s="26">
        <f t="shared" si="1256"/>
        <v>743.1375240000001</v>
      </c>
      <c r="M3291" s="56" t="s">
        <v>16</v>
      </c>
      <c r="N3291" s="75" t="s">
        <v>83</v>
      </c>
      <c r="O3291" s="75" t="s">
        <v>52</v>
      </c>
      <c r="P3291" s="75">
        <v>43</v>
      </c>
    </row>
    <row r="3292" spans="1:16" x14ac:dyDescent="0.25">
      <c r="A3292" s="75">
        <v>2018</v>
      </c>
      <c r="B3292" s="75">
        <v>38</v>
      </c>
      <c r="C3292" s="75" t="s">
        <v>14</v>
      </c>
      <c r="D3292" s="75">
        <v>4869748</v>
      </c>
      <c r="E3292" s="68">
        <v>114.3</v>
      </c>
      <c r="F3292" s="3">
        <f t="shared" si="1254"/>
        <v>17.260000000000002</v>
      </c>
      <c r="G3292" s="18" t="s">
        <v>39</v>
      </c>
      <c r="H3292" s="75">
        <v>84</v>
      </c>
      <c r="I3292" s="75">
        <v>806.49990000000003</v>
      </c>
      <c r="J3292" s="27">
        <f t="shared" si="1253"/>
        <v>32.840000000000003</v>
      </c>
      <c r="K3292" s="27">
        <f t="shared" si="1255"/>
        <v>16.420000000000002</v>
      </c>
      <c r="L3292" s="26">
        <f t="shared" si="1256"/>
        <v>13242.728358000002</v>
      </c>
      <c r="M3292" s="56" t="s">
        <v>94</v>
      </c>
      <c r="N3292" s="75" t="s">
        <v>1100</v>
      </c>
      <c r="O3292" s="75" t="s">
        <v>56</v>
      </c>
      <c r="P3292" s="75">
        <v>68</v>
      </c>
    </row>
    <row r="3293" spans="1:16" x14ac:dyDescent="0.25">
      <c r="A3293" s="75">
        <v>2018</v>
      </c>
      <c r="B3293" s="75">
        <v>38</v>
      </c>
      <c r="C3293" s="75" t="s">
        <v>15</v>
      </c>
      <c r="D3293" s="75">
        <v>4870108</v>
      </c>
      <c r="E3293" s="68">
        <v>88.9</v>
      </c>
      <c r="F3293" s="3">
        <f t="shared" si="1254"/>
        <v>13.84</v>
      </c>
      <c r="G3293" s="18" t="s">
        <v>39</v>
      </c>
      <c r="H3293" s="75">
        <v>20</v>
      </c>
      <c r="I3293" s="75">
        <v>192.03</v>
      </c>
      <c r="J3293" s="27">
        <f t="shared" si="1253"/>
        <v>27.6</v>
      </c>
      <c r="K3293" s="27">
        <f t="shared" si="1255"/>
        <v>13.8</v>
      </c>
      <c r="L3293" s="26">
        <f t="shared" si="1256"/>
        <v>2650.0140000000001</v>
      </c>
      <c r="M3293" s="56" t="s">
        <v>94</v>
      </c>
      <c r="N3293" s="75" t="s">
        <v>1101</v>
      </c>
      <c r="O3293" s="75" t="s">
        <v>56</v>
      </c>
      <c r="P3293" s="75">
        <v>68</v>
      </c>
    </row>
    <row r="3294" spans="1:16" x14ac:dyDescent="0.25">
      <c r="A3294" s="75">
        <v>2018</v>
      </c>
      <c r="B3294" s="75">
        <v>38</v>
      </c>
      <c r="C3294" s="75" t="s">
        <v>15</v>
      </c>
      <c r="D3294" s="75">
        <v>4870108</v>
      </c>
      <c r="E3294" s="68">
        <v>88.9</v>
      </c>
      <c r="F3294" s="3">
        <f t="shared" si="1254"/>
        <v>13.84</v>
      </c>
      <c r="G3294" s="18" t="s">
        <v>39</v>
      </c>
      <c r="H3294" s="75">
        <v>12</v>
      </c>
      <c r="I3294" s="75">
        <v>115.21</v>
      </c>
      <c r="J3294" s="27">
        <f t="shared" si="1253"/>
        <v>27.6</v>
      </c>
      <c r="K3294" s="27">
        <f t="shared" si="1255"/>
        <v>20.700000000000003</v>
      </c>
      <c r="L3294" s="26">
        <f t="shared" si="1256"/>
        <v>2384.8470000000002</v>
      </c>
      <c r="M3294" s="56" t="s">
        <v>16</v>
      </c>
      <c r="N3294" s="75" t="s">
        <v>1101</v>
      </c>
      <c r="O3294" s="75" t="s">
        <v>56</v>
      </c>
      <c r="P3294" s="75">
        <v>68</v>
      </c>
    </row>
    <row r="3295" spans="1:16" x14ac:dyDescent="0.25">
      <c r="A3295" s="75">
        <v>2018</v>
      </c>
      <c r="B3295" s="75">
        <v>38</v>
      </c>
      <c r="C3295" s="75" t="s">
        <v>15</v>
      </c>
      <c r="D3295" s="75">
        <v>4870108</v>
      </c>
      <c r="E3295" s="68">
        <v>88.9</v>
      </c>
      <c r="F3295" s="3">
        <f t="shared" si="1254"/>
        <v>13.84</v>
      </c>
      <c r="G3295" s="18" t="s">
        <v>39</v>
      </c>
      <c r="H3295" s="75">
        <v>31</v>
      </c>
      <c r="I3295" s="75">
        <v>297.6386</v>
      </c>
      <c r="J3295" s="27">
        <f t="shared" si="1253"/>
        <v>27.6</v>
      </c>
      <c r="K3295" s="27">
        <f t="shared" si="1255"/>
        <v>13.8</v>
      </c>
      <c r="L3295" s="26">
        <f t="shared" si="1256"/>
        <v>4107.4126800000004</v>
      </c>
      <c r="M3295" s="56" t="s">
        <v>94</v>
      </c>
      <c r="N3295" s="75" t="s">
        <v>1101</v>
      </c>
      <c r="O3295" s="75" t="s">
        <v>56</v>
      </c>
      <c r="P3295" s="75">
        <v>68</v>
      </c>
    </row>
    <row r="3296" spans="1:16" x14ac:dyDescent="0.25">
      <c r="A3296" s="75">
        <v>2018</v>
      </c>
      <c r="B3296" s="75">
        <v>38</v>
      </c>
      <c r="C3296" s="75" t="s">
        <v>15</v>
      </c>
      <c r="D3296" s="75">
        <v>4870111</v>
      </c>
      <c r="E3296" s="68">
        <v>88.9</v>
      </c>
      <c r="F3296" s="3">
        <f t="shared" si="1254"/>
        <v>13.84</v>
      </c>
      <c r="G3296" s="18" t="s">
        <v>39</v>
      </c>
      <c r="H3296" s="75">
        <v>2</v>
      </c>
      <c r="I3296" s="75">
        <v>19.2</v>
      </c>
      <c r="J3296" s="27">
        <f t="shared" si="1253"/>
        <v>27.6</v>
      </c>
      <c r="K3296" s="27">
        <f t="shared" si="1255"/>
        <v>20.700000000000003</v>
      </c>
      <c r="L3296" s="26">
        <f t="shared" si="1256"/>
        <v>397.44000000000005</v>
      </c>
      <c r="M3296" s="56" t="s">
        <v>16</v>
      </c>
      <c r="N3296" s="75" t="s">
        <v>1101</v>
      </c>
      <c r="O3296" s="75" t="s">
        <v>56</v>
      </c>
      <c r="P3296" s="75">
        <v>68</v>
      </c>
    </row>
    <row r="3297" spans="1:16" x14ac:dyDescent="0.25">
      <c r="A3297" s="75">
        <v>2018</v>
      </c>
      <c r="B3297" s="75">
        <v>38</v>
      </c>
      <c r="C3297" s="75" t="s">
        <v>15</v>
      </c>
      <c r="D3297" s="75">
        <v>4870111</v>
      </c>
      <c r="E3297" s="68">
        <v>88.9</v>
      </c>
      <c r="F3297" s="3">
        <f t="shared" si="1254"/>
        <v>13.84</v>
      </c>
      <c r="G3297" s="18" t="s">
        <v>39</v>
      </c>
      <c r="H3297" s="75">
        <v>13</v>
      </c>
      <c r="I3297" s="75">
        <v>124.82</v>
      </c>
      <c r="J3297" s="27">
        <f t="shared" si="1253"/>
        <v>27.6</v>
      </c>
      <c r="K3297" s="27">
        <f t="shared" si="1255"/>
        <v>20.700000000000003</v>
      </c>
      <c r="L3297" s="26">
        <f t="shared" si="1256"/>
        <v>2583.7740000000003</v>
      </c>
      <c r="M3297" s="56" t="s">
        <v>16</v>
      </c>
      <c r="N3297" s="75" t="s">
        <v>1101</v>
      </c>
      <c r="O3297" s="75" t="s">
        <v>56</v>
      </c>
      <c r="P3297" s="75">
        <v>68</v>
      </c>
    </row>
    <row r="3298" spans="1:16" x14ac:dyDescent="0.25">
      <c r="A3298" s="75">
        <v>2018</v>
      </c>
      <c r="B3298" s="75">
        <v>38</v>
      </c>
      <c r="C3298" s="75" t="s">
        <v>15</v>
      </c>
      <c r="D3298" s="75">
        <v>4870111</v>
      </c>
      <c r="E3298" s="68">
        <v>88.9</v>
      </c>
      <c r="F3298" s="3">
        <f t="shared" si="1254"/>
        <v>13.84</v>
      </c>
      <c r="G3298" s="18" t="s">
        <v>39</v>
      </c>
      <c r="H3298" s="75">
        <v>11</v>
      </c>
      <c r="I3298" s="75">
        <v>105.62</v>
      </c>
      <c r="J3298" s="27">
        <f t="shared" ref="J3298:J3361" si="1258">IF($E3298=60.3,16.52,IF($E3298=73,20.64,IF($E3298=88.9,27.6,IF(AND($E3298=114.3, $F3298=17.26),32.84,IF(AND($E3298=177.8, $F3298=34.23),63.28,IF(AND($E3298=244.5,$F3298=53.57),98.68,"ENTER WEIGHT"))))))</f>
        <v>27.6</v>
      </c>
      <c r="K3298" s="27">
        <f t="shared" si="1255"/>
        <v>13.8</v>
      </c>
      <c r="L3298" s="26">
        <f t="shared" si="1256"/>
        <v>1457.556</v>
      </c>
      <c r="M3298" s="56" t="s">
        <v>94</v>
      </c>
      <c r="N3298" s="75" t="s">
        <v>1101</v>
      </c>
      <c r="O3298" s="75" t="s">
        <v>56</v>
      </c>
      <c r="P3298" s="75">
        <v>68</v>
      </c>
    </row>
    <row r="3299" spans="1:16" x14ac:dyDescent="0.25">
      <c r="A3299" s="75">
        <v>2018</v>
      </c>
      <c r="B3299" s="75">
        <v>38</v>
      </c>
      <c r="C3299" s="75" t="s">
        <v>15</v>
      </c>
      <c r="D3299" s="75">
        <v>4870111</v>
      </c>
      <c r="E3299" s="68">
        <v>88.9</v>
      </c>
      <c r="F3299" s="3">
        <f t="shared" ref="F3299:F3362" si="1259">IF($E3299=60.3,6.99,IF($E3299=73,9.67,IF($E3299=88.9,13.84,IF($E3299=114.3,17.26,IF($E3299=177.8,34.23,IF($E3299=244.5,53.57,"ENTER WEIGHT"))))))</f>
        <v>13.84</v>
      </c>
      <c r="G3299" s="18" t="s">
        <v>39</v>
      </c>
      <c r="H3299" s="75">
        <v>21</v>
      </c>
      <c r="I3299" s="75">
        <v>201.62430000000001</v>
      </c>
      <c r="J3299" s="27">
        <f t="shared" si="1258"/>
        <v>27.6</v>
      </c>
      <c r="K3299" s="27">
        <f t="shared" si="1255"/>
        <v>13.8</v>
      </c>
      <c r="L3299" s="26">
        <f t="shared" si="1256"/>
        <v>2782.41534</v>
      </c>
      <c r="M3299" s="56" t="s">
        <v>94</v>
      </c>
      <c r="N3299" s="75" t="s">
        <v>1101</v>
      </c>
      <c r="O3299" s="75" t="s">
        <v>56</v>
      </c>
      <c r="P3299" s="75">
        <v>68</v>
      </c>
    </row>
    <row r="3300" spans="1:16" x14ac:dyDescent="0.25">
      <c r="A3300" s="75">
        <v>2018</v>
      </c>
      <c r="B3300" s="75">
        <v>38</v>
      </c>
      <c r="C3300" s="75" t="s">
        <v>15</v>
      </c>
      <c r="D3300" s="75">
        <v>4870104</v>
      </c>
      <c r="E3300" s="68">
        <v>88.9</v>
      </c>
      <c r="F3300" s="3">
        <f t="shared" si="1259"/>
        <v>13.84</v>
      </c>
      <c r="G3300" s="18" t="s">
        <v>39</v>
      </c>
      <c r="H3300" s="75">
        <v>12</v>
      </c>
      <c r="I3300" s="75">
        <v>115.21</v>
      </c>
      <c r="J3300" s="27">
        <f t="shared" si="1258"/>
        <v>27.6</v>
      </c>
      <c r="K3300" s="27">
        <f t="shared" si="1255"/>
        <v>20.700000000000003</v>
      </c>
      <c r="L3300" s="26">
        <f t="shared" si="1256"/>
        <v>2384.8470000000002</v>
      </c>
      <c r="M3300" s="56" t="s">
        <v>16</v>
      </c>
      <c r="N3300" s="75" t="s">
        <v>1101</v>
      </c>
      <c r="O3300" s="75" t="s">
        <v>56</v>
      </c>
      <c r="P3300" s="75">
        <v>68</v>
      </c>
    </row>
    <row r="3301" spans="1:16" x14ac:dyDescent="0.25">
      <c r="A3301" s="75">
        <v>2018</v>
      </c>
      <c r="B3301" s="75">
        <v>38</v>
      </c>
      <c r="C3301" s="75" t="s">
        <v>15</v>
      </c>
      <c r="D3301" s="75">
        <v>4870104</v>
      </c>
      <c r="E3301" s="68">
        <v>88.9</v>
      </c>
      <c r="F3301" s="3">
        <f t="shared" si="1259"/>
        <v>13.84</v>
      </c>
      <c r="G3301" s="18" t="s">
        <v>39</v>
      </c>
      <c r="H3301" s="75">
        <v>13</v>
      </c>
      <c r="I3301" s="75">
        <v>124.82</v>
      </c>
      <c r="J3301" s="27">
        <f t="shared" si="1258"/>
        <v>27.6</v>
      </c>
      <c r="K3301" s="27">
        <f t="shared" si="1255"/>
        <v>13.8</v>
      </c>
      <c r="L3301" s="26">
        <f t="shared" si="1256"/>
        <v>1722.5160000000001</v>
      </c>
      <c r="M3301" s="56" t="s">
        <v>94</v>
      </c>
      <c r="N3301" s="75" t="s">
        <v>1101</v>
      </c>
      <c r="O3301" s="75" t="s">
        <v>56</v>
      </c>
      <c r="P3301" s="75">
        <v>68</v>
      </c>
    </row>
    <row r="3302" spans="1:16" x14ac:dyDescent="0.25">
      <c r="A3302" s="75">
        <v>2018</v>
      </c>
      <c r="B3302" s="75">
        <v>38</v>
      </c>
      <c r="C3302" s="75" t="s">
        <v>15</v>
      </c>
      <c r="D3302" s="75">
        <v>4870104</v>
      </c>
      <c r="E3302" s="68">
        <v>88.9</v>
      </c>
      <c r="F3302" s="3">
        <f t="shared" si="1259"/>
        <v>13.84</v>
      </c>
      <c r="G3302" s="18" t="s">
        <v>39</v>
      </c>
      <c r="H3302" s="75">
        <v>15</v>
      </c>
      <c r="I3302" s="75">
        <v>144.01759999999999</v>
      </c>
      <c r="J3302" s="27">
        <f t="shared" si="1258"/>
        <v>27.6</v>
      </c>
      <c r="K3302" s="27">
        <f t="shared" si="1255"/>
        <v>13.8</v>
      </c>
      <c r="L3302" s="26">
        <f t="shared" si="1256"/>
        <v>1987.4428799999998</v>
      </c>
      <c r="M3302" s="56" t="s">
        <v>94</v>
      </c>
      <c r="N3302" s="75" t="s">
        <v>1101</v>
      </c>
      <c r="O3302" s="75" t="s">
        <v>56</v>
      </c>
      <c r="P3302" s="75">
        <v>68</v>
      </c>
    </row>
    <row r="3303" spans="1:16" x14ac:dyDescent="0.25">
      <c r="A3303" s="75">
        <v>2018</v>
      </c>
      <c r="B3303" s="75">
        <v>38</v>
      </c>
      <c r="C3303" s="75" t="s">
        <v>15</v>
      </c>
      <c r="D3303" s="75">
        <v>4870956</v>
      </c>
      <c r="E3303" s="68">
        <v>88.9</v>
      </c>
      <c r="F3303" s="3">
        <f t="shared" si="1259"/>
        <v>13.84</v>
      </c>
      <c r="G3303" s="18" t="s">
        <v>39</v>
      </c>
      <c r="H3303" s="75">
        <v>8</v>
      </c>
      <c r="I3303" s="75">
        <v>76.809299999999993</v>
      </c>
      <c r="J3303" s="27">
        <f t="shared" si="1258"/>
        <v>27.6</v>
      </c>
      <c r="K3303" s="27">
        <f t="shared" si="1255"/>
        <v>13.8</v>
      </c>
      <c r="L3303" s="26">
        <f t="shared" si="1256"/>
        <v>1059.9683399999999</v>
      </c>
      <c r="M3303" s="56" t="s">
        <v>94</v>
      </c>
      <c r="N3303" s="75" t="s">
        <v>1102</v>
      </c>
      <c r="O3303" s="75" t="s">
        <v>56</v>
      </c>
      <c r="P3303" s="75">
        <v>68</v>
      </c>
    </row>
    <row r="3304" spans="1:16" x14ac:dyDescent="0.25">
      <c r="A3304" s="75">
        <v>2018</v>
      </c>
      <c r="B3304" s="75">
        <v>38</v>
      </c>
      <c r="C3304" s="75" t="s">
        <v>15</v>
      </c>
      <c r="D3304" s="75">
        <v>4870957</v>
      </c>
      <c r="E3304" s="68">
        <v>88.9</v>
      </c>
      <c r="F3304" s="3">
        <f t="shared" si="1259"/>
        <v>13.84</v>
      </c>
      <c r="G3304" s="18" t="s">
        <v>39</v>
      </c>
      <c r="H3304" s="75">
        <v>9</v>
      </c>
      <c r="I3304" s="75">
        <v>86.41</v>
      </c>
      <c r="J3304" s="27">
        <f t="shared" si="1258"/>
        <v>27.6</v>
      </c>
      <c r="K3304" s="27">
        <f t="shared" si="1255"/>
        <v>13.8</v>
      </c>
      <c r="L3304" s="26">
        <f t="shared" si="1256"/>
        <v>1192.4580000000001</v>
      </c>
      <c r="M3304" s="56" t="s">
        <v>94</v>
      </c>
      <c r="N3304" s="75" t="s">
        <v>1102</v>
      </c>
      <c r="O3304" s="75" t="s">
        <v>56</v>
      </c>
      <c r="P3304" s="75">
        <v>68</v>
      </c>
    </row>
    <row r="3305" spans="1:16" x14ac:dyDescent="0.25">
      <c r="A3305" s="75">
        <v>2018</v>
      </c>
      <c r="B3305" s="75">
        <v>38</v>
      </c>
      <c r="C3305" s="75" t="s">
        <v>15</v>
      </c>
      <c r="D3305" s="75">
        <v>4870957</v>
      </c>
      <c r="E3305" s="68">
        <v>88.9</v>
      </c>
      <c r="F3305" s="3">
        <f t="shared" si="1259"/>
        <v>13.84</v>
      </c>
      <c r="G3305" s="18" t="s">
        <v>39</v>
      </c>
      <c r="H3305" s="75">
        <v>9</v>
      </c>
      <c r="I3305" s="75">
        <v>86.41</v>
      </c>
      <c r="J3305" s="27">
        <f t="shared" si="1258"/>
        <v>27.6</v>
      </c>
      <c r="K3305" s="27">
        <f t="shared" si="1255"/>
        <v>13.8</v>
      </c>
      <c r="L3305" s="26">
        <f t="shared" si="1256"/>
        <v>1192.4580000000001</v>
      </c>
      <c r="M3305" s="56" t="s">
        <v>94</v>
      </c>
      <c r="N3305" s="75" t="s">
        <v>1102</v>
      </c>
      <c r="O3305" s="75" t="s">
        <v>56</v>
      </c>
      <c r="P3305" s="75">
        <v>68</v>
      </c>
    </row>
    <row r="3306" spans="1:16" x14ac:dyDescent="0.25">
      <c r="A3306" s="75">
        <v>2018</v>
      </c>
      <c r="B3306" s="75">
        <v>38</v>
      </c>
      <c r="C3306" s="75" t="s">
        <v>15</v>
      </c>
      <c r="D3306" s="75">
        <v>4870957</v>
      </c>
      <c r="E3306" s="68">
        <v>88.9</v>
      </c>
      <c r="F3306" s="3">
        <f t="shared" si="1259"/>
        <v>13.84</v>
      </c>
      <c r="G3306" s="18" t="s">
        <v>39</v>
      </c>
      <c r="H3306" s="75">
        <v>14</v>
      </c>
      <c r="I3306" s="75">
        <v>134.41</v>
      </c>
      <c r="J3306" s="27">
        <f t="shared" si="1258"/>
        <v>27.6</v>
      </c>
      <c r="K3306" s="27">
        <f t="shared" si="1255"/>
        <v>20.700000000000003</v>
      </c>
      <c r="L3306" s="26">
        <f t="shared" si="1256"/>
        <v>2782.2870000000003</v>
      </c>
      <c r="M3306" s="56" t="s">
        <v>16</v>
      </c>
      <c r="N3306" s="75" t="s">
        <v>1102</v>
      </c>
      <c r="O3306" s="75" t="s">
        <v>56</v>
      </c>
      <c r="P3306" s="75">
        <v>68</v>
      </c>
    </row>
    <row r="3307" spans="1:16" x14ac:dyDescent="0.25">
      <c r="A3307" s="75">
        <v>2018</v>
      </c>
      <c r="B3307" s="75">
        <v>38</v>
      </c>
      <c r="C3307" s="75" t="s">
        <v>15</v>
      </c>
      <c r="D3307" s="75">
        <v>4870960</v>
      </c>
      <c r="E3307" s="68">
        <v>88.9</v>
      </c>
      <c r="F3307" s="3">
        <f t="shared" si="1259"/>
        <v>13.84</v>
      </c>
      <c r="G3307" s="18" t="s">
        <v>39</v>
      </c>
      <c r="H3307" s="75">
        <v>8</v>
      </c>
      <c r="I3307" s="75">
        <v>76.8095</v>
      </c>
      <c r="J3307" s="27">
        <f t="shared" si="1258"/>
        <v>27.6</v>
      </c>
      <c r="K3307" s="27">
        <f t="shared" si="1255"/>
        <v>13.8</v>
      </c>
      <c r="L3307" s="26">
        <f t="shared" si="1256"/>
        <v>1059.9711</v>
      </c>
      <c r="M3307" s="56" t="s">
        <v>94</v>
      </c>
      <c r="N3307" s="75" t="s">
        <v>1102</v>
      </c>
      <c r="O3307" s="75" t="s">
        <v>56</v>
      </c>
      <c r="P3307" s="75">
        <v>68</v>
      </c>
    </row>
    <row r="3308" spans="1:16" x14ac:dyDescent="0.25">
      <c r="A3308" s="75">
        <v>2018</v>
      </c>
      <c r="B3308" s="75">
        <v>38</v>
      </c>
      <c r="C3308" s="75" t="s">
        <v>15</v>
      </c>
      <c r="D3308" s="75">
        <v>4870960</v>
      </c>
      <c r="E3308" s="68">
        <v>88.9</v>
      </c>
      <c r="F3308" s="3">
        <f t="shared" si="1259"/>
        <v>13.84</v>
      </c>
      <c r="G3308" s="18" t="s">
        <v>39</v>
      </c>
      <c r="H3308" s="75">
        <v>24</v>
      </c>
      <c r="I3308" s="75">
        <v>230.43</v>
      </c>
      <c r="J3308" s="27">
        <f t="shared" si="1258"/>
        <v>27.6</v>
      </c>
      <c r="K3308" s="27">
        <f t="shared" si="1255"/>
        <v>13.8</v>
      </c>
      <c r="L3308" s="26">
        <f t="shared" si="1256"/>
        <v>3179.9340000000002</v>
      </c>
      <c r="M3308" s="56" t="s">
        <v>94</v>
      </c>
      <c r="N3308" s="75" t="s">
        <v>1102</v>
      </c>
      <c r="O3308" s="75" t="s">
        <v>56</v>
      </c>
      <c r="P3308" s="75">
        <v>68</v>
      </c>
    </row>
    <row r="3309" spans="1:16" x14ac:dyDescent="0.25">
      <c r="A3309" s="75">
        <v>2018</v>
      </c>
      <c r="B3309" s="75">
        <v>38</v>
      </c>
      <c r="C3309" s="75" t="s">
        <v>15</v>
      </c>
      <c r="D3309" s="75">
        <v>4870960</v>
      </c>
      <c r="E3309" s="68">
        <v>88.9</v>
      </c>
      <c r="F3309" s="3">
        <f t="shared" si="1259"/>
        <v>13.84</v>
      </c>
      <c r="G3309" s="18" t="s">
        <v>39</v>
      </c>
      <c r="H3309" s="75">
        <v>21</v>
      </c>
      <c r="I3309" s="75">
        <v>201.62</v>
      </c>
      <c r="J3309" s="27">
        <f t="shared" si="1258"/>
        <v>27.6</v>
      </c>
      <c r="K3309" s="27">
        <f t="shared" si="1255"/>
        <v>20.700000000000003</v>
      </c>
      <c r="L3309" s="26">
        <f t="shared" si="1256"/>
        <v>4173.5340000000006</v>
      </c>
      <c r="M3309" s="56" t="s">
        <v>16</v>
      </c>
      <c r="N3309" s="75" t="s">
        <v>1102</v>
      </c>
      <c r="O3309" s="75" t="s">
        <v>56</v>
      </c>
      <c r="P3309" s="75">
        <v>68</v>
      </c>
    </row>
    <row r="3310" spans="1:16" x14ac:dyDescent="0.25">
      <c r="A3310" s="75">
        <v>2018</v>
      </c>
      <c r="B3310" s="75">
        <v>38</v>
      </c>
      <c r="C3310" s="75" t="s">
        <v>15</v>
      </c>
      <c r="D3310" s="75">
        <v>4870960</v>
      </c>
      <c r="E3310" s="68">
        <v>88.9</v>
      </c>
      <c r="F3310" s="3">
        <f t="shared" si="1259"/>
        <v>13.84</v>
      </c>
      <c r="G3310" s="18" t="s">
        <v>39</v>
      </c>
      <c r="H3310" s="75">
        <v>3</v>
      </c>
      <c r="I3310" s="75">
        <v>28.8</v>
      </c>
      <c r="J3310" s="27">
        <f t="shared" si="1258"/>
        <v>27.6</v>
      </c>
      <c r="K3310" s="27">
        <f t="shared" si="1255"/>
        <v>13.8</v>
      </c>
      <c r="L3310" s="26">
        <f t="shared" si="1256"/>
        <v>397.44000000000005</v>
      </c>
      <c r="M3310" s="56" t="s">
        <v>94</v>
      </c>
      <c r="N3310" s="75" t="s">
        <v>1102</v>
      </c>
      <c r="O3310" s="75" t="s">
        <v>56</v>
      </c>
      <c r="P3310" s="75">
        <v>68</v>
      </c>
    </row>
    <row r="3311" spans="1:16" x14ac:dyDescent="0.25">
      <c r="A3311" s="75">
        <v>2018</v>
      </c>
      <c r="B3311" s="75">
        <v>38</v>
      </c>
      <c r="C3311" s="75" t="s">
        <v>15</v>
      </c>
      <c r="D3311" s="75">
        <v>4870960</v>
      </c>
      <c r="E3311" s="68">
        <v>88.9</v>
      </c>
      <c r="F3311" s="3">
        <f t="shared" si="1259"/>
        <v>13.84</v>
      </c>
      <c r="G3311" s="18" t="s">
        <v>39</v>
      </c>
      <c r="H3311" s="75">
        <v>13</v>
      </c>
      <c r="I3311" s="75">
        <v>124.82</v>
      </c>
      <c r="J3311" s="27">
        <f t="shared" si="1258"/>
        <v>27.6</v>
      </c>
      <c r="K3311" s="27">
        <f t="shared" si="1255"/>
        <v>13.8</v>
      </c>
      <c r="L3311" s="26">
        <f t="shared" si="1256"/>
        <v>1722.5160000000001</v>
      </c>
      <c r="M3311" s="56" t="s">
        <v>94</v>
      </c>
      <c r="N3311" s="75" t="s">
        <v>1102</v>
      </c>
      <c r="O3311" s="75" t="s">
        <v>56</v>
      </c>
      <c r="P3311" s="75">
        <v>68</v>
      </c>
    </row>
    <row r="3312" spans="1:16" x14ac:dyDescent="0.25">
      <c r="A3312" s="75">
        <v>2018</v>
      </c>
      <c r="B3312" s="75">
        <v>38</v>
      </c>
      <c r="C3312" s="75" t="s">
        <v>15</v>
      </c>
      <c r="D3312" s="75">
        <v>4870965</v>
      </c>
      <c r="E3312" s="68">
        <v>88.9</v>
      </c>
      <c r="F3312" s="3">
        <f t="shared" si="1259"/>
        <v>13.84</v>
      </c>
      <c r="G3312" s="18" t="s">
        <v>39</v>
      </c>
      <c r="H3312" s="75">
        <v>1</v>
      </c>
      <c r="I3312" s="75">
        <v>9.6</v>
      </c>
      <c r="J3312" s="27">
        <f t="shared" si="1258"/>
        <v>27.6</v>
      </c>
      <c r="K3312" s="27">
        <f t="shared" si="1255"/>
        <v>13.8</v>
      </c>
      <c r="L3312" s="26">
        <f t="shared" si="1256"/>
        <v>132.47999999999999</v>
      </c>
      <c r="M3312" s="56" t="s">
        <v>94</v>
      </c>
      <c r="N3312" s="75" t="s">
        <v>1102</v>
      </c>
      <c r="O3312" s="75" t="s">
        <v>56</v>
      </c>
      <c r="P3312" s="75">
        <v>68</v>
      </c>
    </row>
    <row r="3313" spans="1:16" x14ac:dyDescent="0.25">
      <c r="A3313" s="75">
        <v>2018</v>
      </c>
      <c r="B3313" s="75">
        <v>38</v>
      </c>
      <c r="C3313" s="75" t="s">
        <v>15</v>
      </c>
      <c r="D3313" s="75">
        <v>4870965</v>
      </c>
      <c r="E3313" s="68">
        <v>88.9</v>
      </c>
      <c r="F3313" s="3">
        <f t="shared" si="1259"/>
        <v>13.84</v>
      </c>
      <c r="G3313" s="18" t="s">
        <v>39</v>
      </c>
      <c r="H3313" s="75">
        <v>14</v>
      </c>
      <c r="I3313" s="75">
        <v>134.41679999999999</v>
      </c>
      <c r="J3313" s="27">
        <f t="shared" si="1258"/>
        <v>27.6</v>
      </c>
      <c r="K3313" s="27">
        <f t="shared" si="1255"/>
        <v>13.8</v>
      </c>
      <c r="L3313" s="26">
        <f t="shared" si="1256"/>
        <v>1854.9518399999999</v>
      </c>
      <c r="M3313" s="56" t="s">
        <v>94</v>
      </c>
      <c r="N3313" s="75" t="s">
        <v>1102</v>
      </c>
      <c r="O3313" s="75" t="s">
        <v>56</v>
      </c>
      <c r="P3313" s="75">
        <v>68</v>
      </c>
    </row>
    <row r="3314" spans="1:16" x14ac:dyDescent="0.25">
      <c r="A3314" s="75">
        <v>2018</v>
      </c>
      <c r="B3314" s="75">
        <v>38</v>
      </c>
      <c r="C3314" s="75" t="s">
        <v>15</v>
      </c>
      <c r="D3314" s="75">
        <v>4870965</v>
      </c>
      <c r="E3314" s="68">
        <v>88.9</v>
      </c>
      <c r="F3314" s="3">
        <f t="shared" si="1259"/>
        <v>13.84</v>
      </c>
      <c r="G3314" s="18" t="s">
        <v>39</v>
      </c>
      <c r="H3314" s="75">
        <v>13</v>
      </c>
      <c r="I3314" s="75">
        <v>124.81</v>
      </c>
      <c r="J3314" s="27">
        <f t="shared" si="1258"/>
        <v>27.6</v>
      </c>
      <c r="K3314" s="27">
        <f t="shared" si="1255"/>
        <v>20.700000000000003</v>
      </c>
      <c r="L3314" s="26">
        <f t="shared" si="1256"/>
        <v>2583.5670000000005</v>
      </c>
      <c r="M3314" s="56" t="s">
        <v>16</v>
      </c>
      <c r="N3314" s="75" t="s">
        <v>1102</v>
      </c>
      <c r="O3314" s="75" t="s">
        <v>56</v>
      </c>
      <c r="P3314" s="75">
        <v>68</v>
      </c>
    </row>
    <row r="3315" spans="1:16" x14ac:dyDescent="0.25">
      <c r="A3315" s="75">
        <v>2018</v>
      </c>
      <c r="B3315" s="75">
        <v>38</v>
      </c>
      <c r="C3315" s="75" t="s">
        <v>15</v>
      </c>
      <c r="D3315" s="75">
        <v>4870965</v>
      </c>
      <c r="E3315" s="68">
        <v>88.9</v>
      </c>
      <c r="F3315" s="3">
        <f t="shared" si="1259"/>
        <v>13.84</v>
      </c>
      <c r="G3315" s="18" t="s">
        <v>39</v>
      </c>
      <c r="H3315" s="75">
        <v>11</v>
      </c>
      <c r="I3315" s="75">
        <v>105.61</v>
      </c>
      <c r="J3315" s="27">
        <f t="shared" si="1258"/>
        <v>27.6</v>
      </c>
      <c r="K3315" s="27">
        <f t="shared" si="1255"/>
        <v>13.8</v>
      </c>
      <c r="L3315" s="26">
        <f t="shared" si="1256"/>
        <v>1457.4180000000001</v>
      </c>
      <c r="M3315" s="56" t="s">
        <v>94</v>
      </c>
      <c r="N3315" s="75" t="s">
        <v>1102</v>
      </c>
      <c r="O3315" s="75" t="s">
        <v>56</v>
      </c>
      <c r="P3315" s="75">
        <v>68</v>
      </c>
    </row>
    <row r="3316" spans="1:16" x14ac:dyDescent="0.25">
      <c r="A3316" s="75">
        <v>2018</v>
      </c>
      <c r="B3316" s="75">
        <v>38</v>
      </c>
      <c r="C3316" s="75" t="s">
        <v>15</v>
      </c>
      <c r="D3316" s="75">
        <v>4870969</v>
      </c>
      <c r="E3316" s="68">
        <v>88.9</v>
      </c>
      <c r="F3316" s="3">
        <f t="shared" si="1259"/>
        <v>13.84</v>
      </c>
      <c r="G3316" s="18" t="s">
        <v>39</v>
      </c>
      <c r="H3316" s="75">
        <v>2</v>
      </c>
      <c r="I3316" s="75">
        <v>19.2</v>
      </c>
      <c r="J3316" s="27">
        <f t="shared" si="1258"/>
        <v>27.6</v>
      </c>
      <c r="K3316" s="27">
        <f t="shared" si="1255"/>
        <v>20.700000000000003</v>
      </c>
      <c r="L3316" s="26">
        <f t="shared" si="1256"/>
        <v>397.44000000000005</v>
      </c>
      <c r="M3316" s="56" t="s">
        <v>16</v>
      </c>
      <c r="N3316" s="75" t="s">
        <v>1102</v>
      </c>
      <c r="O3316" s="75" t="s">
        <v>56</v>
      </c>
      <c r="P3316" s="75">
        <v>68</v>
      </c>
    </row>
    <row r="3317" spans="1:16" x14ac:dyDescent="0.25">
      <c r="A3317" s="75">
        <v>2018</v>
      </c>
      <c r="B3317" s="75">
        <v>38</v>
      </c>
      <c r="C3317" s="75" t="s">
        <v>15</v>
      </c>
      <c r="D3317" s="75">
        <v>4873165</v>
      </c>
      <c r="E3317" s="68">
        <v>60.3</v>
      </c>
      <c r="F3317" s="3">
        <f t="shared" si="1259"/>
        <v>6.99</v>
      </c>
      <c r="G3317" s="18" t="s">
        <v>39</v>
      </c>
      <c r="H3317" s="75">
        <v>35</v>
      </c>
      <c r="I3317" s="75">
        <v>336.0421</v>
      </c>
      <c r="J3317" s="27">
        <f t="shared" si="1258"/>
        <v>16.52</v>
      </c>
      <c r="K3317" s="27">
        <f t="shared" si="1255"/>
        <v>12.39</v>
      </c>
      <c r="L3317" s="26">
        <f t="shared" si="1256"/>
        <v>4163.5616190000001</v>
      </c>
      <c r="M3317" s="56" t="s">
        <v>16</v>
      </c>
      <c r="N3317" s="75" t="s">
        <v>1103</v>
      </c>
      <c r="O3317" s="75" t="s">
        <v>51</v>
      </c>
      <c r="P3317" s="75">
        <v>65</v>
      </c>
    </row>
    <row r="3318" spans="1:16" x14ac:dyDescent="0.25">
      <c r="A3318" s="75">
        <v>2018</v>
      </c>
      <c r="B3318" s="75">
        <v>38</v>
      </c>
      <c r="C3318" s="75" t="s">
        <v>15</v>
      </c>
      <c r="D3318" s="75">
        <v>4873168</v>
      </c>
      <c r="E3318" s="68">
        <v>60.3</v>
      </c>
      <c r="F3318" s="3">
        <f t="shared" si="1259"/>
        <v>6.99</v>
      </c>
      <c r="G3318" s="18" t="s">
        <v>39</v>
      </c>
      <c r="H3318" s="75">
        <v>32</v>
      </c>
      <c r="I3318" s="75">
        <v>307.2364</v>
      </c>
      <c r="J3318" s="27">
        <f t="shared" si="1258"/>
        <v>16.52</v>
      </c>
      <c r="K3318" s="27">
        <f t="shared" si="1255"/>
        <v>12.39</v>
      </c>
      <c r="L3318" s="26">
        <f t="shared" si="1256"/>
        <v>3806.6589960000001</v>
      </c>
      <c r="M3318" s="56" t="s">
        <v>16</v>
      </c>
      <c r="N3318" s="75" t="s">
        <v>1104</v>
      </c>
      <c r="O3318" s="75" t="s">
        <v>51</v>
      </c>
      <c r="P3318" s="75">
        <v>65</v>
      </c>
    </row>
    <row r="3319" spans="1:16" x14ac:dyDescent="0.25">
      <c r="A3319" s="75">
        <v>2018</v>
      </c>
      <c r="B3319" s="75">
        <v>38</v>
      </c>
      <c r="C3319" s="75" t="s">
        <v>15</v>
      </c>
      <c r="D3319" s="75">
        <v>4873270</v>
      </c>
      <c r="E3319" s="68">
        <v>73</v>
      </c>
      <c r="F3319" s="3">
        <f t="shared" si="1259"/>
        <v>9.67</v>
      </c>
      <c r="G3319" s="18" t="s">
        <v>39</v>
      </c>
      <c r="H3319" s="75">
        <v>9</v>
      </c>
      <c r="I3319" s="75">
        <v>86.410499999999999</v>
      </c>
      <c r="J3319" s="27">
        <f t="shared" si="1258"/>
        <v>20.64</v>
      </c>
      <c r="K3319" s="27">
        <f t="shared" si="1255"/>
        <v>15.48</v>
      </c>
      <c r="L3319" s="26">
        <f t="shared" si="1256"/>
        <v>1337.63454</v>
      </c>
      <c r="M3319" s="56" t="s">
        <v>16</v>
      </c>
      <c r="N3319" s="75" t="s">
        <v>1105</v>
      </c>
      <c r="O3319" s="75" t="s">
        <v>52</v>
      </c>
      <c r="P3319" s="75">
        <v>43</v>
      </c>
    </row>
    <row r="3320" spans="1:16" x14ac:dyDescent="0.25">
      <c r="A3320" s="75">
        <v>2018</v>
      </c>
      <c r="B3320" s="75">
        <v>38</v>
      </c>
      <c r="C3320" s="75" t="s">
        <v>819</v>
      </c>
      <c r="D3320" s="75">
        <v>6669</v>
      </c>
      <c r="E3320" s="68">
        <v>139.69999999999999</v>
      </c>
      <c r="F3320" s="68">
        <v>29.76</v>
      </c>
      <c r="G3320" s="69" t="s">
        <v>40</v>
      </c>
      <c r="H3320" s="75">
        <v>96</v>
      </c>
      <c r="I3320" s="75">
        <v>1253.8599999999999</v>
      </c>
      <c r="J3320" s="73">
        <v>60.94</v>
      </c>
      <c r="K3320" s="73">
        <v>60.94</v>
      </c>
      <c r="L3320" s="72">
        <v>76410.23</v>
      </c>
      <c r="M3320" s="75" t="s">
        <v>129</v>
      </c>
      <c r="N3320" s="75" t="s">
        <v>1106</v>
      </c>
      <c r="O3320" s="75" t="s">
        <v>1107</v>
      </c>
      <c r="P3320" s="56"/>
    </row>
    <row r="3321" spans="1:16" x14ac:dyDescent="0.25">
      <c r="A3321" s="75">
        <v>2018</v>
      </c>
      <c r="B3321" s="75">
        <v>38</v>
      </c>
      <c r="C3321" s="75" t="s">
        <v>819</v>
      </c>
      <c r="D3321" s="75">
        <v>6670</v>
      </c>
      <c r="E3321" s="68">
        <v>139.69999999999999</v>
      </c>
      <c r="F3321" s="68">
        <v>29.76</v>
      </c>
      <c r="G3321" s="69" t="s">
        <v>40</v>
      </c>
      <c r="H3321" s="75">
        <v>12</v>
      </c>
      <c r="I3321" s="75">
        <v>157.46</v>
      </c>
      <c r="J3321" s="73">
        <v>45.71</v>
      </c>
      <c r="K3321" s="73">
        <v>45.71</v>
      </c>
      <c r="L3321" s="72">
        <v>7197.5</v>
      </c>
      <c r="M3321" s="75" t="s">
        <v>16</v>
      </c>
      <c r="N3321" s="75" t="s">
        <v>1106</v>
      </c>
      <c r="O3321" s="75" t="s">
        <v>1107</v>
      </c>
      <c r="P3321" s="56"/>
    </row>
    <row r="3322" spans="1:16" x14ac:dyDescent="0.25">
      <c r="A3322" s="75">
        <v>2018</v>
      </c>
      <c r="B3322" s="75">
        <v>38</v>
      </c>
      <c r="C3322" s="75" t="s">
        <v>819</v>
      </c>
      <c r="D3322" s="75">
        <v>6672</v>
      </c>
      <c r="E3322" s="68">
        <v>139.69999999999999</v>
      </c>
      <c r="F3322" s="68">
        <v>29.76</v>
      </c>
      <c r="G3322" s="69" t="s">
        <v>40</v>
      </c>
      <c r="H3322" s="75">
        <v>4</v>
      </c>
      <c r="I3322" s="75">
        <v>50.05</v>
      </c>
      <c r="J3322" s="73">
        <v>45.71</v>
      </c>
      <c r="K3322" s="73">
        <v>45.71</v>
      </c>
      <c r="L3322" s="72">
        <v>2287.79</v>
      </c>
      <c r="M3322" s="75" t="s">
        <v>16</v>
      </c>
      <c r="N3322" s="75" t="s">
        <v>1106</v>
      </c>
      <c r="O3322" s="75" t="s">
        <v>1107</v>
      </c>
      <c r="P3322" s="56"/>
    </row>
    <row r="3323" spans="1:16" x14ac:dyDescent="0.25">
      <c r="A3323" s="75">
        <v>2018</v>
      </c>
      <c r="B3323" s="75">
        <v>38</v>
      </c>
      <c r="C3323" s="75" t="s">
        <v>819</v>
      </c>
      <c r="D3323" s="75">
        <v>63804</v>
      </c>
      <c r="E3323" s="68">
        <v>177.8</v>
      </c>
      <c r="F3323" s="68">
        <v>38.69</v>
      </c>
      <c r="G3323" s="69" t="s">
        <v>96</v>
      </c>
      <c r="H3323" s="75">
        <v>46</v>
      </c>
      <c r="I3323" s="75">
        <v>640.87</v>
      </c>
      <c r="J3323" s="73">
        <v>89.3</v>
      </c>
      <c r="K3323" s="73">
        <v>89.3</v>
      </c>
      <c r="L3323" s="72">
        <v>57229.69</v>
      </c>
      <c r="M3323" s="75" t="s">
        <v>129</v>
      </c>
      <c r="N3323" s="75" t="s">
        <v>1108</v>
      </c>
      <c r="O3323" s="75" t="s">
        <v>868</v>
      </c>
      <c r="P3323" s="56"/>
    </row>
    <row r="3324" spans="1:16" ht="15.75" thickBot="1" x14ac:dyDescent="0.3">
      <c r="A3324" s="75">
        <v>2018</v>
      </c>
      <c r="B3324" s="75">
        <v>38</v>
      </c>
      <c r="C3324" s="75" t="s">
        <v>819</v>
      </c>
      <c r="D3324" s="75">
        <v>63869</v>
      </c>
      <c r="E3324" s="68">
        <v>177.8</v>
      </c>
      <c r="F3324" s="68">
        <v>38.69</v>
      </c>
      <c r="G3324" s="69" t="s">
        <v>96</v>
      </c>
      <c r="H3324" s="75">
        <v>46</v>
      </c>
      <c r="I3324" s="75">
        <v>642.74</v>
      </c>
      <c r="J3324" s="73">
        <v>89.3</v>
      </c>
      <c r="K3324" s="73">
        <v>89.3</v>
      </c>
      <c r="L3324" s="72">
        <v>57396.68</v>
      </c>
      <c r="M3324" s="75" t="s">
        <v>129</v>
      </c>
      <c r="N3324" s="75" t="s">
        <v>1108</v>
      </c>
      <c r="O3324" s="75" t="s">
        <v>868</v>
      </c>
      <c r="P3324" s="56"/>
    </row>
    <row r="3325" spans="1:16" ht="21.75" thickBot="1" x14ac:dyDescent="0.4">
      <c r="A3325" s="90" t="s">
        <v>1109</v>
      </c>
      <c r="B3325" s="91"/>
      <c r="C3325" s="91"/>
      <c r="D3325" s="91"/>
      <c r="E3325" s="91"/>
      <c r="F3325" s="91"/>
      <c r="G3325" s="91"/>
      <c r="H3325" s="91"/>
      <c r="I3325" s="91"/>
      <c r="J3325" s="91"/>
      <c r="K3325" s="91"/>
      <c r="L3325" s="71">
        <f>SUM(L3269:L3324)</f>
        <v>460377.69168900006</v>
      </c>
      <c r="M3325" s="90"/>
      <c r="N3325" s="91"/>
      <c r="O3325" s="91"/>
      <c r="P3325" s="92"/>
    </row>
    <row r="3326" spans="1:16" x14ac:dyDescent="0.25">
      <c r="A3326" s="75">
        <v>2018</v>
      </c>
      <c r="B3326" s="75">
        <v>39</v>
      </c>
      <c r="C3326" s="75" t="s">
        <v>819</v>
      </c>
      <c r="D3326" s="75">
        <v>6688</v>
      </c>
      <c r="E3326" s="68">
        <v>139.69999999999999</v>
      </c>
      <c r="F3326" s="68">
        <v>29.76</v>
      </c>
      <c r="G3326" s="69" t="s">
        <v>40</v>
      </c>
      <c r="H3326" s="75">
        <v>110</v>
      </c>
      <c r="I3326" s="75">
        <v>1426.16</v>
      </c>
      <c r="J3326" s="73">
        <v>45.71</v>
      </c>
      <c r="K3326" s="73">
        <v>45.71</v>
      </c>
      <c r="L3326" s="72">
        <v>65189.77</v>
      </c>
      <c r="M3326" s="75" t="s">
        <v>16</v>
      </c>
      <c r="N3326" s="75" t="s">
        <v>1110</v>
      </c>
      <c r="O3326" s="75" t="s">
        <v>1107</v>
      </c>
      <c r="P3326" s="56"/>
    </row>
    <row r="3327" spans="1:16" x14ac:dyDescent="0.25">
      <c r="A3327" s="75">
        <v>2018</v>
      </c>
      <c r="B3327" s="75">
        <v>39</v>
      </c>
      <c r="C3327" s="75" t="s">
        <v>819</v>
      </c>
      <c r="D3327" s="75">
        <v>6711</v>
      </c>
      <c r="E3327" s="68">
        <v>139.69999999999999</v>
      </c>
      <c r="F3327" s="68">
        <v>23.07</v>
      </c>
      <c r="G3327" s="69" t="s">
        <v>39</v>
      </c>
      <c r="H3327" s="75">
        <v>168</v>
      </c>
      <c r="I3327" s="75">
        <v>2204.8000000000002</v>
      </c>
      <c r="J3327" s="73">
        <v>35.68</v>
      </c>
      <c r="K3327" s="73">
        <v>35.68</v>
      </c>
      <c r="L3327" s="72">
        <v>78667.259999999995</v>
      </c>
      <c r="M3327" s="75" t="s">
        <v>16</v>
      </c>
      <c r="N3327" s="75" t="s">
        <v>1111</v>
      </c>
      <c r="O3327" s="75" t="s">
        <v>1107</v>
      </c>
      <c r="P3327" s="56"/>
    </row>
    <row r="3328" spans="1:16" x14ac:dyDescent="0.25">
      <c r="A3328" s="75">
        <v>2018</v>
      </c>
      <c r="B3328" s="75">
        <v>39</v>
      </c>
      <c r="C3328" s="75" t="s">
        <v>819</v>
      </c>
      <c r="D3328" s="75">
        <v>6715</v>
      </c>
      <c r="E3328" s="68">
        <v>139.69999999999999</v>
      </c>
      <c r="F3328" s="68">
        <v>25.3</v>
      </c>
      <c r="G3328" s="69" t="s">
        <v>40</v>
      </c>
      <c r="H3328" s="75">
        <v>118</v>
      </c>
      <c r="I3328" s="75">
        <v>1326.91</v>
      </c>
      <c r="J3328" s="73">
        <v>52.84</v>
      </c>
      <c r="K3328" s="73">
        <v>52.84</v>
      </c>
      <c r="L3328" s="72">
        <v>70113.919999999998</v>
      </c>
      <c r="M3328" s="75" t="s">
        <v>129</v>
      </c>
      <c r="N3328" s="75" t="s">
        <v>1112</v>
      </c>
      <c r="O3328" s="75" t="s">
        <v>1107</v>
      </c>
      <c r="P3328" s="56"/>
    </row>
    <row r="3329" spans="1:16" x14ac:dyDescent="0.25">
      <c r="A3329" s="75">
        <v>2018</v>
      </c>
      <c r="B3329" s="75">
        <v>39</v>
      </c>
      <c r="C3329" s="75" t="s">
        <v>819</v>
      </c>
      <c r="D3329" s="75">
        <v>6724</v>
      </c>
      <c r="E3329" s="68">
        <v>339.7</v>
      </c>
      <c r="F3329" s="68">
        <v>71.430000000000007</v>
      </c>
      <c r="G3329" s="69" t="s">
        <v>422</v>
      </c>
      <c r="H3329" s="75">
        <v>40</v>
      </c>
      <c r="I3329" s="75">
        <v>522.16999999999996</v>
      </c>
      <c r="J3329" s="73">
        <v>148.65</v>
      </c>
      <c r="K3329" s="73">
        <v>148.65</v>
      </c>
      <c r="L3329" s="72">
        <v>77620.570000000007</v>
      </c>
      <c r="M3329" s="75" t="s">
        <v>129</v>
      </c>
      <c r="N3329" s="75" t="s">
        <v>1113</v>
      </c>
      <c r="O3329" s="75" t="s">
        <v>1107</v>
      </c>
      <c r="P3329" s="56"/>
    </row>
    <row r="3330" spans="1:16" x14ac:dyDescent="0.25">
      <c r="A3330" s="75">
        <v>2018</v>
      </c>
      <c r="B3330" s="75">
        <v>39</v>
      </c>
      <c r="C3330" s="75" t="s">
        <v>819</v>
      </c>
      <c r="D3330" s="75">
        <v>63930</v>
      </c>
      <c r="E3330" s="68">
        <v>177.8</v>
      </c>
      <c r="F3330" s="68">
        <v>38.69</v>
      </c>
      <c r="G3330" s="69" t="s">
        <v>96</v>
      </c>
      <c r="H3330" s="75">
        <v>46</v>
      </c>
      <c r="I3330" s="75">
        <v>638.87</v>
      </c>
      <c r="J3330" s="73">
        <v>89.3</v>
      </c>
      <c r="K3330" s="73">
        <v>89.3</v>
      </c>
      <c r="L3330" s="72">
        <v>57051.09</v>
      </c>
      <c r="M3330" s="75" t="s">
        <v>129</v>
      </c>
      <c r="N3330" s="75" t="s">
        <v>1114</v>
      </c>
      <c r="O3330" s="75" t="s">
        <v>868</v>
      </c>
      <c r="P3330" s="56"/>
    </row>
    <row r="3331" spans="1:16" x14ac:dyDescent="0.25">
      <c r="A3331" s="75">
        <v>2018</v>
      </c>
      <c r="B3331" s="75">
        <v>39</v>
      </c>
      <c r="C3331" s="75" t="s">
        <v>819</v>
      </c>
      <c r="D3331" s="75">
        <v>64006</v>
      </c>
      <c r="E3331" s="68">
        <v>177.8</v>
      </c>
      <c r="F3331" s="68">
        <v>38.69</v>
      </c>
      <c r="G3331" s="69" t="s">
        <v>96</v>
      </c>
      <c r="H3331" s="75">
        <v>46</v>
      </c>
      <c r="I3331" s="75">
        <v>633.9</v>
      </c>
      <c r="J3331" s="73">
        <v>89.3</v>
      </c>
      <c r="K3331" s="73">
        <v>89.3</v>
      </c>
      <c r="L3331" s="72">
        <v>56607.27</v>
      </c>
      <c r="M3331" s="75" t="s">
        <v>129</v>
      </c>
      <c r="N3331" s="75" t="s">
        <v>1115</v>
      </c>
      <c r="O3331" s="75" t="s">
        <v>868</v>
      </c>
      <c r="P3331" s="56"/>
    </row>
    <row r="3332" spans="1:16" x14ac:dyDescent="0.25">
      <c r="A3332" s="75">
        <v>2018</v>
      </c>
      <c r="B3332" s="75">
        <v>39</v>
      </c>
      <c r="C3332" s="75" t="s">
        <v>15</v>
      </c>
      <c r="D3332" s="75">
        <v>4873782</v>
      </c>
      <c r="E3332" s="68">
        <v>60.3</v>
      </c>
      <c r="F3332" s="3">
        <f t="shared" si="1259"/>
        <v>6.99</v>
      </c>
      <c r="G3332" s="18" t="s">
        <v>39</v>
      </c>
      <c r="H3332" s="75">
        <v>41</v>
      </c>
      <c r="I3332" s="75">
        <v>393.65019999999998</v>
      </c>
      <c r="J3332" s="27">
        <f t="shared" si="1258"/>
        <v>16.52</v>
      </c>
      <c r="K3332" s="27">
        <f t="shared" ref="K3332:K3385" si="1260">IF(M3332="NEW",J3332*1,IF(M3332="YELLOW",J3332*0.75,IF(M3332="BLUE",J3332*0.5)))</f>
        <v>12.39</v>
      </c>
      <c r="L3332" s="26">
        <f t="shared" ref="L3332:L3385" si="1261">I3332*K3332</f>
        <v>4877.3259779999998</v>
      </c>
      <c r="M3332" s="56" t="s">
        <v>16</v>
      </c>
      <c r="N3332" s="75" t="s">
        <v>1104</v>
      </c>
      <c r="O3332" s="56" t="s">
        <v>51</v>
      </c>
      <c r="P3332" s="75">
        <v>65</v>
      </c>
    </row>
    <row r="3333" spans="1:16" x14ac:dyDescent="0.25">
      <c r="A3333" s="75">
        <v>2018</v>
      </c>
      <c r="B3333" s="75">
        <v>39</v>
      </c>
      <c r="C3333" s="75" t="s">
        <v>15</v>
      </c>
      <c r="D3333" s="75">
        <v>4873828</v>
      </c>
      <c r="E3333" s="68">
        <v>73</v>
      </c>
      <c r="F3333" s="3">
        <f t="shared" si="1259"/>
        <v>9.67</v>
      </c>
      <c r="G3333" s="18" t="s">
        <v>39</v>
      </c>
      <c r="H3333" s="75">
        <v>180</v>
      </c>
      <c r="I3333" s="75">
        <v>1728.2097000000001</v>
      </c>
      <c r="J3333" s="27">
        <f t="shared" si="1258"/>
        <v>20.64</v>
      </c>
      <c r="K3333" s="27">
        <f t="shared" si="1260"/>
        <v>15.48</v>
      </c>
      <c r="L3333" s="26">
        <f t="shared" si="1261"/>
        <v>26752.686156000003</v>
      </c>
      <c r="M3333" s="56" t="s">
        <v>16</v>
      </c>
      <c r="N3333" s="75" t="s">
        <v>1116</v>
      </c>
      <c r="O3333" s="56" t="s">
        <v>51</v>
      </c>
      <c r="P3333" s="75">
        <v>65</v>
      </c>
    </row>
    <row r="3334" spans="1:16" x14ac:dyDescent="0.25">
      <c r="A3334" s="75">
        <v>2018</v>
      </c>
      <c r="B3334" s="75">
        <v>39</v>
      </c>
      <c r="C3334" s="75" t="s">
        <v>15</v>
      </c>
      <c r="D3334" s="75">
        <v>4875119</v>
      </c>
      <c r="E3334" s="68">
        <v>88.9</v>
      </c>
      <c r="F3334" s="3">
        <f t="shared" si="1259"/>
        <v>13.84</v>
      </c>
      <c r="G3334" s="18" t="s">
        <v>39</v>
      </c>
      <c r="H3334" s="75">
        <v>48</v>
      </c>
      <c r="I3334" s="75">
        <v>460.85649999999998</v>
      </c>
      <c r="J3334" s="27">
        <f t="shared" si="1258"/>
        <v>27.6</v>
      </c>
      <c r="K3334" s="27">
        <f t="shared" si="1260"/>
        <v>20.700000000000003</v>
      </c>
      <c r="L3334" s="26">
        <f t="shared" si="1261"/>
        <v>9539.7295500000018</v>
      </c>
      <c r="M3334" s="56" t="s">
        <v>16</v>
      </c>
      <c r="N3334" s="75" t="s">
        <v>1117</v>
      </c>
      <c r="O3334" s="56" t="s">
        <v>56</v>
      </c>
      <c r="P3334" s="75">
        <v>68</v>
      </c>
    </row>
    <row r="3335" spans="1:16" x14ac:dyDescent="0.25">
      <c r="A3335" s="75">
        <v>2018</v>
      </c>
      <c r="B3335" s="75">
        <v>39</v>
      </c>
      <c r="C3335" s="75" t="s">
        <v>15</v>
      </c>
      <c r="D3335" s="75">
        <v>4875120</v>
      </c>
      <c r="E3335" s="68">
        <v>88.9</v>
      </c>
      <c r="F3335" s="3">
        <f t="shared" si="1259"/>
        <v>13.84</v>
      </c>
      <c r="G3335" s="18" t="s">
        <v>39</v>
      </c>
      <c r="H3335" s="75">
        <v>2</v>
      </c>
      <c r="I3335" s="75">
        <v>19.2</v>
      </c>
      <c r="J3335" s="27">
        <f t="shared" si="1258"/>
        <v>27.6</v>
      </c>
      <c r="K3335" s="27">
        <f t="shared" si="1260"/>
        <v>20.700000000000003</v>
      </c>
      <c r="L3335" s="26">
        <f t="shared" si="1261"/>
        <v>397.44000000000005</v>
      </c>
      <c r="M3335" s="56" t="s">
        <v>16</v>
      </c>
      <c r="N3335" s="75" t="s">
        <v>1117</v>
      </c>
      <c r="O3335" s="56" t="s">
        <v>56</v>
      </c>
      <c r="P3335" s="75">
        <v>68</v>
      </c>
    </row>
    <row r="3336" spans="1:16" x14ac:dyDescent="0.25">
      <c r="A3336" s="75">
        <v>2018</v>
      </c>
      <c r="B3336" s="75">
        <v>39</v>
      </c>
      <c r="C3336" s="75" t="s">
        <v>15</v>
      </c>
      <c r="D3336" s="75">
        <v>4875121</v>
      </c>
      <c r="E3336" s="68">
        <v>88.9</v>
      </c>
      <c r="F3336" s="3">
        <f t="shared" si="1259"/>
        <v>13.84</v>
      </c>
      <c r="G3336" s="18" t="s">
        <v>39</v>
      </c>
      <c r="H3336" s="75">
        <v>50</v>
      </c>
      <c r="I3336" s="75">
        <v>480.05959999999999</v>
      </c>
      <c r="J3336" s="27">
        <f t="shared" si="1258"/>
        <v>27.6</v>
      </c>
      <c r="K3336" s="27">
        <f t="shared" si="1260"/>
        <v>20.700000000000003</v>
      </c>
      <c r="L3336" s="26">
        <f t="shared" si="1261"/>
        <v>9937.233720000002</v>
      </c>
      <c r="M3336" s="56" t="s">
        <v>16</v>
      </c>
      <c r="N3336" s="75" t="s">
        <v>1117</v>
      </c>
      <c r="O3336" s="56" t="s">
        <v>56</v>
      </c>
      <c r="P3336" s="75">
        <v>68</v>
      </c>
    </row>
    <row r="3337" spans="1:16" x14ac:dyDescent="0.25">
      <c r="A3337" s="75">
        <v>2018</v>
      </c>
      <c r="B3337" s="75">
        <v>39</v>
      </c>
      <c r="C3337" s="75" t="s">
        <v>15</v>
      </c>
      <c r="D3337" s="75">
        <v>4875180</v>
      </c>
      <c r="E3337" s="68">
        <v>88.9</v>
      </c>
      <c r="F3337" s="3">
        <f t="shared" si="1259"/>
        <v>13.84</v>
      </c>
      <c r="G3337" s="18" t="s">
        <v>40</v>
      </c>
      <c r="H3337" s="75">
        <v>2</v>
      </c>
      <c r="I3337" s="75">
        <v>19.204000000000001</v>
      </c>
      <c r="J3337" s="27">
        <f t="shared" si="1258"/>
        <v>27.6</v>
      </c>
      <c r="K3337" s="27">
        <f t="shared" si="1260"/>
        <v>20.700000000000003</v>
      </c>
      <c r="L3337" s="26">
        <f t="shared" si="1261"/>
        <v>397.52280000000007</v>
      </c>
      <c r="M3337" s="56" t="s">
        <v>16</v>
      </c>
      <c r="N3337" s="75" t="s">
        <v>1116</v>
      </c>
      <c r="O3337" s="56" t="s">
        <v>51</v>
      </c>
      <c r="P3337" s="75">
        <v>65</v>
      </c>
    </row>
    <row r="3338" spans="1:16" x14ac:dyDescent="0.25">
      <c r="A3338" s="75">
        <v>2018</v>
      </c>
      <c r="B3338" s="75">
        <v>39</v>
      </c>
      <c r="C3338" s="75" t="s">
        <v>15</v>
      </c>
      <c r="D3338" s="75">
        <v>4875185</v>
      </c>
      <c r="E3338" s="68">
        <v>88.9</v>
      </c>
      <c r="F3338" s="3">
        <f t="shared" si="1259"/>
        <v>13.84</v>
      </c>
      <c r="G3338" s="18" t="s">
        <v>39</v>
      </c>
      <c r="H3338" s="75">
        <v>2</v>
      </c>
      <c r="I3338" s="75">
        <v>19.202400000000001</v>
      </c>
      <c r="J3338" s="27">
        <f t="shared" si="1258"/>
        <v>27.6</v>
      </c>
      <c r="K3338" s="27">
        <f t="shared" si="1260"/>
        <v>20.700000000000003</v>
      </c>
      <c r="L3338" s="26">
        <f t="shared" si="1261"/>
        <v>397.48968000000008</v>
      </c>
      <c r="M3338" s="56" t="s">
        <v>16</v>
      </c>
      <c r="N3338" s="75" t="s">
        <v>1117</v>
      </c>
      <c r="O3338" s="56" t="s">
        <v>56</v>
      </c>
      <c r="P3338" s="75">
        <v>68</v>
      </c>
    </row>
    <row r="3339" spans="1:16" x14ac:dyDescent="0.25">
      <c r="A3339" s="75">
        <v>2018</v>
      </c>
      <c r="B3339" s="75">
        <v>39</v>
      </c>
      <c r="C3339" s="75" t="s">
        <v>15</v>
      </c>
      <c r="D3339" s="75">
        <v>4876663</v>
      </c>
      <c r="E3339" s="68">
        <v>73</v>
      </c>
      <c r="F3339" s="3">
        <f t="shared" si="1259"/>
        <v>9.67</v>
      </c>
      <c r="G3339" s="18" t="s">
        <v>39</v>
      </c>
      <c r="H3339" s="75">
        <v>4</v>
      </c>
      <c r="I3339" s="75">
        <v>38.404800000000002</v>
      </c>
      <c r="J3339" s="27">
        <f t="shared" si="1258"/>
        <v>20.64</v>
      </c>
      <c r="K3339" s="27">
        <f>SUM(J3339*0.25)</f>
        <v>5.16</v>
      </c>
      <c r="L3339" s="26">
        <f t="shared" si="1261"/>
        <v>198.168768</v>
      </c>
      <c r="M3339" s="56" t="s">
        <v>95</v>
      </c>
      <c r="N3339" s="75" t="s">
        <v>1118</v>
      </c>
      <c r="O3339" s="56" t="s">
        <v>56</v>
      </c>
      <c r="P3339" s="75">
        <v>68</v>
      </c>
    </row>
    <row r="3340" spans="1:16" x14ac:dyDescent="0.25">
      <c r="A3340" s="75">
        <v>2018</v>
      </c>
      <c r="B3340" s="75">
        <v>39</v>
      </c>
      <c r="C3340" s="75" t="s">
        <v>15</v>
      </c>
      <c r="D3340" s="75">
        <v>4876663</v>
      </c>
      <c r="E3340" s="68">
        <v>73</v>
      </c>
      <c r="F3340" s="3">
        <f t="shared" si="1259"/>
        <v>9.67</v>
      </c>
      <c r="G3340" s="18" t="s">
        <v>39</v>
      </c>
      <c r="H3340" s="75">
        <v>296</v>
      </c>
      <c r="I3340" s="75">
        <f>SUM(H3340*9.6)</f>
        <v>2841.6</v>
      </c>
      <c r="J3340" s="27">
        <f t="shared" si="1258"/>
        <v>20.64</v>
      </c>
      <c r="K3340" s="73">
        <f t="shared" ref="K3340:K3341" si="1262">SUM(J3340*0.25)</f>
        <v>5.16</v>
      </c>
      <c r="L3340" s="26">
        <f t="shared" si="1261"/>
        <v>14662.655999999999</v>
      </c>
      <c r="M3340" s="56" t="s">
        <v>95</v>
      </c>
      <c r="N3340" s="75" t="s">
        <v>1118</v>
      </c>
      <c r="O3340" s="56" t="s">
        <v>56</v>
      </c>
      <c r="P3340" s="75">
        <v>68</v>
      </c>
    </row>
    <row r="3341" spans="1:16" x14ac:dyDescent="0.25">
      <c r="A3341" s="75">
        <v>2018</v>
      </c>
      <c r="B3341" s="75">
        <v>39</v>
      </c>
      <c r="C3341" s="75" t="s">
        <v>15</v>
      </c>
      <c r="D3341" s="75">
        <v>4877073</v>
      </c>
      <c r="E3341" s="68">
        <v>73</v>
      </c>
      <c r="F3341" s="3">
        <f t="shared" si="1259"/>
        <v>9.67</v>
      </c>
      <c r="G3341" s="18" t="s">
        <v>39</v>
      </c>
      <c r="H3341" s="75">
        <v>245</v>
      </c>
      <c r="I3341" s="75">
        <f>SUM(H3341*9.55)</f>
        <v>2339.75</v>
      </c>
      <c r="J3341" s="27">
        <f t="shared" si="1258"/>
        <v>20.64</v>
      </c>
      <c r="K3341" s="73">
        <f t="shared" si="1262"/>
        <v>5.16</v>
      </c>
      <c r="L3341" s="26">
        <f t="shared" si="1261"/>
        <v>12073.11</v>
      </c>
      <c r="M3341" s="56" t="s">
        <v>95</v>
      </c>
      <c r="N3341" s="75" t="s">
        <v>1118</v>
      </c>
      <c r="O3341" s="56" t="s">
        <v>56</v>
      </c>
      <c r="P3341" s="75">
        <v>68</v>
      </c>
    </row>
    <row r="3342" spans="1:16" x14ac:dyDescent="0.25">
      <c r="A3342" s="75">
        <v>2018</v>
      </c>
      <c r="B3342" s="75">
        <v>39</v>
      </c>
      <c r="C3342" s="75" t="s">
        <v>15</v>
      </c>
      <c r="D3342" s="75">
        <v>4878230</v>
      </c>
      <c r="E3342" s="68">
        <v>73</v>
      </c>
      <c r="F3342" s="3">
        <f t="shared" si="1259"/>
        <v>9.67</v>
      </c>
      <c r="G3342" s="18" t="s">
        <v>39</v>
      </c>
      <c r="H3342" s="75">
        <v>245</v>
      </c>
      <c r="I3342" s="75">
        <f>SUM(H3342*9.6)</f>
        <v>2352</v>
      </c>
      <c r="J3342" s="27">
        <f t="shared" si="1258"/>
        <v>20.64</v>
      </c>
      <c r="K3342" s="27">
        <f t="shared" si="1260"/>
        <v>15.48</v>
      </c>
      <c r="L3342" s="26">
        <f t="shared" si="1261"/>
        <v>36408.959999999999</v>
      </c>
      <c r="M3342" s="56" t="s">
        <v>16</v>
      </c>
      <c r="N3342" s="75" t="s">
        <v>1118</v>
      </c>
      <c r="O3342" s="56" t="s">
        <v>56</v>
      </c>
      <c r="P3342" s="75">
        <v>68</v>
      </c>
    </row>
    <row r="3343" spans="1:16" x14ac:dyDescent="0.25">
      <c r="A3343" s="75">
        <v>2018</v>
      </c>
      <c r="B3343" s="75">
        <v>39</v>
      </c>
      <c r="C3343" s="75" t="s">
        <v>15</v>
      </c>
      <c r="D3343" s="75">
        <v>4878911</v>
      </c>
      <c r="E3343" s="68">
        <v>88.9</v>
      </c>
      <c r="F3343" s="3">
        <f t="shared" si="1259"/>
        <v>13.84</v>
      </c>
      <c r="G3343" s="18" t="s">
        <v>39</v>
      </c>
      <c r="H3343" s="75">
        <v>4</v>
      </c>
      <c r="I3343" s="75">
        <v>38.409999999999997</v>
      </c>
      <c r="J3343" s="27">
        <f t="shared" si="1258"/>
        <v>27.6</v>
      </c>
      <c r="K3343" s="27">
        <f t="shared" si="1260"/>
        <v>13.8</v>
      </c>
      <c r="L3343" s="26">
        <f t="shared" si="1261"/>
        <v>530.05799999999999</v>
      </c>
      <c r="M3343" s="56" t="s">
        <v>94</v>
      </c>
      <c r="N3343" s="75" t="s">
        <v>1119</v>
      </c>
      <c r="O3343" s="56" t="s">
        <v>56</v>
      </c>
      <c r="P3343" s="75">
        <v>68</v>
      </c>
    </row>
    <row r="3344" spans="1:16" x14ac:dyDescent="0.25">
      <c r="A3344" s="75">
        <v>2018</v>
      </c>
      <c r="B3344" s="75">
        <v>39</v>
      </c>
      <c r="C3344" s="75" t="s">
        <v>15</v>
      </c>
      <c r="D3344" s="75">
        <v>4878908</v>
      </c>
      <c r="E3344" s="68">
        <v>88.9</v>
      </c>
      <c r="F3344" s="3">
        <f t="shared" si="1259"/>
        <v>13.84</v>
      </c>
      <c r="G3344" s="18" t="s">
        <v>39</v>
      </c>
      <c r="H3344" s="75">
        <v>11</v>
      </c>
      <c r="I3344" s="75">
        <v>105.62</v>
      </c>
      <c r="J3344" s="27">
        <f t="shared" si="1258"/>
        <v>27.6</v>
      </c>
      <c r="K3344" s="27">
        <f t="shared" si="1260"/>
        <v>13.8</v>
      </c>
      <c r="L3344" s="26">
        <f t="shared" si="1261"/>
        <v>1457.556</v>
      </c>
      <c r="M3344" s="56" t="s">
        <v>94</v>
      </c>
      <c r="N3344" s="75" t="s">
        <v>1119</v>
      </c>
      <c r="O3344" s="56" t="s">
        <v>56</v>
      </c>
      <c r="P3344" s="75">
        <v>68</v>
      </c>
    </row>
    <row r="3345" spans="1:16" x14ac:dyDescent="0.25">
      <c r="A3345" s="75">
        <v>2018</v>
      </c>
      <c r="B3345" s="75">
        <v>39</v>
      </c>
      <c r="C3345" s="75" t="s">
        <v>15</v>
      </c>
      <c r="D3345" s="75">
        <v>4878908</v>
      </c>
      <c r="E3345" s="68">
        <v>88.9</v>
      </c>
      <c r="F3345" s="3">
        <f t="shared" si="1259"/>
        <v>13.84</v>
      </c>
      <c r="G3345" s="18" t="s">
        <v>39</v>
      </c>
      <c r="H3345" s="75">
        <v>3</v>
      </c>
      <c r="I3345" s="75">
        <v>28.8</v>
      </c>
      <c r="J3345" s="27">
        <f t="shared" si="1258"/>
        <v>27.6</v>
      </c>
      <c r="K3345" s="27">
        <f t="shared" si="1260"/>
        <v>20.700000000000003</v>
      </c>
      <c r="L3345" s="26">
        <f t="shared" si="1261"/>
        <v>596.16000000000008</v>
      </c>
      <c r="M3345" s="56" t="s">
        <v>16</v>
      </c>
      <c r="N3345" s="75" t="s">
        <v>1119</v>
      </c>
      <c r="O3345" s="56" t="s">
        <v>56</v>
      </c>
      <c r="P3345" s="75">
        <v>68</v>
      </c>
    </row>
    <row r="3346" spans="1:16" x14ac:dyDescent="0.25">
      <c r="A3346" s="75">
        <v>2018</v>
      </c>
      <c r="B3346" s="75">
        <v>39</v>
      </c>
      <c r="C3346" s="75" t="s">
        <v>15</v>
      </c>
      <c r="D3346" s="75">
        <v>4878908</v>
      </c>
      <c r="E3346" s="68">
        <v>88.9</v>
      </c>
      <c r="F3346" s="3">
        <f t="shared" si="1259"/>
        <v>13.84</v>
      </c>
      <c r="G3346" s="18" t="s">
        <v>39</v>
      </c>
      <c r="H3346" s="75">
        <v>18</v>
      </c>
      <c r="I3346" s="75">
        <v>172.82</v>
      </c>
      <c r="J3346" s="27">
        <f t="shared" si="1258"/>
        <v>27.6</v>
      </c>
      <c r="K3346" s="27">
        <f t="shared" si="1260"/>
        <v>13.8</v>
      </c>
      <c r="L3346" s="26">
        <f t="shared" si="1261"/>
        <v>2384.9160000000002</v>
      </c>
      <c r="M3346" s="56" t="s">
        <v>94</v>
      </c>
      <c r="N3346" s="75" t="s">
        <v>1119</v>
      </c>
      <c r="O3346" s="56" t="s">
        <v>56</v>
      </c>
      <c r="P3346" s="75">
        <v>68</v>
      </c>
    </row>
    <row r="3347" spans="1:16" x14ac:dyDescent="0.25">
      <c r="A3347" s="75">
        <v>2018</v>
      </c>
      <c r="B3347" s="75">
        <v>39</v>
      </c>
      <c r="C3347" s="75" t="s">
        <v>15</v>
      </c>
      <c r="D3347" s="75">
        <v>4878911</v>
      </c>
      <c r="E3347" s="68">
        <v>88.9</v>
      </c>
      <c r="F3347" s="3">
        <f t="shared" si="1259"/>
        <v>13.84</v>
      </c>
      <c r="G3347" s="18" t="s">
        <v>39</v>
      </c>
      <c r="H3347" s="75">
        <v>2</v>
      </c>
      <c r="I3347" s="75">
        <v>19.2</v>
      </c>
      <c r="J3347" s="27">
        <f t="shared" si="1258"/>
        <v>27.6</v>
      </c>
      <c r="K3347" s="27">
        <f t="shared" si="1260"/>
        <v>13.8</v>
      </c>
      <c r="L3347" s="26">
        <f t="shared" si="1261"/>
        <v>264.95999999999998</v>
      </c>
      <c r="M3347" s="56" t="s">
        <v>94</v>
      </c>
      <c r="N3347" s="75" t="s">
        <v>1119</v>
      </c>
      <c r="O3347" s="56" t="s">
        <v>56</v>
      </c>
      <c r="P3347" s="75">
        <v>68</v>
      </c>
    </row>
    <row r="3348" spans="1:16" x14ac:dyDescent="0.25">
      <c r="A3348" s="75">
        <v>2018</v>
      </c>
      <c r="B3348" s="75">
        <v>39</v>
      </c>
      <c r="C3348" s="75" t="s">
        <v>15</v>
      </c>
      <c r="D3348" s="75">
        <v>4878923</v>
      </c>
      <c r="E3348" s="68">
        <v>88.9</v>
      </c>
      <c r="F3348" s="3">
        <f t="shared" si="1259"/>
        <v>13.84</v>
      </c>
      <c r="G3348" s="18" t="s">
        <v>39</v>
      </c>
      <c r="H3348" s="75">
        <v>5</v>
      </c>
      <c r="I3348" s="75">
        <f>SUM(H3348*9.6)</f>
        <v>48</v>
      </c>
      <c r="J3348" s="27">
        <f t="shared" si="1258"/>
        <v>27.6</v>
      </c>
      <c r="K3348" s="27">
        <f t="shared" si="1260"/>
        <v>13.8</v>
      </c>
      <c r="L3348" s="26">
        <f t="shared" si="1261"/>
        <v>662.40000000000009</v>
      </c>
      <c r="M3348" s="56" t="s">
        <v>94</v>
      </c>
      <c r="N3348" s="75" t="s">
        <v>1119</v>
      </c>
      <c r="O3348" s="56" t="s">
        <v>56</v>
      </c>
      <c r="P3348" s="75">
        <v>68</v>
      </c>
    </row>
    <row r="3349" spans="1:16" x14ac:dyDescent="0.25">
      <c r="A3349" s="75">
        <v>2018</v>
      </c>
      <c r="B3349" s="75">
        <v>39</v>
      </c>
      <c r="C3349" s="75" t="s">
        <v>15</v>
      </c>
      <c r="D3349" s="75">
        <v>4878923</v>
      </c>
      <c r="E3349" s="68">
        <v>88.9</v>
      </c>
      <c r="F3349" s="3">
        <f t="shared" si="1259"/>
        <v>13.84</v>
      </c>
      <c r="G3349" s="18" t="s">
        <v>39</v>
      </c>
      <c r="H3349" s="75">
        <v>7</v>
      </c>
      <c r="I3349" s="75">
        <v>67.208799999999997</v>
      </c>
      <c r="J3349" s="27">
        <f t="shared" si="1258"/>
        <v>27.6</v>
      </c>
      <c r="K3349" s="27">
        <f t="shared" si="1260"/>
        <v>13.8</v>
      </c>
      <c r="L3349" s="26">
        <f t="shared" si="1261"/>
        <v>927.48144000000002</v>
      </c>
      <c r="M3349" s="56" t="s">
        <v>94</v>
      </c>
      <c r="N3349" s="75" t="s">
        <v>1119</v>
      </c>
      <c r="O3349" s="56" t="s">
        <v>56</v>
      </c>
      <c r="P3349" s="75">
        <v>68</v>
      </c>
    </row>
    <row r="3350" spans="1:16" x14ac:dyDescent="0.25">
      <c r="A3350" s="75">
        <v>2018</v>
      </c>
      <c r="B3350" s="75">
        <v>39</v>
      </c>
      <c r="C3350" s="75" t="s">
        <v>15</v>
      </c>
      <c r="D3350" s="75">
        <v>4878923</v>
      </c>
      <c r="E3350" s="68">
        <v>88.9</v>
      </c>
      <c r="F3350" s="3">
        <f t="shared" si="1259"/>
        <v>13.84</v>
      </c>
      <c r="G3350" s="18" t="s">
        <v>39</v>
      </c>
      <c r="H3350" s="75">
        <v>7</v>
      </c>
      <c r="I3350" s="75">
        <v>67.209999999999994</v>
      </c>
      <c r="J3350" s="27">
        <f t="shared" si="1258"/>
        <v>27.6</v>
      </c>
      <c r="K3350" s="27">
        <f t="shared" si="1260"/>
        <v>13.8</v>
      </c>
      <c r="L3350" s="26">
        <f t="shared" si="1261"/>
        <v>927.49799999999993</v>
      </c>
      <c r="M3350" s="56" t="s">
        <v>94</v>
      </c>
      <c r="N3350" s="75" t="s">
        <v>1119</v>
      </c>
      <c r="O3350" s="56" t="s">
        <v>56</v>
      </c>
      <c r="P3350" s="75">
        <v>68</v>
      </c>
    </row>
    <row r="3351" spans="1:16" x14ac:dyDescent="0.25">
      <c r="A3351" s="75">
        <v>2018</v>
      </c>
      <c r="B3351" s="75">
        <v>39</v>
      </c>
      <c r="C3351" s="75" t="s">
        <v>15</v>
      </c>
      <c r="D3351" s="75">
        <v>4878923</v>
      </c>
      <c r="E3351" s="68">
        <v>88.9</v>
      </c>
      <c r="F3351" s="3">
        <f t="shared" si="1259"/>
        <v>13.84</v>
      </c>
      <c r="G3351" s="18" t="s">
        <v>39</v>
      </c>
      <c r="H3351" s="75">
        <v>4</v>
      </c>
      <c r="I3351" s="75">
        <v>38.408000000000001</v>
      </c>
      <c r="J3351" s="27">
        <f t="shared" si="1258"/>
        <v>27.6</v>
      </c>
      <c r="K3351" s="27">
        <f t="shared" si="1260"/>
        <v>13.8</v>
      </c>
      <c r="L3351" s="26">
        <f t="shared" si="1261"/>
        <v>530.0304000000001</v>
      </c>
      <c r="M3351" s="56" t="s">
        <v>94</v>
      </c>
      <c r="N3351" s="75" t="s">
        <v>1119</v>
      </c>
      <c r="O3351" s="56" t="s">
        <v>56</v>
      </c>
      <c r="P3351" s="75">
        <v>68</v>
      </c>
    </row>
    <row r="3352" spans="1:16" x14ac:dyDescent="0.25">
      <c r="A3352" s="75">
        <v>2018</v>
      </c>
      <c r="B3352" s="75">
        <v>39</v>
      </c>
      <c r="C3352" s="75" t="s">
        <v>15</v>
      </c>
      <c r="D3352" s="75">
        <v>4878919</v>
      </c>
      <c r="E3352" s="68">
        <v>88.9</v>
      </c>
      <c r="F3352" s="3">
        <f t="shared" si="1259"/>
        <v>13.84</v>
      </c>
      <c r="G3352" s="18" t="s">
        <v>39</v>
      </c>
      <c r="H3352" s="75">
        <v>9</v>
      </c>
      <c r="I3352" s="75">
        <v>86.41</v>
      </c>
      <c r="J3352" s="27">
        <f t="shared" si="1258"/>
        <v>27.6</v>
      </c>
      <c r="K3352" s="27">
        <f t="shared" si="1260"/>
        <v>13.8</v>
      </c>
      <c r="L3352" s="26">
        <f t="shared" si="1261"/>
        <v>1192.4580000000001</v>
      </c>
      <c r="M3352" s="56" t="s">
        <v>94</v>
      </c>
      <c r="N3352" s="75" t="s">
        <v>1119</v>
      </c>
      <c r="O3352" s="56" t="s">
        <v>56</v>
      </c>
      <c r="P3352" s="75">
        <v>68</v>
      </c>
    </row>
    <row r="3353" spans="1:16" x14ac:dyDescent="0.25">
      <c r="A3353" s="75">
        <v>2018</v>
      </c>
      <c r="B3353" s="75">
        <v>39</v>
      </c>
      <c r="C3353" s="75" t="s">
        <v>15</v>
      </c>
      <c r="D3353" s="75">
        <v>4878919</v>
      </c>
      <c r="E3353" s="68">
        <v>88.9</v>
      </c>
      <c r="F3353" s="3">
        <f t="shared" si="1259"/>
        <v>13.84</v>
      </c>
      <c r="G3353" s="18" t="s">
        <v>39</v>
      </c>
      <c r="H3353" s="75">
        <v>2</v>
      </c>
      <c r="I3353" s="75">
        <v>19.2</v>
      </c>
      <c r="J3353" s="27">
        <f t="shared" si="1258"/>
        <v>27.6</v>
      </c>
      <c r="K3353" s="27">
        <f t="shared" si="1260"/>
        <v>20.700000000000003</v>
      </c>
      <c r="L3353" s="26">
        <f t="shared" si="1261"/>
        <v>397.44000000000005</v>
      </c>
      <c r="M3353" s="56" t="s">
        <v>16</v>
      </c>
      <c r="N3353" s="75" t="s">
        <v>1119</v>
      </c>
      <c r="O3353" s="56" t="s">
        <v>56</v>
      </c>
      <c r="P3353" s="75">
        <v>68</v>
      </c>
    </row>
    <row r="3354" spans="1:16" x14ac:dyDescent="0.25">
      <c r="A3354" s="75">
        <v>2018</v>
      </c>
      <c r="B3354" s="75">
        <v>39</v>
      </c>
      <c r="C3354" s="75" t="s">
        <v>15</v>
      </c>
      <c r="D3354" s="75">
        <v>4878919</v>
      </c>
      <c r="E3354" s="68">
        <v>88.9</v>
      </c>
      <c r="F3354" s="3">
        <f t="shared" si="1259"/>
        <v>13.84</v>
      </c>
      <c r="G3354" s="18" t="s">
        <v>39</v>
      </c>
      <c r="H3354" s="75">
        <v>4</v>
      </c>
      <c r="I3354" s="75">
        <v>38.4</v>
      </c>
      <c r="J3354" s="27">
        <f t="shared" si="1258"/>
        <v>27.6</v>
      </c>
      <c r="K3354" s="27">
        <f t="shared" si="1260"/>
        <v>13.8</v>
      </c>
      <c r="L3354" s="26">
        <f t="shared" si="1261"/>
        <v>529.91999999999996</v>
      </c>
      <c r="M3354" s="56" t="s">
        <v>94</v>
      </c>
      <c r="N3354" s="75" t="s">
        <v>1119</v>
      </c>
      <c r="O3354" s="56" t="s">
        <v>56</v>
      </c>
      <c r="P3354" s="75">
        <v>68</v>
      </c>
    </row>
    <row r="3355" spans="1:16" x14ac:dyDescent="0.25">
      <c r="A3355" s="75">
        <v>2018</v>
      </c>
      <c r="B3355" s="75">
        <v>39</v>
      </c>
      <c r="C3355" s="75" t="s">
        <v>15</v>
      </c>
      <c r="D3355" s="75">
        <v>4878919</v>
      </c>
      <c r="E3355" s="68">
        <v>88.9</v>
      </c>
      <c r="F3355" s="3">
        <f t="shared" si="1259"/>
        <v>13.84</v>
      </c>
      <c r="G3355" s="18" t="s">
        <v>39</v>
      </c>
      <c r="H3355" s="75">
        <v>6</v>
      </c>
      <c r="I3355" s="75">
        <v>57.61</v>
      </c>
      <c r="J3355" s="27">
        <f t="shared" si="1258"/>
        <v>27.6</v>
      </c>
      <c r="K3355" s="27">
        <f t="shared" si="1260"/>
        <v>20.700000000000003</v>
      </c>
      <c r="L3355" s="26">
        <f t="shared" si="1261"/>
        <v>1192.527</v>
      </c>
      <c r="M3355" s="56" t="s">
        <v>16</v>
      </c>
      <c r="N3355" s="75" t="s">
        <v>1119</v>
      </c>
      <c r="O3355" s="56" t="s">
        <v>56</v>
      </c>
      <c r="P3355" s="75">
        <v>68</v>
      </c>
    </row>
    <row r="3356" spans="1:16" x14ac:dyDescent="0.25">
      <c r="A3356" s="75">
        <v>2018</v>
      </c>
      <c r="B3356" s="75">
        <v>39</v>
      </c>
      <c r="C3356" s="75" t="s">
        <v>15</v>
      </c>
      <c r="D3356" s="75">
        <v>4879047</v>
      </c>
      <c r="E3356" s="68">
        <v>88.9</v>
      </c>
      <c r="F3356" s="3">
        <f t="shared" si="1259"/>
        <v>13.84</v>
      </c>
      <c r="G3356" s="18" t="s">
        <v>39</v>
      </c>
      <c r="H3356" s="75">
        <v>2</v>
      </c>
      <c r="I3356" s="75">
        <v>19.2</v>
      </c>
      <c r="J3356" s="27">
        <f t="shared" si="1258"/>
        <v>27.6</v>
      </c>
      <c r="K3356" s="27">
        <f t="shared" si="1260"/>
        <v>20.700000000000003</v>
      </c>
      <c r="L3356" s="26">
        <f t="shared" si="1261"/>
        <v>397.44000000000005</v>
      </c>
      <c r="M3356" s="56" t="s">
        <v>16</v>
      </c>
      <c r="N3356" s="75" t="s">
        <v>1120</v>
      </c>
      <c r="O3356" s="56" t="s">
        <v>56</v>
      </c>
      <c r="P3356" s="75">
        <v>68</v>
      </c>
    </row>
    <row r="3357" spans="1:16" x14ac:dyDescent="0.25">
      <c r="A3357" s="75">
        <v>2018</v>
      </c>
      <c r="B3357" s="75">
        <v>39</v>
      </c>
      <c r="C3357" s="75" t="s">
        <v>15</v>
      </c>
      <c r="D3357" s="75">
        <v>4879053</v>
      </c>
      <c r="E3357" s="68">
        <v>88.9</v>
      </c>
      <c r="F3357" s="3">
        <f t="shared" si="1259"/>
        <v>13.84</v>
      </c>
      <c r="G3357" s="18" t="s">
        <v>39</v>
      </c>
      <c r="H3357" s="75">
        <v>4</v>
      </c>
      <c r="I3357" s="75">
        <v>38.4</v>
      </c>
      <c r="J3357" s="27">
        <f t="shared" si="1258"/>
        <v>27.6</v>
      </c>
      <c r="K3357" s="27">
        <f t="shared" si="1260"/>
        <v>13.8</v>
      </c>
      <c r="L3357" s="26">
        <f t="shared" si="1261"/>
        <v>529.91999999999996</v>
      </c>
      <c r="M3357" s="56" t="s">
        <v>94</v>
      </c>
      <c r="N3357" s="75" t="s">
        <v>1120</v>
      </c>
      <c r="O3357" s="56" t="s">
        <v>56</v>
      </c>
      <c r="P3357" s="75">
        <v>68</v>
      </c>
    </row>
    <row r="3358" spans="1:16" x14ac:dyDescent="0.25">
      <c r="A3358" s="75">
        <v>2018</v>
      </c>
      <c r="B3358" s="75">
        <v>39</v>
      </c>
      <c r="C3358" s="75" t="s">
        <v>15</v>
      </c>
      <c r="D3358" s="75">
        <v>4879053</v>
      </c>
      <c r="E3358" s="68">
        <v>88.9</v>
      </c>
      <c r="F3358" s="3">
        <f t="shared" si="1259"/>
        <v>13.84</v>
      </c>
      <c r="G3358" s="18" t="s">
        <v>39</v>
      </c>
      <c r="H3358" s="75">
        <v>15</v>
      </c>
      <c r="I3358" s="75">
        <v>144.02000000000001</v>
      </c>
      <c r="J3358" s="27">
        <f t="shared" si="1258"/>
        <v>27.6</v>
      </c>
      <c r="K3358" s="27">
        <f t="shared" si="1260"/>
        <v>13.8</v>
      </c>
      <c r="L3358" s="26">
        <f t="shared" si="1261"/>
        <v>1987.4760000000003</v>
      </c>
      <c r="M3358" s="56" t="s">
        <v>94</v>
      </c>
      <c r="N3358" s="75" t="s">
        <v>1120</v>
      </c>
      <c r="O3358" s="56" t="s">
        <v>56</v>
      </c>
      <c r="P3358" s="75">
        <v>68</v>
      </c>
    </row>
    <row r="3359" spans="1:16" x14ac:dyDescent="0.25">
      <c r="A3359" s="75">
        <v>2018</v>
      </c>
      <c r="B3359" s="75">
        <v>39</v>
      </c>
      <c r="C3359" s="75" t="s">
        <v>15</v>
      </c>
      <c r="D3359" s="75">
        <v>4879050</v>
      </c>
      <c r="E3359" s="68">
        <v>88.9</v>
      </c>
      <c r="F3359" s="3">
        <f t="shared" si="1259"/>
        <v>13.84</v>
      </c>
      <c r="G3359" s="18" t="s">
        <v>39</v>
      </c>
      <c r="H3359" s="75">
        <v>2</v>
      </c>
      <c r="I3359" s="75">
        <v>19.2</v>
      </c>
      <c r="J3359" s="27">
        <f t="shared" si="1258"/>
        <v>27.6</v>
      </c>
      <c r="K3359" s="27">
        <f t="shared" si="1260"/>
        <v>20.700000000000003</v>
      </c>
      <c r="L3359" s="26">
        <f t="shared" si="1261"/>
        <v>397.44000000000005</v>
      </c>
      <c r="M3359" s="56" t="s">
        <v>16</v>
      </c>
      <c r="N3359" s="75" t="s">
        <v>1120</v>
      </c>
      <c r="O3359" s="56" t="s">
        <v>56</v>
      </c>
      <c r="P3359" s="75">
        <v>68</v>
      </c>
    </row>
    <row r="3360" spans="1:16" x14ac:dyDescent="0.25">
      <c r="A3360" s="75">
        <v>2018</v>
      </c>
      <c r="B3360" s="75">
        <v>39</v>
      </c>
      <c r="C3360" s="75" t="s">
        <v>15</v>
      </c>
      <c r="D3360" s="75">
        <v>4879050</v>
      </c>
      <c r="E3360" s="68">
        <v>88.9</v>
      </c>
      <c r="F3360" s="3">
        <f t="shared" si="1259"/>
        <v>13.84</v>
      </c>
      <c r="G3360" s="18" t="s">
        <v>39</v>
      </c>
      <c r="H3360" s="75">
        <v>8</v>
      </c>
      <c r="I3360" s="75">
        <v>76.81</v>
      </c>
      <c r="J3360" s="27">
        <f t="shared" si="1258"/>
        <v>27.6</v>
      </c>
      <c r="K3360" s="27">
        <f t="shared" si="1260"/>
        <v>13.8</v>
      </c>
      <c r="L3360" s="26">
        <f t="shared" si="1261"/>
        <v>1059.9780000000001</v>
      </c>
      <c r="M3360" s="56" t="s">
        <v>94</v>
      </c>
      <c r="N3360" s="75" t="s">
        <v>1120</v>
      </c>
      <c r="O3360" s="56" t="s">
        <v>56</v>
      </c>
      <c r="P3360" s="75">
        <v>68</v>
      </c>
    </row>
    <row r="3361" spans="1:16" x14ac:dyDescent="0.25">
      <c r="A3361" s="75">
        <v>2018</v>
      </c>
      <c r="B3361" s="75">
        <v>39</v>
      </c>
      <c r="C3361" s="75" t="s">
        <v>15</v>
      </c>
      <c r="D3361" s="75">
        <v>4879050</v>
      </c>
      <c r="E3361" s="68">
        <v>88.9</v>
      </c>
      <c r="F3361" s="3">
        <f t="shared" si="1259"/>
        <v>13.84</v>
      </c>
      <c r="G3361" s="18" t="s">
        <v>39</v>
      </c>
      <c r="H3361" s="75">
        <v>12</v>
      </c>
      <c r="I3361" s="75">
        <v>115.21</v>
      </c>
      <c r="J3361" s="27">
        <f t="shared" si="1258"/>
        <v>27.6</v>
      </c>
      <c r="K3361" s="27">
        <f t="shared" si="1260"/>
        <v>13.8</v>
      </c>
      <c r="L3361" s="26">
        <f t="shared" si="1261"/>
        <v>1589.8979999999999</v>
      </c>
      <c r="M3361" s="56" t="s">
        <v>94</v>
      </c>
      <c r="N3361" s="75" t="s">
        <v>1120</v>
      </c>
      <c r="O3361" s="56" t="s">
        <v>56</v>
      </c>
      <c r="P3361" s="75">
        <v>68</v>
      </c>
    </row>
    <row r="3362" spans="1:16" x14ac:dyDescent="0.25">
      <c r="A3362" s="75">
        <v>2018</v>
      </c>
      <c r="B3362" s="75">
        <v>39</v>
      </c>
      <c r="C3362" s="75" t="s">
        <v>15</v>
      </c>
      <c r="D3362" s="75">
        <v>4879047</v>
      </c>
      <c r="E3362" s="68">
        <v>88.9</v>
      </c>
      <c r="F3362" s="3">
        <f t="shared" si="1259"/>
        <v>13.84</v>
      </c>
      <c r="G3362" s="18" t="s">
        <v>39</v>
      </c>
      <c r="H3362" s="75">
        <v>6</v>
      </c>
      <c r="I3362" s="75">
        <v>57.61</v>
      </c>
      <c r="J3362" s="27">
        <f t="shared" ref="J3362:J3425" si="1263">IF($E3362=60.3,16.52,IF($E3362=73,20.64,IF($E3362=88.9,27.6,IF(AND($E3362=114.3, $F3362=17.26),32.84,IF(AND($E3362=177.8, $F3362=34.23),63.28,IF(AND($E3362=244.5,$F3362=53.57),98.68,"ENTER WEIGHT"))))))</f>
        <v>27.6</v>
      </c>
      <c r="K3362" s="27">
        <f t="shared" si="1260"/>
        <v>20.700000000000003</v>
      </c>
      <c r="L3362" s="26">
        <f t="shared" si="1261"/>
        <v>1192.527</v>
      </c>
      <c r="M3362" s="56" t="s">
        <v>16</v>
      </c>
      <c r="N3362" s="75" t="s">
        <v>1120</v>
      </c>
      <c r="O3362" s="56" t="s">
        <v>56</v>
      </c>
      <c r="P3362" s="75">
        <v>68</v>
      </c>
    </row>
    <row r="3363" spans="1:16" x14ac:dyDescent="0.25">
      <c r="A3363" s="75">
        <v>2018</v>
      </c>
      <c r="B3363" s="75">
        <v>39</v>
      </c>
      <c r="C3363" s="75" t="s">
        <v>15</v>
      </c>
      <c r="D3363" s="75">
        <v>4879047</v>
      </c>
      <c r="E3363" s="68">
        <v>88.9</v>
      </c>
      <c r="F3363" s="3">
        <f t="shared" ref="F3363:F3385" si="1264">IF($E3363=60.3,6.99,IF($E3363=73,9.67,IF($E3363=88.9,13.84,IF($E3363=114.3,17.26,IF($E3363=177.8,34.23,IF($E3363=244.5,53.57,"ENTER WEIGHT"))))))</f>
        <v>13.84</v>
      </c>
      <c r="G3363" s="18" t="s">
        <v>39</v>
      </c>
      <c r="H3363" s="75">
        <v>1</v>
      </c>
      <c r="I3363" s="75">
        <v>9.6013000000000002</v>
      </c>
      <c r="J3363" s="27">
        <f t="shared" si="1263"/>
        <v>27.6</v>
      </c>
      <c r="K3363" s="27">
        <f t="shared" si="1260"/>
        <v>13.8</v>
      </c>
      <c r="L3363" s="26">
        <f t="shared" si="1261"/>
        <v>132.49794</v>
      </c>
      <c r="M3363" s="56" t="s">
        <v>94</v>
      </c>
      <c r="N3363" s="75" t="s">
        <v>1120</v>
      </c>
      <c r="O3363" s="56" t="s">
        <v>56</v>
      </c>
      <c r="P3363" s="75">
        <v>68</v>
      </c>
    </row>
    <row r="3364" spans="1:16" x14ac:dyDescent="0.25">
      <c r="A3364" s="75">
        <v>2018</v>
      </c>
      <c r="B3364" s="75">
        <v>39</v>
      </c>
      <c r="C3364" s="75" t="s">
        <v>15</v>
      </c>
      <c r="D3364" s="75">
        <v>4879100</v>
      </c>
      <c r="E3364" s="68">
        <v>88.9</v>
      </c>
      <c r="F3364" s="3">
        <f t="shared" si="1264"/>
        <v>13.84</v>
      </c>
      <c r="G3364" s="18" t="s">
        <v>39</v>
      </c>
      <c r="H3364" s="75">
        <v>79</v>
      </c>
      <c r="I3364" s="75">
        <v>758.49</v>
      </c>
      <c r="J3364" s="27">
        <f t="shared" si="1263"/>
        <v>27.6</v>
      </c>
      <c r="K3364" s="73">
        <f t="shared" ref="K3364" si="1265">SUM(J3364*0.25)</f>
        <v>6.9</v>
      </c>
      <c r="L3364" s="26">
        <f t="shared" si="1261"/>
        <v>5233.5810000000001</v>
      </c>
      <c r="M3364" s="56" t="s">
        <v>95</v>
      </c>
      <c r="N3364" s="75" t="s">
        <v>1118</v>
      </c>
      <c r="O3364" s="56" t="s">
        <v>56</v>
      </c>
      <c r="P3364" s="75">
        <v>68</v>
      </c>
    </row>
    <row r="3365" spans="1:16" x14ac:dyDescent="0.25">
      <c r="A3365" s="75">
        <v>2018</v>
      </c>
      <c r="B3365" s="75">
        <v>39</v>
      </c>
      <c r="C3365" s="75" t="s">
        <v>15</v>
      </c>
      <c r="D3365" s="75">
        <v>4879102</v>
      </c>
      <c r="E3365" s="68">
        <v>73</v>
      </c>
      <c r="F3365" s="3">
        <f t="shared" si="1264"/>
        <v>9.67</v>
      </c>
      <c r="G3365" s="18" t="s">
        <v>39</v>
      </c>
      <c r="H3365" s="75">
        <v>51</v>
      </c>
      <c r="I3365" s="75">
        <v>489.6</v>
      </c>
      <c r="J3365" s="27">
        <f t="shared" si="1263"/>
        <v>20.64</v>
      </c>
      <c r="K3365" s="27">
        <f t="shared" si="1260"/>
        <v>15.48</v>
      </c>
      <c r="L3365" s="26">
        <f t="shared" si="1261"/>
        <v>7579.0080000000007</v>
      </c>
      <c r="M3365" s="56" t="s">
        <v>16</v>
      </c>
      <c r="N3365" s="75" t="s">
        <v>1118</v>
      </c>
      <c r="O3365" s="56" t="s">
        <v>56</v>
      </c>
      <c r="P3365" s="75">
        <v>68</v>
      </c>
    </row>
    <row r="3366" spans="1:16" x14ac:dyDescent="0.25">
      <c r="A3366" s="75">
        <v>2018</v>
      </c>
      <c r="B3366" s="75">
        <v>39</v>
      </c>
      <c r="C3366" s="75" t="s">
        <v>15</v>
      </c>
      <c r="D3366" s="75">
        <v>4879102</v>
      </c>
      <c r="E3366" s="68">
        <v>73</v>
      </c>
      <c r="F3366" s="3">
        <f t="shared" si="1264"/>
        <v>9.67</v>
      </c>
      <c r="G3366" s="18" t="s">
        <v>39</v>
      </c>
      <c r="H3366" s="75">
        <v>12</v>
      </c>
      <c r="I3366" s="75">
        <v>531.75869999999998</v>
      </c>
      <c r="J3366" s="27">
        <f t="shared" si="1263"/>
        <v>20.64</v>
      </c>
      <c r="K3366" s="73">
        <f t="shared" ref="K3366" si="1266">SUM(J3366*0.25)</f>
        <v>5.16</v>
      </c>
      <c r="L3366" s="26">
        <f t="shared" si="1261"/>
        <v>2743.8748919999998</v>
      </c>
      <c r="M3366" s="56" t="s">
        <v>95</v>
      </c>
      <c r="N3366" s="75" t="s">
        <v>1118</v>
      </c>
      <c r="O3366" s="56" t="s">
        <v>56</v>
      </c>
      <c r="P3366" s="75">
        <v>68</v>
      </c>
    </row>
    <row r="3367" spans="1:16" x14ac:dyDescent="0.25">
      <c r="A3367" s="75">
        <v>2018</v>
      </c>
      <c r="B3367" s="75">
        <v>39</v>
      </c>
      <c r="C3367" s="75" t="s">
        <v>15</v>
      </c>
      <c r="D3367" s="75">
        <v>4879101</v>
      </c>
      <c r="E3367" s="68">
        <v>73</v>
      </c>
      <c r="F3367" s="3">
        <f t="shared" si="1264"/>
        <v>9.67</v>
      </c>
      <c r="G3367" s="18" t="s">
        <v>39</v>
      </c>
      <c r="H3367" s="75">
        <v>4</v>
      </c>
      <c r="I3367" s="75">
        <v>38.404800000000002</v>
      </c>
      <c r="J3367" s="27">
        <f t="shared" si="1263"/>
        <v>20.64</v>
      </c>
      <c r="K3367" s="27">
        <f t="shared" si="1260"/>
        <v>15.48</v>
      </c>
      <c r="L3367" s="26">
        <f t="shared" si="1261"/>
        <v>594.506304</v>
      </c>
      <c r="M3367" s="56" t="s">
        <v>16</v>
      </c>
      <c r="N3367" s="75" t="s">
        <v>1118</v>
      </c>
      <c r="O3367" s="56" t="s">
        <v>56</v>
      </c>
      <c r="P3367" s="75">
        <v>68</v>
      </c>
    </row>
    <row r="3368" spans="1:16" x14ac:dyDescent="0.25">
      <c r="A3368" s="75">
        <v>2018</v>
      </c>
      <c r="B3368" s="75">
        <v>39</v>
      </c>
      <c r="C3368" s="75" t="s">
        <v>15</v>
      </c>
      <c r="D3368" s="75">
        <v>4880040</v>
      </c>
      <c r="E3368" s="68">
        <v>88.9</v>
      </c>
      <c r="F3368" s="3">
        <f t="shared" si="1264"/>
        <v>13.84</v>
      </c>
      <c r="G3368" s="18" t="s">
        <v>39</v>
      </c>
      <c r="H3368" s="75">
        <v>1</v>
      </c>
      <c r="I3368" s="75">
        <v>9.6</v>
      </c>
      <c r="J3368" s="27">
        <f t="shared" si="1263"/>
        <v>27.6</v>
      </c>
      <c r="K3368" s="27">
        <f t="shared" si="1260"/>
        <v>20.700000000000003</v>
      </c>
      <c r="L3368" s="26">
        <f t="shared" si="1261"/>
        <v>198.72000000000003</v>
      </c>
      <c r="M3368" s="56" t="s">
        <v>16</v>
      </c>
      <c r="N3368" s="75" t="s">
        <v>1102</v>
      </c>
      <c r="O3368" s="56" t="s">
        <v>56</v>
      </c>
      <c r="P3368" s="75">
        <v>68</v>
      </c>
    </row>
    <row r="3369" spans="1:16" x14ac:dyDescent="0.25">
      <c r="A3369" s="75">
        <v>2018</v>
      </c>
      <c r="B3369" s="75">
        <v>39</v>
      </c>
      <c r="C3369" s="75" t="s">
        <v>15</v>
      </c>
      <c r="D3369" s="75">
        <v>4880057</v>
      </c>
      <c r="E3369" s="68">
        <v>88.9</v>
      </c>
      <c r="F3369" s="3">
        <f t="shared" si="1264"/>
        <v>13.84</v>
      </c>
      <c r="G3369" s="18" t="s">
        <v>39</v>
      </c>
      <c r="H3369" s="75">
        <v>25</v>
      </c>
      <c r="I3369" s="75">
        <v>240.03</v>
      </c>
      <c r="J3369" s="27">
        <f t="shared" si="1263"/>
        <v>27.6</v>
      </c>
      <c r="K3369" s="27">
        <f t="shared" si="1260"/>
        <v>13.8</v>
      </c>
      <c r="L3369" s="26">
        <f t="shared" si="1261"/>
        <v>3312.4140000000002</v>
      </c>
      <c r="M3369" s="56" t="s">
        <v>94</v>
      </c>
      <c r="N3369" s="75" t="s">
        <v>1102</v>
      </c>
      <c r="O3369" s="56" t="s">
        <v>56</v>
      </c>
      <c r="P3369" s="75">
        <v>68</v>
      </c>
    </row>
    <row r="3370" spans="1:16" x14ac:dyDescent="0.25">
      <c r="A3370" s="75">
        <v>2018</v>
      </c>
      <c r="B3370" s="75">
        <v>39</v>
      </c>
      <c r="C3370" s="75" t="s">
        <v>15</v>
      </c>
      <c r="D3370" s="75">
        <v>4880056</v>
      </c>
      <c r="E3370" s="68">
        <v>88.9</v>
      </c>
      <c r="F3370" s="3">
        <f t="shared" si="1264"/>
        <v>13.84</v>
      </c>
      <c r="G3370" s="18" t="s">
        <v>39</v>
      </c>
      <c r="H3370" s="75">
        <v>5</v>
      </c>
      <c r="I3370" s="75">
        <v>48.0077</v>
      </c>
      <c r="J3370" s="27">
        <f t="shared" si="1263"/>
        <v>27.6</v>
      </c>
      <c r="K3370" s="27">
        <f t="shared" si="1260"/>
        <v>13.8</v>
      </c>
      <c r="L3370" s="26">
        <f t="shared" si="1261"/>
        <v>662.50626</v>
      </c>
      <c r="M3370" s="56" t="s">
        <v>94</v>
      </c>
      <c r="N3370" s="75" t="s">
        <v>1102</v>
      </c>
      <c r="O3370" s="56" t="s">
        <v>56</v>
      </c>
      <c r="P3370" s="75">
        <v>68</v>
      </c>
    </row>
    <row r="3371" spans="1:16" x14ac:dyDescent="0.25">
      <c r="A3371" s="75">
        <v>2018</v>
      </c>
      <c r="B3371" s="75">
        <v>39</v>
      </c>
      <c r="C3371" s="75" t="s">
        <v>15</v>
      </c>
      <c r="D3371" s="75">
        <v>4880054</v>
      </c>
      <c r="E3371" s="68">
        <v>88.9</v>
      </c>
      <c r="F3371" s="3">
        <f t="shared" si="1264"/>
        <v>13.84</v>
      </c>
      <c r="G3371" s="18" t="s">
        <v>39</v>
      </c>
      <c r="H3371" s="75">
        <v>10</v>
      </c>
      <c r="I3371" s="75">
        <v>96.01</v>
      </c>
      <c r="J3371" s="27">
        <f t="shared" si="1263"/>
        <v>27.6</v>
      </c>
      <c r="K3371" s="27">
        <f t="shared" si="1260"/>
        <v>13.8</v>
      </c>
      <c r="L3371" s="26">
        <f t="shared" si="1261"/>
        <v>1324.9380000000001</v>
      </c>
      <c r="M3371" s="56" t="s">
        <v>94</v>
      </c>
      <c r="N3371" s="75" t="s">
        <v>1102</v>
      </c>
      <c r="O3371" s="56" t="s">
        <v>56</v>
      </c>
      <c r="P3371" s="75">
        <v>68</v>
      </c>
    </row>
    <row r="3372" spans="1:16" x14ac:dyDescent="0.25">
      <c r="A3372" s="75">
        <v>2018</v>
      </c>
      <c r="B3372" s="75">
        <v>39</v>
      </c>
      <c r="C3372" s="75" t="s">
        <v>15</v>
      </c>
      <c r="D3372" s="75">
        <v>4880054</v>
      </c>
      <c r="E3372" s="68">
        <v>88.9</v>
      </c>
      <c r="F3372" s="3">
        <f t="shared" si="1264"/>
        <v>13.84</v>
      </c>
      <c r="G3372" s="18" t="s">
        <v>39</v>
      </c>
      <c r="H3372" s="75">
        <v>4</v>
      </c>
      <c r="I3372" s="75">
        <v>38.4</v>
      </c>
      <c r="J3372" s="27">
        <f t="shared" si="1263"/>
        <v>27.6</v>
      </c>
      <c r="K3372" s="27">
        <f t="shared" si="1260"/>
        <v>13.8</v>
      </c>
      <c r="L3372" s="26">
        <f t="shared" si="1261"/>
        <v>529.91999999999996</v>
      </c>
      <c r="M3372" s="56" t="s">
        <v>94</v>
      </c>
      <c r="N3372" s="75" t="s">
        <v>1102</v>
      </c>
      <c r="O3372" s="56" t="s">
        <v>56</v>
      </c>
      <c r="P3372" s="75">
        <v>68</v>
      </c>
    </row>
    <row r="3373" spans="1:16" x14ac:dyDescent="0.25">
      <c r="A3373" s="75">
        <v>2018</v>
      </c>
      <c r="B3373" s="75">
        <v>39</v>
      </c>
      <c r="C3373" s="75" t="s">
        <v>15</v>
      </c>
      <c r="D3373" s="75">
        <v>4880050</v>
      </c>
      <c r="E3373" s="68">
        <v>88.9</v>
      </c>
      <c r="F3373" s="3">
        <f t="shared" si="1264"/>
        <v>13.84</v>
      </c>
      <c r="G3373" s="18" t="s">
        <v>39</v>
      </c>
      <c r="H3373" s="75">
        <v>21</v>
      </c>
      <c r="I3373" s="75">
        <v>201.63</v>
      </c>
      <c r="J3373" s="27">
        <f t="shared" si="1263"/>
        <v>27.6</v>
      </c>
      <c r="K3373" s="27">
        <f t="shared" si="1260"/>
        <v>13.8</v>
      </c>
      <c r="L3373" s="26">
        <f t="shared" si="1261"/>
        <v>2782.4940000000001</v>
      </c>
      <c r="M3373" s="56" t="s">
        <v>94</v>
      </c>
      <c r="N3373" s="75" t="s">
        <v>1102</v>
      </c>
      <c r="O3373" s="56" t="s">
        <v>56</v>
      </c>
      <c r="P3373" s="75">
        <v>68</v>
      </c>
    </row>
    <row r="3374" spans="1:16" x14ac:dyDescent="0.25">
      <c r="A3374" s="75">
        <v>2018</v>
      </c>
      <c r="B3374" s="75">
        <v>39</v>
      </c>
      <c r="C3374" s="75" t="s">
        <v>15</v>
      </c>
      <c r="D3374" s="75">
        <v>4880050</v>
      </c>
      <c r="E3374" s="68">
        <v>88.9</v>
      </c>
      <c r="F3374" s="3">
        <f t="shared" si="1264"/>
        <v>13.84</v>
      </c>
      <c r="G3374" s="18" t="s">
        <v>39</v>
      </c>
      <c r="H3374" s="75">
        <v>9</v>
      </c>
      <c r="I3374" s="75">
        <v>86.41</v>
      </c>
      <c r="J3374" s="27">
        <f t="shared" si="1263"/>
        <v>27.6</v>
      </c>
      <c r="K3374" s="27">
        <f t="shared" si="1260"/>
        <v>13.8</v>
      </c>
      <c r="L3374" s="26">
        <f t="shared" si="1261"/>
        <v>1192.4580000000001</v>
      </c>
      <c r="M3374" s="56" t="s">
        <v>94</v>
      </c>
      <c r="N3374" s="75" t="s">
        <v>1102</v>
      </c>
      <c r="O3374" s="56" t="s">
        <v>56</v>
      </c>
      <c r="P3374" s="75">
        <v>68</v>
      </c>
    </row>
    <row r="3375" spans="1:16" x14ac:dyDescent="0.25">
      <c r="A3375" s="75">
        <v>2018</v>
      </c>
      <c r="B3375" s="75">
        <v>39</v>
      </c>
      <c r="C3375" s="75" t="s">
        <v>15</v>
      </c>
      <c r="D3375" s="75">
        <v>4880050</v>
      </c>
      <c r="E3375" s="68">
        <v>88.9</v>
      </c>
      <c r="F3375" s="3">
        <f t="shared" si="1264"/>
        <v>13.84</v>
      </c>
      <c r="G3375" s="18" t="s">
        <v>39</v>
      </c>
      <c r="H3375" s="75">
        <v>15</v>
      </c>
      <c r="I3375" s="75">
        <v>144.02000000000001</v>
      </c>
      <c r="J3375" s="27">
        <f t="shared" si="1263"/>
        <v>27.6</v>
      </c>
      <c r="K3375" s="27">
        <f t="shared" si="1260"/>
        <v>20.700000000000003</v>
      </c>
      <c r="L3375" s="26">
        <f t="shared" si="1261"/>
        <v>2981.2140000000004</v>
      </c>
      <c r="M3375" s="56" t="s">
        <v>16</v>
      </c>
      <c r="N3375" s="75" t="s">
        <v>1102</v>
      </c>
      <c r="O3375" s="56" t="s">
        <v>56</v>
      </c>
      <c r="P3375" s="75">
        <v>68</v>
      </c>
    </row>
    <row r="3376" spans="1:16" x14ac:dyDescent="0.25">
      <c r="A3376" s="75">
        <v>2018</v>
      </c>
      <c r="B3376" s="75">
        <v>39</v>
      </c>
      <c r="C3376" s="75" t="s">
        <v>15</v>
      </c>
      <c r="D3376" s="75">
        <v>4880050</v>
      </c>
      <c r="E3376" s="68">
        <v>88.9</v>
      </c>
      <c r="F3376" s="3">
        <f t="shared" si="1264"/>
        <v>13.84</v>
      </c>
      <c r="G3376" s="18" t="s">
        <v>39</v>
      </c>
      <c r="H3376" s="75">
        <v>1</v>
      </c>
      <c r="I3376" s="75">
        <v>9.6</v>
      </c>
      <c r="J3376" s="27">
        <f t="shared" si="1263"/>
        <v>27.6</v>
      </c>
      <c r="K3376" s="27">
        <f t="shared" si="1260"/>
        <v>20.700000000000003</v>
      </c>
      <c r="L3376" s="26">
        <f t="shared" si="1261"/>
        <v>198.72000000000003</v>
      </c>
      <c r="M3376" s="56" t="s">
        <v>16</v>
      </c>
      <c r="N3376" s="75" t="s">
        <v>1102</v>
      </c>
      <c r="O3376" s="56" t="s">
        <v>56</v>
      </c>
      <c r="P3376" s="75">
        <v>68</v>
      </c>
    </row>
    <row r="3377" spans="1:16" x14ac:dyDescent="0.25">
      <c r="A3377" s="75">
        <v>2018</v>
      </c>
      <c r="B3377" s="75">
        <v>39</v>
      </c>
      <c r="C3377" s="75" t="s">
        <v>15</v>
      </c>
      <c r="D3377" s="75">
        <v>4880046</v>
      </c>
      <c r="E3377" s="68">
        <v>88.9</v>
      </c>
      <c r="F3377" s="3">
        <f t="shared" si="1264"/>
        <v>13.84</v>
      </c>
      <c r="G3377" s="18" t="s">
        <v>39</v>
      </c>
      <c r="H3377" s="75">
        <v>10</v>
      </c>
      <c r="I3377" s="75">
        <v>96.01</v>
      </c>
      <c r="J3377" s="27">
        <f t="shared" si="1263"/>
        <v>27.6</v>
      </c>
      <c r="K3377" s="27">
        <f t="shared" si="1260"/>
        <v>20.700000000000003</v>
      </c>
      <c r="L3377" s="26">
        <f t="shared" si="1261"/>
        <v>1987.4070000000004</v>
      </c>
      <c r="M3377" s="56" t="s">
        <v>16</v>
      </c>
      <c r="N3377" s="75" t="s">
        <v>1102</v>
      </c>
      <c r="O3377" s="56" t="s">
        <v>56</v>
      </c>
      <c r="P3377" s="75">
        <v>68</v>
      </c>
    </row>
    <row r="3378" spans="1:16" x14ac:dyDescent="0.25">
      <c r="A3378" s="75">
        <v>2018</v>
      </c>
      <c r="B3378" s="75">
        <v>39</v>
      </c>
      <c r="C3378" s="75" t="s">
        <v>15</v>
      </c>
      <c r="D3378" s="75">
        <v>4880046</v>
      </c>
      <c r="E3378" s="68">
        <v>88.9</v>
      </c>
      <c r="F3378" s="3">
        <f t="shared" si="1264"/>
        <v>13.84</v>
      </c>
      <c r="G3378" s="18" t="s">
        <v>39</v>
      </c>
      <c r="H3378" s="75">
        <v>14</v>
      </c>
      <c r="I3378" s="75">
        <v>134.41</v>
      </c>
      <c r="J3378" s="27">
        <f t="shared" si="1263"/>
        <v>27.6</v>
      </c>
      <c r="K3378" s="27">
        <f t="shared" si="1260"/>
        <v>13.8</v>
      </c>
      <c r="L3378" s="26">
        <f t="shared" si="1261"/>
        <v>1854.8579999999999</v>
      </c>
      <c r="M3378" s="56" t="s">
        <v>94</v>
      </c>
      <c r="N3378" s="75" t="s">
        <v>1102</v>
      </c>
      <c r="O3378" s="56" t="s">
        <v>56</v>
      </c>
      <c r="P3378" s="75">
        <v>68</v>
      </c>
    </row>
    <row r="3379" spans="1:16" x14ac:dyDescent="0.25">
      <c r="A3379" s="75">
        <v>2018</v>
      </c>
      <c r="B3379" s="75">
        <v>39</v>
      </c>
      <c r="C3379" s="75" t="s">
        <v>15</v>
      </c>
      <c r="D3379" s="75">
        <v>4880046</v>
      </c>
      <c r="E3379" s="68">
        <v>88.9</v>
      </c>
      <c r="F3379" s="3">
        <f t="shared" si="1264"/>
        <v>13.84</v>
      </c>
      <c r="G3379" s="18" t="s">
        <v>39</v>
      </c>
      <c r="H3379" s="75">
        <v>16</v>
      </c>
      <c r="I3379" s="75">
        <v>153.61000000000001</v>
      </c>
      <c r="J3379" s="27">
        <f t="shared" si="1263"/>
        <v>27.6</v>
      </c>
      <c r="K3379" s="27">
        <f t="shared" si="1260"/>
        <v>13.8</v>
      </c>
      <c r="L3379" s="26">
        <f t="shared" si="1261"/>
        <v>2119.8180000000002</v>
      </c>
      <c r="M3379" s="56" t="s">
        <v>94</v>
      </c>
      <c r="N3379" s="75" t="s">
        <v>1102</v>
      </c>
      <c r="O3379" s="56" t="s">
        <v>56</v>
      </c>
      <c r="P3379" s="75">
        <v>68</v>
      </c>
    </row>
    <row r="3380" spans="1:16" x14ac:dyDescent="0.25">
      <c r="A3380" s="75">
        <v>2018</v>
      </c>
      <c r="B3380" s="75">
        <v>39</v>
      </c>
      <c r="C3380" s="75" t="s">
        <v>15</v>
      </c>
      <c r="D3380" s="75">
        <v>4880046</v>
      </c>
      <c r="E3380" s="68">
        <v>88.9</v>
      </c>
      <c r="F3380" s="3">
        <f t="shared" si="1264"/>
        <v>13.84</v>
      </c>
      <c r="G3380" s="18" t="s">
        <v>39</v>
      </c>
      <c r="H3380" s="75">
        <v>3</v>
      </c>
      <c r="I3380" s="75">
        <v>28.8</v>
      </c>
      <c r="J3380" s="27">
        <f t="shared" si="1263"/>
        <v>27.6</v>
      </c>
      <c r="K3380" s="27">
        <f t="shared" si="1260"/>
        <v>20.700000000000003</v>
      </c>
      <c r="L3380" s="26">
        <f t="shared" si="1261"/>
        <v>596.16000000000008</v>
      </c>
      <c r="M3380" s="56" t="s">
        <v>16</v>
      </c>
      <c r="N3380" s="75" t="s">
        <v>1102</v>
      </c>
      <c r="O3380" s="56" t="s">
        <v>56</v>
      </c>
      <c r="P3380" s="75">
        <v>68</v>
      </c>
    </row>
    <row r="3381" spans="1:16" x14ac:dyDescent="0.25">
      <c r="A3381" s="75">
        <v>2018</v>
      </c>
      <c r="B3381" s="75">
        <v>39</v>
      </c>
      <c r="C3381" s="75" t="s">
        <v>15</v>
      </c>
      <c r="D3381" s="75">
        <v>4880041</v>
      </c>
      <c r="E3381" s="68">
        <v>88.9</v>
      </c>
      <c r="F3381" s="3">
        <f t="shared" si="1264"/>
        <v>13.84</v>
      </c>
      <c r="G3381" s="18" t="s">
        <v>39</v>
      </c>
      <c r="H3381" s="75">
        <v>4</v>
      </c>
      <c r="I3381" s="75">
        <v>38.4</v>
      </c>
      <c r="J3381" s="27">
        <f t="shared" si="1263"/>
        <v>27.6</v>
      </c>
      <c r="K3381" s="27">
        <f t="shared" si="1260"/>
        <v>13.8</v>
      </c>
      <c r="L3381" s="26">
        <f t="shared" si="1261"/>
        <v>529.91999999999996</v>
      </c>
      <c r="M3381" s="56" t="s">
        <v>94</v>
      </c>
      <c r="N3381" s="75" t="s">
        <v>1102</v>
      </c>
      <c r="O3381" s="56" t="s">
        <v>56</v>
      </c>
      <c r="P3381" s="75">
        <v>68</v>
      </c>
    </row>
    <row r="3382" spans="1:16" x14ac:dyDescent="0.25">
      <c r="A3382" s="75">
        <v>2018</v>
      </c>
      <c r="B3382" s="75">
        <v>39</v>
      </c>
      <c r="C3382" s="75" t="s">
        <v>15</v>
      </c>
      <c r="D3382" s="75">
        <v>4880041</v>
      </c>
      <c r="E3382" s="68">
        <v>88.9</v>
      </c>
      <c r="F3382" s="3">
        <f t="shared" si="1264"/>
        <v>13.84</v>
      </c>
      <c r="G3382" s="18" t="s">
        <v>39</v>
      </c>
      <c r="H3382" s="75">
        <v>1</v>
      </c>
      <c r="I3382" s="75">
        <v>9.6</v>
      </c>
      <c r="J3382" s="27">
        <f t="shared" si="1263"/>
        <v>27.6</v>
      </c>
      <c r="K3382" s="27">
        <f t="shared" si="1260"/>
        <v>20.700000000000003</v>
      </c>
      <c r="L3382" s="26">
        <f t="shared" si="1261"/>
        <v>198.72000000000003</v>
      </c>
      <c r="M3382" s="56" t="s">
        <v>16</v>
      </c>
      <c r="N3382" s="75" t="s">
        <v>1102</v>
      </c>
      <c r="O3382" s="56" t="s">
        <v>56</v>
      </c>
      <c r="P3382" s="75">
        <v>68</v>
      </c>
    </row>
    <row r="3383" spans="1:16" x14ac:dyDescent="0.25">
      <c r="A3383" s="75">
        <v>2018</v>
      </c>
      <c r="B3383" s="75">
        <v>39</v>
      </c>
      <c r="C3383" s="75" t="s">
        <v>15</v>
      </c>
      <c r="D3383" s="75">
        <v>4880041</v>
      </c>
      <c r="E3383" s="68">
        <v>88.9</v>
      </c>
      <c r="F3383" s="3">
        <f t="shared" si="1264"/>
        <v>13.84</v>
      </c>
      <c r="G3383" s="18" t="s">
        <v>39</v>
      </c>
      <c r="H3383" s="75">
        <v>1</v>
      </c>
      <c r="I3383" s="75">
        <v>9.6</v>
      </c>
      <c r="J3383" s="27">
        <f t="shared" si="1263"/>
        <v>27.6</v>
      </c>
      <c r="K3383" s="27">
        <f t="shared" si="1260"/>
        <v>20.700000000000003</v>
      </c>
      <c r="L3383" s="26">
        <f t="shared" si="1261"/>
        <v>198.72000000000003</v>
      </c>
      <c r="M3383" s="56" t="s">
        <v>16</v>
      </c>
      <c r="N3383" s="75" t="s">
        <v>1102</v>
      </c>
      <c r="O3383" s="56" t="s">
        <v>56</v>
      </c>
      <c r="P3383" s="75">
        <v>68</v>
      </c>
    </row>
    <row r="3384" spans="1:16" x14ac:dyDescent="0.25">
      <c r="A3384" s="75">
        <v>2018</v>
      </c>
      <c r="B3384" s="75">
        <v>39</v>
      </c>
      <c r="C3384" s="75" t="s">
        <v>15</v>
      </c>
      <c r="D3384" s="75">
        <v>4880041</v>
      </c>
      <c r="E3384" s="68">
        <v>88.9</v>
      </c>
      <c r="F3384" s="3">
        <f t="shared" si="1264"/>
        <v>13.84</v>
      </c>
      <c r="G3384" s="18" t="s">
        <v>39</v>
      </c>
      <c r="H3384" s="75">
        <v>3</v>
      </c>
      <c r="I3384" s="75">
        <v>28.805199999999999</v>
      </c>
      <c r="J3384" s="27">
        <f t="shared" si="1263"/>
        <v>27.6</v>
      </c>
      <c r="K3384" s="27">
        <f t="shared" si="1260"/>
        <v>20.700000000000003</v>
      </c>
      <c r="L3384" s="26">
        <f t="shared" si="1261"/>
        <v>596.26764000000003</v>
      </c>
      <c r="M3384" s="56" t="s">
        <v>16</v>
      </c>
      <c r="N3384" s="75" t="s">
        <v>1102</v>
      </c>
      <c r="O3384" s="56" t="s">
        <v>56</v>
      </c>
      <c r="P3384" s="75">
        <v>68</v>
      </c>
    </row>
    <row r="3385" spans="1:16" ht="15.75" thickBot="1" x14ac:dyDescent="0.3">
      <c r="A3385" s="75">
        <v>2018</v>
      </c>
      <c r="B3385" s="75">
        <v>39</v>
      </c>
      <c r="C3385" s="75" t="s">
        <v>15</v>
      </c>
      <c r="D3385" s="75">
        <v>4880041</v>
      </c>
      <c r="E3385" s="68">
        <v>88.9</v>
      </c>
      <c r="F3385" s="3">
        <f t="shared" si="1264"/>
        <v>13.84</v>
      </c>
      <c r="G3385" s="18" t="s">
        <v>39</v>
      </c>
      <c r="H3385" s="75">
        <v>7</v>
      </c>
      <c r="I3385" s="75">
        <v>67.209100000000007</v>
      </c>
      <c r="J3385" s="27">
        <f t="shared" si="1263"/>
        <v>27.6</v>
      </c>
      <c r="K3385" s="27">
        <f t="shared" si="1260"/>
        <v>13.8</v>
      </c>
      <c r="L3385" s="26">
        <f t="shared" si="1261"/>
        <v>927.48558000000014</v>
      </c>
      <c r="M3385" s="56" t="s">
        <v>94</v>
      </c>
      <c r="N3385" s="75" t="s">
        <v>1102</v>
      </c>
      <c r="O3385" s="56" t="s">
        <v>56</v>
      </c>
      <c r="P3385" s="75">
        <v>68</v>
      </c>
    </row>
    <row r="3386" spans="1:16" ht="21.75" thickBot="1" x14ac:dyDescent="0.4">
      <c r="A3386" s="90" t="s">
        <v>1121</v>
      </c>
      <c r="B3386" s="91"/>
      <c r="C3386" s="91"/>
      <c r="D3386" s="91"/>
      <c r="E3386" s="91"/>
      <c r="F3386" s="91"/>
      <c r="G3386" s="91"/>
      <c r="H3386" s="91"/>
      <c r="I3386" s="91"/>
      <c r="J3386" s="91"/>
      <c r="K3386" s="91"/>
      <c r="L3386" s="71">
        <f>SUM(L3326:L3385)</f>
        <v>578116.495108</v>
      </c>
      <c r="M3386" s="90"/>
      <c r="N3386" s="91"/>
      <c r="O3386" s="91"/>
      <c r="P3386" s="92"/>
    </row>
    <row r="3387" spans="1:16" x14ac:dyDescent="0.25">
      <c r="A3387" s="75">
        <v>2018</v>
      </c>
      <c r="B3387" s="75">
        <v>40</v>
      </c>
      <c r="C3387" s="75" t="s">
        <v>819</v>
      </c>
      <c r="D3387" s="75">
        <v>6729</v>
      </c>
      <c r="E3387" s="68">
        <v>139.69999999999999</v>
      </c>
      <c r="F3387" s="68">
        <v>29.76</v>
      </c>
      <c r="G3387" s="69" t="s">
        <v>187</v>
      </c>
      <c r="H3387" s="75">
        <v>226</v>
      </c>
      <c r="I3387" s="75">
        <v>3224.13</v>
      </c>
      <c r="J3387" s="73">
        <v>59.58</v>
      </c>
      <c r="K3387" s="73">
        <v>59.58</v>
      </c>
      <c r="L3387" s="72">
        <f t="shared" ref="L3387:L3396" si="1267">I3387*K3387</f>
        <v>192093.6654</v>
      </c>
      <c r="M3387" s="75" t="s">
        <v>1122</v>
      </c>
      <c r="N3387" s="75" t="s">
        <v>1123</v>
      </c>
      <c r="O3387" s="75" t="s">
        <v>1107</v>
      </c>
      <c r="P3387" s="56"/>
    </row>
    <row r="3388" spans="1:16" x14ac:dyDescent="0.25">
      <c r="A3388" s="75">
        <v>2018</v>
      </c>
      <c r="B3388" s="75">
        <v>40</v>
      </c>
      <c r="C3388" s="75" t="s">
        <v>819</v>
      </c>
      <c r="D3388" s="75">
        <v>6744</v>
      </c>
      <c r="E3388" s="68">
        <v>139.69999999999999</v>
      </c>
      <c r="F3388" s="68">
        <v>23.07</v>
      </c>
      <c r="G3388" s="69" t="s">
        <v>39</v>
      </c>
      <c r="H3388" s="75">
        <v>168</v>
      </c>
      <c r="I3388" s="75">
        <v>2204.41</v>
      </c>
      <c r="J3388" s="73">
        <v>35.68</v>
      </c>
      <c r="K3388" s="73">
        <v>35.68</v>
      </c>
      <c r="L3388" s="72">
        <f t="shared" si="1267"/>
        <v>78653.348799999992</v>
      </c>
      <c r="M3388" s="75" t="s">
        <v>129</v>
      </c>
      <c r="N3388" s="75" t="s">
        <v>1124</v>
      </c>
      <c r="O3388" s="75" t="s">
        <v>1107</v>
      </c>
      <c r="P3388" s="56"/>
    </row>
    <row r="3389" spans="1:16" x14ac:dyDescent="0.25">
      <c r="A3389" s="75">
        <v>2018</v>
      </c>
      <c r="B3389" s="75">
        <v>40</v>
      </c>
      <c r="C3389" s="75" t="s">
        <v>819</v>
      </c>
      <c r="D3389" s="75">
        <v>6757</v>
      </c>
      <c r="E3389" s="68">
        <v>139.69999999999999</v>
      </c>
      <c r="F3389" s="68">
        <v>29.76</v>
      </c>
      <c r="G3389" s="69" t="s">
        <v>187</v>
      </c>
      <c r="H3389" s="75">
        <v>3</v>
      </c>
      <c r="I3389" s="75">
        <v>42.95</v>
      </c>
      <c r="J3389" s="73">
        <v>59.58</v>
      </c>
      <c r="K3389" s="73">
        <v>59.58</v>
      </c>
      <c r="L3389" s="72">
        <f t="shared" si="1267"/>
        <v>2558.9610000000002</v>
      </c>
      <c r="M3389" s="75" t="s">
        <v>1122</v>
      </c>
      <c r="N3389" s="75" t="s">
        <v>1123</v>
      </c>
      <c r="O3389" s="75" t="s">
        <v>1107</v>
      </c>
      <c r="P3389" s="56"/>
    </row>
    <row r="3390" spans="1:16" x14ac:dyDescent="0.25">
      <c r="A3390" s="75">
        <v>2018</v>
      </c>
      <c r="B3390" s="75">
        <v>40</v>
      </c>
      <c r="C3390" s="75" t="s">
        <v>819</v>
      </c>
      <c r="D3390" s="75">
        <v>6763</v>
      </c>
      <c r="E3390" s="68">
        <v>114.3</v>
      </c>
      <c r="F3390" s="68">
        <v>17.260000000000002</v>
      </c>
      <c r="G3390" s="69" t="s">
        <v>40</v>
      </c>
      <c r="H3390" s="75">
        <v>58</v>
      </c>
      <c r="I3390" s="75">
        <v>807.74</v>
      </c>
      <c r="J3390" s="73">
        <v>18</v>
      </c>
      <c r="K3390" s="73">
        <v>18</v>
      </c>
      <c r="L3390" s="72">
        <f t="shared" si="1267"/>
        <v>14539.32</v>
      </c>
      <c r="M3390" s="75" t="s">
        <v>16</v>
      </c>
      <c r="N3390" s="75" t="s">
        <v>1125</v>
      </c>
      <c r="O3390" s="75" t="s">
        <v>1107</v>
      </c>
      <c r="P3390" s="56"/>
    </row>
    <row r="3391" spans="1:16" x14ac:dyDescent="0.25">
      <c r="A3391" s="75">
        <v>2018</v>
      </c>
      <c r="B3391" s="75">
        <v>40</v>
      </c>
      <c r="C3391" s="75" t="s">
        <v>819</v>
      </c>
      <c r="D3391" s="75">
        <v>6775</v>
      </c>
      <c r="E3391" s="68">
        <v>139.69999999999999</v>
      </c>
      <c r="F3391" s="68">
        <v>23.07</v>
      </c>
      <c r="G3391" s="69" t="s">
        <v>39</v>
      </c>
      <c r="H3391" s="75">
        <v>169</v>
      </c>
      <c r="I3391" s="75">
        <v>2206.41</v>
      </c>
      <c r="J3391" s="73">
        <v>35.68</v>
      </c>
      <c r="K3391" s="73">
        <v>35.68</v>
      </c>
      <c r="L3391" s="72">
        <f t="shared" si="1267"/>
        <v>78724.708799999993</v>
      </c>
      <c r="M3391" s="75" t="s">
        <v>129</v>
      </c>
      <c r="N3391" s="75" t="s">
        <v>1126</v>
      </c>
      <c r="O3391" s="75" t="s">
        <v>1107</v>
      </c>
      <c r="P3391" s="56"/>
    </row>
    <row r="3392" spans="1:16" x14ac:dyDescent="0.25">
      <c r="A3392" s="75">
        <v>2018</v>
      </c>
      <c r="B3392" s="75">
        <v>40</v>
      </c>
      <c r="C3392" s="75" t="s">
        <v>819</v>
      </c>
      <c r="D3392" s="75">
        <v>64128</v>
      </c>
      <c r="E3392" s="68">
        <v>177.8</v>
      </c>
      <c r="F3392" s="68">
        <v>38.69</v>
      </c>
      <c r="G3392" s="69" t="s">
        <v>96</v>
      </c>
      <c r="H3392" s="75">
        <v>46</v>
      </c>
      <c r="I3392" s="75">
        <v>632.5</v>
      </c>
      <c r="J3392" s="73">
        <v>89.3</v>
      </c>
      <c r="K3392" s="73">
        <v>89.3</v>
      </c>
      <c r="L3392" s="72">
        <f t="shared" si="1267"/>
        <v>56482.25</v>
      </c>
      <c r="M3392" s="75" t="s">
        <v>129</v>
      </c>
      <c r="N3392" s="75" t="s">
        <v>1113</v>
      </c>
      <c r="O3392" s="75" t="s">
        <v>868</v>
      </c>
      <c r="P3392" s="56"/>
    </row>
    <row r="3393" spans="1:16" x14ac:dyDescent="0.25">
      <c r="A3393" s="75">
        <v>2018</v>
      </c>
      <c r="B3393" s="75">
        <v>40</v>
      </c>
      <c r="C3393" s="75" t="s">
        <v>819</v>
      </c>
      <c r="D3393" s="75">
        <v>64129</v>
      </c>
      <c r="E3393" s="68">
        <v>177.8</v>
      </c>
      <c r="F3393" s="68">
        <v>38.69</v>
      </c>
      <c r="G3393" s="69" t="s">
        <v>96</v>
      </c>
      <c r="H3393" s="75">
        <v>46</v>
      </c>
      <c r="I3393" s="75">
        <v>645.42999999999995</v>
      </c>
      <c r="J3393" s="73">
        <v>89.3</v>
      </c>
      <c r="K3393" s="73">
        <v>89.3</v>
      </c>
      <c r="L3393" s="72">
        <f t="shared" si="1267"/>
        <v>57636.89899999999</v>
      </c>
      <c r="M3393" s="75" t="s">
        <v>129</v>
      </c>
      <c r="N3393" s="75" t="s">
        <v>1113</v>
      </c>
      <c r="O3393" s="75" t="s">
        <v>868</v>
      </c>
      <c r="P3393" s="56"/>
    </row>
    <row r="3394" spans="1:16" x14ac:dyDescent="0.25">
      <c r="A3394" s="75">
        <v>2018</v>
      </c>
      <c r="B3394" s="75">
        <v>40</v>
      </c>
      <c r="C3394" s="75" t="s">
        <v>819</v>
      </c>
      <c r="D3394" s="75">
        <v>64125</v>
      </c>
      <c r="E3394" s="68">
        <v>177.8</v>
      </c>
      <c r="F3394" s="68">
        <v>38.69</v>
      </c>
      <c r="G3394" s="69" t="s">
        <v>96</v>
      </c>
      <c r="H3394" s="75">
        <v>46</v>
      </c>
      <c r="I3394" s="75">
        <v>634.99</v>
      </c>
      <c r="J3394" s="73">
        <v>89.3</v>
      </c>
      <c r="K3394" s="73">
        <v>89.3</v>
      </c>
      <c r="L3394" s="72">
        <f t="shared" si="1267"/>
        <v>56704.606999999996</v>
      </c>
      <c r="M3394" s="75" t="s">
        <v>129</v>
      </c>
      <c r="N3394" s="75" t="s">
        <v>1108</v>
      </c>
      <c r="O3394" s="75" t="s">
        <v>868</v>
      </c>
      <c r="P3394" s="56"/>
    </row>
    <row r="3395" spans="1:16" x14ac:dyDescent="0.25">
      <c r="A3395" s="75">
        <v>2018</v>
      </c>
      <c r="B3395" s="75">
        <v>40</v>
      </c>
      <c r="C3395" s="75" t="s">
        <v>819</v>
      </c>
      <c r="D3395" s="75">
        <v>64106</v>
      </c>
      <c r="E3395" s="68">
        <v>114.3</v>
      </c>
      <c r="F3395" s="68">
        <f t="shared" ref="F3395" si="1268">IF($E3395=60.3,6.99,IF($E3395=73,9.67,IF($E3395=88.9,13.84,IF($E3395=114.3,17.26,IF($E3395=177.8,34.23,IF($E3395=244.5,53.57,"ENTER WEIGHT"))))))</f>
        <v>17.260000000000002</v>
      </c>
      <c r="G3395" s="69" t="s">
        <v>39</v>
      </c>
      <c r="H3395" s="75">
        <v>30</v>
      </c>
      <c r="I3395" s="75">
        <v>412.44</v>
      </c>
      <c r="J3395" s="73">
        <v>47.21</v>
      </c>
      <c r="K3395" s="73">
        <v>47.21</v>
      </c>
      <c r="L3395" s="72">
        <f t="shared" si="1267"/>
        <v>19471.292399999998</v>
      </c>
      <c r="M3395" s="75" t="s">
        <v>129</v>
      </c>
      <c r="N3395" s="75" t="s">
        <v>1127</v>
      </c>
      <c r="O3395" s="75" t="s">
        <v>868</v>
      </c>
      <c r="P3395" s="56"/>
    </row>
    <row r="3396" spans="1:16" x14ac:dyDescent="0.25">
      <c r="A3396" s="75">
        <v>2018</v>
      </c>
      <c r="B3396" s="75">
        <v>40</v>
      </c>
      <c r="C3396" s="75" t="s">
        <v>819</v>
      </c>
      <c r="D3396" s="75">
        <v>64047</v>
      </c>
      <c r="E3396" s="68">
        <v>177.8</v>
      </c>
      <c r="F3396" s="68">
        <v>38.69</v>
      </c>
      <c r="G3396" s="69" t="s">
        <v>96</v>
      </c>
      <c r="H3396" s="75">
        <v>46</v>
      </c>
      <c r="I3396" s="75">
        <v>630.77</v>
      </c>
      <c r="J3396" s="73">
        <v>89.3</v>
      </c>
      <c r="K3396" s="73">
        <v>89.3</v>
      </c>
      <c r="L3396" s="72">
        <f t="shared" si="1267"/>
        <v>56327.760999999999</v>
      </c>
      <c r="M3396" s="75" t="s">
        <v>129</v>
      </c>
      <c r="N3396" s="75" t="s">
        <v>1108</v>
      </c>
      <c r="O3396" s="75" t="s">
        <v>868</v>
      </c>
      <c r="P3396" s="56"/>
    </row>
    <row r="3397" spans="1:16" x14ac:dyDescent="0.25">
      <c r="A3397" s="75">
        <v>2018</v>
      </c>
      <c r="B3397" s="75">
        <v>40</v>
      </c>
      <c r="C3397" s="56" t="s">
        <v>15</v>
      </c>
      <c r="D3397" s="56">
        <v>4882723</v>
      </c>
      <c r="E3397" s="3">
        <v>88.9</v>
      </c>
      <c r="F3397" s="3">
        <v>13.84</v>
      </c>
      <c r="G3397" s="18" t="s">
        <v>40</v>
      </c>
      <c r="H3397" s="56">
        <v>76</v>
      </c>
      <c r="I3397" s="56">
        <v>756.92</v>
      </c>
      <c r="J3397" s="27">
        <f t="shared" si="1263"/>
        <v>27.6</v>
      </c>
      <c r="K3397" s="27">
        <f t="shared" ref="K3397:K3450" si="1269">IF(M3397="NEW",J3397*1,IF(M3397="YELLOW",J3397*0.75,IF(M3397="BLUE",J3397*0.5)))</f>
        <v>20.700000000000003</v>
      </c>
      <c r="L3397" s="26">
        <f t="shared" ref="L3397:L3450" si="1270">I3397*K3397</f>
        <v>15668.244000000001</v>
      </c>
      <c r="M3397" s="56" t="s">
        <v>16</v>
      </c>
      <c r="N3397" s="56" t="s">
        <v>1128</v>
      </c>
      <c r="O3397" s="56" t="s">
        <v>52</v>
      </c>
      <c r="P3397" s="56">
        <v>28</v>
      </c>
    </row>
    <row r="3398" spans="1:16" x14ac:dyDescent="0.25">
      <c r="A3398" s="75">
        <v>2018</v>
      </c>
      <c r="B3398" s="75">
        <v>40</v>
      </c>
      <c r="C3398" s="56" t="s">
        <v>15</v>
      </c>
      <c r="D3398" s="56">
        <v>4882928</v>
      </c>
      <c r="E3398" s="3">
        <v>73</v>
      </c>
      <c r="F3398" s="3">
        <v>9.67</v>
      </c>
      <c r="G3398" s="18" t="s">
        <v>39</v>
      </c>
      <c r="H3398" s="56">
        <v>70</v>
      </c>
      <c r="I3398" s="56">
        <v>672.07979999999998</v>
      </c>
      <c r="J3398" s="27">
        <f t="shared" si="1263"/>
        <v>20.64</v>
      </c>
      <c r="K3398" s="27">
        <f t="shared" si="1269"/>
        <v>15.48</v>
      </c>
      <c r="L3398" s="26">
        <f t="shared" si="1270"/>
        <v>10403.795303999999</v>
      </c>
      <c r="M3398" s="56" t="s">
        <v>16</v>
      </c>
      <c r="N3398" s="56" t="s">
        <v>1129</v>
      </c>
      <c r="O3398" s="56" t="s">
        <v>51</v>
      </c>
      <c r="P3398" s="56">
        <v>65</v>
      </c>
    </row>
    <row r="3399" spans="1:16" x14ac:dyDescent="0.25">
      <c r="A3399" s="75">
        <v>2018</v>
      </c>
      <c r="B3399" s="75">
        <v>40</v>
      </c>
      <c r="C3399" s="56" t="s">
        <v>15</v>
      </c>
      <c r="D3399" s="56">
        <v>4882863</v>
      </c>
      <c r="E3399" s="3">
        <v>73</v>
      </c>
      <c r="F3399" s="68">
        <v>9.67</v>
      </c>
      <c r="G3399" s="18" t="s">
        <v>39</v>
      </c>
      <c r="H3399" s="56">
        <v>7</v>
      </c>
      <c r="I3399" s="56">
        <v>67.209999999999994</v>
      </c>
      <c r="J3399" s="27">
        <f t="shared" si="1263"/>
        <v>20.64</v>
      </c>
      <c r="K3399" s="27">
        <f t="shared" si="1269"/>
        <v>15.48</v>
      </c>
      <c r="L3399" s="26">
        <f t="shared" si="1270"/>
        <v>1040.4107999999999</v>
      </c>
      <c r="M3399" s="56" t="s">
        <v>16</v>
      </c>
      <c r="N3399" s="56" t="s">
        <v>1130</v>
      </c>
      <c r="O3399" s="56" t="s">
        <v>51</v>
      </c>
      <c r="P3399" s="56">
        <v>65</v>
      </c>
    </row>
    <row r="3400" spans="1:16" x14ac:dyDescent="0.25">
      <c r="A3400" s="75">
        <v>2018</v>
      </c>
      <c r="B3400" s="75">
        <v>40</v>
      </c>
      <c r="C3400" s="56" t="s">
        <v>15</v>
      </c>
      <c r="D3400" s="56">
        <v>4882869</v>
      </c>
      <c r="E3400" s="3">
        <v>73</v>
      </c>
      <c r="F3400" s="68">
        <v>9.67</v>
      </c>
      <c r="G3400" s="18" t="s">
        <v>39</v>
      </c>
      <c r="H3400" s="56">
        <v>2</v>
      </c>
      <c r="I3400" s="56">
        <v>19.202300000000001</v>
      </c>
      <c r="J3400" s="27">
        <f t="shared" si="1263"/>
        <v>20.64</v>
      </c>
      <c r="K3400" s="27">
        <f t="shared" si="1269"/>
        <v>15.48</v>
      </c>
      <c r="L3400" s="26">
        <f t="shared" si="1270"/>
        <v>297.25160400000004</v>
      </c>
      <c r="M3400" s="56" t="s">
        <v>16</v>
      </c>
      <c r="N3400" s="56" t="s">
        <v>1130</v>
      </c>
      <c r="O3400" s="56" t="s">
        <v>51</v>
      </c>
      <c r="P3400" s="56">
        <v>65</v>
      </c>
    </row>
    <row r="3401" spans="1:16" x14ac:dyDescent="0.25">
      <c r="A3401" s="75">
        <v>2018</v>
      </c>
      <c r="B3401" s="75">
        <v>40</v>
      </c>
      <c r="C3401" s="56" t="s">
        <v>15</v>
      </c>
      <c r="D3401" s="56">
        <v>4882868</v>
      </c>
      <c r="E3401" s="3">
        <v>73</v>
      </c>
      <c r="F3401" s="68">
        <v>9.67</v>
      </c>
      <c r="G3401" s="18" t="s">
        <v>39</v>
      </c>
      <c r="H3401" s="56">
        <v>1</v>
      </c>
      <c r="I3401" s="56">
        <v>9.6</v>
      </c>
      <c r="J3401" s="27">
        <f t="shared" si="1263"/>
        <v>20.64</v>
      </c>
      <c r="K3401" s="27">
        <f t="shared" si="1269"/>
        <v>15.48</v>
      </c>
      <c r="L3401" s="26">
        <f t="shared" si="1270"/>
        <v>148.608</v>
      </c>
      <c r="M3401" s="56" t="s">
        <v>16</v>
      </c>
      <c r="N3401" s="56" t="s">
        <v>1130</v>
      </c>
      <c r="O3401" s="56" t="s">
        <v>51</v>
      </c>
      <c r="P3401" s="56">
        <v>65</v>
      </c>
    </row>
    <row r="3402" spans="1:16" x14ac:dyDescent="0.25">
      <c r="A3402" s="75">
        <v>2018</v>
      </c>
      <c r="B3402" s="75">
        <v>40</v>
      </c>
      <c r="C3402" s="56" t="s">
        <v>15</v>
      </c>
      <c r="D3402" s="56">
        <v>4882867</v>
      </c>
      <c r="E3402" s="3">
        <v>73</v>
      </c>
      <c r="F3402" s="68">
        <v>9.67</v>
      </c>
      <c r="G3402" s="18" t="s">
        <v>39</v>
      </c>
      <c r="H3402" s="56">
        <v>82</v>
      </c>
      <c r="I3402" s="56">
        <v>787.3</v>
      </c>
      <c r="J3402" s="27">
        <f t="shared" si="1263"/>
        <v>20.64</v>
      </c>
      <c r="K3402" s="27">
        <f t="shared" si="1269"/>
        <v>15.48</v>
      </c>
      <c r="L3402" s="26">
        <f t="shared" si="1270"/>
        <v>12187.404</v>
      </c>
      <c r="M3402" s="56" t="s">
        <v>16</v>
      </c>
      <c r="N3402" s="56" t="s">
        <v>1130</v>
      </c>
      <c r="O3402" s="56" t="s">
        <v>51</v>
      </c>
      <c r="P3402" s="56">
        <v>65</v>
      </c>
    </row>
    <row r="3403" spans="1:16" x14ac:dyDescent="0.25">
      <c r="A3403" s="75">
        <v>2018</v>
      </c>
      <c r="B3403" s="75">
        <v>40</v>
      </c>
      <c r="C3403" s="56" t="s">
        <v>15</v>
      </c>
      <c r="D3403" s="56">
        <v>4882866</v>
      </c>
      <c r="E3403" s="3">
        <v>73</v>
      </c>
      <c r="F3403" s="68">
        <v>9.67</v>
      </c>
      <c r="G3403" s="18" t="s">
        <v>39</v>
      </c>
      <c r="H3403" s="56">
        <v>1</v>
      </c>
      <c r="I3403" s="56">
        <v>9.6</v>
      </c>
      <c r="J3403" s="27">
        <f t="shared" si="1263"/>
        <v>20.64</v>
      </c>
      <c r="K3403" s="27">
        <f t="shared" si="1269"/>
        <v>15.48</v>
      </c>
      <c r="L3403" s="26">
        <f t="shared" si="1270"/>
        <v>148.608</v>
      </c>
      <c r="M3403" s="56" t="s">
        <v>16</v>
      </c>
      <c r="N3403" s="56" t="s">
        <v>1130</v>
      </c>
      <c r="O3403" s="56" t="s">
        <v>51</v>
      </c>
      <c r="P3403" s="56">
        <v>65</v>
      </c>
    </row>
    <row r="3404" spans="1:16" x14ac:dyDescent="0.25">
      <c r="A3404" s="75">
        <v>2018</v>
      </c>
      <c r="B3404" s="75">
        <v>40</v>
      </c>
      <c r="C3404" s="56" t="s">
        <v>15</v>
      </c>
      <c r="D3404" s="56">
        <v>4882865</v>
      </c>
      <c r="E3404" s="3">
        <v>73</v>
      </c>
      <c r="F3404" s="68">
        <v>9.67</v>
      </c>
      <c r="G3404" s="18" t="s">
        <v>39</v>
      </c>
      <c r="H3404" s="56">
        <v>7</v>
      </c>
      <c r="I3404" s="56">
        <v>67.209999999999994</v>
      </c>
      <c r="J3404" s="27">
        <f t="shared" si="1263"/>
        <v>20.64</v>
      </c>
      <c r="K3404" s="27">
        <f t="shared" si="1269"/>
        <v>15.48</v>
      </c>
      <c r="L3404" s="26">
        <f t="shared" si="1270"/>
        <v>1040.4107999999999</v>
      </c>
      <c r="M3404" s="56" t="s">
        <v>16</v>
      </c>
      <c r="N3404" s="56" t="s">
        <v>1130</v>
      </c>
      <c r="O3404" s="56" t="s">
        <v>51</v>
      </c>
      <c r="P3404" s="56">
        <v>65</v>
      </c>
    </row>
    <row r="3405" spans="1:16" x14ac:dyDescent="0.25">
      <c r="A3405" s="75">
        <v>2018</v>
      </c>
      <c r="B3405" s="75">
        <v>40</v>
      </c>
      <c r="C3405" s="56" t="s">
        <v>15</v>
      </c>
      <c r="D3405" s="56">
        <v>4882864</v>
      </c>
      <c r="E3405" s="3">
        <v>73</v>
      </c>
      <c r="F3405" s="68">
        <v>9.67</v>
      </c>
      <c r="G3405" s="18" t="s">
        <v>39</v>
      </c>
      <c r="H3405" s="56">
        <v>3</v>
      </c>
      <c r="I3405" s="56">
        <v>28.8</v>
      </c>
      <c r="J3405" s="27">
        <f t="shared" si="1263"/>
        <v>20.64</v>
      </c>
      <c r="K3405" s="27">
        <f t="shared" si="1269"/>
        <v>15.48</v>
      </c>
      <c r="L3405" s="26">
        <f t="shared" si="1270"/>
        <v>445.82400000000001</v>
      </c>
      <c r="M3405" s="56" t="s">
        <v>16</v>
      </c>
      <c r="N3405" s="56" t="s">
        <v>1130</v>
      </c>
      <c r="O3405" s="56" t="s">
        <v>51</v>
      </c>
      <c r="P3405" s="56">
        <v>65</v>
      </c>
    </row>
    <row r="3406" spans="1:16" x14ac:dyDescent="0.25">
      <c r="A3406" s="75">
        <v>2018</v>
      </c>
      <c r="B3406" s="75">
        <v>40</v>
      </c>
      <c r="C3406" s="56" t="s">
        <v>15</v>
      </c>
      <c r="D3406" s="56">
        <v>4882862</v>
      </c>
      <c r="E3406" s="3">
        <v>73</v>
      </c>
      <c r="F3406" s="68">
        <v>9.67</v>
      </c>
      <c r="G3406" s="18" t="s">
        <v>39</v>
      </c>
      <c r="H3406" s="56">
        <v>41</v>
      </c>
      <c r="I3406" s="56">
        <v>393.6463</v>
      </c>
      <c r="J3406" s="27">
        <f t="shared" si="1263"/>
        <v>20.64</v>
      </c>
      <c r="K3406" s="27">
        <f t="shared" si="1269"/>
        <v>15.48</v>
      </c>
      <c r="L3406" s="26">
        <f t="shared" si="1270"/>
        <v>6093.6447239999998</v>
      </c>
      <c r="M3406" s="56" t="s">
        <v>16</v>
      </c>
      <c r="N3406" s="56" t="s">
        <v>1130</v>
      </c>
      <c r="O3406" s="56" t="s">
        <v>51</v>
      </c>
      <c r="P3406" s="56">
        <v>65</v>
      </c>
    </row>
    <row r="3407" spans="1:16" x14ac:dyDescent="0.25">
      <c r="A3407" s="75">
        <v>2018</v>
      </c>
      <c r="B3407" s="75">
        <v>40</v>
      </c>
      <c r="C3407" s="56" t="s">
        <v>15</v>
      </c>
      <c r="D3407" s="56">
        <v>4882861</v>
      </c>
      <c r="E3407" s="3">
        <v>73</v>
      </c>
      <c r="F3407" s="68">
        <v>9.67</v>
      </c>
      <c r="G3407" s="18" t="s">
        <v>39</v>
      </c>
      <c r="H3407" s="56">
        <v>25</v>
      </c>
      <c r="I3407" s="56">
        <v>240.02</v>
      </c>
      <c r="J3407" s="27">
        <f t="shared" si="1263"/>
        <v>20.64</v>
      </c>
      <c r="K3407" s="27">
        <f t="shared" si="1269"/>
        <v>15.48</v>
      </c>
      <c r="L3407" s="26">
        <f t="shared" si="1270"/>
        <v>3715.5096000000003</v>
      </c>
      <c r="M3407" s="56" t="s">
        <v>16</v>
      </c>
      <c r="N3407" s="56" t="s">
        <v>1130</v>
      </c>
      <c r="O3407" s="56" t="s">
        <v>51</v>
      </c>
      <c r="P3407" s="56">
        <v>65</v>
      </c>
    </row>
    <row r="3408" spans="1:16" x14ac:dyDescent="0.25">
      <c r="A3408" s="75">
        <v>2018</v>
      </c>
      <c r="B3408" s="75">
        <v>40</v>
      </c>
      <c r="C3408" s="56" t="s">
        <v>15</v>
      </c>
      <c r="D3408" s="56">
        <v>4882860</v>
      </c>
      <c r="E3408" s="3">
        <v>73</v>
      </c>
      <c r="F3408" s="68">
        <v>9.67</v>
      </c>
      <c r="G3408" s="18" t="s">
        <v>39</v>
      </c>
      <c r="H3408" s="56">
        <v>10</v>
      </c>
      <c r="I3408" s="56">
        <v>96.011600000000001</v>
      </c>
      <c r="J3408" s="27">
        <f t="shared" si="1263"/>
        <v>20.64</v>
      </c>
      <c r="K3408" s="27">
        <f t="shared" si="1269"/>
        <v>15.48</v>
      </c>
      <c r="L3408" s="26">
        <f t="shared" si="1270"/>
        <v>1486.2595680000002</v>
      </c>
      <c r="M3408" s="56" t="s">
        <v>16</v>
      </c>
      <c r="N3408" s="56" t="s">
        <v>1130</v>
      </c>
      <c r="O3408" s="56" t="s">
        <v>51</v>
      </c>
      <c r="P3408" s="56">
        <v>65</v>
      </c>
    </row>
    <row r="3409" spans="1:16" x14ac:dyDescent="0.25">
      <c r="A3409" s="75">
        <v>2018</v>
      </c>
      <c r="B3409" s="75">
        <v>40</v>
      </c>
      <c r="C3409" s="56" t="s">
        <v>15</v>
      </c>
      <c r="D3409" s="56">
        <v>4882859</v>
      </c>
      <c r="E3409" s="3">
        <v>73</v>
      </c>
      <c r="F3409" s="68">
        <v>9.67</v>
      </c>
      <c r="G3409" s="18" t="s">
        <v>39</v>
      </c>
      <c r="H3409" s="56">
        <v>3</v>
      </c>
      <c r="I3409" s="56">
        <v>28.8</v>
      </c>
      <c r="J3409" s="27">
        <f t="shared" si="1263"/>
        <v>20.64</v>
      </c>
      <c r="K3409" s="27">
        <f t="shared" si="1269"/>
        <v>15.48</v>
      </c>
      <c r="L3409" s="26">
        <f t="shared" si="1270"/>
        <v>445.82400000000001</v>
      </c>
      <c r="M3409" s="56" t="s">
        <v>16</v>
      </c>
      <c r="N3409" s="56" t="s">
        <v>1130</v>
      </c>
      <c r="O3409" s="56" t="s">
        <v>51</v>
      </c>
      <c r="P3409" s="56">
        <v>65</v>
      </c>
    </row>
    <row r="3410" spans="1:16" x14ac:dyDescent="0.25">
      <c r="A3410" s="75">
        <v>2018</v>
      </c>
      <c r="B3410" s="75">
        <v>40</v>
      </c>
      <c r="C3410" s="56" t="s">
        <v>15</v>
      </c>
      <c r="D3410" s="56">
        <v>4882858</v>
      </c>
      <c r="E3410" s="3">
        <v>73</v>
      </c>
      <c r="F3410" s="68">
        <v>9.67</v>
      </c>
      <c r="G3410" s="18" t="s">
        <v>39</v>
      </c>
      <c r="H3410" s="56">
        <v>3</v>
      </c>
      <c r="I3410" s="56">
        <v>28.8</v>
      </c>
      <c r="J3410" s="27">
        <f t="shared" si="1263"/>
        <v>20.64</v>
      </c>
      <c r="K3410" s="27">
        <f t="shared" si="1269"/>
        <v>15.48</v>
      </c>
      <c r="L3410" s="26">
        <f t="shared" si="1270"/>
        <v>445.82400000000001</v>
      </c>
      <c r="M3410" s="56" t="s">
        <v>16</v>
      </c>
      <c r="N3410" s="56" t="s">
        <v>1130</v>
      </c>
      <c r="O3410" s="56" t="s">
        <v>51</v>
      </c>
      <c r="P3410" s="56">
        <v>65</v>
      </c>
    </row>
    <row r="3411" spans="1:16" x14ac:dyDescent="0.25">
      <c r="A3411" s="75">
        <v>2018</v>
      </c>
      <c r="B3411" s="75">
        <v>40</v>
      </c>
      <c r="C3411" s="56" t="s">
        <v>15</v>
      </c>
      <c r="D3411" s="56">
        <v>4882857</v>
      </c>
      <c r="E3411" s="3">
        <v>73</v>
      </c>
      <c r="F3411" s="68">
        <v>9.67</v>
      </c>
      <c r="G3411" s="18" t="s">
        <v>39</v>
      </c>
      <c r="H3411" s="56">
        <v>3</v>
      </c>
      <c r="I3411" s="56">
        <v>28.8035</v>
      </c>
      <c r="J3411" s="27">
        <f t="shared" si="1263"/>
        <v>20.64</v>
      </c>
      <c r="K3411" s="27">
        <f t="shared" si="1269"/>
        <v>15.48</v>
      </c>
      <c r="L3411" s="26">
        <f t="shared" si="1270"/>
        <v>445.87817999999999</v>
      </c>
      <c r="M3411" s="56" t="s">
        <v>16</v>
      </c>
      <c r="N3411" s="56" t="s">
        <v>1130</v>
      </c>
      <c r="O3411" s="56" t="s">
        <v>51</v>
      </c>
      <c r="P3411" s="56">
        <v>65</v>
      </c>
    </row>
    <row r="3412" spans="1:16" x14ac:dyDescent="0.25">
      <c r="A3412" s="75">
        <v>2018</v>
      </c>
      <c r="B3412" s="75">
        <v>40</v>
      </c>
      <c r="C3412" s="56" t="s">
        <v>15</v>
      </c>
      <c r="D3412" s="56">
        <v>4882911</v>
      </c>
      <c r="E3412" s="3">
        <v>88.9</v>
      </c>
      <c r="F3412" s="68">
        <v>13.84</v>
      </c>
      <c r="G3412" s="18" t="s">
        <v>40</v>
      </c>
      <c r="H3412" s="56">
        <v>9</v>
      </c>
      <c r="I3412" s="56">
        <v>86.410399999999996</v>
      </c>
      <c r="J3412" s="27">
        <f t="shared" si="1263"/>
        <v>27.6</v>
      </c>
      <c r="K3412" s="27">
        <f t="shared" si="1269"/>
        <v>20.700000000000003</v>
      </c>
      <c r="L3412" s="26">
        <f t="shared" si="1270"/>
        <v>1788.6952800000001</v>
      </c>
      <c r="M3412" s="56" t="s">
        <v>16</v>
      </c>
      <c r="N3412" s="56" t="s">
        <v>1131</v>
      </c>
      <c r="O3412" s="56" t="s">
        <v>51</v>
      </c>
      <c r="P3412" s="56">
        <v>65</v>
      </c>
    </row>
    <row r="3413" spans="1:16" x14ac:dyDescent="0.25">
      <c r="A3413" s="75">
        <v>2018</v>
      </c>
      <c r="B3413" s="75">
        <v>40</v>
      </c>
      <c r="C3413" s="56" t="s">
        <v>15</v>
      </c>
      <c r="D3413" s="56">
        <v>4882910</v>
      </c>
      <c r="E3413" s="3">
        <v>88.9</v>
      </c>
      <c r="F3413" s="68">
        <v>13.84</v>
      </c>
      <c r="G3413" s="18" t="s">
        <v>40</v>
      </c>
      <c r="H3413" s="56">
        <v>35</v>
      </c>
      <c r="I3413" s="56">
        <v>336.04</v>
      </c>
      <c r="J3413" s="27">
        <f t="shared" si="1263"/>
        <v>27.6</v>
      </c>
      <c r="K3413" s="27">
        <f t="shared" si="1269"/>
        <v>20.700000000000003</v>
      </c>
      <c r="L3413" s="26">
        <f t="shared" si="1270"/>
        <v>6956.0280000000012</v>
      </c>
      <c r="M3413" s="56" t="s">
        <v>16</v>
      </c>
      <c r="N3413" s="56" t="s">
        <v>1131</v>
      </c>
      <c r="O3413" s="56" t="s">
        <v>51</v>
      </c>
      <c r="P3413" s="56">
        <v>65</v>
      </c>
    </row>
    <row r="3414" spans="1:16" x14ac:dyDescent="0.25">
      <c r="A3414" s="75">
        <v>2018</v>
      </c>
      <c r="B3414" s="75">
        <v>40</v>
      </c>
      <c r="C3414" s="56" t="s">
        <v>15</v>
      </c>
      <c r="D3414" s="56">
        <v>4882966</v>
      </c>
      <c r="E3414" s="3">
        <v>73</v>
      </c>
      <c r="F3414" s="68">
        <v>9.67</v>
      </c>
      <c r="G3414" s="18" t="s">
        <v>39</v>
      </c>
      <c r="H3414" s="56">
        <v>30</v>
      </c>
      <c r="I3414" s="56">
        <v>288.0342</v>
      </c>
      <c r="J3414" s="27">
        <f t="shared" si="1263"/>
        <v>20.64</v>
      </c>
      <c r="K3414" s="27">
        <f t="shared" si="1269"/>
        <v>15.48</v>
      </c>
      <c r="L3414" s="26">
        <f t="shared" si="1270"/>
        <v>4458.7694160000001</v>
      </c>
      <c r="M3414" s="56" t="s">
        <v>16</v>
      </c>
      <c r="N3414" s="56" t="s">
        <v>1132</v>
      </c>
      <c r="O3414" s="56" t="s">
        <v>51</v>
      </c>
      <c r="P3414" s="56">
        <v>65</v>
      </c>
    </row>
    <row r="3415" spans="1:16" x14ac:dyDescent="0.25">
      <c r="A3415" s="75">
        <v>2018</v>
      </c>
      <c r="B3415" s="75">
        <v>40</v>
      </c>
      <c r="C3415" s="56" t="s">
        <v>15</v>
      </c>
      <c r="D3415" s="56">
        <v>4882969</v>
      </c>
      <c r="E3415" s="3">
        <v>88.9</v>
      </c>
      <c r="F3415" s="3">
        <v>13.84</v>
      </c>
      <c r="G3415" s="18" t="s">
        <v>39</v>
      </c>
      <c r="H3415" s="56">
        <v>6</v>
      </c>
      <c r="I3415" s="56">
        <v>57.607300000000002</v>
      </c>
      <c r="J3415" s="27">
        <f t="shared" si="1263"/>
        <v>27.6</v>
      </c>
      <c r="K3415" s="27">
        <f t="shared" si="1269"/>
        <v>13.8</v>
      </c>
      <c r="L3415" s="26">
        <f t="shared" si="1270"/>
        <v>794.98074000000008</v>
      </c>
      <c r="M3415" s="56" t="s">
        <v>94</v>
      </c>
      <c r="N3415" s="56" t="s">
        <v>1100</v>
      </c>
      <c r="O3415" s="56" t="s">
        <v>56</v>
      </c>
      <c r="P3415" s="56">
        <v>68</v>
      </c>
    </row>
    <row r="3416" spans="1:16" x14ac:dyDescent="0.25">
      <c r="A3416" s="75">
        <v>2018</v>
      </c>
      <c r="B3416" s="75">
        <v>40</v>
      </c>
      <c r="C3416" s="56" t="s">
        <v>15</v>
      </c>
      <c r="D3416" s="56">
        <v>4882967</v>
      </c>
      <c r="E3416" s="3">
        <v>88.9</v>
      </c>
      <c r="F3416" s="3">
        <v>13.84</v>
      </c>
      <c r="G3416" s="18" t="s">
        <v>39</v>
      </c>
      <c r="H3416" s="56">
        <v>39</v>
      </c>
      <c r="I3416" s="56">
        <v>374.45</v>
      </c>
      <c r="J3416" s="27">
        <f t="shared" si="1263"/>
        <v>27.6</v>
      </c>
      <c r="K3416" s="27">
        <f t="shared" si="1269"/>
        <v>20.700000000000003</v>
      </c>
      <c r="L3416" s="26">
        <f t="shared" si="1270"/>
        <v>7751.1150000000007</v>
      </c>
      <c r="M3416" s="56" t="s">
        <v>16</v>
      </c>
      <c r="N3416" s="56" t="s">
        <v>1100</v>
      </c>
      <c r="O3416" s="56" t="s">
        <v>56</v>
      </c>
      <c r="P3416" s="56">
        <v>68</v>
      </c>
    </row>
    <row r="3417" spans="1:16" x14ac:dyDescent="0.25">
      <c r="A3417" s="75">
        <v>2018</v>
      </c>
      <c r="B3417" s="75">
        <v>40</v>
      </c>
      <c r="C3417" s="56" t="s">
        <v>15</v>
      </c>
      <c r="D3417" s="56">
        <v>4882968</v>
      </c>
      <c r="E3417" s="3">
        <v>88.9</v>
      </c>
      <c r="F3417" s="3">
        <v>13.84</v>
      </c>
      <c r="G3417" s="18" t="s">
        <v>39</v>
      </c>
      <c r="H3417" s="56">
        <v>5</v>
      </c>
      <c r="I3417" s="56">
        <v>48.01</v>
      </c>
      <c r="J3417" s="27">
        <f t="shared" si="1263"/>
        <v>27.6</v>
      </c>
      <c r="K3417" s="27">
        <f t="shared" si="1269"/>
        <v>13.8</v>
      </c>
      <c r="L3417" s="26">
        <f t="shared" si="1270"/>
        <v>662.53800000000001</v>
      </c>
      <c r="M3417" s="56" t="s">
        <v>94</v>
      </c>
      <c r="N3417" s="56" t="s">
        <v>1100</v>
      </c>
      <c r="O3417" s="56" t="s">
        <v>56</v>
      </c>
      <c r="P3417" s="56">
        <v>68</v>
      </c>
    </row>
    <row r="3418" spans="1:16" x14ac:dyDescent="0.25">
      <c r="A3418" s="75">
        <v>2018</v>
      </c>
      <c r="B3418" s="75">
        <v>40</v>
      </c>
      <c r="C3418" s="56" t="s">
        <v>15</v>
      </c>
      <c r="D3418" s="56">
        <v>4882982</v>
      </c>
      <c r="E3418" s="3">
        <v>60.3</v>
      </c>
      <c r="F3418" s="3">
        <v>6.99</v>
      </c>
      <c r="G3418" s="18" t="s">
        <v>39</v>
      </c>
      <c r="H3418" s="56">
        <v>10</v>
      </c>
      <c r="I3418" s="56">
        <v>96.0124</v>
      </c>
      <c r="J3418" s="27">
        <f t="shared" si="1263"/>
        <v>16.52</v>
      </c>
      <c r="K3418" s="27">
        <f t="shared" si="1269"/>
        <v>12.39</v>
      </c>
      <c r="L3418" s="26">
        <f t="shared" si="1270"/>
        <v>1189.5936360000001</v>
      </c>
      <c r="M3418" s="56" t="s">
        <v>16</v>
      </c>
      <c r="N3418" s="56" t="s">
        <v>1133</v>
      </c>
      <c r="O3418" s="56" t="s">
        <v>51</v>
      </c>
      <c r="P3418" s="56">
        <v>65</v>
      </c>
    </row>
    <row r="3419" spans="1:16" x14ac:dyDescent="0.25">
      <c r="A3419" s="75">
        <v>2018</v>
      </c>
      <c r="B3419" s="75">
        <v>40</v>
      </c>
      <c r="C3419" s="56" t="s">
        <v>15</v>
      </c>
      <c r="D3419" s="56">
        <v>4882981</v>
      </c>
      <c r="E3419" s="3">
        <v>60.3</v>
      </c>
      <c r="F3419" s="3">
        <v>6.99</v>
      </c>
      <c r="G3419" s="18" t="s">
        <v>39</v>
      </c>
      <c r="H3419" s="56">
        <v>6</v>
      </c>
      <c r="I3419" s="56">
        <v>57.607199999999999</v>
      </c>
      <c r="J3419" s="27">
        <f t="shared" si="1263"/>
        <v>16.52</v>
      </c>
      <c r="K3419" s="27">
        <f t="shared" si="1269"/>
        <v>12.39</v>
      </c>
      <c r="L3419" s="26">
        <f t="shared" si="1270"/>
        <v>713.75320799999997</v>
      </c>
      <c r="M3419" s="56" t="s">
        <v>16</v>
      </c>
      <c r="N3419" s="56" t="s">
        <v>1133</v>
      </c>
      <c r="O3419" s="56" t="s">
        <v>51</v>
      </c>
      <c r="P3419" s="56">
        <v>65</v>
      </c>
    </row>
    <row r="3420" spans="1:16" x14ac:dyDescent="0.25">
      <c r="A3420" s="75">
        <v>2018</v>
      </c>
      <c r="B3420" s="75">
        <v>40</v>
      </c>
      <c r="C3420" s="56" t="s">
        <v>15</v>
      </c>
      <c r="D3420" s="56">
        <v>4883197</v>
      </c>
      <c r="E3420" s="3">
        <v>88.9</v>
      </c>
      <c r="F3420" s="3">
        <v>13.84</v>
      </c>
      <c r="G3420" s="18" t="s">
        <v>39</v>
      </c>
      <c r="H3420" s="56">
        <v>10</v>
      </c>
      <c r="I3420" s="56">
        <v>96.01</v>
      </c>
      <c r="J3420" s="27">
        <f t="shared" si="1263"/>
        <v>27.6</v>
      </c>
      <c r="K3420" s="27">
        <f t="shared" si="1269"/>
        <v>13.8</v>
      </c>
      <c r="L3420" s="26">
        <f t="shared" si="1270"/>
        <v>1324.9380000000001</v>
      </c>
      <c r="M3420" s="56" t="s">
        <v>94</v>
      </c>
      <c r="N3420" s="56" t="s">
        <v>178</v>
      </c>
      <c r="O3420" s="56" t="s">
        <v>56</v>
      </c>
      <c r="P3420" s="56">
        <v>68</v>
      </c>
    </row>
    <row r="3421" spans="1:16" x14ac:dyDescent="0.25">
      <c r="A3421" s="75">
        <v>2018</v>
      </c>
      <c r="B3421" s="75">
        <v>40</v>
      </c>
      <c r="C3421" s="56" t="s">
        <v>15</v>
      </c>
      <c r="D3421" s="56">
        <v>4883185</v>
      </c>
      <c r="E3421" s="3">
        <v>88.9</v>
      </c>
      <c r="F3421" s="3">
        <v>13.84</v>
      </c>
      <c r="G3421" s="18" t="s">
        <v>39</v>
      </c>
      <c r="H3421" s="56">
        <v>3</v>
      </c>
      <c r="I3421" s="56">
        <v>28.81</v>
      </c>
      <c r="J3421" s="27">
        <f t="shared" si="1263"/>
        <v>27.6</v>
      </c>
      <c r="K3421" s="27">
        <f t="shared" si="1269"/>
        <v>13.8</v>
      </c>
      <c r="L3421" s="26">
        <f t="shared" si="1270"/>
        <v>397.57799999999997</v>
      </c>
      <c r="M3421" s="56" t="s">
        <v>94</v>
      </c>
      <c r="N3421" s="56" t="s">
        <v>178</v>
      </c>
      <c r="O3421" s="56" t="s">
        <v>56</v>
      </c>
      <c r="P3421" s="56">
        <v>68</v>
      </c>
    </row>
    <row r="3422" spans="1:16" x14ac:dyDescent="0.25">
      <c r="A3422" s="75">
        <v>2018</v>
      </c>
      <c r="B3422" s="75">
        <v>40</v>
      </c>
      <c r="C3422" s="56" t="s">
        <v>15</v>
      </c>
      <c r="D3422" s="56">
        <v>4883185</v>
      </c>
      <c r="E3422" s="68">
        <v>88.9</v>
      </c>
      <c r="F3422" s="68">
        <v>13.84</v>
      </c>
      <c r="G3422" s="18" t="s">
        <v>39</v>
      </c>
      <c r="H3422" s="56">
        <v>2</v>
      </c>
      <c r="I3422" s="56">
        <v>19.2</v>
      </c>
      <c r="J3422" s="27">
        <f t="shared" si="1263"/>
        <v>27.6</v>
      </c>
      <c r="K3422" s="27">
        <f t="shared" si="1269"/>
        <v>20.700000000000003</v>
      </c>
      <c r="L3422" s="26">
        <f t="shared" si="1270"/>
        <v>397.44000000000005</v>
      </c>
      <c r="M3422" s="56" t="s">
        <v>16</v>
      </c>
      <c r="N3422" s="56" t="s">
        <v>178</v>
      </c>
      <c r="O3422" s="56" t="s">
        <v>56</v>
      </c>
      <c r="P3422" s="56">
        <v>68</v>
      </c>
    </row>
    <row r="3423" spans="1:16" x14ac:dyDescent="0.25">
      <c r="A3423" s="75">
        <v>2018</v>
      </c>
      <c r="B3423" s="75">
        <v>40</v>
      </c>
      <c r="C3423" s="56" t="s">
        <v>15</v>
      </c>
      <c r="D3423" s="56">
        <v>4883187</v>
      </c>
      <c r="E3423" s="68">
        <v>88.9</v>
      </c>
      <c r="F3423" s="68">
        <v>13.84</v>
      </c>
      <c r="G3423" s="18" t="s">
        <v>39</v>
      </c>
      <c r="H3423" s="56">
        <v>20</v>
      </c>
      <c r="I3423" s="56">
        <v>192.02860000000001</v>
      </c>
      <c r="J3423" s="27">
        <f t="shared" si="1263"/>
        <v>27.6</v>
      </c>
      <c r="K3423" s="27">
        <f t="shared" si="1269"/>
        <v>13.8</v>
      </c>
      <c r="L3423" s="26">
        <f t="shared" si="1270"/>
        <v>2649.9946800000002</v>
      </c>
      <c r="M3423" s="56" t="s">
        <v>94</v>
      </c>
      <c r="N3423" s="56" t="s">
        <v>178</v>
      </c>
      <c r="O3423" s="56" t="s">
        <v>56</v>
      </c>
      <c r="P3423" s="56">
        <v>68</v>
      </c>
    </row>
    <row r="3424" spans="1:16" x14ac:dyDescent="0.25">
      <c r="A3424" s="75">
        <v>2018</v>
      </c>
      <c r="B3424" s="75">
        <v>40</v>
      </c>
      <c r="C3424" s="56" t="s">
        <v>15</v>
      </c>
      <c r="D3424" s="56">
        <v>4883187</v>
      </c>
      <c r="E3424" s="68">
        <v>88.9</v>
      </c>
      <c r="F3424" s="68">
        <v>13.84</v>
      </c>
      <c r="G3424" s="18" t="s">
        <v>39</v>
      </c>
      <c r="H3424" s="56">
        <v>24</v>
      </c>
      <c r="I3424" s="56">
        <v>230.42490000000001</v>
      </c>
      <c r="J3424" s="27">
        <f t="shared" si="1263"/>
        <v>27.6</v>
      </c>
      <c r="K3424" s="27">
        <f t="shared" si="1269"/>
        <v>13.8</v>
      </c>
      <c r="L3424" s="26">
        <f t="shared" si="1270"/>
        <v>3179.8636200000001</v>
      </c>
      <c r="M3424" s="56" t="s">
        <v>94</v>
      </c>
      <c r="N3424" s="56" t="s">
        <v>178</v>
      </c>
      <c r="O3424" s="56" t="s">
        <v>56</v>
      </c>
      <c r="P3424" s="56">
        <v>68</v>
      </c>
    </row>
    <row r="3425" spans="1:16" x14ac:dyDescent="0.25">
      <c r="A3425" s="75">
        <v>2018</v>
      </c>
      <c r="B3425" s="75">
        <v>40</v>
      </c>
      <c r="C3425" s="56" t="s">
        <v>15</v>
      </c>
      <c r="D3425" s="56">
        <v>4883189</v>
      </c>
      <c r="E3425" s="68">
        <v>88.9</v>
      </c>
      <c r="F3425" s="68">
        <v>13.84</v>
      </c>
      <c r="G3425" s="18" t="s">
        <v>39</v>
      </c>
      <c r="H3425" s="56">
        <v>17</v>
      </c>
      <c r="I3425" s="56">
        <v>163.22</v>
      </c>
      <c r="J3425" s="27">
        <f t="shared" si="1263"/>
        <v>27.6</v>
      </c>
      <c r="K3425" s="27">
        <f t="shared" si="1269"/>
        <v>13.8</v>
      </c>
      <c r="L3425" s="26">
        <f t="shared" si="1270"/>
        <v>2252.4360000000001</v>
      </c>
      <c r="M3425" s="56" t="s">
        <v>94</v>
      </c>
      <c r="N3425" s="56" t="s">
        <v>178</v>
      </c>
      <c r="O3425" s="56" t="s">
        <v>56</v>
      </c>
      <c r="P3425" s="56">
        <v>68</v>
      </c>
    </row>
    <row r="3426" spans="1:16" x14ac:dyDescent="0.25">
      <c r="A3426" s="75">
        <v>2018</v>
      </c>
      <c r="B3426" s="75">
        <v>40</v>
      </c>
      <c r="C3426" s="56" t="s">
        <v>15</v>
      </c>
      <c r="D3426" s="56">
        <v>4883190</v>
      </c>
      <c r="E3426" s="68">
        <v>88.9</v>
      </c>
      <c r="F3426" s="68">
        <v>13.84</v>
      </c>
      <c r="G3426" s="18" t="s">
        <v>39</v>
      </c>
      <c r="H3426" s="56">
        <v>34</v>
      </c>
      <c r="I3426" s="56">
        <v>326.44</v>
      </c>
      <c r="J3426" s="27">
        <f t="shared" ref="J3426:J3471" si="1271">IF($E3426=60.3,16.52,IF($E3426=73,20.64,IF($E3426=88.9,27.6,IF(AND($E3426=114.3, $F3426=17.26),32.84,IF(AND($E3426=177.8, $F3426=34.23),63.28,IF(AND($E3426=244.5,$F3426=53.57),98.68,"ENTER WEIGHT"))))))</f>
        <v>27.6</v>
      </c>
      <c r="K3426" s="27">
        <f t="shared" si="1269"/>
        <v>20.700000000000003</v>
      </c>
      <c r="L3426" s="26">
        <f t="shared" si="1270"/>
        <v>6757.3080000000009</v>
      </c>
      <c r="M3426" s="56" t="s">
        <v>16</v>
      </c>
      <c r="N3426" s="56" t="s">
        <v>178</v>
      </c>
      <c r="O3426" s="56" t="s">
        <v>56</v>
      </c>
      <c r="P3426" s="56">
        <v>68</v>
      </c>
    </row>
    <row r="3427" spans="1:16" x14ac:dyDescent="0.25">
      <c r="A3427" s="75">
        <v>2018</v>
      </c>
      <c r="B3427" s="75">
        <v>40</v>
      </c>
      <c r="C3427" s="56" t="s">
        <v>15</v>
      </c>
      <c r="D3427" s="56">
        <v>4883190</v>
      </c>
      <c r="E3427" s="68">
        <v>88.9</v>
      </c>
      <c r="F3427" s="68">
        <v>13.84</v>
      </c>
      <c r="G3427" s="18" t="s">
        <v>39</v>
      </c>
      <c r="H3427" s="56">
        <v>27</v>
      </c>
      <c r="I3427" s="56">
        <v>259.23559999999998</v>
      </c>
      <c r="J3427" s="27">
        <f t="shared" si="1271"/>
        <v>27.6</v>
      </c>
      <c r="K3427" s="27">
        <f t="shared" si="1269"/>
        <v>13.8</v>
      </c>
      <c r="L3427" s="26">
        <f t="shared" si="1270"/>
        <v>3577.4512799999998</v>
      </c>
      <c r="M3427" s="56" t="s">
        <v>94</v>
      </c>
      <c r="N3427" s="56" t="s">
        <v>178</v>
      </c>
      <c r="O3427" s="56" t="s">
        <v>56</v>
      </c>
      <c r="P3427" s="56">
        <v>68</v>
      </c>
    </row>
    <row r="3428" spans="1:16" x14ac:dyDescent="0.25">
      <c r="A3428" s="75">
        <v>2018</v>
      </c>
      <c r="B3428" s="75">
        <v>40</v>
      </c>
      <c r="C3428" s="56" t="s">
        <v>15</v>
      </c>
      <c r="D3428" s="56">
        <v>4883192</v>
      </c>
      <c r="E3428" s="68">
        <v>88.9</v>
      </c>
      <c r="F3428" s="68">
        <v>13.84</v>
      </c>
      <c r="G3428" s="18" t="s">
        <v>39</v>
      </c>
      <c r="H3428" s="56">
        <v>6</v>
      </c>
      <c r="I3428" s="56">
        <v>57.6</v>
      </c>
      <c r="J3428" s="27">
        <f t="shared" si="1271"/>
        <v>27.6</v>
      </c>
      <c r="K3428" s="27">
        <f t="shared" si="1269"/>
        <v>20.700000000000003</v>
      </c>
      <c r="L3428" s="26">
        <f t="shared" si="1270"/>
        <v>1192.3200000000002</v>
      </c>
      <c r="M3428" s="56" t="s">
        <v>16</v>
      </c>
      <c r="N3428" s="56" t="s">
        <v>178</v>
      </c>
      <c r="O3428" s="56" t="s">
        <v>56</v>
      </c>
      <c r="P3428" s="56">
        <v>68</v>
      </c>
    </row>
    <row r="3429" spans="1:16" x14ac:dyDescent="0.25">
      <c r="A3429" s="75">
        <v>2018</v>
      </c>
      <c r="B3429" s="75">
        <v>40</v>
      </c>
      <c r="C3429" s="56" t="s">
        <v>15</v>
      </c>
      <c r="D3429" s="56">
        <v>4883192</v>
      </c>
      <c r="E3429" s="68">
        <v>88.9</v>
      </c>
      <c r="F3429" s="68">
        <v>13.84</v>
      </c>
      <c r="G3429" s="18" t="s">
        <v>39</v>
      </c>
      <c r="H3429" s="56">
        <v>3</v>
      </c>
      <c r="I3429" s="56">
        <v>28.802700000000002</v>
      </c>
      <c r="J3429" s="27">
        <f t="shared" si="1271"/>
        <v>27.6</v>
      </c>
      <c r="K3429" s="27">
        <f t="shared" si="1269"/>
        <v>13.8</v>
      </c>
      <c r="L3429" s="26">
        <f t="shared" si="1270"/>
        <v>397.47726000000006</v>
      </c>
      <c r="M3429" s="56" t="s">
        <v>94</v>
      </c>
      <c r="N3429" s="56" t="s">
        <v>178</v>
      </c>
      <c r="O3429" s="56" t="s">
        <v>56</v>
      </c>
      <c r="P3429" s="56">
        <v>68</v>
      </c>
    </row>
    <row r="3430" spans="1:16" x14ac:dyDescent="0.25">
      <c r="A3430" s="75">
        <v>2018</v>
      </c>
      <c r="B3430" s="75">
        <v>40</v>
      </c>
      <c r="C3430" s="56" t="s">
        <v>15</v>
      </c>
      <c r="D3430" s="56">
        <v>4883192</v>
      </c>
      <c r="E3430" s="68">
        <v>88.9</v>
      </c>
      <c r="F3430" s="68">
        <v>13.84</v>
      </c>
      <c r="G3430" s="18" t="s">
        <v>39</v>
      </c>
      <c r="H3430" s="56">
        <v>1</v>
      </c>
      <c r="I3430" s="56">
        <v>9.6</v>
      </c>
      <c r="J3430" s="27">
        <f t="shared" si="1271"/>
        <v>27.6</v>
      </c>
      <c r="K3430" s="27">
        <f t="shared" si="1269"/>
        <v>13.8</v>
      </c>
      <c r="L3430" s="26">
        <f t="shared" si="1270"/>
        <v>132.47999999999999</v>
      </c>
      <c r="M3430" s="56" t="s">
        <v>94</v>
      </c>
      <c r="N3430" s="56" t="s">
        <v>178</v>
      </c>
      <c r="O3430" s="56" t="s">
        <v>56</v>
      </c>
      <c r="P3430" s="56">
        <v>68</v>
      </c>
    </row>
    <row r="3431" spans="1:16" x14ac:dyDescent="0.25">
      <c r="A3431" s="75">
        <v>2018</v>
      </c>
      <c r="B3431" s="75">
        <v>40</v>
      </c>
      <c r="C3431" s="56" t="s">
        <v>15</v>
      </c>
      <c r="D3431" s="56">
        <v>4883195</v>
      </c>
      <c r="E3431" s="68">
        <v>88.9</v>
      </c>
      <c r="F3431" s="68">
        <v>13.84</v>
      </c>
      <c r="G3431" s="18" t="s">
        <v>39</v>
      </c>
      <c r="H3431" s="56">
        <v>2</v>
      </c>
      <c r="I3431" s="56">
        <v>19.2</v>
      </c>
      <c r="J3431" s="27">
        <f t="shared" si="1271"/>
        <v>27.6</v>
      </c>
      <c r="K3431" s="27">
        <f t="shared" si="1269"/>
        <v>13.8</v>
      </c>
      <c r="L3431" s="26">
        <f t="shared" si="1270"/>
        <v>264.95999999999998</v>
      </c>
      <c r="M3431" s="56" t="s">
        <v>94</v>
      </c>
      <c r="N3431" s="56" t="s">
        <v>178</v>
      </c>
      <c r="O3431" s="56" t="s">
        <v>56</v>
      </c>
      <c r="P3431" s="56">
        <v>68</v>
      </c>
    </row>
    <row r="3432" spans="1:16" x14ac:dyDescent="0.25">
      <c r="A3432" s="75">
        <v>2018</v>
      </c>
      <c r="B3432" s="75">
        <v>40</v>
      </c>
      <c r="C3432" s="56" t="s">
        <v>15</v>
      </c>
      <c r="D3432" s="56">
        <v>4883196</v>
      </c>
      <c r="E3432" s="68">
        <v>88.9</v>
      </c>
      <c r="F3432" s="68">
        <v>13.84</v>
      </c>
      <c r="G3432" s="18" t="s">
        <v>39</v>
      </c>
      <c r="H3432" s="56">
        <v>1</v>
      </c>
      <c r="I3432" s="56">
        <v>9.6</v>
      </c>
      <c r="J3432" s="27">
        <f t="shared" si="1271"/>
        <v>27.6</v>
      </c>
      <c r="K3432" s="27">
        <f t="shared" si="1269"/>
        <v>13.8</v>
      </c>
      <c r="L3432" s="26">
        <f t="shared" si="1270"/>
        <v>132.47999999999999</v>
      </c>
      <c r="M3432" s="56" t="s">
        <v>94</v>
      </c>
      <c r="N3432" s="56" t="s">
        <v>178</v>
      </c>
      <c r="O3432" s="56" t="s">
        <v>56</v>
      </c>
      <c r="P3432" s="56">
        <v>68</v>
      </c>
    </row>
    <row r="3433" spans="1:16" x14ac:dyDescent="0.25">
      <c r="A3433" s="75">
        <v>2018</v>
      </c>
      <c r="B3433" s="75">
        <v>40</v>
      </c>
      <c r="C3433" s="56" t="s">
        <v>15</v>
      </c>
      <c r="D3433" s="56">
        <v>4884219</v>
      </c>
      <c r="E3433" s="3">
        <v>60.3</v>
      </c>
      <c r="F3433" s="68">
        <v>13.84</v>
      </c>
      <c r="G3433" s="18" t="s">
        <v>39</v>
      </c>
      <c r="H3433" s="56">
        <v>202</v>
      </c>
      <c r="I3433" s="56">
        <v>1939.4448</v>
      </c>
      <c r="J3433" s="27">
        <f t="shared" si="1271"/>
        <v>16.52</v>
      </c>
      <c r="K3433" s="27">
        <f t="shared" si="1269"/>
        <v>12.39</v>
      </c>
      <c r="L3433" s="26">
        <f t="shared" si="1270"/>
        <v>24029.721072</v>
      </c>
      <c r="M3433" s="56" t="s">
        <v>16</v>
      </c>
      <c r="N3433" s="56" t="s">
        <v>1134</v>
      </c>
      <c r="O3433" s="56" t="s">
        <v>51</v>
      </c>
      <c r="P3433" s="56">
        <v>65</v>
      </c>
    </row>
    <row r="3434" spans="1:16" x14ac:dyDescent="0.25">
      <c r="A3434" s="75">
        <v>2018</v>
      </c>
      <c r="B3434" s="75">
        <v>40</v>
      </c>
      <c r="C3434" s="56" t="s">
        <v>15</v>
      </c>
      <c r="D3434" s="56">
        <v>4885299</v>
      </c>
      <c r="E3434" s="3">
        <v>88.9</v>
      </c>
      <c r="F3434" s="68">
        <v>13.84</v>
      </c>
      <c r="G3434" s="18" t="s">
        <v>39</v>
      </c>
      <c r="H3434" s="56">
        <v>2</v>
      </c>
      <c r="I3434" s="56">
        <v>19.2</v>
      </c>
      <c r="J3434" s="27">
        <f t="shared" si="1271"/>
        <v>27.6</v>
      </c>
      <c r="K3434" s="27">
        <f t="shared" si="1269"/>
        <v>20.700000000000003</v>
      </c>
      <c r="L3434" s="26">
        <f t="shared" si="1270"/>
        <v>397.44000000000005</v>
      </c>
      <c r="M3434" s="56" t="s">
        <v>16</v>
      </c>
      <c r="N3434" s="56" t="s">
        <v>1135</v>
      </c>
      <c r="O3434" s="56" t="s">
        <v>56</v>
      </c>
      <c r="P3434" s="56">
        <v>68</v>
      </c>
    </row>
    <row r="3435" spans="1:16" x14ac:dyDescent="0.25">
      <c r="A3435" s="75">
        <v>2018</v>
      </c>
      <c r="B3435" s="75">
        <v>40</v>
      </c>
      <c r="C3435" s="56" t="s">
        <v>15</v>
      </c>
      <c r="D3435" s="56">
        <v>4885300</v>
      </c>
      <c r="E3435" s="3">
        <v>88.9</v>
      </c>
      <c r="F3435" s="68">
        <v>13.84</v>
      </c>
      <c r="G3435" s="18" t="s">
        <v>39</v>
      </c>
      <c r="H3435" s="56">
        <v>11</v>
      </c>
      <c r="I3435" s="56">
        <v>105.6147</v>
      </c>
      <c r="J3435" s="27">
        <f t="shared" si="1271"/>
        <v>27.6</v>
      </c>
      <c r="K3435" s="27">
        <f t="shared" si="1269"/>
        <v>13.8</v>
      </c>
      <c r="L3435" s="26">
        <f t="shared" si="1270"/>
        <v>1457.4828600000001</v>
      </c>
      <c r="M3435" s="56" t="s">
        <v>94</v>
      </c>
      <c r="N3435" s="56" t="s">
        <v>1135</v>
      </c>
      <c r="O3435" s="56" t="s">
        <v>56</v>
      </c>
      <c r="P3435" s="56">
        <v>68</v>
      </c>
    </row>
    <row r="3436" spans="1:16" x14ac:dyDescent="0.25">
      <c r="A3436" s="75">
        <v>2018</v>
      </c>
      <c r="B3436" s="75">
        <v>40</v>
      </c>
      <c r="C3436" s="56" t="s">
        <v>15</v>
      </c>
      <c r="D3436" s="56">
        <v>4885300</v>
      </c>
      <c r="E3436" s="68">
        <v>88.9</v>
      </c>
      <c r="F3436" s="68">
        <v>13.84</v>
      </c>
      <c r="G3436" s="18" t="s">
        <v>39</v>
      </c>
      <c r="H3436" s="56">
        <v>5</v>
      </c>
      <c r="I3436" s="56">
        <v>48.005600000000001</v>
      </c>
      <c r="J3436" s="27">
        <f t="shared" si="1271"/>
        <v>27.6</v>
      </c>
      <c r="K3436" s="27">
        <f t="shared" si="1269"/>
        <v>20.700000000000003</v>
      </c>
      <c r="L3436" s="26">
        <f t="shared" si="1270"/>
        <v>993.71592000000021</v>
      </c>
      <c r="M3436" s="56" t="s">
        <v>16</v>
      </c>
      <c r="N3436" s="56" t="s">
        <v>1135</v>
      </c>
      <c r="O3436" s="56" t="s">
        <v>56</v>
      </c>
      <c r="P3436" s="56">
        <v>68</v>
      </c>
    </row>
    <row r="3437" spans="1:16" x14ac:dyDescent="0.25">
      <c r="A3437" s="75">
        <v>2018</v>
      </c>
      <c r="B3437" s="75">
        <v>40</v>
      </c>
      <c r="C3437" s="56" t="s">
        <v>15</v>
      </c>
      <c r="D3437" s="56">
        <v>4885302</v>
      </c>
      <c r="E3437" s="68">
        <v>88.9</v>
      </c>
      <c r="F3437" s="68">
        <v>13.84</v>
      </c>
      <c r="G3437" s="18" t="s">
        <v>39</v>
      </c>
      <c r="H3437" s="56">
        <v>4</v>
      </c>
      <c r="I3437" s="56">
        <v>38.409999999999997</v>
      </c>
      <c r="J3437" s="27">
        <f t="shared" si="1271"/>
        <v>27.6</v>
      </c>
      <c r="K3437" s="27">
        <f t="shared" si="1269"/>
        <v>20.700000000000003</v>
      </c>
      <c r="L3437" s="26">
        <f t="shared" si="1270"/>
        <v>795.08699999999999</v>
      </c>
      <c r="M3437" s="56" t="s">
        <v>16</v>
      </c>
      <c r="N3437" s="56" t="s">
        <v>1135</v>
      </c>
      <c r="O3437" s="56" t="s">
        <v>56</v>
      </c>
      <c r="P3437" s="56">
        <v>68</v>
      </c>
    </row>
    <row r="3438" spans="1:16" x14ac:dyDescent="0.25">
      <c r="A3438" s="75">
        <v>2018</v>
      </c>
      <c r="B3438" s="75">
        <v>40</v>
      </c>
      <c r="C3438" s="56" t="s">
        <v>15</v>
      </c>
      <c r="D3438" s="56">
        <v>4885308</v>
      </c>
      <c r="E3438" s="68">
        <v>88.9</v>
      </c>
      <c r="F3438" s="68">
        <v>13.84</v>
      </c>
      <c r="G3438" s="18" t="s">
        <v>39</v>
      </c>
      <c r="H3438" s="56">
        <v>2</v>
      </c>
      <c r="I3438" s="56">
        <v>19.2</v>
      </c>
      <c r="J3438" s="27">
        <f t="shared" si="1271"/>
        <v>27.6</v>
      </c>
      <c r="K3438" s="27">
        <f t="shared" si="1269"/>
        <v>13.8</v>
      </c>
      <c r="L3438" s="26">
        <f t="shared" si="1270"/>
        <v>264.95999999999998</v>
      </c>
      <c r="M3438" s="56" t="s">
        <v>94</v>
      </c>
      <c r="N3438" s="56" t="s">
        <v>1135</v>
      </c>
      <c r="O3438" s="56" t="s">
        <v>56</v>
      </c>
      <c r="P3438" s="56">
        <v>68</v>
      </c>
    </row>
    <row r="3439" spans="1:16" x14ac:dyDescent="0.25">
      <c r="A3439" s="75">
        <v>2018</v>
      </c>
      <c r="B3439" s="75">
        <v>40</v>
      </c>
      <c r="C3439" s="56" t="s">
        <v>15</v>
      </c>
      <c r="D3439" s="56">
        <v>4885302</v>
      </c>
      <c r="E3439" s="68">
        <v>88.9</v>
      </c>
      <c r="F3439" s="68">
        <v>13.84</v>
      </c>
      <c r="G3439" s="18" t="s">
        <v>39</v>
      </c>
      <c r="H3439" s="56">
        <v>3</v>
      </c>
      <c r="I3439" s="56">
        <v>28.8</v>
      </c>
      <c r="J3439" s="27">
        <f t="shared" si="1271"/>
        <v>27.6</v>
      </c>
      <c r="K3439" s="27">
        <f t="shared" si="1269"/>
        <v>13.8</v>
      </c>
      <c r="L3439" s="26">
        <f t="shared" si="1270"/>
        <v>397.44000000000005</v>
      </c>
      <c r="M3439" s="56" t="s">
        <v>94</v>
      </c>
      <c r="N3439" s="56" t="s">
        <v>1135</v>
      </c>
      <c r="O3439" s="56" t="s">
        <v>56</v>
      </c>
      <c r="P3439" s="56">
        <v>68</v>
      </c>
    </row>
    <row r="3440" spans="1:16" x14ac:dyDescent="0.25">
      <c r="A3440" s="75">
        <v>2018</v>
      </c>
      <c r="B3440" s="75">
        <v>40</v>
      </c>
      <c r="C3440" s="56" t="s">
        <v>15</v>
      </c>
      <c r="D3440" s="56">
        <v>4885305</v>
      </c>
      <c r="E3440" s="68">
        <v>88.9</v>
      </c>
      <c r="F3440" s="68">
        <v>13.84</v>
      </c>
      <c r="G3440" s="18" t="s">
        <v>39</v>
      </c>
      <c r="H3440" s="56">
        <v>1</v>
      </c>
      <c r="I3440" s="56">
        <v>9.6</v>
      </c>
      <c r="J3440" s="27">
        <f t="shared" si="1271"/>
        <v>27.6</v>
      </c>
      <c r="K3440" s="27">
        <f t="shared" si="1269"/>
        <v>13.8</v>
      </c>
      <c r="L3440" s="26">
        <f t="shared" si="1270"/>
        <v>132.47999999999999</v>
      </c>
      <c r="M3440" s="56" t="s">
        <v>94</v>
      </c>
      <c r="N3440" s="56" t="s">
        <v>1135</v>
      </c>
      <c r="O3440" s="56" t="s">
        <v>56</v>
      </c>
      <c r="P3440" s="56">
        <v>68</v>
      </c>
    </row>
    <row r="3441" spans="1:16" x14ac:dyDescent="0.25">
      <c r="A3441" s="75">
        <v>2018</v>
      </c>
      <c r="B3441" s="75">
        <v>40</v>
      </c>
      <c r="C3441" s="56" t="s">
        <v>15</v>
      </c>
      <c r="D3441" s="56">
        <v>4885305</v>
      </c>
      <c r="E3441" s="68">
        <v>88.9</v>
      </c>
      <c r="F3441" s="68">
        <v>13.84</v>
      </c>
      <c r="G3441" s="18" t="s">
        <v>39</v>
      </c>
      <c r="H3441" s="56">
        <v>4</v>
      </c>
      <c r="I3441" s="56">
        <v>38.4</v>
      </c>
      <c r="J3441" s="27">
        <f t="shared" si="1271"/>
        <v>27.6</v>
      </c>
      <c r="K3441" s="27">
        <f t="shared" si="1269"/>
        <v>13.8</v>
      </c>
      <c r="L3441" s="26">
        <f t="shared" si="1270"/>
        <v>529.91999999999996</v>
      </c>
      <c r="M3441" s="56" t="s">
        <v>94</v>
      </c>
      <c r="N3441" s="56" t="s">
        <v>1135</v>
      </c>
      <c r="O3441" s="56" t="s">
        <v>56</v>
      </c>
      <c r="P3441" s="56">
        <v>68</v>
      </c>
    </row>
    <row r="3442" spans="1:16" x14ac:dyDescent="0.25">
      <c r="A3442" s="75">
        <v>2018</v>
      </c>
      <c r="B3442" s="75">
        <v>40</v>
      </c>
      <c r="C3442" s="56" t="s">
        <v>15</v>
      </c>
      <c r="D3442" s="56">
        <v>4885305</v>
      </c>
      <c r="E3442" s="68">
        <v>88.9</v>
      </c>
      <c r="F3442" s="68">
        <v>13.84</v>
      </c>
      <c r="G3442" s="18" t="s">
        <v>39</v>
      </c>
      <c r="H3442" s="56">
        <v>3</v>
      </c>
      <c r="I3442" s="56">
        <v>28.8</v>
      </c>
      <c r="J3442" s="27">
        <f t="shared" si="1271"/>
        <v>27.6</v>
      </c>
      <c r="K3442" s="27">
        <f t="shared" si="1269"/>
        <v>20.700000000000003</v>
      </c>
      <c r="L3442" s="26">
        <f t="shared" si="1270"/>
        <v>596.16000000000008</v>
      </c>
      <c r="M3442" s="56" t="s">
        <v>16</v>
      </c>
      <c r="N3442" s="56" t="s">
        <v>1135</v>
      </c>
      <c r="O3442" s="56" t="s">
        <v>56</v>
      </c>
      <c r="P3442" s="56">
        <v>68</v>
      </c>
    </row>
    <row r="3443" spans="1:16" x14ac:dyDescent="0.25">
      <c r="A3443" s="75">
        <v>2018</v>
      </c>
      <c r="B3443" s="75">
        <v>40</v>
      </c>
      <c r="C3443" s="56" t="s">
        <v>15</v>
      </c>
      <c r="D3443" s="56">
        <v>4885302</v>
      </c>
      <c r="E3443" s="68">
        <v>88.9</v>
      </c>
      <c r="F3443" s="68">
        <v>13.84</v>
      </c>
      <c r="G3443" s="18" t="s">
        <v>39</v>
      </c>
      <c r="H3443" s="56">
        <v>3</v>
      </c>
      <c r="I3443" s="56">
        <v>28.8</v>
      </c>
      <c r="J3443" s="27">
        <f t="shared" si="1271"/>
        <v>27.6</v>
      </c>
      <c r="K3443" s="27">
        <f t="shared" si="1269"/>
        <v>13.8</v>
      </c>
      <c r="L3443" s="26">
        <f t="shared" si="1270"/>
        <v>397.44000000000005</v>
      </c>
      <c r="M3443" s="56" t="s">
        <v>94</v>
      </c>
      <c r="N3443" s="56" t="s">
        <v>1135</v>
      </c>
      <c r="O3443" s="56" t="s">
        <v>56</v>
      </c>
      <c r="P3443" s="56">
        <v>68</v>
      </c>
    </row>
    <row r="3444" spans="1:16" x14ac:dyDescent="0.25">
      <c r="A3444" s="75">
        <v>2018</v>
      </c>
      <c r="B3444" s="75">
        <v>40</v>
      </c>
      <c r="C3444" s="56" t="s">
        <v>15</v>
      </c>
      <c r="D3444" s="56">
        <v>4885315</v>
      </c>
      <c r="E3444" s="3">
        <v>73</v>
      </c>
      <c r="F3444" s="3">
        <v>9.67</v>
      </c>
      <c r="G3444" s="18" t="s">
        <v>39</v>
      </c>
      <c r="H3444" s="56">
        <v>34</v>
      </c>
      <c r="I3444" s="56">
        <v>326.44</v>
      </c>
      <c r="J3444" s="27">
        <f t="shared" si="1271"/>
        <v>20.64</v>
      </c>
      <c r="K3444" s="27">
        <f t="shared" si="1269"/>
        <v>15.48</v>
      </c>
      <c r="L3444" s="26">
        <f t="shared" si="1270"/>
        <v>5053.2911999999997</v>
      </c>
      <c r="M3444" s="56" t="s">
        <v>16</v>
      </c>
      <c r="N3444" s="56" t="s">
        <v>157</v>
      </c>
      <c r="O3444" s="56" t="s">
        <v>284</v>
      </c>
      <c r="P3444" s="56">
        <v>31</v>
      </c>
    </row>
    <row r="3445" spans="1:16" x14ac:dyDescent="0.25">
      <c r="A3445" s="75">
        <v>2018</v>
      </c>
      <c r="B3445" s="75">
        <v>40</v>
      </c>
      <c r="C3445" s="56" t="s">
        <v>15</v>
      </c>
      <c r="D3445" s="56">
        <v>4885321</v>
      </c>
      <c r="E3445" s="3">
        <v>73</v>
      </c>
      <c r="F3445" s="3">
        <v>9.67</v>
      </c>
      <c r="G3445" s="18" t="s">
        <v>39</v>
      </c>
      <c r="H3445" s="56">
        <v>5</v>
      </c>
      <c r="I3445" s="56">
        <v>48.01</v>
      </c>
      <c r="J3445" s="27">
        <f t="shared" si="1271"/>
        <v>20.64</v>
      </c>
      <c r="K3445" s="27">
        <f t="shared" si="1269"/>
        <v>15.48</v>
      </c>
      <c r="L3445" s="26">
        <f t="shared" si="1270"/>
        <v>743.19479999999999</v>
      </c>
      <c r="M3445" s="56" t="s">
        <v>16</v>
      </c>
      <c r="N3445" s="56" t="s">
        <v>157</v>
      </c>
      <c r="O3445" s="56" t="s">
        <v>284</v>
      </c>
      <c r="P3445" s="56">
        <v>31</v>
      </c>
    </row>
    <row r="3446" spans="1:16" x14ac:dyDescent="0.25">
      <c r="A3446" s="75">
        <v>2018</v>
      </c>
      <c r="B3446" s="75">
        <v>40</v>
      </c>
      <c r="C3446" s="56" t="s">
        <v>15</v>
      </c>
      <c r="D3446" s="56">
        <v>4885321</v>
      </c>
      <c r="E3446" s="3">
        <v>73</v>
      </c>
      <c r="F3446" s="68">
        <v>9.67</v>
      </c>
      <c r="G3446" s="18" t="s">
        <v>39</v>
      </c>
      <c r="H3446" s="56">
        <v>5</v>
      </c>
      <c r="I3446" s="56">
        <v>48.01</v>
      </c>
      <c r="J3446" s="27">
        <f t="shared" si="1271"/>
        <v>20.64</v>
      </c>
      <c r="K3446" s="27">
        <f t="shared" si="1269"/>
        <v>10.32</v>
      </c>
      <c r="L3446" s="26">
        <f t="shared" si="1270"/>
        <v>495.46319999999997</v>
      </c>
      <c r="M3446" s="56" t="s">
        <v>94</v>
      </c>
      <c r="N3446" s="56" t="s">
        <v>157</v>
      </c>
      <c r="O3446" s="56" t="s">
        <v>284</v>
      </c>
      <c r="P3446" s="56">
        <v>31</v>
      </c>
    </row>
    <row r="3447" spans="1:16" x14ac:dyDescent="0.25">
      <c r="A3447" s="75">
        <v>2018</v>
      </c>
      <c r="B3447" s="75">
        <v>40</v>
      </c>
      <c r="C3447" s="56" t="s">
        <v>15</v>
      </c>
      <c r="D3447" s="56">
        <v>4885315</v>
      </c>
      <c r="E3447" s="3">
        <v>73</v>
      </c>
      <c r="F3447" s="68">
        <v>9.67</v>
      </c>
      <c r="G3447" s="18" t="s">
        <v>39</v>
      </c>
      <c r="H3447" s="56">
        <v>6</v>
      </c>
      <c r="I3447" s="56">
        <v>57.61</v>
      </c>
      <c r="J3447" s="27">
        <f t="shared" si="1271"/>
        <v>20.64</v>
      </c>
      <c r="K3447" s="27">
        <f t="shared" si="1269"/>
        <v>10.32</v>
      </c>
      <c r="L3447" s="26">
        <f t="shared" si="1270"/>
        <v>594.53520000000003</v>
      </c>
      <c r="M3447" s="56" t="s">
        <v>94</v>
      </c>
      <c r="N3447" s="56" t="s">
        <v>157</v>
      </c>
      <c r="O3447" s="56" t="s">
        <v>284</v>
      </c>
      <c r="P3447" s="56">
        <v>31</v>
      </c>
    </row>
    <row r="3448" spans="1:16" x14ac:dyDescent="0.25">
      <c r="A3448" s="75">
        <v>2018</v>
      </c>
      <c r="B3448" s="75">
        <v>40</v>
      </c>
      <c r="C3448" s="56" t="s">
        <v>15</v>
      </c>
      <c r="D3448" s="56">
        <v>4885317</v>
      </c>
      <c r="E3448" s="3">
        <v>73</v>
      </c>
      <c r="F3448" s="68">
        <v>9.67</v>
      </c>
      <c r="G3448" s="18" t="s">
        <v>39</v>
      </c>
      <c r="H3448" s="56">
        <v>30</v>
      </c>
      <c r="I3448" s="56">
        <v>288.04000000000002</v>
      </c>
      <c r="J3448" s="27">
        <f t="shared" si="1271"/>
        <v>20.64</v>
      </c>
      <c r="K3448" s="27">
        <f t="shared" si="1269"/>
        <v>15.48</v>
      </c>
      <c r="L3448" s="26">
        <f t="shared" si="1270"/>
        <v>4458.8592000000008</v>
      </c>
      <c r="M3448" s="56" t="s">
        <v>16</v>
      </c>
      <c r="N3448" s="56" t="s">
        <v>157</v>
      </c>
      <c r="O3448" s="56" t="s">
        <v>284</v>
      </c>
      <c r="P3448" s="56">
        <v>31</v>
      </c>
    </row>
    <row r="3449" spans="1:16" x14ac:dyDescent="0.25">
      <c r="A3449" s="75">
        <v>2018</v>
      </c>
      <c r="B3449" s="75">
        <v>40</v>
      </c>
      <c r="C3449" s="56" t="s">
        <v>15</v>
      </c>
      <c r="D3449" s="56">
        <v>4885317</v>
      </c>
      <c r="E3449" s="3">
        <v>73</v>
      </c>
      <c r="F3449" s="68">
        <v>9.67</v>
      </c>
      <c r="G3449" s="18" t="s">
        <v>39</v>
      </c>
      <c r="H3449" s="56">
        <v>6</v>
      </c>
      <c r="I3449" s="56">
        <v>57.6</v>
      </c>
      <c r="J3449" s="27">
        <f t="shared" si="1271"/>
        <v>20.64</v>
      </c>
      <c r="K3449" s="27">
        <f t="shared" si="1269"/>
        <v>10.32</v>
      </c>
      <c r="L3449" s="26">
        <f t="shared" si="1270"/>
        <v>594.43200000000002</v>
      </c>
      <c r="M3449" s="56" t="s">
        <v>94</v>
      </c>
      <c r="N3449" s="56" t="s">
        <v>157</v>
      </c>
      <c r="O3449" s="56" t="s">
        <v>284</v>
      </c>
      <c r="P3449" s="56">
        <v>31</v>
      </c>
    </row>
    <row r="3450" spans="1:16" x14ac:dyDescent="0.25">
      <c r="A3450" s="75">
        <v>2018</v>
      </c>
      <c r="B3450" s="75">
        <v>40</v>
      </c>
      <c r="C3450" s="56" t="s">
        <v>15</v>
      </c>
      <c r="D3450" s="56">
        <v>4885319</v>
      </c>
      <c r="E3450" s="3">
        <v>73</v>
      </c>
      <c r="F3450" s="68">
        <v>9.67</v>
      </c>
      <c r="G3450" s="18" t="s">
        <v>39</v>
      </c>
      <c r="H3450" s="56">
        <v>35</v>
      </c>
      <c r="I3450" s="56">
        <v>336.05</v>
      </c>
      <c r="J3450" s="27">
        <f t="shared" si="1271"/>
        <v>20.64</v>
      </c>
      <c r="K3450" s="27">
        <f t="shared" si="1269"/>
        <v>15.48</v>
      </c>
      <c r="L3450" s="26">
        <f t="shared" si="1270"/>
        <v>5202.0540000000001</v>
      </c>
      <c r="M3450" s="56" t="s">
        <v>16</v>
      </c>
      <c r="N3450" s="56" t="s">
        <v>157</v>
      </c>
      <c r="O3450" s="56" t="s">
        <v>284</v>
      </c>
      <c r="P3450" s="56">
        <v>31</v>
      </c>
    </row>
    <row r="3451" spans="1:16" x14ac:dyDescent="0.25">
      <c r="A3451" s="75">
        <v>2018</v>
      </c>
      <c r="B3451" s="75">
        <v>40</v>
      </c>
      <c r="C3451" s="56" t="s">
        <v>15</v>
      </c>
      <c r="D3451" s="56">
        <v>4885319</v>
      </c>
      <c r="E3451" s="3">
        <v>73</v>
      </c>
      <c r="F3451" s="68">
        <v>9.67</v>
      </c>
      <c r="G3451" s="18" t="s">
        <v>39</v>
      </c>
      <c r="H3451" s="56">
        <v>7</v>
      </c>
      <c r="I3451" s="56">
        <v>67.2</v>
      </c>
      <c r="J3451" s="27">
        <f t="shared" si="1271"/>
        <v>20.64</v>
      </c>
      <c r="K3451" s="27">
        <f t="shared" ref="K3451:K3494" si="1272">IF(M3451="NEW",J3451*1,IF(M3451="YELLOW",J3451*0.75,IF(M3451="BLUE",J3451*0.5)))</f>
        <v>10.32</v>
      </c>
      <c r="L3451" s="26">
        <f t="shared" ref="L3451:L3494" si="1273">I3451*K3451</f>
        <v>693.50400000000002</v>
      </c>
      <c r="M3451" s="56" t="s">
        <v>94</v>
      </c>
      <c r="N3451" s="56" t="s">
        <v>157</v>
      </c>
      <c r="O3451" s="56" t="s">
        <v>284</v>
      </c>
      <c r="P3451" s="56">
        <v>31</v>
      </c>
    </row>
    <row r="3452" spans="1:16" x14ac:dyDescent="0.25">
      <c r="A3452" s="75">
        <v>2018</v>
      </c>
      <c r="B3452" s="75">
        <v>40</v>
      </c>
      <c r="C3452" s="56" t="s">
        <v>15</v>
      </c>
      <c r="D3452" s="56">
        <v>4885878</v>
      </c>
      <c r="E3452" s="3">
        <v>73</v>
      </c>
      <c r="F3452" s="68">
        <v>9.67</v>
      </c>
      <c r="G3452" s="18" t="s">
        <v>39</v>
      </c>
      <c r="H3452" s="56">
        <v>3</v>
      </c>
      <c r="I3452" s="56">
        <v>28.8034</v>
      </c>
      <c r="J3452" s="27">
        <f t="shared" si="1271"/>
        <v>20.64</v>
      </c>
      <c r="K3452" s="27">
        <f t="shared" si="1272"/>
        <v>15.48</v>
      </c>
      <c r="L3452" s="26">
        <f t="shared" si="1273"/>
        <v>445.87663200000003</v>
      </c>
      <c r="M3452" s="56" t="s">
        <v>16</v>
      </c>
      <c r="N3452" s="56" t="s">
        <v>1136</v>
      </c>
      <c r="O3452" s="56" t="s">
        <v>51</v>
      </c>
      <c r="P3452" s="56">
        <v>65</v>
      </c>
    </row>
    <row r="3453" spans="1:16" x14ac:dyDescent="0.25">
      <c r="A3453" s="75">
        <v>2018</v>
      </c>
      <c r="B3453" s="75">
        <v>40</v>
      </c>
      <c r="C3453" s="56" t="s">
        <v>15</v>
      </c>
      <c r="D3453" s="56">
        <v>4886732</v>
      </c>
      <c r="E3453" s="3">
        <v>88.9</v>
      </c>
      <c r="F3453" s="3">
        <v>13.84</v>
      </c>
      <c r="G3453" s="18" t="s">
        <v>39</v>
      </c>
      <c r="H3453" s="56">
        <v>165</v>
      </c>
      <c r="I3453" s="56">
        <v>1584</v>
      </c>
      <c r="J3453" s="27">
        <f t="shared" si="1271"/>
        <v>27.6</v>
      </c>
      <c r="K3453" s="27">
        <f t="shared" si="1272"/>
        <v>20.700000000000003</v>
      </c>
      <c r="L3453" s="26">
        <f t="shared" si="1273"/>
        <v>32788.800000000003</v>
      </c>
      <c r="M3453" s="56" t="s">
        <v>16</v>
      </c>
      <c r="N3453" s="56" t="s">
        <v>476</v>
      </c>
      <c r="O3453" s="56" t="s">
        <v>52</v>
      </c>
      <c r="P3453" s="56">
        <v>43</v>
      </c>
    </row>
    <row r="3454" spans="1:16" x14ac:dyDescent="0.25">
      <c r="A3454" s="75">
        <v>2018</v>
      </c>
      <c r="B3454" s="75">
        <v>40</v>
      </c>
      <c r="C3454" s="56" t="s">
        <v>15</v>
      </c>
      <c r="D3454" s="56">
        <v>4886732</v>
      </c>
      <c r="E3454" s="3">
        <v>88.9</v>
      </c>
      <c r="F3454" s="3">
        <v>13.84</v>
      </c>
      <c r="G3454" s="18" t="s">
        <v>39</v>
      </c>
      <c r="H3454" s="56">
        <v>86</v>
      </c>
      <c r="I3454" s="56">
        <v>822.8211</v>
      </c>
      <c r="J3454" s="27">
        <f t="shared" si="1271"/>
        <v>27.6</v>
      </c>
      <c r="K3454" s="27">
        <f t="shared" si="1272"/>
        <v>20.700000000000003</v>
      </c>
      <c r="L3454" s="26">
        <f t="shared" si="1273"/>
        <v>17032.396770000003</v>
      </c>
      <c r="M3454" s="56" t="s">
        <v>16</v>
      </c>
      <c r="N3454" s="56" t="s">
        <v>476</v>
      </c>
      <c r="O3454" s="56" t="s">
        <v>52</v>
      </c>
      <c r="P3454" s="56">
        <v>43</v>
      </c>
    </row>
    <row r="3455" spans="1:16" x14ac:dyDescent="0.25">
      <c r="A3455" s="75">
        <v>2018</v>
      </c>
      <c r="B3455" s="75">
        <v>40</v>
      </c>
      <c r="C3455" s="56" t="s">
        <v>15</v>
      </c>
      <c r="D3455" s="56">
        <v>4886732</v>
      </c>
      <c r="E3455" s="3">
        <v>88.9</v>
      </c>
      <c r="F3455" s="3">
        <v>13.84</v>
      </c>
      <c r="G3455" s="18" t="s">
        <v>39</v>
      </c>
      <c r="H3455" s="56">
        <v>165</v>
      </c>
      <c r="I3455" s="56">
        <v>1584</v>
      </c>
      <c r="J3455" s="27">
        <f t="shared" si="1271"/>
        <v>27.6</v>
      </c>
      <c r="K3455" s="27">
        <f t="shared" si="1272"/>
        <v>20.700000000000003</v>
      </c>
      <c r="L3455" s="26">
        <f t="shared" si="1273"/>
        <v>32788.800000000003</v>
      </c>
      <c r="M3455" s="56" t="s">
        <v>16</v>
      </c>
      <c r="N3455" s="56" t="s">
        <v>476</v>
      </c>
      <c r="O3455" s="56" t="s">
        <v>52</v>
      </c>
      <c r="P3455" s="56">
        <v>43</v>
      </c>
    </row>
    <row r="3456" spans="1:16" x14ac:dyDescent="0.25">
      <c r="A3456" s="75">
        <v>2018</v>
      </c>
      <c r="B3456" s="75">
        <v>40</v>
      </c>
      <c r="C3456" s="56" t="s">
        <v>15</v>
      </c>
      <c r="D3456" s="56">
        <v>4887144</v>
      </c>
      <c r="E3456" s="3">
        <v>73</v>
      </c>
      <c r="F3456" s="68">
        <v>9.67</v>
      </c>
      <c r="G3456" s="18" t="s">
        <v>39</v>
      </c>
      <c r="H3456" s="56">
        <v>3</v>
      </c>
      <c r="I3456" s="56">
        <v>28.8</v>
      </c>
      <c r="J3456" s="27">
        <f t="shared" si="1271"/>
        <v>20.64</v>
      </c>
      <c r="K3456" s="27">
        <f t="shared" si="1272"/>
        <v>15.48</v>
      </c>
      <c r="L3456" s="26">
        <f t="shared" si="1273"/>
        <v>445.82400000000001</v>
      </c>
      <c r="M3456" s="56" t="s">
        <v>16</v>
      </c>
      <c r="N3456" s="56" t="s">
        <v>1137</v>
      </c>
      <c r="O3456" s="56" t="s">
        <v>52</v>
      </c>
      <c r="P3456" s="56">
        <v>43</v>
      </c>
    </row>
    <row r="3457" spans="1:16" x14ac:dyDescent="0.25">
      <c r="A3457" s="75">
        <v>2018</v>
      </c>
      <c r="B3457" s="75">
        <v>40</v>
      </c>
      <c r="C3457" s="56" t="s">
        <v>15</v>
      </c>
      <c r="D3457" s="56">
        <v>4887144</v>
      </c>
      <c r="E3457" s="3">
        <v>73</v>
      </c>
      <c r="F3457" s="68">
        <v>9.67</v>
      </c>
      <c r="G3457" s="18" t="s">
        <v>39</v>
      </c>
      <c r="H3457" s="56">
        <v>24</v>
      </c>
      <c r="I3457" s="56">
        <v>230.43</v>
      </c>
      <c r="J3457" s="27">
        <f t="shared" si="1271"/>
        <v>20.64</v>
      </c>
      <c r="K3457" s="27">
        <f t="shared" si="1272"/>
        <v>15.48</v>
      </c>
      <c r="L3457" s="26">
        <f t="shared" si="1273"/>
        <v>3567.0564000000004</v>
      </c>
      <c r="M3457" s="56" t="s">
        <v>16</v>
      </c>
      <c r="N3457" s="56" t="s">
        <v>1137</v>
      </c>
      <c r="O3457" s="56" t="s">
        <v>52</v>
      </c>
      <c r="P3457" s="56">
        <v>43</v>
      </c>
    </row>
    <row r="3458" spans="1:16" x14ac:dyDescent="0.25">
      <c r="A3458" s="75">
        <v>2018</v>
      </c>
      <c r="B3458" s="75">
        <v>40</v>
      </c>
      <c r="C3458" s="56" t="s">
        <v>15</v>
      </c>
      <c r="D3458" s="56">
        <v>4887143</v>
      </c>
      <c r="E3458" s="3">
        <v>73</v>
      </c>
      <c r="F3458" s="68">
        <v>9.67</v>
      </c>
      <c r="G3458" s="18" t="s">
        <v>39</v>
      </c>
      <c r="H3458" s="56">
        <v>5</v>
      </c>
      <c r="I3458" s="56">
        <v>48.005899999999997</v>
      </c>
      <c r="J3458" s="27">
        <f t="shared" si="1271"/>
        <v>20.64</v>
      </c>
      <c r="K3458" s="27">
        <f t="shared" si="1272"/>
        <v>15.48</v>
      </c>
      <c r="L3458" s="26">
        <f t="shared" si="1273"/>
        <v>743.13133199999993</v>
      </c>
      <c r="M3458" s="56" t="s">
        <v>16</v>
      </c>
      <c r="N3458" s="56" t="s">
        <v>1137</v>
      </c>
      <c r="O3458" s="56" t="s">
        <v>52</v>
      </c>
      <c r="P3458" s="56">
        <v>43</v>
      </c>
    </row>
    <row r="3459" spans="1:16" ht="15.75" thickBot="1" x14ac:dyDescent="0.3">
      <c r="A3459" s="75">
        <v>2018</v>
      </c>
      <c r="B3459" s="75">
        <v>40</v>
      </c>
      <c r="C3459" s="56" t="s">
        <v>15</v>
      </c>
      <c r="D3459" s="56">
        <v>4887142</v>
      </c>
      <c r="E3459" s="3">
        <v>73</v>
      </c>
      <c r="F3459" s="68">
        <v>9.67</v>
      </c>
      <c r="G3459" s="18" t="s">
        <v>39</v>
      </c>
      <c r="H3459" s="56">
        <v>18</v>
      </c>
      <c r="I3459" s="56">
        <v>172.82159999999999</v>
      </c>
      <c r="J3459" s="27">
        <f t="shared" si="1271"/>
        <v>20.64</v>
      </c>
      <c r="K3459" s="27">
        <f t="shared" si="1272"/>
        <v>15.48</v>
      </c>
      <c r="L3459" s="26">
        <f t="shared" si="1273"/>
        <v>2675.2783679999998</v>
      </c>
      <c r="M3459" s="56" t="s">
        <v>16</v>
      </c>
      <c r="N3459" s="56" t="s">
        <v>1137</v>
      </c>
      <c r="O3459" s="56" t="s">
        <v>52</v>
      </c>
      <c r="P3459" s="56">
        <v>43</v>
      </c>
    </row>
    <row r="3460" spans="1:16" ht="21.75" thickBot="1" x14ac:dyDescent="0.4">
      <c r="A3460" s="90" t="s">
        <v>1138</v>
      </c>
      <c r="B3460" s="91"/>
      <c r="C3460" s="91"/>
      <c r="D3460" s="91"/>
      <c r="E3460" s="91"/>
      <c r="F3460" s="91"/>
      <c r="G3460" s="91"/>
      <c r="H3460" s="91"/>
      <c r="I3460" s="91"/>
      <c r="J3460" s="91"/>
      <c r="K3460" s="91"/>
      <c r="L3460" s="71">
        <f>SUM(L3387:L3459)</f>
        <v>852492.85405399941</v>
      </c>
      <c r="M3460" s="90"/>
      <c r="N3460" s="91"/>
      <c r="O3460" s="91"/>
      <c r="P3460" s="92"/>
    </row>
    <row r="3461" spans="1:16" x14ac:dyDescent="0.25">
      <c r="A3461" s="56">
        <v>2018</v>
      </c>
      <c r="B3461" s="56">
        <v>41</v>
      </c>
      <c r="C3461" s="56" t="s">
        <v>15</v>
      </c>
      <c r="D3461" s="56" t="s">
        <v>1139</v>
      </c>
      <c r="E3461" s="3">
        <v>60.3</v>
      </c>
      <c r="F3461" s="3">
        <f t="shared" ref="F3461:F3471" si="1274">IF($E3461=60.3,6.99,IF($E3461=73,9.67,IF($E3461=88.9,13.84,IF($E3461=114.3,17.26,IF($E3461=177.8,34.23,IF($E3461=244.5,53.57,"ENTER WEIGHT"))))))</f>
        <v>6.99</v>
      </c>
      <c r="G3461" s="18" t="s">
        <v>39</v>
      </c>
      <c r="H3461" s="56">
        <v>60</v>
      </c>
      <c r="I3461" s="56">
        <v>570</v>
      </c>
      <c r="J3461" s="27">
        <f t="shared" si="1271"/>
        <v>16.52</v>
      </c>
      <c r="K3461" s="27">
        <f t="shared" si="1272"/>
        <v>12.39</v>
      </c>
      <c r="L3461" s="26">
        <f t="shared" si="1273"/>
        <v>7062.3</v>
      </c>
      <c r="M3461" s="56" t="s">
        <v>16</v>
      </c>
      <c r="N3461" s="56" t="s">
        <v>1140</v>
      </c>
      <c r="O3461" s="56" t="s">
        <v>800</v>
      </c>
      <c r="P3461" s="56"/>
    </row>
    <row r="3462" spans="1:16" x14ac:dyDescent="0.25">
      <c r="A3462" s="56">
        <v>2018</v>
      </c>
      <c r="B3462" s="56">
        <v>41</v>
      </c>
      <c r="C3462" s="56" t="s">
        <v>15</v>
      </c>
      <c r="D3462" s="56" t="s">
        <v>1141</v>
      </c>
      <c r="E3462" s="3">
        <v>60.3</v>
      </c>
      <c r="F3462" s="3">
        <f t="shared" si="1274"/>
        <v>6.99</v>
      </c>
      <c r="G3462" s="18" t="s">
        <v>39</v>
      </c>
      <c r="H3462" s="56">
        <v>5</v>
      </c>
      <c r="I3462" s="56">
        <v>47.5</v>
      </c>
      <c r="J3462" s="27">
        <f t="shared" si="1271"/>
        <v>16.52</v>
      </c>
      <c r="K3462" s="27">
        <f t="shared" si="1272"/>
        <v>12.39</v>
      </c>
      <c r="L3462" s="26">
        <f t="shared" si="1273"/>
        <v>588.52499999999998</v>
      </c>
      <c r="M3462" s="56" t="s">
        <v>16</v>
      </c>
      <c r="N3462" s="56" t="s">
        <v>1142</v>
      </c>
      <c r="O3462" s="56" t="s">
        <v>800</v>
      </c>
      <c r="P3462" s="56"/>
    </row>
    <row r="3463" spans="1:16" x14ac:dyDescent="0.25">
      <c r="A3463" s="75">
        <v>2018</v>
      </c>
      <c r="B3463" s="75">
        <v>41</v>
      </c>
      <c r="C3463" s="75" t="s">
        <v>15</v>
      </c>
      <c r="D3463" s="56" t="s">
        <v>1143</v>
      </c>
      <c r="E3463" s="3">
        <v>73</v>
      </c>
      <c r="F3463" s="3">
        <f t="shared" si="1274"/>
        <v>9.67</v>
      </c>
      <c r="G3463" s="18" t="s">
        <v>39</v>
      </c>
      <c r="H3463" s="56">
        <v>3</v>
      </c>
      <c r="I3463" s="56">
        <v>28.5</v>
      </c>
      <c r="J3463" s="27">
        <f t="shared" si="1271"/>
        <v>20.64</v>
      </c>
      <c r="K3463" s="27">
        <f t="shared" si="1272"/>
        <v>15.48</v>
      </c>
      <c r="L3463" s="26">
        <f t="shared" si="1273"/>
        <v>441.18</v>
      </c>
      <c r="M3463" s="56" t="s">
        <v>16</v>
      </c>
      <c r="N3463" s="56" t="s">
        <v>1144</v>
      </c>
      <c r="O3463" s="56" t="s">
        <v>800</v>
      </c>
      <c r="P3463" s="56"/>
    </row>
    <row r="3464" spans="1:16" x14ac:dyDescent="0.25">
      <c r="A3464" s="75">
        <v>2018</v>
      </c>
      <c r="B3464" s="75">
        <v>41</v>
      </c>
      <c r="C3464" s="75" t="s">
        <v>15</v>
      </c>
      <c r="D3464" s="56" t="s">
        <v>1145</v>
      </c>
      <c r="E3464" s="3">
        <v>73</v>
      </c>
      <c r="F3464" s="3">
        <f t="shared" si="1274"/>
        <v>9.67</v>
      </c>
      <c r="G3464" s="18" t="s">
        <v>39</v>
      </c>
      <c r="H3464" s="56">
        <v>5</v>
      </c>
      <c r="I3464" s="56">
        <v>47.5</v>
      </c>
      <c r="J3464" s="27">
        <f t="shared" si="1271"/>
        <v>20.64</v>
      </c>
      <c r="K3464" s="27">
        <f t="shared" si="1272"/>
        <v>15.48</v>
      </c>
      <c r="L3464" s="26">
        <f t="shared" si="1273"/>
        <v>735.30000000000007</v>
      </c>
      <c r="M3464" s="56" t="s">
        <v>16</v>
      </c>
      <c r="N3464" s="75" t="s">
        <v>1144</v>
      </c>
      <c r="O3464" s="56" t="s">
        <v>800</v>
      </c>
      <c r="P3464" s="56"/>
    </row>
    <row r="3465" spans="1:16" x14ac:dyDescent="0.25">
      <c r="A3465" s="75">
        <v>2018</v>
      </c>
      <c r="B3465" s="75">
        <v>41</v>
      </c>
      <c r="C3465" s="75" t="s">
        <v>15</v>
      </c>
      <c r="D3465" s="56" t="s">
        <v>1146</v>
      </c>
      <c r="E3465" s="3">
        <v>73</v>
      </c>
      <c r="F3465" s="3">
        <f t="shared" si="1274"/>
        <v>9.67</v>
      </c>
      <c r="G3465" s="18" t="s">
        <v>39</v>
      </c>
      <c r="H3465" s="56">
        <v>10</v>
      </c>
      <c r="I3465" s="56">
        <v>95</v>
      </c>
      <c r="J3465" s="27">
        <f t="shared" si="1271"/>
        <v>20.64</v>
      </c>
      <c r="K3465" s="27">
        <f t="shared" si="1272"/>
        <v>15.48</v>
      </c>
      <c r="L3465" s="26">
        <f t="shared" si="1273"/>
        <v>1470.6000000000001</v>
      </c>
      <c r="M3465" s="56" t="s">
        <v>16</v>
      </c>
      <c r="N3465" s="56" t="s">
        <v>1147</v>
      </c>
      <c r="O3465" s="56" t="s">
        <v>800</v>
      </c>
      <c r="P3465" s="56"/>
    </row>
    <row r="3466" spans="1:16" x14ac:dyDescent="0.25">
      <c r="A3466" s="75">
        <v>2018</v>
      </c>
      <c r="B3466" s="75">
        <v>41</v>
      </c>
      <c r="C3466" s="75" t="s">
        <v>15</v>
      </c>
      <c r="D3466" s="56" t="s">
        <v>1148</v>
      </c>
      <c r="E3466" s="3">
        <v>73</v>
      </c>
      <c r="F3466" s="3">
        <f t="shared" si="1274"/>
        <v>9.67</v>
      </c>
      <c r="G3466" s="18" t="s">
        <v>39</v>
      </c>
      <c r="H3466" s="56">
        <v>10</v>
      </c>
      <c r="I3466" s="56">
        <v>95</v>
      </c>
      <c r="J3466" s="27">
        <f t="shared" si="1271"/>
        <v>20.64</v>
      </c>
      <c r="K3466" s="27">
        <f t="shared" si="1272"/>
        <v>15.48</v>
      </c>
      <c r="L3466" s="26">
        <f t="shared" si="1273"/>
        <v>1470.6000000000001</v>
      </c>
      <c r="M3466" s="56" t="s">
        <v>16</v>
      </c>
      <c r="N3466" s="56" t="s">
        <v>1149</v>
      </c>
      <c r="O3466" s="56" t="s">
        <v>800</v>
      </c>
      <c r="P3466" s="56"/>
    </row>
    <row r="3467" spans="1:16" x14ac:dyDescent="0.25">
      <c r="A3467" s="75">
        <v>2018</v>
      </c>
      <c r="B3467" s="75">
        <v>41</v>
      </c>
      <c r="C3467" s="75" t="s">
        <v>15</v>
      </c>
      <c r="D3467" s="56" t="s">
        <v>1150</v>
      </c>
      <c r="E3467" s="3">
        <v>60.3</v>
      </c>
      <c r="F3467" s="3">
        <f t="shared" si="1274"/>
        <v>6.99</v>
      </c>
      <c r="G3467" s="18" t="s">
        <v>39</v>
      </c>
      <c r="H3467" s="56">
        <v>222</v>
      </c>
      <c r="I3467" s="56">
        <v>2109</v>
      </c>
      <c r="J3467" s="27">
        <f t="shared" si="1271"/>
        <v>16.52</v>
      </c>
      <c r="K3467" s="27">
        <f t="shared" si="1272"/>
        <v>12.39</v>
      </c>
      <c r="L3467" s="26">
        <f t="shared" si="1273"/>
        <v>26130.510000000002</v>
      </c>
      <c r="M3467" s="56" t="s">
        <v>16</v>
      </c>
      <c r="N3467" s="56" t="s">
        <v>1151</v>
      </c>
      <c r="O3467" s="56" t="s">
        <v>800</v>
      </c>
      <c r="P3467" s="56"/>
    </row>
    <row r="3468" spans="1:16" x14ac:dyDescent="0.25">
      <c r="A3468" s="75">
        <v>2018</v>
      </c>
      <c r="B3468" s="75">
        <v>41</v>
      </c>
      <c r="C3468" s="75" t="s">
        <v>15</v>
      </c>
      <c r="D3468" s="56" t="s">
        <v>1152</v>
      </c>
      <c r="E3468" s="3">
        <v>73</v>
      </c>
      <c r="F3468" s="3">
        <f t="shared" si="1274"/>
        <v>9.67</v>
      </c>
      <c r="G3468" s="18" t="s">
        <v>40</v>
      </c>
      <c r="H3468" s="56">
        <v>107</v>
      </c>
      <c r="I3468" s="56">
        <v>1016.5</v>
      </c>
      <c r="J3468" s="27">
        <f t="shared" si="1271"/>
        <v>20.64</v>
      </c>
      <c r="K3468" s="27">
        <f t="shared" si="1272"/>
        <v>15.48</v>
      </c>
      <c r="L3468" s="26">
        <f t="shared" si="1273"/>
        <v>15735.42</v>
      </c>
      <c r="M3468" s="56" t="s">
        <v>16</v>
      </c>
      <c r="N3468" s="56" t="s">
        <v>1153</v>
      </c>
      <c r="O3468" s="56" t="s">
        <v>800</v>
      </c>
      <c r="P3468" s="56"/>
    </row>
    <row r="3469" spans="1:16" x14ac:dyDescent="0.25">
      <c r="A3469" s="75">
        <v>2018</v>
      </c>
      <c r="B3469" s="75">
        <v>41</v>
      </c>
      <c r="C3469" s="75" t="s">
        <v>15</v>
      </c>
      <c r="D3469" s="56" t="s">
        <v>1154</v>
      </c>
      <c r="E3469" s="3">
        <v>73</v>
      </c>
      <c r="F3469" s="3">
        <f t="shared" si="1274"/>
        <v>9.67</v>
      </c>
      <c r="G3469" s="18" t="s">
        <v>39</v>
      </c>
      <c r="H3469" s="56">
        <v>188</v>
      </c>
      <c r="I3469" s="56">
        <v>1786</v>
      </c>
      <c r="J3469" s="27">
        <f t="shared" si="1271"/>
        <v>20.64</v>
      </c>
      <c r="K3469" s="27">
        <f t="shared" si="1272"/>
        <v>15.48</v>
      </c>
      <c r="L3469" s="26">
        <f t="shared" si="1273"/>
        <v>27647.280000000002</v>
      </c>
      <c r="M3469" s="56" t="s">
        <v>16</v>
      </c>
      <c r="N3469" s="56" t="s">
        <v>1155</v>
      </c>
      <c r="O3469" s="56" t="s">
        <v>800</v>
      </c>
      <c r="P3469" s="56"/>
    </row>
    <row r="3470" spans="1:16" x14ac:dyDescent="0.25">
      <c r="A3470" s="75">
        <v>2018</v>
      </c>
      <c r="B3470" s="75">
        <v>41</v>
      </c>
      <c r="C3470" s="75" t="s">
        <v>15</v>
      </c>
      <c r="D3470" s="56" t="s">
        <v>1156</v>
      </c>
      <c r="E3470" s="3">
        <v>73</v>
      </c>
      <c r="F3470" s="3">
        <f t="shared" si="1274"/>
        <v>9.67</v>
      </c>
      <c r="G3470" s="18" t="s">
        <v>39</v>
      </c>
      <c r="H3470" s="56">
        <v>3</v>
      </c>
      <c r="I3470" s="56">
        <v>8.5299999999999994</v>
      </c>
      <c r="J3470" s="27">
        <f t="shared" si="1271"/>
        <v>20.64</v>
      </c>
      <c r="K3470" s="27">
        <f t="shared" si="1272"/>
        <v>15.48</v>
      </c>
      <c r="L3470" s="26">
        <f t="shared" si="1273"/>
        <v>132.0444</v>
      </c>
      <c r="M3470" s="56" t="s">
        <v>16</v>
      </c>
      <c r="N3470" s="56" t="s">
        <v>1157</v>
      </c>
      <c r="O3470" s="56" t="s">
        <v>800</v>
      </c>
      <c r="P3470" s="56"/>
    </row>
    <row r="3471" spans="1:16" x14ac:dyDescent="0.25">
      <c r="A3471" s="75">
        <v>2018</v>
      </c>
      <c r="B3471" s="75">
        <v>41</v>
      </c>
      <c r="C3471" s="75" t="s">
        <v>15</v>
      </c>
      <c r="D3471" s="56" t="s">
        <v>1158</v>
      </c>
      <c r="E3471" s="3">
        <v>73</v>
      </c>
      <c r="F3471" s="3">
        <f t="shared" si="1274"/>
        <v>9.67</v>
      </c>
      <c r="G3471" s="18" t="s">
        <v>39</v>
      </c>
      <c r="H3471" s="56">
        <v>105</v>
      </c>
      <c r="I3471" s="56">
        <v>997.5</v>
      </c>
      <c r="J3471" s="27">
        <f t="shared" si="1271"/>
        <v>20.64</v>
      </c>
      <c r="K3471" s="27">
        <f t="shared" si="1272"/>
        <v>15.48</v>
      </c>
      <c r="L3471" s="26">
        <f t="shared" si="1273"/>
        <v>15441.300000000001</v>
      </c>
      <c r="M3471" s="56" t="s">
        <v>16</v>
      </c>
      <c r="N3471" s="56" t="s">
        <v>1159</v>
      </c>
      <c r="O3471" s="56" t="s">
        <v>800</v>
      </c>
      <c r="P3471" s="56"/>
    </row>
    <row r="3472" spans="1:16" x14ac:dyDescent="0.25">
      <c r="A3472" s="75">
        <v>2018</v>
      </c>
      <c r="B3472" s="75">
        <v>41</v>
      </c>
      <c r="C3472" s="75" t="s">
        <v>15</v>
      </c>
      <c r="D3472" s="75" t="s">
        <v>1191</v>
      </c>
      <c r="E3472" s="68">
        <v>88.9</v>
      </c>
      <c r="F3472" s="3">
        <f t="shared" ref="F3472:F3533" si="1275">IF($E3472=60.3,6.99,IF($E3472=73,9.67,IF($E3472=88.9,13.84,IF($E3472=114.3,17.26,IF($E3472=177.8,34.23,IF($E3472=244.5,53.57,"ENTER WEIGHT"))))))</f>
        <v>13.84</v>
      </c>
      <c r="G3472" s="69" t="s">
        <v>39</v>
      </c>
      <c r="H3472" s="75">
        <v>1</v>
      </c>
      <c r="I3472" s="56">
        <f>SUM(H3472*9.6)</f>
        <v>9.6</v>
      </c>
      <c r="J3472" s="27">
        <f t="shared" ref="J3472:J3532" si="1276">IF($E3472=60.3,16.52,IF($E3472=73,20.64,IF($E3472=88.9,27.6,IF(AND($E3472=114.3, $F3472=17.26),32.84,IF(AND($E3472=177.8, $F3472=34.23),63.28,IF(AND($E3472=244.5,$F3472=53.57),98.68,"ENTER WEIGHT"))))))</f>
        <v>27.6</v>
      </c>
      <c r="K3472" s="27">
        <f t="shared" si="1272"/>
        <v>13.8</v>
      </c>
      <c r="L3472" s="26">
        <f t="shared" si="1273"/>
        <v>132.47999999999999</v>
      </c>
      <c r="M3472" s="75" t="s">
        <v>38</v>
      </c>
      <c r="N3472" s="75" t="s">
        <v>1160</v>
      </c>
      <c r="O3472" s="56" t="s">
        <v>128</v>
      </c>
      <c r="P3472" s="56"/>
    </row>
    <row r="3473" spans="1:16" x14ac:dyDescent="0.25">
      <c r="A3473" s="75">
        <v>2018</v>
      </c>
      <c r="B3473" s="75">
        <v>41</v>
      </c>
      <c r="C3473" s="75" t="s">
        <v>15</v>
      </c>
      <c r="D3473" s="75" t="s">
        <v>1191</v>
      </c>
      <c r="E3473" s="68">
        <v>88.9</v>
      </c>
      <c r="F3473" s="3">
        <f t="shared" si="1275"/>
        <v>13.84</v>
      </c>
      <c r="G3473" s="69" t="s">
        <v>39</v>
      </c>
      <c r="H3473" s="75">
        <v>1</v>
      </c>
      <c r="I3473" s="75">
        <f t="shared" ref="I3473:I3493" si="1277">SUM(H3473*9.6)</f>
        <v>9.6</v>
      </c>
      <c r="J3473" s="27">
        <f t="shared" si="1276"/>
        <v>27.6</v>
      </c>
      <c r="K3473" s="27">
        <f t="shared" si="1272"/>
        <v>27.6</v>
      </c>
      <c r="L3473" s="26">
        <f t="shared" si="1273"/>
        <v>264.95999999999998</v>
      </c>
      <c r="M3473" s="75" t="s">
        <v>57</v>
      </c>
      <c r="N3473" s="75" t="s">
        <v>1160</v>
      </c>
      <c r="O3473" s="75" t="s">
        <v>128</v>
      </c>
      <c r="P3473" s="56"/>
    </row>
    <row r="3474" spans="1:16" x14ac:dyDescent="0.25">
      <c r="A3474" s="75">
        <v>2018</v>
      </c>
      <c r="B3474" s="75">
        <v>41</v>
      </c>
      <c r="C3474" s="75" t="s">
        <v>15</v>
      </c>
      <c r="D3474" s="75" t="s">
        <v>1192</v>
      </c>
      <c r="E3474" s="68">
        <v>73</v>
      </c>
      <c r="F3474" s="3">
        <f t="shared" si="1275"/>
        <v>9.67</v>
      </c>
      <c r="G3474" s="69" t="s">
        <v>39</v>
      </c>
      <c r="H3474" s="75">
        <v>17</v>
      </c>
      <c r="I3474" s="75">
        <f t="shared" si="1277"/>
        <v>163.19999999999999</v>
      </c>
      <c r="J3474" s="27">
        <f t="shared" si="1276"/>
        <v>20.64</v>
      </c>
      <c r="K3474" s="27">
        <f t="shared" si="1272"/>
        <v>10.32</v>
      </c>
      <c r="L3474" s="26">
        <f t="shared" si="1273"/>
        <v>1684.2239999999999</v>
      </c>
      <c r="M3474" s="75" t="s">
        <v>38</v>
      </c>
      <c r="N3474" s="75" t="s">
        <v>1161</v>
      </c>
      <c r="O3474" s="75" t="s">
        <v>128</v>
      </c>
      <c r="P3474" s="56"/>
    </row>
    <row r="3475" spans="1:16" x14ac:dyDescent="0.25">
      <c r="A3475" s="75">
        <v>2018</v>
      </c>
      <c r="B3475" s="75">
        <v>41</v>
      </c>
      <c r="C3475" s="75" t="s">
        <v>15</v>
      </c>
      <c r="D3475" s="75" t="s">
        <v>1193</v>
      </c>
      <c r="E3475" s="68">
        <v>60.3</v>
      </c>
      <c r="F3475" s="3">
        <f t="shared" si="1275"/>
        <v>6.99</v>
      </c>
      <c r="G3475" s="69" t="s">
        <v>39</v>
      </c>
      <c r="H3475" s="75">
        <v>401</v>
      </c>
      <c r="I3475" s="75">
        <f t="shared" si="1277"/>
        <v>3849.6</v>
      </c>
      <c r="J3475" s="27">
        <f t="shared" si="1276"/>
        <v>16.52</v>
      </c>
      <c r="K3475" s="27">
        <f t="shared" si="1272"/>
        <v>8.26</v>
      </c>
      <c r="L3475" s="26">
        <f t="shared" si="1273"/>
        <v>31797.696</v>
      </c>
      <c r="M3475" s="75" t="s">
        <v>38</v>
      </c>
      <c r="N3475" s="75" t="s">
        <v>1162</v>
      </c>
      <c r="O3475" s="75" t="s">
        <v>128</v>
      </c>
      <c r="P3475" s="56"/>
    </row>
    <row r="3476" spans="1:16" x14ac:dyDescent="0.25">
      <c r="A3476" s="75">
        <v>2018</v>
      </c>
      <c r="B3476" s="75">
        <v>41</v>
      </c>
      <c r="C3476" s="75" t="s">
        <v>15</v>
      </c>
      <c r="D3476" s="75" t="s">
        <v>1194</v>
      </c>
      <c r="E3476" s="68">
        <v>88.9</v>
      </c>
      <c r="F3476" s="3">
        <f t="shared" si="1275"/>
        <v>13.84</v>
      </c>
      <c r="G3476" s="69" t="s">
        <v>39</v>
      </c>
      <c r="H3476" s="75">
        <v>75</v>
      </c>
      <c r="I3476" s="75">
        <f t="shared" si="1277"/>
        <v>720</v>
      </c>
      <c r="J3476" s="27">
        <f t="shared" si="1276"/>
        <v>27.6</v>
      </c>
      <c r="K3476" s="27">
        <f t="shared" si="1272"/>
        <v>20.700000000000003</v>
      </c>
      <c r="L3476" s="26">
        <f t="shared" si="1273"/>
        <v>14904.000000000002</v>
      </c>
      <c r="M3476" s="75" t="s">
        <v>16</v>
      </c>
      <c r="N3476" s="75" t="s">
        <v>1163</v>
      </c>
      <c r="O3476" s="75" t="s">
        <v>128</v>
      </c>
      <c r="P3476" s="56"/>
    </row>
    <row r="3477" spans="1:16" x14ac:dyDescent="0.25">
      <c r="A3477" s="75">
        <v>2018</v>
      </c>
      <c r="B3477" s="75">
        <v>41</v>
      </c>
      <c r="C3477" s="75" t="s">
        <v>15</v>
      </c>
      <c r="D3477" s="75" t="s">
        <v>1194</v>
      </c>
      <c r="E3477" s="68">
        <v>88.9</v>
      </c>
      <c r="F3477" s="3">
        <f t="shared" si="1275"/>
        <v>13.84</v>
      </c>
      <c r="G3477" s="69" t="s">
        <v>39</v>
      </c>
      <c r="H3477" s="75">
        <v>60</v>
      </c>
      <c r="I3477" s="75">
        <f t="shared" si="1277"/>
        <v>576</v>
      </c>
      <c r="J3477" s="27">
        <f t="shared" si="1276"/>
        <v>27.6</v>
      </c>
      <c r="K3477" s="27">
        <f t="shared" si="1272"/>
        <v>20.700000000000003</v>
      </c>
      <c r="L3477" s="26">
        <f t="shared" si="1273"/>
        <v>11923.2</v>
      </c>
      <c r="M3477" s="75" t="s">
        <v>16</v>
      </c>
      <c r="N3477" s="75" t="s">
        <v>1163</v>
      </c>
      <c r="O3477" s="75" t="s">
        <v>128</v>
      </c>
      <c r="P3477" s="56"/>
    </row>
    <row r="3478" spans="1:16" x14ac:dyDescent="0.25">
      <c r="A3478" s="75">
        <v>2018</v>
      </c>
      <c r="B3478" s="75">
        <v>41</v>
      </c>
      <c r="C3478" s="75" t="s">
        <v>15</v>
      </c>
      <c r="D3478" s="75" t="s">
        <v>1195</v>
      </c>
      <c r="E3478" s="68">
        <v>73</v>
      </c>
      <c r="F3478" s="3">
        <f t="shared" si="1275"/>
        <v>9.67</v>
      </c>
      <c r="G3478" s="69" t="s">
        <v>39</v>
      </c>
      <c r="H3478" s="75">
        <v>165</v>
      </c>
      <c r="I3478" s="75">
        <f t="shared" si="1277"/>
        <v>1584</v>
      </c>
      <c r="J3478" s="27">
        <f t="shared" si="1276"/>
        <v>20.64</v>
      </c>
      <c r="K3478" s="27">
        <f t="shared" si="1272"/>
        <v>10.32</v>
      </c>
      <c r="L3478" s="26">
        <f t="shared" si="1273"/>
        <v>16346.880000000001</v>
      </c>
      <c r="M3478" s="75" t="s">
        <v>38</v>
      </c>
      <c r="N3478" s="75" t="s">
        <v>1164</v>
      </c>
      <c r="O3478" s="75" t="s">
        <v>128</v>
      </c>
      <c r="P3478" s="56"/>
    </row>
    <row r="3479" spans="1:16" x14ac:dyDescent="0.25">
      <c r="A3479" s="75">
        <v>2018</v>
      </c>
      <c r="B3479" s="75">
        <v>41</v>
      </c>
      <c r="C3479" s="75" t="s">
        <v>15</v>
      </c>
      <c r="D3479" s="75" t="s">
        <v>1195</v>
      </c>
      <c r="E3479" s="68">
        <v>73</v>
      </c>
      <c r="F3479" s="3">
        <f t="shared" si="1275"/>
        <v>9.67</v>
      </c>
      <c r="G3479" s="69" t="s">
        <v>39</v>
      </c>
      <c r="H3479" s="75">
        <v>46</v>
      </c>
      <c r="I3479" s="75">
        <f t="shared" si="1277"/>
        <v>441.59999999999997</v>
      </c>
      <c r="J3479" s="27">
        <f t="shared" si="1276"/>
        <v>20.64</v>
      </c>
      <c r="K3479" s="27">
        <f t="shared" si="1272"/>
        <v>10.32</v>
      </c>
      <c r="L3479" s="26">
        <f t="shared" si="1273"/>
        <v>4557.3119999999999</v>
      </c>
      <c r="M3479" s="75" t="s">
        <v>38</v>
      </c>
      <c r="N3479" s="75" t="s">
        <v>1165</v>
      </c>
      <c r="O3479" s="75" t="s">
        <v>128</v>
      </c>
      <c r="P3479" s="56"/>
    </row>
    <row r="3480" spans="1:16" x14ac:dyDescent="0.25">
      <c r="A3480" s="75">
        <v>2018</v>
      </c>
      <c r="B3480" s="75">
        <v>41</v>
      </c>
      <c r="C3480" s="75" t="s">
        <v>15</v>
      </c>
      <c r="D3480" s="75" t="s">
        <v>1196</v>
      </c>
      <c r="E3480" s="68">
        <v>60.3</v>
      </c>
      <c r="F3480" s="3">
        <f t="shared" si="1275"/>
        <v>6.99</v>
      </c>
      <c r="G3480" s="69" t="s">
        <v>39</v>
      </c>
      <c r="H3480" s="75">
        <v>6</v>
      </c>
      <c r="I3480" s="75">
        <f t="shared" si="1277"/>
        <v>57.599999999999994</v>
      </c>
      <c r="J3480" s="27">
        <f t="shared" si="1276"/>
        <v>16.52</v>
      </c>
      <c r="K3480" s="27">
        <f t="shared" si="1272"/>
        <v>12.39</v>
      </c>
      <c r="L3480" s="26">
        <f t="shared" si="1273"/>
        <v>713.66399999999999</v>
      </c>
      <c r="M3480" s="75" t="s">
        <v>16</v>
      </c>
      <c r="N3480" s="75" t="s">
        <v>1166</v>
      </c>
      <c r="O3480" s="75" t="s">
        <v>128</v>
      </c>
      <c r="P3480" s="56"/>
    </row>
    <row r="3481" spans="1:16" x14ac:dyDescent="0.25">
      <c r="A3481" s="75">
        <v>2018</v>
      </c>
      <c r="B3481" s="75">
        <v>41</v>
      </c>
      <c r="C3481" s="75" t="s">
        <v>15</v>
      </c>
      <c r="D3481" s="75" t="s">
        <v>1197</v>
      </c>
      <c r="E3481" s="68">
        <v>60.3</v>
      </c>
      <c r="F3481" s="3">
        <f t="shared" si="1275"/>
        <v>6.99</v>
      </c>
      <c r="G3481" s="69" t="s">
        <v>39</v>
      </c>
      <c r="H3481" s="75">
        <v>27</v>
      </c>
      <c r="I3481" s="75">
        <f t="shared" si="1277"/>
        <v>259.2</v>
      </c>
      <c r="J3481" s="27">
        <f t="shared" si="1276"/>
        <v>16.52</v>
      </c>
      <c r="K3481" s="27">
        <f t="shared" si="1272"/>
        <v>12.39</v>
      </c>
      <c r="L3481" s="26">
        <f t="shared" si="1273"/>
        <v>3211.4879999999998</v>
      </c>
      <c r="M3481" s="75" t="s">
        <v>16</v>
      </c>
      <c r="N3481" s="75" t="s">
        <v>1167</v>
      </c>
      <c r="O3481" s="75" t="s">
        <v>128</v>
      </c>
      <c r="P3481" s="56"/>
    </row>
    <row r="3482" spans="1:16" x14ac:dyDescent="0.25">
      <c r="A3482" s="75">
        <v>2018</v>
      </c>
      <c r="B3482" s="75">
        <v>41</v>
      </c>
      <c r="C3482" s="75" t="s">
        <v>15</v>
      </c>
      <c r="D3482" s="75" t="s">
        <v>1198</v>
      </c>
      <c r="E3482" s="68">
        <v>60.3</v>
      </c>
      <c r="F3482" s="3">
        <f t="shared" si="1275"/>
        <v>6.99</v>
      </c>
      <c r="G3482" s="69" t="s">
        <v>39</v>
      </c>
      <c r="H3482" s="75">
        <v>3</v>
      </c>
      <c r="I3482" s="75">
        <f t="shared" si="1277"/>
        <v>28.799999999999997</v>
      </c>
      <c r="J3482" s="27">
        <f t="shared" si="1276"/>
        <v>16.52</v>
      </c>
      <c r="K3482" s="27">
        <f t="shared" si="1272"/>
        <v>12.39</v>
      </c>
      <c r="L3482" s="26">
        <f t="shared" si="1273"/>
        <v>356.83199999999999</v>
      </c>
      <c r="M3482" s="75" t="s">
        <v>16</v>
      </c>
      <c r="N3482" s="75" t="s">
        <v>1168</v>
      </c>
      <c r="O3482" s="75" t="s">
        <v>128</v>
      </c>
      <c r="P3482" s="56"/>
    </row>
    <row r="3483" spans="1:16" x14ac:dyDescent="0.25">
      <c r="A3483" s="75">
        <v>2018</v>
      </c>
      <c r="B3483" s="75">
        <v>41</v>
      </c>
      <c r="C3483" s="75" t="s">
        <v>15</v>
      </c>
      <c r="D3483" s="75" t="s">
        <v>1199</v>
      </c>
      <c r="E3483" s="68">
        <v>73</v>
      </c>
      <c r="F3483" s="3">
        <f t="shared" si="1275"/>
        <v>9.67</v>
      </c>
      <c r="G3483" s="69" t="s">
        <v>39</v>
      </c>
      <c r="H3483" s="75">
        <v>27</v>
      </c>
      <c r="I3483" s="75">
        <f t="shared" si="1277"/>
        <v>259.2</v>
      </c>
      <c r="J3483" s="27">
        <f t="shared" si="1276"/>
        <v>20.64</v>
      </c>
      <c r="K3483" s="27">
        <f t="shared" si="1272"/>
        <v>10.32</v>
      </c>
      <c r="L3483" s="26">
        <f t="shared" si="1273"/>
        <v>2674.944</v>
      </c>
      <c r="M3483" s="75" t="s">
        <v>38</v>
      </c>
      <c r="N3483" s="75" t="s">
        <v>1169</v>
      </c>
      <c r="O3483" s="75" t="s">
        <v>128</v>
      </c>
      <c r="P3483" s="56"/>
    </row>
    <row r="3484" spans="1:16" x14ac:dyDescent="0.25">
      <c r="A3484" s="75">
        <v>2018</v>
      </c>
      <c r="B3484" s="75">
        <v>41</v>
      </c>
      <c r="C3484" s="75" t="s">
        <v>15</v>
      </c>
      <c r="D3484" s="75" t="s">
        <v>1200</v>
      </c>
      <c r="E3484" s="68">
        <v>60.3</v>
      </c>
      <c r="F3484" s="3">
        <f t="shared" si="1275"/>
        <v>6.99</v>
      </c>
      <c r="G3484" s="69" t="s">
        <v>39</v>
      </c>
      <c r="H3484" s="75">
        <v>70</v>
      </c>
      <c r="I3484" s="75">
        <f t="shared" si="1277"/>
        <v>672</v>
      </c>
      <c r="J3484" s="27">
        <f t="shared" si="1276"/>
        <v>16.52</v>
      </c>
      <c r="K3484" s="27">
        <f t="shared" si="1272"/>
        <v>12.39</v>
      </c>
      <c r="L3484" s="26">
        <f t="shared" si="1273"/>
        <v>8326.08</v>
      </c>
      <c r="M3484" s="75" t="s">
        <v>16</v>
      </c>
      <c r="N3484" s="75" t="s">
        <v>1168</v>
      </c>
      <c r="O3484" s="75" t="s">
        <v>128</v>
      </c>
      <c r="P3484" s="56"/>
    </row>
    <row r="3485" spans="1:16" x14ac:dyDescent="0.25">
      <c r="A3485" s="75">
        <v>2018</v>
      </c>
      <c r="B3485" s="75">
        <v>41</v>
      </c>
      <c r="C3485" s="75" t="s">
        <v>15</v>
      </c>
      <c r="D3485" s="75" t="s">
        <v>1200</v>
      </c>
      <c r="E3485" s="68">
        <v>60.3</v>
      </c>
      <c r="F3485" s="3">
        <f t="shared" si="1275"/>
        <v>6.99</v>
      </c>
      <c r="G3485" s="69" t="s">
        <v>39</v>
      </c>
      <c r="H3485" s="75">
        <v>1</v>
      </c>
      <c r="I3485" s="75">
        <f t="shared" si="1277"/>
        <v>9.6</v>
      </c>
      <c r="J3485" s="27">
        <f t="shared" si="1276"/>
        <v>16.52</v>
      </c>
      <c r="K3485" s="27">
        <f t="shared" si="1272"/>
        <v>12.39</v>
      </c>
      <c r="L3485" s="26">
        <f t="shared" si="1273"/>
        <v>118.944</v>
      </c>
      <c r="M3485" s="75" t="s">
        <v>16</v>
      </c>
      <c r="N3485" s="75" t="s">
        <v>1168</v>
      </c>
      <c r="O3485" s="75" t="s">
        <v>128</v>
      </c>
      <c r="P3485" s="56"/>
    </row>
    <row r="3486" spans="1:16" x14ac:dyDescent="0.25">
      <c r="A3486" s="75">
        <v>2018</v>
      </c>
      <c r="B3486" s="75">
        <v>41</v>
      </c>
      <c r="C3486" s="75" t="s">
        <v>15</v>
      </c>
      <c r="D3486" s="75" t="s">
        <v>1200</v>
      </c>
      <c r="E3486" s="68">
        <v>60.3</v>
      </c>
      <c r="F3486" s="3">
        <f t="shared" si="1275"/>
        <v>6.99</v>
      </c>
      <c r="G3486" s="69" t="s">
        <v>39</v>
      </c>
      <c r="H3486" s="75">
        <v>11</v>
      </c>
      <c r="I3486" s="75">
        <f t="shared" si="1277"/>
        <v>105.6</v>
      </c>
      <c r="J3486" s="27">
        <f t="shared" si="1276"/>
        <v>16.52</v>
      </c>
      <c r="K3486" s="27">
        <f t="shared" si="1272"/>
        <v>12.39</v>
      </c>
      <c r="L3486" s="26">
        <f t="shared" si="1273"/>
        <v>1308.384</v>
      </c>
      <c r="M3486" s="75" t="s">
        <v>16</v>
      </c>
      <c r="N3486" s="75" t="s">
        <v>1170</v>
      </c>
      <c r="O3486" s="75" t="s">
        <v>128</v>
      </c>
      <c r="P3486" s="56"/>
    </row>
    <row r="3487" spans="1:16" x14ac:dyDescent="0.25">
      <c r="A3487" s="75">
        <v>2018</v>
      </c>
      <c r="B3487" s="75">
        <v>41</v>
      </c>
      <c r="C3487" s="75" t="s">
        <v>15</v>
      </c>
      <c r="D3487" s="75" t="s">
        <v>1200</v>
      </c>
      <c r="E3487" s="68">
        <v>73</v>
      </c>
      <c r="F3487" s="3">
        <f t="shared" si="1275"/>
        <v>9.67</v>
      </c>
      <c r="G3487" s="69" t="s">
        <v>39</v>
      </c>
      <c r="H3487" s="75">
        <v>1</v>
      </c>
      <c r="I3487" s="75">
        <f t="shared" si="1277"/>
        <v>9.6</v>
      </c>
      <c r="J3487" s="27">
        <f t="shared" si="1276"/>
        <v>20.64</v>
      </c>
      <c r="K3487" s="27">
        <f t="shared" si="1272"/>
        <v>15.48</v>
      </c>
      <c r="L3487" s="26">
        <f t="shared" si="1273"/>
        <v>148.608</v>
      </c>
      <c r="M3487" s="75" t="s">
        <v>16</v>
      </c>
      <c r="N3487" s="75" t="s">
        <v>1163</v>
      </c>
      <c r="O3487" s="75" t="s">
        <v>128</v>
      </c>
      <c r="P3487" s="56"/>
    </row>
    <row r="3488" spans="1:16" x14ac:dyDescent="0.25">
      <c r="A3488" s="75">
        <v>2018</v>
      </c>
      <c r="B3488" s="75">
        <v>41</v>
      </c>
      <c r="C3488" s="75" t="s">
        <v>15</v>
      </c>
      <c r="D3488" s="75" t="s">
        <v>1201</v>
      </c>
      <c r="E3488" s="68">
        <v>73</v>
      </c>
      <c r="F3488" s="3">
        <f t="shared" si="1275"/>
        <v>9.67</v>
      </c>
      <c r="G3488" s="69" t="s">
        <v>39</v>
      </c>
      <c r="H3488" s="75">
        <v>45</v>
      </c>
      <c r="I3488" s="75">
        <f t="shared" si="1277"/>
        <v>432</v>
      </c>
      <c r="J3488" s="27">
        <f t="shared" si="1276"/>
        <v>20.64</v>
      </c>
      <c r="K3488" s="27">
        <f t="shared" si="1272"/>
        <v>10.32</v>
      </c>
      <c r="L3488" s="26">
        <f t="shared" si="1273"/>
        <v>4458.24</v>
      </c>
      <c r="M3488" s="75" t="s">
        <v>38</v>
      </c>
      <c r="N3488" s="75" t="s">
        <v>1171</v>
      </c>
      <c r="O3488" s="75" t="s">
        <v>128</v>
      </c>
      <c r="P3488" s="56"/>
    </row>
    <row r="3489" spans="1:16" x14ac:dyDescent="0.25">
      <c r="A3489" s="75">
        <v>2018</v>
      </c>
      <c r="B3489" s="75">
        <v>41</v>
      </c>
      <c r="C3489" s="75" t="s">
        <v>15</v>
      </c>
      <c r="D3489" s="75" t="s">
        <v>1202</v>
      </c>
      <c r="E3489" s="68">
        <v>73</v>
      </c>
      <c r="F3489" s="3">
        <f t="shared" si="1275"/>
        <v>9.67</v>
      </c>
      <c r="G3489" s="69" t="s">
        <v>39</v>
      </c>
      <c r="H3489" s="75">
        <v>5</v>
      </c>
      <c r="I3489" s="75">
        <f t="shared" si="1277"/>
        <v>48</v>
      </c>
      <c r="J3489" s="27">
        <f t="shared" si="1276"/>
        <v>20.64</v>
      </c>
      <c r="K3489" s="27">
        <f t="shared" si="1272"/>
        <v>15.48</v>
      </c>
      <c r="L3489" s="26">
        <f t="shared" si="1273"/>
        <v>743.04</v>
      </c>
      <c r="M3489" s="75" t="s">
        <v>16</v>
      </c>
      <c r="N3489" s="75" t="s">
        <v>648</v>
      </c>
      <c r="O3489" s="75" t="s">
        <v>128</v>
      </c>
      <c r="P3489" s="56"/>
    </row>
    <row r="3490" spans="1:16" x14ac:dyDescent="0.25">
      <c r="A3490" s="75">
        <v>2018</v>
      </c>
      <c r="B3490" s="75">
        <v>41</v>
      </c>
      <c r="C3490" s="75" t="s">
        <v>15</v>
      </c>
      <c r="D3490" s="75" t="s">
        <v>1202</v>
      </c>
      <c r="E3490" s="68">
        <v>60.3</v>
      </c>
      <c r="F3490" s="3">
        <f t="shared" si="1275"/>
        <v>6.99</v>
      </c>
      <c r="G3490" s="69" t="s">
        <v>39</v>
      </c>
      <c r="H3490" s="75">
        <v>150</v>
      </c>
      <c r="I3490" s="75">
        <f t="shared" si="1277"/>
        <v>1440</v>
      </c>
      <c r="J3490" s="27">
        <f t="shared" si="1276"/>
        <v>16.52</v>
      </c>
      <c r="K3490" s="27">
        <f t="shared" si="1272"/>
        <v>12.39</v>
      </c>
      <c r="L3490" s="26">
        <f t="shared" si="1273"/>
        <v>17841.600000000002</v>
      </c>
      <c r="M3490" s="75" t="s">
        <v>16</v>
      </c>
      <c r="N3490" s="75" t="s">
        <v>1172</v>
      </c>
      <c r="O3490" s="75" t="s">
        <v>128</v>
      </c>
      <c r="P3490" s="56"/>
    </row>
    <row r="3491" spans="1:16" x14ac:dyDescent="0.25">
      <c r="A3491" s="75">
        <v>2018</v>
      </c>
      <c r="B3491" s="75">
        <v>41</v>
      </c>
      <c r="C3491" s="75" t="s">
        <v>15</v>
      </c>
      <c r="D3491" s="75" t="s">
        <v>1203</v>
      </c>
      <c r="E3491" s="68">
        <v>73</v>
      </c>
      <c r="F3491" s="3">
        <f t="shared" si="1275"/>
        <v>9.67</v>
      </c>
      <c r="G3491" s="69" t="s">
        <v>39</v>
      </c>
      <c r="H3491" s="75">
        <v>9</v>
      </c>
      <c r="I3491" s="75">
        <f t="shared" si="1277"/>
        <v>86.399999999999991</v>
      </c>
      <c r="J3491" s="27">
        <f t="shared" si="1276"/>
        <v>20.64</v>
      </c>
      <c r="K3491" s="27">
        <f t="shared" si="1272"/>
        <v>10.32</v>
      </c>
      <c r="L3491" s="26">
        <f t="shared" si="1273"/>
        <v>891.64799999999991</v>
      </c>
      <c r="M3491" s="75" t="s">
        <v>38</v>
      </c>
      <c r="N3491" s="75" t="s">
        <v>1173</v>
      </c>
      <c r="O3491" s="75" t="s">
        <v>128</v>
      </c>
      <c r="P3491" s="56"/>
    </row>
    <row r="3492" spans="1:16" x14ac:dyDescent="0.25">
      <c r="A3492" s="75">
        <v>2018</v>
      </c>
      <c r="B3492" s="75">
        <v>41</v>
      </c>
      <c r="C3492" s="75" t="s">
        <v>15</v>
      </c>
      <c r="D3492" s="75" t="s">
        <v>1204</v>
      </c>
      <c r="E3492" s="68">
        <v>60.3</v>
      </c>
      <c r="F3492" s="3">
        <f t="shared" si="1275"/>
        <v>6.99</v>
      </c>
      <c r="G3492" s="69" t="s">
        <v>39</v>
      </c>
      <c r="H3492" s="75">
        <v>155</v>
      </c>
      <c r="I3492" s="75">
        <f t="shared" si="1277"/>
        <v>1488</v>
      </c>
      <c r="J3492" s="27">
        <f t="shared" si="1276"/>
        <v>16.52</v>
      </c>
      <c r="K3492" s="27">
        <f t="shared" si="1272"/>
        <v>12.39</v>
      </c>
      <c r="L3492" s="26">
        <f t="shared" si="1273"/>
        <v>18436.32</v>
      </c>
      <c r="M3492" s="75" t="s">
        <v>16</v>
      </c>
      <c r="N3492" s="75" t="s">
        <v>1174</v>
      </c>
      <c r="O3492" s="75" t="s">
        <v>128</v>
      </c>
      <c r="P3492" s="56"/>
    </row>
    <row r="3493" spans="1:16" x14ac:dyDescent="0.25">
      <c r="A3493" s="75">
        <v>2018</v>
      </c>
      <c r="B3493" s="75">
        <v>41</v>
      </c>
      <c r="C3493" s="75" t="s">
        <v>15</v>
      </c>
      <c r="D3493" s="75" t="s">
        <v>1204</v>
      </c>
      <c r="E3493" s="68">
        <v>60.3</v>
      </c>
      <c r="F3493" s="3">
        <f t="shared" si="1275"/>
        <v>6.99</v>
      </c>
      <c r="G3493" s="69" t="s">
        <v>39</v>
      </c>
      <c r="H3493" s="75">
        <v>170</v>
      </c>
      <c r="I3493" s="75">
        <f t="shared" si="1277"/>
        <v>1632</v>
      </c>
      <c r="J3493" s="27">
        <f t="shared" si="1276"/>
        <v>16.52</v>
      </c>
      <c r="K3493" s="27">
        <f t="shared" si="1272"/>
        <v>12.39</v>
      </c>
      <c r="L3493" s="26">
        <f t="shared" si="1273"/>
        <v>20220.48</v>
      </c>
      <c r="M3493" s="75" t="s">
        <v>16</v>
      </c>
      <c r="N3493" s="75" t="s">
        <v>1174</v>
      </c>
      <c r="O3493" s="75" t="s">
        <v>128</v>
      </c>
      <c r="P3493" s="56"/>
    </row>
    <row r="3494" spans="1:16" x14ac:dyDescent="0.25">
      <c r="A3494" s="75">
        <v>2018</v>
      </c>
      <c r="B3494" s="75">
        <v>41</v>
      </c>
      <c r="C3494" s="75" t="s">
        <v>15</v>
      </c>
      <c r="D3494" s="75" t="s">
        <v>1182</v>
      </c>
      <c r="E3494" s="68">
        <v>88.9</v>
      </c>
      <c r="F3494" s="3">
        <f t="shared" si="1275"/>
        <v>13.84</v>
      </c>
      <c r="G3494" s="18" t="s">
        <v>39</v>
      </c>
      <c r="H3494" s="75">
        <v>84</v>
      </c>
      <c r="I3494" s="75">
        <v>798</v>
      </c>
      <c r="J3494" s="27">
        <f t="shared" si="1276"/>
        <v>27.6</v>
      </c>
      <c r="K3494" s="27">
        <f t="shared" si="1272"/>
        <v>13.8</v>
      </c>
      <c r="L3494" s="26">
        <f t="shared" si="1273"/>
        <v>11012.400000000001</v>
      </c>
      <c r="M3494" s="56" t="s">
        <v>94</v>
      </c>
      <c r="N3494" s="75" t="s">
        <v>1175</v>
      </c>
      <c r="O3494" s="56" t="s">
        <v>53</v>
      </c>
      <c r="P3494" s="56"/>
    </row>
    <row r="3495" spans="1:16" x14ac:dyDescent="0.25">
      <c r="A3495" s="75">
        <v>2018</v>
      </c>
      <c r="B3495" s="75">
        <v>41</v>
      </c>
      <c r="C3495" s="75" t="s">
        <v>15</v>
      </c>
      <c r="D3495" s="75" t="s">
        <v>1183</v>
      </c>
      <c r="E3495" s="68">
        <v>88.9</v>
      </c>
      <c r="F3495" s="3">
        <f t="shared" si="1275"/>
        <v>13.84</v>
      </c>
      <c r="G3495" s="18" t="s">
        <v>39</v>
      </c>
      <c r="H3495" s="75">
        <v>3</v>
      </c>
      <c r="I3495" s="75">
        <v>28.5</v>
      </c>
      <c r="J3495" s="27">
        <f t="shared" si="1276"/>
        <v>27.6</v>
      </c>
      <c r="K3495" s="27">
        <f t="shared" ref="K3495:K3561" si="1278">IF(M3495="NEW",J3495*1,IF(M3495="YELLOW",J3495*0.75,IF(M3495="BLUE",J3495*0.5)))</f>
        <v>27.6</v>
      </c>
      <c r="L3495" s="26">
        <f t="shared" ref="L3495:L3561" si="1279">I3495*K3495</f>
        <v>786.6</v>
      </c>
      <c r="M3495" s="56" t="s">
        <v>57</v>
      </c>
      <c r="N3495" s="75" t="s">
        <v>1175</v>
      </c>
      <c r="O3495" s="56" t="s">
        <v>53</v>
      </c>
      <c r="P3495" s="56"/>
    </row>
    <row r="3496" spans="1:16" x14ac:dyDescent="0.25">
      <c r="A3496" s="75">
        <v>2018</v>
      </c>
      <c r="B3496" s="75">
        <v>41</v>
      </c>
      <c r="C3496" s="75" t="s">
        <v>15</v>
      </c>
      <c r="D3496" s="75" t="s">
        <v>1184</v>
      </c>
      <c r="E3496" s="68">
        <v>73</v>
      </c>
      <c r="F3496" s="3">
        <f t="shared" si="1275"/>
        <v>9.67</v>
      </c>
      <c r="G3496" s="18" t="s">
        <v>39</v>
      </c>
      <c r="H3496" s="75">
        <v>2</v>
      </c>
      <c r="I3496" s="75">
        <v>19</v>
      </c>
      <c r="J3496" s="27">
        <f t="shared" si="1276"/>
        <v>20.64</v>
      </c>
      <c r="K3496" s="27">
        <f t="shared" si="1278"/>
        <v>10.32</v>
      </c>
      <c r="L3496" s="26">
        <f t="shared" si="1279"/>
        <v>196.08</v>
      </c>
      <c r="M3496" s="56" t="s">
        <v>94</v>
      </c>
      <c r="N3496" s="75" t="s">
        <v>1176</v>
      </c>
      <c r="O3496" s="56" t="s">
        <v>53</v>
      </c>
      <c r="P3496" s="56"/>
    </row>
    <row r="3497" spans="1:16" x14ac:dyDescent="0.25">
      <c r="A3497" s="75">
        <v>2018</v>
      </c>
      <c r="B3497" s="75">
        <v>41</v>
      </c>
      <c r="C3497" s="75" t="s">
        <v>15</v>
      </c>
      <c r="D3497" s="75" t="s">
        <v>1185</v>
      </c>
      <c r="E3497" s="68">
        <v>60.3</v>
      </c>
      <c r="F3497" s="3">
        <f t="shared" si="1275"/>
        <v>6.99</v>
      </c>
      <c r="G3497" s="18" t="s">
        <v>39</v>
      </c>
      <c r="H3497" s="75">
        <v>43</v>
      </c>
      <c r="I3497" s="75">
        <v>408.5</v>
      </c>
      <c r="J3497" s="27">
        <f t="shared" si="1276"/>
        <v>16.52</v>
      </c>
      <c r="K3497" s="27">
        <f t="shared" si="1278"/>
        <v>8.26</v>
      </c>
      <c r="L3497" s="26">
        <f t="shared" si="1279"/>
        <v>3374.21</v>
      </c>
      <c r="M3497" s="56" t="s">
        <v>94</v>
      </c>
      <c r="N3497" s="75" t="s">
        <v>1177</v>
      </c>
      <c r="O3497" s="56" t="s">
        <v>53</v>
      </c>
      <c r="P3497" s="56"/>
    </row>
    <row r="3498" spans="1:16" x14ac:dyDescent="0.25">
      <c r="A3498" s="75">
        <v>2018</v>
      </c>
      <c r="B3498" s="75">
        <v>41</v>
      </c>
      <c r="C3498" s="75" t="s">
        <v>15</v>
      </c>
      <c r="D3498" s="75" t="s">
        <v>1186</v>
      </c>
      <c r="E3498" s="68">
        <v>60.3</v>
      </c>
      <c r="F3498" s="3">
        <f t="shared" si="1275"/>
        <v>6.99</v>
      </c>
      <c r="G3498" s="18" t="s">
        <v>39</v>
      </c>
      <c r="H3498" s="75">
        <v>120</v>
      </c>
      <c r="I3498" s="75">
        <v>1140</v>
      </c>
      <c r="J3498" s="27">
        <f t="shared" si="1276"/>
        <v>16.52</v>
      </c>
      <c r="K3498" s="27">
        <f t="shared" si="1278"/>
        <v>8.26</v>
      </c>
      <c r="L3498" s="26">
        <f t="shared" si="1279"/>
        <v>9416.4</v>
      </c>
      <c r="M3498" s="56" t="s">
        <v>94</v>
      </c>
      <c r="N3498" s="75" t="s">
        <v>1177</v>
      </c>
      <c r="O3498" s="56" t="s">
        <v>53</v>
      </c>
      <c r="P3498" s="56"/>
    </row>
    <row r="3499" spans="1:16" x14ac:dyDescent="0.25">
      <c r="A3499" s="75">
        <v>2018</v>
      </c>
      <c r="B3499" s="75">
        <v>41</v>
      </c>
      <c r="C3499" s="75" t="s">
        <v>15</v>
      </c>
      <c r="D3499" s="75" t="s">
        <v>1187</v>
      </c>
      <c r="E3499" s="68">
        <v>73</v>
      </c>
      <c r="F3499" s="3">
        <f t="shared" si="1275"/>
        <v>9.67</v>
      </c>
      <c r="G3499" s="18" t="s">
        <v>39</v>
      </c>
      <c r="H3499" s="75">
        <v>4</v>
      </c>
      <c r="I3499" s="75">
        <v>38</v>
      </c>
      <c r="J3499" s="27">
        <f t="shared" si="1276"/>
        <v>20.64</v>
      </c>
      <c r="K3499" s="27">
        <f t="shared" si="1278"/>
        <v>15.48</v>
      </c>
      <c r="L3499" s="26">
        <f t="shared" si="1279"/>
        <v>588.24</v>
      </c>
      <c r="M3499" s="56" t="s">
        <v>16</v>
      </c>
      <c r="N3499" s="75" t="s">
        <v>1178</v>
      </c>
      <c r="O3499" s="56" t="s">
        <v>53</v>
      </c>
      <c r="P3499" s="56"/>
    </row>
    <row r="3500" spans="1:16" x14ac:dyDescent="0.25">
      <c r="A3500" s="75">
        <v>2018</v>
      </c>
      <c r="B3500" s="75">
        <v>41</v>
      </c>
      <c r="C3500" s="75" t="s">
        <v>15</v>
      </c>
      <c r="D3500" s="75" t="s">
        <v>1188</v>
      </c>
      <c r="E3500" s="68">
        <v>73</v>
      </c>
      <c r="F3500" s="3">
        <f t="shared" si="1275"/>
        <v>9.67</v>
      </c>
      <c r="G3500" s="18" t="s">
        <v>39</v>
      </c>
      <c r="H3500" s="75">
        <v>4</v>
      </c>
      <c r="I3500" s="75">
        <v>38</v>
      </c>
      <c r="J3500" s="27">
        <f t="shared" si="1276"/>
        <v>20.64</v>
      </c>
      <c r="K3500" s="27">
        <f t="shared" si="1278"/>
        <v>10.32</v>
      </c>
      <c r="L3500" s="26">
        <f t="shared" si="1279"/>
        <v>392.16</v>
      </c>
      <c r="M3500" s="56" t="s">
        <v>94</v>
      </c>
      <c r="N3500" s="75" t="s">
        <v>1179</v>
      </c>
      <c r="O3500" s="56" t="s">
        <v>53</v>
      </c>
      <c r="P3500" s="56"/>
    </row>
    <row r="3501" spans="1:16" x14ac:dyDescent="0.25">
      <c r="A3501" s="75">
        <v>2018</v>
      </c>
      <c r="B3501" s="75">
        <v>41</v>
      </c>
      <c r="C3501" s="75" t="s">
        <v>15</v>
      </c>
      <c r="D3501" s="75" t="s">
        <v>1189</v>
      </c>
      <c r="E3501" s="68">
        <v>73</v>
      </c>
      <c r="F3501" s="3">
        <f t="shared" si="1275"/>
        <v>9.67</v>
      </c>
      <c r="G3501" s="18" t="s">
        <v>39</v>
      </c>
      <c r="H3501" s="75">
        <v>28</v>
      </c>
      <c r="I3501" s="75">
        <v>266</v>
      </c>
      <c r="J3501" s="27">
        <f t="shared" si="1276"/>
        <v>20.64</v>
      </c>
      <c r="K3501" s="27">
        <f t="shared" si="1278"/>
        <v>15.48</v>
      </c>
      <c r="L3501" s="26">
        <f t="shared" si="1279"/>
        <v>4117.68</v>
      </c>
      <c r="M3501" s="56" t="s">
        <v>16</v>
      </c>
      <c r="N3501" s="75" t="s">
        <v>1180</v>
      </c>
      <c r="O3501" s="56" t="s">
        <v>53</v>
      </c>
      <c r="P3501" s="56"/>
    </row>
    <row r="3502" spans="1:16" x14ac:dyDescent="0.25">
      <c r="A3502" s="75">
        <v>2018</v>
      </c>
      <c r="B3502" s="75">
        <v>41</v>
      </c>
      <c r="C3502" s="75" t="s">
        <v>15</v>
      </c>
      <c r="D3502" s="75" t="s">
        <v>1190</v>
      </c>
      <c r="E3502" s="68">
        <v>73</v>
      </c>
      <c r="F3502" s="3">
        <f t="shared" si="1275"/>
        <v>9.67</v>
      </c>
      <c r="G3502" s="18" t="s">
        <v>39</v>
      </c>
      <c r="H3502" s="75">
        <v>120</v>
      </c>
      <c r="I3502" s="75">
        <v>1140</v>
      </c>
      <c r="J3502" s="27">
        <f t="shared" si="1276"/>
        <v>20.64</v>
      </c>
      <c r="K3502" s="27">
        <f t="shared" si="1278"/>
        <v>15.48</v>
      </c>
      <c r="L3502" s="26">
        <f t="shared" si="1279"/>
        <v>17647.2</v>
      </c>
      <c r="M3502" s="56" t="s">
        <v>16</v>
      </c>
      <c r="N3502" s="75" t="s">
        <v>1181</v>
      </c>
      <c r="O3502" s="56" t="s">
        <v>53</v>
      </c>
      <c r="P3502" s="56"/>
    </row>
    <row r="3503" spans="1:16" x14ac:dyDescent="0.25">
      <c r="A3503" s="75">
        <v>2018</v>
      </c>
      <c r="B3503" s="75">
        <v>41</v>
      </c>
      <c r="C3503" s="75" t="s">
        <v>15</v>
      </c>
      <c r="D3503" s="75" t="s">
        <v>1205</v>
      </c>
      <c r="E3503" s="68">
        <v>73</v>
      </c>
      <c r="F3503" s="3">
        <f t="shared" si="1275"/>
        <v>9.67</v>
      </c>
      <c r="G3503" s="18" t="s">
        <v>39</v>
      </c>
      <c r="H3503" s="75">
        <v>13</v>
      </c>
      <c r="I3503" s="75">
        <f t="shared" ref="I3503:I3519" si="1280">SUM(H3503*9.6)</f>
        <v>124.8</v>
      </c>
      <c r="J3503" s="27">
        <f t="shared" si="1276"/>
        <v>20.64</v>
      </c>
      <c r="K3503" s="27">
        <f t="shared" si="1278"/>
        <v>10.32</v>
      </c>
      <c r="L3503" s="26">
        <f t="shared" si="1279"/>
        <v>1287.9359999999999</v>
      </c>
      <c r="M3503" s="56" t="s">
        <v>38</v>
      </c>
      <c r="N3503" s="75" t="s">
        <v>1212</v>
      </c>
      <c r="O3503" s="56" t="s">
        <v>219</v>
      </c>
      <c r="P3503" s="56"/>
    </row>
    <row r="3504" spans="1:16" x14ac:dyDescent="0.25">
      <c r="A3504" s="75">
        <v>2018</v>
      </c>
      <c r="B3504" s="75">
        <v>41</v>
      </c>
      <c r="C3504" s="75" t="s">
        <v>15</v>
      </c>
      <c r="D3504" s="75" t="s">
        <v>1206</v>
      </c>
      <c r="E3504" s="68">
        <v>88.9</v>
      </c>
      <c r="F3504" s="3">
        <f t="shared" si="1275"/>
        <v>13.84</v>
      </c>
      <c r="G3504" s="18" t="s">
        <v>39</v>
      </c>
      <c r="H3504" s="75">
        <v>6</v>
      </c>
      <c r="I3504" s="75">
        <f t="shared" si="1280"/>
        <v>57.599999999999994</v>
      </c>
      <c r="J3504" s="27">
        <f t="shared" si="1276"/>
        <v>27.6</v>
      </c>
      <c r="K3504" s="27">
        <f t="shared" si="1278"/>
        <v>13.8</v>
      </c>
      <c r="L3504" s="26">
        <f t="shared" si="1279"/>
        <v>794.88</v>
      </c>
      <c r="M3504" s="56" t="s">
        <v>38</v>
      </c>
      <c r="N3504" s="75" t="s">
        <v>1213</v>
      </c>
      <c r="O3504" s="75" t="s">
        <v>219</v>
      </c>
      <c r="P3504" s="56"/>
    </row>
    <row r="3505" spans="1:16" x14ac:dyDescent="0.25">
      <c r="A3505" s="75">
        <v>2018</v>
      </c>
      <c r="B3505" s="75">
        <v>41</v>
      </c>
      <c r="C3505" s="75" t="s">
        <v>15</v>
      </c>
      <c r="D3505" s="75">
        <v>1809060913</v>
      </c>
      <c r="E3505" s="68">
        <v>73</v>
      </c>
      <c r="F3505" s="3">
        <f t="shared" si="1275"/>
        <v>9.67</v>
      </c>
      <c r="G3505" s="18" t="s">
        <v>39</v>
      </c>
      <c r="H3505" s="75">
        <v>45</v>
      </c>
      <c r="I3505" s="75">
        <f t="shared" si="1280"/>
        <v>432</v>
      </c>
      <c r="J3505" s="27">
        <f t="shared" si="1276"/>
        <v>20.64</v>
      </c>
      <c r="K3505" s="27">
        <f t="shared" si="1278"/>
        <v>20.64</v>
      </c>
      <c r="L3505" s="26">
        <f t="shared" si="1279"/>
        <v>8916.48</v>
      </c>
      <c r="M3505" s="56" t="s">
        <v>57</v>
      </c>
      <c r="N3505" s="75" t="s">
        <v>1214</v>
      </c>
      <c r="O3505" s="75" t="s">
        <v>219</v>
      </c>
      <c r="P3505" s="56"/>
    </row>
    <row r="3506" spans="1:16" x14ac:dyDescent="0.25">
      <c r="A3506" s="75">
        <v>2018</v>
      </c>
      <c r="B3506" s="75">
        <v>41</v>
      </c>
      <c r="C3506" s="75" t="s">
        <v>15</v>
      </c>
      <c r="D3506" s="75">
        <v>1809071226</v>
      </c>
      <c r="E3506" s="68">
        <v>73</v>
      </c>
      <c r="F3506" s="3">
        <f t="shared" si="1275"/>
        <v>9.67</v>
      </c>
      <c r="G3506" s="18" t="s">
        <v>39</v>
      </c>
      <c r="H3506" s="75">
        <v>30</v>
      </c>
      <c r="I3506" s="75">
        <f t="shared" si="1280"/>
        <v>288</v>
      </c>
      <c r="J3506" s="27">
        <f t="shared" si="1276"/>
        <v>20.64</v>
      </c>
      <c r="K3506" s="27">
        <f t="shared" si="1278"/>
        <v>20.64</v>
      </c>
      <c r="L3506" s="26">
        <f t="shared" si="1279"/>
        <v>5944.32</v>
      </c>
      <c r="M3506" s="56" t="s">
        <v>57</v>
      </c>
      <c r="N3506" s="75" t="s">
        <v>1215</v>
      </c>
      <c r="O3506" s="75" t="s">
        <v>219</v>
      </c>
      <c r="P3506" s="56"/>
    </row>
    <row r="3507" spans="1:16" x14ac:dyDescent="0.25">
      <c r="A3507" s="75">
        <v>2018</v>
      </c>
      <c r="B3507" s="75">
        <v>41</v>
      </c>
      <c r="C3507" s="75" t="s">
        <v>15</v>
      </c>
      <c r="D3507" s="75">
        <v>1809071226</v>
      </c>
      <c r="E3507" s="68">
        <v>73</v>
      </c>
      <c r="F3507" s="3">
        <f t="shared" si="1275"/>
        <v>9.67</v>
      </c>
      <c r="G3507" s="18" t="s">
        <v>39</v>
      </c>
      <c r="H3507" s="75">
        <v>30</v>
      </c>
      <c r="I3507" s="75">
        <f t="shared" si="1280"/>
        <v>288</v>
      </c>
      <c r="J3507" s="27">
        <f t="shared" si="1276"/>
        <v>20.64</v>
      </c>
      <c r="K3507" s="27">
        <f t="shared" si="1278"/>
        <v>10.32</v>
      </c>
      <c r="L3507" s="26">
        <f t="shared" si="1279"/>
        <v>2972.16</v>
      </c>
      <c r="M3507" s="56" t="s">
        <v>38</v>
      </c>
      <c r="N3507" s="75" t="s">
        <v>1215</v>
      </c>
      <c r="O3507" s="75" t="s">
        <v>219</v>
      </c>
      <c r="P3507" s="56"/>
    </row>
    <row r="3508" spans="1:16" x14ac:dyDescent="0.25">
      <c r="A3508" s="75">
        <v>2018</v>
      </c>
      <c r="B3508" s="75">
        <v>41</v>
      </c>
      <c r="C3508" s="75" t="s">
        <v>15</v>
      </c>
      <c r="D3508" s="75">
        <v>1809101137</v>
      </c>
      <c r="E3508" s="68">
        <v>73</v>
      </c>
      <c r="F3508" s="3">
        <f t="shared" si="1275"/>
        <v>9.67</v>
      </c>
      <c r="G3508" s="18" t="s">
        <v>39</v>
      </c>
      <c r="H3508" s="75">
        <v>9</v>
      </c>
      <c r="I3508" s="75">
        <f t="shared" si="1280"/>
        <v>86.399999999999991</v>
      </c>
      <c r="J3508" s="27">
        <f t="shared" si="1276"/>
        <v>20.64</v>
      </c>
      <c r="K3508" s="27">
        <f t="shared" si="1278"/>
        <v>20.64</v>
      </c>
      <c r="L3508" s="26">
        <f t="shared" si="1279"/>
        <v>1783.2959999999998</v>
      </c>
      <c r="M3508" s="56" t="s">
        <v>57</v>
      </c>
      <c r="N3508" s="75" t="s">
        <v>1216</v>
      </c>
      <c r="O3508" s="75" t="s">
        <v>219</v>
      </c>
      <c r="P3508" s="56"/>
    </row>
    <row r="3509" spans="1:16" x14ac:dyDescent="0.25">
      <c r="A3509" s="75">
        <v>2018</v>
      </c>
      <c r="B3509" s="75">
        <v>41</v>
      </c>
      <c r="C3509" s="75" t="s">
        <v>15</v>
      </c>
      <c r="D3509" s="75">
        <v>1809101137</v>
      </c>
      <c r="E3509" s="68">
        <v>73</v>
      </c>
      <c r="F3509" s="3">
        <f t="shared" si="1275"/>
        <v>9.67</v>
      </c>
      <c r="G3509" s="18" t="s">
        <v>39</v>
      </c>
      <c r="H3509" s="75">
        <v>21</v>
      </c>
      <c r="I3509" s="75">
        <f t="shared" si="1280"/>
        <v>201.6</v>
      </c>
      <c r="J3509" s="27">
        <f t="shared" si="1276"/>
        <v>20.64</v>
      </c>
      <c r="K3509" s="27">
        <f t="shared" si="1278"/>
        <v>15.48</v>
      </c>
      <c r="L3509" s="26">
        <f t="shared" si="1279"/>
        <v>3120.768</v>
      </c>
      <c r="M3509" s="56" t="s">
        <v>16</v>
      </c>
      <c r="N3509" s="75" t="s">
        <v>1216</v>
      </c>
      <c r="O3509" s="75" t="s">
        <v>219</v>
      </c>
      <c r="P3509" s="56"/>
    </row>
    <row r="3510" spans="1:16" x14ac:dyDescent="0.25">
      <c r="A3510" s="75">
        <v>2018</v>
      </c>
      <c r="B3510" s="75">
        <v>41</v>
      </c>
      <c r="C3510" s="75" t="s">
        <v>15</v>
      </c>
      <c r="D3510" s="75">
        <v>1809101137</v>
      </c>
      <c r="E3510" s="68">
        <v>73</v>
      </c>
      <c r="F3510" s="3">
        <f t="shared" si="1275"/>
        <v>9.67</v>
      </c>
      <c r="G3510" s="18" t="s">
        <v>39</v>
      </c>
      <c r="H3510" s="75">
        <v>66</v>
      </c>
      <c r="I3510" s="75">
        <f t="shared" si="1280"/>
        <v>633.6</v>
      </c>
      <c r="J3510" s="27">
        <f t="shared" si="1276"/>
        <v>20.64</v>
      </c>
      <c r="K3510" s="27">
        <f t="shared" si="1278"/>
        <v>10.32</v>
      </c>
      <c r="L3510" s="26">
        <f t="shared" si="1279"/>
        <v>6538.7520000000004</v>
      </c>
      <c r="M3510" s="56" t="s">
        <v>38</v>
      </c>
      <c r="N3510" s="75" t="s">
        <v>1216</v>
      </c>
      <c r="O3510" s="75" t="s">
        <v>219</v>
      </c>
      <c r="P3510" s="56"/>
    </row>
    <row r="3511" spans="1:16" x14ac:dyDescent="0.25">
      <c r="A3511" s="75">
        <v>2018</v>
      </c>
      <c r="B3511" s="75">
        <v>41</v>
      </c>
      <c r="C3511" s="75" t="s">
        <v>15</v>
      </c>
      <c r="D3511" s="75" t="s">
        <v>1207</v>
      </c>
      <c r="E3511" s="68">
        <v>73</v>
      </c>
      <c r="F3511" s="3">
        <f t="shared" si="1275"/>
        <v>9.67</v>
      </c>
      <c r="G3511" s="18" t="s">
        <v>39</v>
      </c>
      <c r="H3511" s="75">
        <v>105</v>
      </c>
      <c r="I3511" s="75">
        <f t="shared" si="1280"/>
        <v>1008</v>
      </c>
      <c r="J3511" s="27">
        <f t="shared" si="1276"/>
        <v>20.64</v>
      </c>
      <c r="K3511" s="27">
        <f t="shared" si="1278"/>
        <v>10.32</v>
      </c>
      <c r="L3511" s="26">
        <f t="shared" si="1279"/>
        <v>10402.56</v>
      </c>
      <c r="M3511" s="56" t="s">
        <v>38</v>
      </c>
      <c r="N3511" s="75" t="s">
        <v>1217</v>
      </c>
      <c r="O3511" s="75" t="s">
        <v>219</v>
      </c>
      <c r="P3511" s="56"/>
    </row>
    <row r="3512" spans="1:16" x14ac:dyDescent="0.25">
      <c r="A3512" s="75">
        <v>2018</v>
      </c>
      <c r="B3512" s="75">
        <v>41</v>
      </c>
      <c r="C3512" s="75" t="s">
        <v>15</v>
      </c>
      <c r="D3512" s="75" t="s">
        <v>1208</v>
      </c>
      <c r="E3512" s="68">
        <v>73</v>
      </c>
      <c r="F3512" s="3">
        <f t="shared" si="1275"/>
        <v>9.67</v>
      </c>
      <c r="G3512" s="18" t="s">
        <v>39</v>
      </c>
      <c r="H3512" s="75">
        <v>74</v>
      </c>
      <c r="I3512" s="75">
        <f t="shared" si="1280"/>
        <v>710.4</v>
      </c>
      <c r="J3512" s="27">
        <f t="shared" si="1276"/>
        <v>20.64</v>
      </c>
      <c r="K3512" s="27">
        <f t="shared" si="1278"/>
        <v>15.48</v>
      </c>
      <c r="L3512" s="26">
        <f t="shared" si="1279"/>
        <v>10996.992</v>
      </c>
      <c r="M3512" s="56" t="s">
        <v>16</v>
      </c>
      <c r="N3512" s="75" t="s">
        <v>1218</v>
      </c>
      <c r="O3512" s="75" t="s">
        <v>219</v>
      </c>
      <c r="P3512" s="56"/>
    </row>
    <row r="3513" spans="1:16" x14ac:dyDescent="0.25">
      <c r="A3513" s="75">
        <v>2018</v>
      </c>
      <c r="B3513" s="75">
        <v>41</v>
      </c>
      <c r="C3513" s="75" t="s">
        <v>15</v>
      </c>
      <c r="D3513" s="75" t="s">
        <v>1208</v>
      </c>
      <c r="E3513" s="68">
        <v>73</v>
      </c>
      <c r="F3513" s="3">
        <f t="shared" si="1275"/>
        <v>9.67</v>
      </c>
      <c r="G3513" s="18" t="s">
        <v>39</v>
      </c>
      <c r="H3513" s="75">
        <v>10</v>
      </c>
      <c r="I3513" s="75">
        <f t="shared" si="1280"/>
        <v>96</v>
      </c>
      <c r="J3513" s="27">
        <f t="shared" si="1276"/>
        <v>20.64</v>
      </c>
      <c r="K3513" s="27">
        <f t="shared" si="1278"/>
        <v>10.32</v>
      </c>
      <c r="L3513" s="26">
        <f t="shared" si="1279"/>
        <v>990.72</v>
      </c>
      <c r="M3513" s="56" t="s">
        <v>38</v>
      </c>
      <c r="N3513" s="75" t="s">
        <v>1218</v>
      </c>
      <c r="O3513" s="75" t="s">
        <v>219</v>
      </c>
      <c r="P3513" s="56"/>
    </row>
    <row r="3514" spans="1:16" x14ac:dyDescent="0.25">
      <c r="A3514" s="75">
        <v>2018</v>
      </c>
      <c r="B3514" s="75">
        <v>41</v>
      </c>
      <c r="C3514" s="75" t="s">
        <v>15</v>
      </c>
      <c r="D3514" s="75" t="s">
        <v>1209</v>
      </c>
      <c r="E3514" s="68">
        <v>73</v>
      </c>
      <c r="F3514" s="3">
        <f t="shared" si="1275"/>
        <v>9.67</v>
      </c>
      <c r="G3514" s="18" t="s">
        <v>39</v>
      </c>
      <c r="H3514" s="75">
        <v>41</v>
      </c>
      <c r="I3514" s="75">
        <f t="shared" si="1280"/>
        <v>393.59999999999997</v>
      </c>
      <c r="J3514" s="27">
        <f t="shared" si="1276"/>
        <v>20.64</v>
      </c>
      <c r="K3514" s="27">
        <f t="shared" si="1278"/>
        <v>20.64</v>
      </c>
      <c r="L3514" s="26">
        <f t="shared" si="1279"/>
        <v>8123.9039999999995</v>
      </c>
      <c r="M3514" s="56" t="s">
        <v>57</v>
      </c>
      <c r="N3514" s="75" t="s">
        <v>1219</v>
      </c>
      <c r="O3514" s="75" t="s">
        <v>219</v>
      </c>
      <c r="P3514" s="56"/>
    </row>
    <row r="3515" spans="1:16" x14ac:dyDescent="0.25">
      <c r="A3515" s="75">
        <v>2018</v>
      </c>
      <c r="B3515" s="75">
        <v>41</v>
      </c>
      <c r="C3515" s="75" t="s">
        <v>15</v>
      </c>
      <c r="D3515" s="75" t="s">
        <v>1209</v>
      </c>
      <c r="E3515" s="68">
        <v>73</v>
      </c>
      <c r="F3515" s="3">
        <f t="shared" si="1275"/>
        <v>9.67</v>
      </c>
      <c r="G3515" s="18" t="s">
        <v>39</v>
      </c>
      <c r="H3515" s="75">
        <v>43</v>
      </c>
      <c r="I3515" s="75">
        <f t="shared" si="1280"/>
        <v>412.8</v>
      </c>
      <c r="J3515" s="27">
        <f t="shared" si="1276"/>
        <v>20.64</v>
      </c>
      <c r="K3515" s="27">
        <f t="shared" si="1278"/>
        <v>10.32</v>
      </c>
      <c r="L3515" s="26">
        <f t="shared" si="1279"/>
        <v>4260.0960000000005</v>
      </c>
      <c r="M3515" s="56" t="s">
        <v>38</v>
      </c>
      <c r="N3515" s="75" t="s">
        <v>1219</v>
      </c>
      <c r="O3515" s="75" t="s">
        <v>219</v>
      </c>
      <c r="P3515" s="56"/>
    </row>
    <row r="3516" spans="1:16" x14ac:dyDescent="0.25">
      <c r="A3516" s="75">
        <v>2018</v>
      </c>
      <c r="B3516" s="75">
        <v>41</v>
      </c>
      <c r="C3516" s="75" t="s">
        <v>15</v>
      </c>
      <c r="D3516" s="75">
        <v>1809231307</v>
      </c>
      <c r="E3516" s="68">
        <v>73</v>
      </c>
      <c r="F3516" s="3">
        <f t="shared" si="1275"/>
        <v>9.67</v>
      </c>
      <c r="G3516" s="18" t="s">
        <v>39</v>
      </c>
      <c r="H3516" s="75">
        <v>100</v>
      </c>
      <c r="I3516" s="75">
        <f t="shared" si="1280"/>
        <v>960</v>
      </c>
      <c r="J3516" s="27">
        <f t="shared" si="1276"/>
        <v>20.64</v>
      </c>
      <c r="K3516" s="27">
        <f t="shared" si="1278"/>
        <v>10.32</v>
      </c>
      <c r="L3516" s="26">
        <f t="shared" si="1279"/>
        <v>9907.2000000000007</v>
      </c>
      <c r="M3516" s="56" t="s">
        <v>38</v>
      </c>
      <c r="N3516" s="75" t="s">
        <v>1220</v>
      </c>
      <c r="O3516" s="75" t="s">
        <v>219</v>
      </c>
      <c r="P3516" s="56"/>
    </row>
    <row r="3517" spans="1:16" x14ac:dyDescent="0.25">
      <c r="A3517" s="75">
        <v>2018</v>
      </c>
      <c r="B3517" s="75">
        <v>41</v>
      </c>
      <c r="C3517" s="75" t="s">
        <v>15</v>
      </c>
      <c r="D3517" s="75" t="s">
        <v>1210</v>
      </c>
      <c r="E3517" s="68">
        <v>73</v>
      </c>
      <c r="F3517" s="3">
        <f t="shared" si="1275"/>
        <v>9.67</v>
      </c>
      <c r="G3517" s="18" t="s">
        <v>39</v>
      </c>
      <c r="H3517" s="75">
        <v>35</v>
      </c>
      <c r="I3517" s="75">
        <f t="shared" si="1280"/>
        <v>336</v>
      </c>
      <c r="J3517" s="27">
        <f t="shared" si="1276"/>
        <v>20.64</v>
      </c>
      <c r="K3517" s="27">
        <f t="shared" si="1278"/>
        <v>10.32</v>
      </c>
      <c r="L3517" s="26">
        <f t="shared" si="1279"/>
        <v>3467.52</v>
      </c>
      <c r="M3517" s="56" t="s">
        <v>38</v>
      </c>
      <c r="N3517" s="75" t="s">
        <v>1221</v>
      </c>
      <c r="O3517" s="75" t="s">
        <v>219</v>
      </c>
      <c r="P3517" s="56"/>
    </row>
    <row r="3518" spans="1:16" x14ac:dyDescent="0.25">
      <c r="A3518" s="75">
        <v>2018</v>
      </c>
      <c r="B3518" s="75">
        <v>41</v>
      </c>
      <c r="C3518" s="75" t="s">
        <v>15</v>
      </c>
      <c r="D3518" s="75">
        <v>1809270850</v>
      </c>
      <c r="E3518" s="68">
        <v>73</v>
      </c>
      <c r="F3518" s="3">
        <f t="shared" si="1275"/>
        <v>9.67</v>
      </c>
      <c r="G3518" s="18" t="s">
        <v>39</v>
      </c>
      <c r="H3518" s="75">
        <v>5</v>
      </c>
      <c r="I3518" s="75">
        <f t="shared" si="1280"/>
        <v>48</v>
      </c>
      <c r="J3518" s="27">
        <f t="shared" si="1276"/>
        <v>20.64</v>
      </c>
      <c r="K3518" s="27">
        <f t="shared" si="1278"/>
        <v>10.32</v>
      </c>
      <c r="L3518" s="26">
        <f t="shared" si="1279"/>
        <v>495.36</v>
      </c>
      <c r="M3518" s="56" t="s">
        <v>38</v>
      </c>
      <c r="N3518" s="75" t="s">
        <v>1222</v>
      </c>
      <c r="O3518" s="75" t="s">
        <v>219</v>
      </c>
      <c r="P3518" s="56"/>
    </row>
    <row r="3519" spans="1:16" x14ac:dyDescent="0.25">
      <c r="A3519" s="75">
        <v>2018</v>
      </c>
      <c r="B3519" s="75">
        <v>41</v>
      </c>
      <c r="C3519" s="75" t="s">
        <v>15</v>
      </c>
      <c r="D3519" s="75" t="s">
        <v>1211</v>
      </c>
      <c r="E3519" s="68">
        <v>88.9</v>
      </c>
      <c r="F3519" s="3">
        <f t="shared" si="1275"/>
        <v>13.84</v>
      </c>
      <c r="G3519" s="18" t="s">
        <v>39</v>
      </c>
      <c r="H3519" s="75">
        <v>14</v>
      </c>
      <c r="I3519" s="75">
        <f t="shared" si="1280"/>
        <v>134.4</v>
      </c>
      <c r="J3519" s="27">
        <f t="shared" si="1276"/>
        <v>27.6</v>
      </c>
      <c r="K3519" s="27">
        <f t="shared" si="1278"/>
        <v>13.8</v>
      </c>
      <c r="L3519" s="26">
        <f t="shared" si="1279"/>
        <v>1854.7200000000003</v>
      </c>
      <c r="M3519" s="56" t="s">
        <v>38</v>
      </c>
      <c r="N3519" s="75" t="s">
        <v>1223</v>
      </c>
      <c r="O3519" s="75" t="s">
        <v>219</v>
      </c>
      <c r="P3519" s="56"/>
    </row>
    <row r="3520" spans="1:16" x14ac:dyDescent="0.25">
      <c r="A3520" s="75">
        <v>2018</v>
      </c>
      <c r="B3520" s="75">
        <v>41</v>
      </c>
      <c r="C3520" s="75" t="s">
        <v>14</v>
      </c>
      <c r="D3520" s="75">
        <v>4891120</v>
      </c>
      <c r="E3520" s="68">
        <v>114.3</v>
      </c>
      <c r="F3520" s="3">
        <f t="shared" si="1275"/>
        <v>17.260000000000002</v>
      </c>
      <c r="G3520" s="18" t="s">
        <v>40</v>
      </c>
      <c r="H3520" s="75">
        <v>11</v>
      </c>
      <c r="I3520" s="75">
        <v>147.52160000000001</v>
      </c>
      <c r="J3520" s="27">
        <f t="shared" si="1276"/>
        <v>32.840000000000003</v>
      </c>
      <c r="K3520" s="27">
        <f t="shared" si="1278"/>
        <v>24.630000000000003</v>
      </c>
      <c r="L3520" s="26">
        <f t="shared" si="1279"/>
        <v>3633.4570080000003</v>
      </c>
      <c r="M3520" s="56" t="s">
        <v>16</v>
      </c>
      <c r="N3520" s="75" t="s">
        <v>1224</v>
      </c>
      <c r="O3520" s="56" t="s">
        <v>53</v>
      </c>
      <c r="P3520" s="75">
        <v>105</v>
      </c>
    </row>
    <row r="3521" spans="1:16" x14ac:dyDescent="0.25">
      <c r="A3521" s="75">
        <v>2018</v>
      </c>
      <c r="B3521" s="75">
        <v>41</v>
      </c>
      <c r="C3521" s="75" t="s">
        <v>15</v>
      </c>
      <c r="D3521" s="75">
        <v>4891897</v>
      </c>
      <c r="E3521" s="68">
        <v>88.9</v>
      </c>
      <c r="F3521" s="3">
        <f t="shared" si="1275"/>
        <v>13.84</v>
      </c>
      <c r="G3521" s="18" t="s">
        <v>39</v>
      </c>
      <c r="H3521" s="75">
        <v>31</v>
      </c>
      <c r="I3521" s="75">
        <v>297.63720000000001</v>
      </c>
      <c r="J3521" s="27">
        <f t="shared" si="1276"/>
        <v>27.6</v>
      </c>
      <c r="K3521" s="27">
        <f t="shared" si="1278"/>
        <v>20.700000000000003</v>
      </c>
      <c r="L3521" s="26">
        <f t="shared" si="1279"/>
        <v>6161.090040000001</v>
      </c>
      <c r="M3521" s="56" t="s">
        <v>16</v>
      </c>
      <c r="N3521" s="75" t="s">
        <v>1102</v>
      </c>
      <c r="O3521" s="56" t="s">
        <v>56</v>
      </c>
      <c r="P3521" s="75">
        <v>68</v>
      </c>
    </row>
    <row r="3522" spans="1:16" x14ac:dyDescent="0.25">
      <c r="A3522" s="75">
        <v>2018</v>
      </c>
      <c r="B3522" s="75">
        <v>41</v>
      </c>
      <c r="C3522" s="75" t="s">
        <v>15</v>
      </c>
      <c r="D3522" s="75">
        <v>4891900</v>
      </c>
      <c r="E3522" s="68">
        <v>88.9</v>
      </c>
      <c r="F3522" s="3">
        <f t="shared" si="1275"/>
        <v>13.84</v>
      </c>
      <c r="G3522" s="18" t="s">
        <v>39</v>
      </c>
      <c r="H3522" s="75">
        <v>2</v>
      </c>
      <c r="I3522" s="75">
        <v>19.202400000000001</v>
      </c>
      <c r="J3522" s="27">
        <f t="shared" si="1276"/>
        <v>27.6</v>
      </c>
      <c r="K3522" s="27">
        <f t="shared" si="1278"/>
        <v>13.8</v>
      </c>
      <c r="L3522" s="26">
        <f t="shared" si="1279"/>
        <v>264.99312000000003</v>
      </c>
      <c r="M3522" s="56" t="s">
        <v>38</v>
      </c>
      <c r="N3522" s="75" t="s">
        <v>1102</v>
      </c>
      <c r="O3522" s="56" t="s">
        <v>56</v>
      </c>
      <c r="P3522" s="75">
        <v>68</v>
      </c>
    </row>
    <row r="3523" spans="1:16" x14ac:dyDescent="0.25">
      <c r="A3523" s="75">
        <v>2018</v>
      </c>
      <c r="B3523" s="75">
        <v>41</v>
      </c>
      <c r="C3523" s="75" t="s">
        <v>15</v>
      </c>
      <c r="D3523" s="75">
        <v>4891900</v>
      </c>
      <c r="E3523" s="68">
        <v>88.9</v>
      </c>
      <c r="F3523" s="3">
        <f t="shared" si="1275"/>
        <v>13.84</v>
      </c>
      <c r="G3523" s="18" t="s">
        <v>39</v>
      </c>
      <c r="H3523" s="75">
        <v>15</v>
      </c>
      <c r="I3523" s="75">
        <v>144.01759999999999</v>
      </c>
      <c r="J3523" s="27">
        <f t="shared" si="1276"/>
        <v>27.6</v>
      </c>
      <c r="K3523" s="27">
        <f t="shared" si="1278"/>
        <v>20.700000000000003</v>
      </c>
      <c r="L3523" s="26">
        <f t="shared" si="1279"/>
        <v>2981.1643200000003</v>
      </c>
      <c r="M3523" s="56" t="s">
        <v>16</v>
      </c>
      <c r="N3523" s="75" t="s">
        <v>1102</v>
      </c>
      <c r="O3523" s="56" t="s">
        <v>56</v>
      </c>
      <c r="P3523" s="75">
        <v>68</v>
      </c>
    </row>
    <row r="3524" spans="1:16" x14ac:dyDescent="0.25">
      <c r="A3524" s="75">
        <v>2018</v>
      </c>
      <c r="B3524" s="75">
        <v>41</v>
      </c>
      <c r="C3524" s="75" t="s">
        <v>15</v>
      </c>
      <c r="D3524" s="75">
        <v>4891900</v>
      </c>
      <c r="E3524" s="68">
        <v>88.9</v>
      </c>
      <c r="F3524" s="3">
        <f t="shared" si="1275"/>
        <v>13.84</v>
      </c>
      <c r="G3524" s="18" t="s">
        <v>39</v>
      </c>
      <c r="H3524" s="75">
        <v>1</v>
      </c>
      <c r="I3524" s="75">
        <v>9.6011000000000006</v>
      </c>
      <c r="J3524" s="27">
        <f t="shared" si="1276"/>
        <v>27.6</v>
      </c>
      <c r="K3524" s="27">
        <f t="shared" si="1278"/>
        <v>20.700000000000003</v>
      </c>
      <c r="L3524" s="26">
        <f t="shared" si="1279"/>
        <v>198.74277000000004</v>
      </c>
      <c r="M3524" s="56" t="s">
        <v>16</v>
      </c>
      <c r="N3524" s="75" t="s">
        <v>1102</v>
      </c>
      <c r="O3524" s="56" t="s">
        <v>56</v>
      </c>
      <c r="P3524" s="75">
        <v>68</v>
      </c>
    </row>
    <row r="3525" spans="1:16" x14ac:dyDescent="0.25">
      <c r="A3525" s="75">
        <v>2018</v>
      </c>
      <c r="B3525" s="75">
        <v>41</v>
      </c>
      <c r="C3525" s="75" t="s">
        <v>15</v>
      </c>
      <c r="D3525" s="75">
        <v>4891898</v>
      </c>
      <c r="E3525" s="68">
        <v>88.9</v>
      </c>
      <c r="F3525" s="3">
        <f t="shared" si="1275"/>
        <v>13.84</v>
      </c>
      <c r="G3525" s="18" t="s">
        <v>39</v>
      </c>
      <c r="H3525" s="75">
        <v>35</v>
      </c>
      <c r="I3525" s="75">
        <v>336.04</v>
      </c>
      <c r="J3525" s="27">
        <f t="shared" si="1276"/>
        <v>27.6</v>
      </c>
      <c r="K3525" s="27">
        <f t="shared" si="1278"/>
        <v>20.700000000000003</v>
      </c>
      <c r="L3525" s="26">
        <f t="shared" si="1279"/>
        <v>6956.0280000000012</v>
      </c>
      <c r="M3525" s="56" t="s">
        <v>16</v>
      </c>
      <c r="N3525" s="75" t="s">
        <v>1102</v>
      </c>
      <c r="O3525" s="56" t="s">
        <v>56</v>
      </c>
      <c r="P3525" s="75">
        <v>68</v>
      </c>
    </row>
    <row r="3526" spans="1:16" x14ac:dyDescent="0.25">
      <c r="A3526" s="75">
        <v>2018</v>
      </c>
      <c r="B3526" s="75">
        <v>41</v>
      </c>
      <c r="C3526" s="75" t="s">
        <v>15</v>
      </c>
      <c r="D3526" s="75">
        <v>4891896</v>
      </c>
      <c r="E3526" s="68">
        <v>88.9</v>
      </c>
      <c r="F3526" s="3">
        <f t="shared" si="1275"/>
        <v>13.84</v>
      </c>
      <c r="G3526" s="18" t="s">
        <v>39</v>
      </c>
      <c r="H3526" s="75">
        <v>5</v>
      </c>
      <c r="I3526" s="75">
        <v>48.005899999999997</v>
      </c>
      <c r="J3526" s="27">
        <f t="shared" si="1276"/>
        <v>27.6</v>
      </c>
      <c r="K3526" s="27">
        <f t="shared" si="1278"/>
        <v>20.700000000000003</v>
      </c>
      <c r="L3526" s="26">
        <f t="shared" si="1279"/>
        <v>993.72213000000011</v>
      </c>
      <c r="M3526" s="56" t="s">
        <v>16</v>
      </c>
      <c r="N3526" s="75" t="s">
        <v>1102</v>
      </c>
      <c r="O3526" s="56" t="s">
        <v>56</v>
      </c>
      <c r="P3526" s="75">
        <v>68</v>
      </c>
    </row>
    <row r="3527" spans="1:16" x14ac:dyDescent="0.25">
      <c r="A3527" s="75">
        <v>2018</v>
      </c>
      <c r="B3527" s="75">
        <v>41</v>
      </c>
      <c r="C3527" s="75" t="s">
        <v>15</v>
      </c>
      <c r="D3527" s="75">
        <v>4891900</v>
      </c>
      <c r="E3527" s="68">
        <v>88.9</v>
      </c>
      <c r="F3527" s="3">
        <f t="shared" si="1275"/>
        <v>13.84</v>
      </c>
      <c r="G3527" s="18" t="s">
        <v>39</v>
      </c>
      <c r="H3527" s="75">
        <v>17</v>
      </c>
      <c r="I3527" s="75">
        <v>163.22110000000001</v>
      </c>
      <c r="J3527" s="27">
        <f t="shared" si="1276"/>
        <v>27.6</v>
      </c>
      <c r="K3527" s="27">
        <f t="shared" si="1278"/>
        <v>13.8</v>
      </c>
      <c r="L3527" s="26">
        <f t="shared" si="1279"/>
        <v>2252.45118</v>
      </c>
      <c r="M3527" s="56" t="s">
        <v>38</v>
      </c>
      <c r="N3527" s="75" t="s">
        <v>1102</v>
      </c>
      <c r="O3527" s="56" t="s">
        <v>56</v>
      </c>
      <c r="P3527" s="75">
        <v>68</v>
      </c>
    </row>
    <row r="3528" spans="1:16" x14ac:dyDescent="0.25">
      <c r="A3528" s="75">
        <v>2018</v>
      </c>
      <c r="B3528" s="75">
        <v>41</v>
      </c>
      <c r="C3528" s="75" t="s">
        <v>15</v>
      </c>
      <c r="D3528" s="75">
        <v>4891900</v>
      </c>
      <c r="E3528" s="68">
        <v>88.9</v>
      </c>
      <c r="F3528" s="3">
        <f t="shared" si="1275"/>
        <v>13.84</v>
      </c>
      <c r="G3528" s="18" t="s">
        <v>39</v>
      </c>
      <c r="H3528" s="75">
        <v>34</v>
      </c>
      <c r="I3528" s="75">
        <v>326.44080000000002</v>
      </c>
      <c r="J3528" s="27">
        <f t="shared" si="1276"/>
        <v>27.6</v>
      </c>
      <c r="K3528" s="27">
        <f t="shared" si="1278"/>
        <v>20.700000000000003</v>
      </c>
      <c r="L3528" s="26">
        <f t="shared" si="1279"/>
        <v>6757.3245600000018</v>
      </c>
      <c r="M3528" s="56" t="s">
        <v>16</v>
      </c>
      <c r="N3528" s="75" t="s">
        <v>1102</v>
      </c>
      <c r="O3528" s="56" t="s">
        <v>56</v>
      </c>
      <c r="P3528" s="75">
        <v>68</v>
      </c>
    </row>
    <row r="3529" spans="1:16" x14ac:dyDescent="0.25">
      <c r="A3529" s="75">
        <v>2018</v>
      </c>
      <c r="B3529" s="75">
        <v>41</v>
      </c>
      <c r="C3529" s="75" t="s">
        <v>15</v>
      </c>
      <c r="D3529" s="75">
        <v>4891899</v>
      </c>
      <c r="E3529" s="68">
        <v>88.9</v>
      </c>
      <c r="F3529" s="3">
        <f t="shared" si="1275"/>
        <v>13.84</v>
      </c>
      <c r="G3529" s="18" t="s">
        <v>39</v>
      </c>
      <c r="H3529" s="75">
        <v>3</v>
      </c>
      <c r="I3529" s="75">
        <v>28.803599999999999</v>
      </c>
      <c r="J3529" s="27">
        <f t="shared" si="1276"/>
        <v>27.6</v>
      </c>
      <c r="K3529" s="27">
        <f t="shared" si="1278"/>
        <v>20.700000000000003</v>
      </c>
      <c r="L3529" s="26">
        <f t="shared" si="1279"/>
        <v>596.23452000000009</v>
      </c>
      <c r="M3529" s="56" t="s">
        <v>16</v>
      </c>
      <c r="N3529" s="75" t="s">
        <v>1102</v>
      </c>
      <c r="O3529" s="56" t="s">
        <v>56</v>
      </c>
      <c r="P3529" s="75">
        <v>68</v>
      </c>
    </row>
    <row r="3530" spans="1:16" x14ac:dyDescent="0.25">
      <c r="A3530" s="75">
        <v>2018</v>
      </c>
      <c r="B3530" s="75">
        <v>41</v>
      </c>
      <c r="C3530" s="75" t="s">
        <v>15</v>
      </c>
      <c r="D3530" s="75">
        <v>4892059</v>
      </c>
      <c r="E3530" s="68">
        <v>73</v>
      </c>
      <c r="F3530" s="3">
        <f t="shared" si="1275"/>
        <v>9.67</v>
      </c>
      <c r="G3530" s="18" t="s">
        <v>39</v>
      </c>
      <c r="H3530" s="75">
        <v>60</v>
      </c>
      <c r="I3530" s="75">
        <v>576.06889999999999</v>
      </c>
      <c r="J3530" s="27">
        <f t="shared" si="1276"/>
        <v>20.64</v>
      </c>
      <c r="K3530" s="27">
        <f t="shared" si="1278"/>
        <v>15.48</v>
      </c>
      <c r="L3530" s="26">
        <f t="shared" si="1279"/>
        <v>8917.5465719999993</v>
      </c>
      <c r="M3530" s="56" t="s">
        <v>16</v>
      </c>
      <c r="N3530" s="75" t="s">
        <v>810</v>
      </c>
      <c r="O3530" s="56" t="s">
        <v>51</v>
      </c>
      <c r="P3530" s="75">
        <v>65</v>
      </c>
    </row>
    <row r="3531" spans="1:16" x14ac:dyDescent="0.25">
      <c r="A3531" s="75">
        <v>2018</v>
      </c>
      <c r="B3531" s="75">
        <v>41</v>
      </c>
      <c r="C3531" s="75" t="s">
        <v>15</v>
      </c>
      <c r="D3531" s="75">
        <v>4892495</v>
      </c>
      <c r="E3531" s="68">
        <v>73</v>
      </c>
      <c r="F3531" s="3">
        <f t="shared" si="1275"/>
        <v>9.67</v>
      </c>
      <c r="G3531" s="18" t="s">
        <v>39</v>
      </c>
      <c r="H3531" s="75">
        <v>1</v>
      </c>
      <c r="I3531" s="75">
        <v>9.6012000000000004</v>
      </c>
      <c r="J3531" s="27">
        <f t="shared" si="1276"/>
        <v>20.64</v>
      </c>
      <c r="K3531" s="27">
        <f t="shared" si="1278"/>
        <v>15.48</v>
      </c>
      <c r="L3531" s="26">
        <f t="shared" si="1279"/>
        <v>148.626576</v>
      </c>
      <c r="M3531" s="56" t="s">
        <v>16</v>
      </c>
      <c r="N3531" s="75" t="s">
        <v>1225</v>
      </c>
      <c r="O3531" s="56" t="s">
        <v>51</v>
      </c>
      <c r="P3531" s="75">
        <v>65</v>
      </c>
    </row>
    <row r="3532" spans="1:16" x14ac:dyDescent="0.25">
      <c r="A3532" s="75">
        <v>2018</v>
      </c>
      <c r="B3532" s="75">
        <v>41</v>
      </c>
      <c r="C3532" s="75" t="s">
        <v>15</v>
      </c>
      <c r="D3532" s="75">
        <v>4893341</v>
      </c>
      <c r="E3532" s="68">
        <v>73</v>
      </c>
      <c r="F3532" s="3">
        <f t="shared" si="1275"/>
        <v>9.67</v>
      </c>
      <c r="G3532" s="18" t="s">
        <v>39</v>
      </c>
      <c r="H3532" s="75">
        <v>4</v>
      </c>
      <c r="I3532" s="75">
        <v>38.404600000000002</v>
      </c>
      <c r="J3532" s="27">
        <f t="shared" si="1276"/>
        <v>20.64</v>
      </c>
      <c r="K3532" s="27">
        <f t="shared" si="1278"/>
        <v>15.48</v>
      </c>
      <c r="L3532" s="26">
        <f t="shared" si="1279"/>
        <v>594.50320800000009</v>
      </c>
      <c r="M3532" s="56" t="s">
        <v>16</v>
      </c>
      <c r="N3532" s="75" t="s">
        <v>1226</v>
      </c>
      <c r="O3532" s="56" t="s">
        <v>51</v>
      </c>
      <c r="P3532" s="75">
        <v>65</v>
      </c>
    </row>
    <row r="3533" spans="1:16" x14ac:dyDescent="0.25">
      <c r="A3533" s="75">
        <v>2018</v>
      </c>
      <c r="B3533" s="75">
        <v>41</v>
      </c>
      <c r="C3533" s="75" t="s">
        <v>15</v>
      </c>
      <c r="D3533" s="75">
        <v>4893342</v>
      </c>
      <c r="E3533" s="68">
        <v>73</v>
      </c>
      <c r="F3533" s="3">
        <f t="shared" si="1275"/>
        <v>9.67</v>
      </c>
      <c r="G3533" s="18" t="s">
        <v>39</v>
      </c>
      <c r="H3533" s="75">
        <v>30</v>
      </c>
      <c r="I3533" s="75">
        <v>288.0333</v>
      </c>
      <c r="J3533" s="27">
        <f t="shared" ref="J3533:J3600" si="1281">IF($E3533=60.3,16.52,IF($E3533=73,20.64,IF($E3533=88.9,27.6,IF(AND($E3533=114.3, $F3533=17.26),32.84,IF(AND($E3533=177.8, $F3533=34.23),63.28,IF(AND($E3533=244.5,$F3533=53.57),98.68,"ENTER WEIGHT"))))))</f>
        <v>20.64</v>
      </c>
      <c r="K3533" s="27">
        <f t="shared" si="1278"/>
        <v>15.48</v>
      </c>
      <c r="L3533" s="26">
        <f t="shared" si="1279"/>
        <v>4458.7554840000003</v>
      </c>
      <c r="M3533" s="56" t="s">
        <v>16</v>
      </c>
      <c r="N3533" s="75" t="s">
        <v>1226</v>
      </c>
      <c r="O3533" s="56" t="s">
        <v>51</v>
      </c>
      <c r="P3533" s="75">
        <v>65</v>
      </c>
    </row>
    <row r="3534" spans="1:16" x14ac:dyDescent="0.25">
      <c r="A3534" s="75">
        <v>2018</v>
      </c>
      <c r="B3534" s="75">
        <v>41</v>
      </c>
      <c r="C3534" s="75" t="s">
        <v>15</v>
      </c>
      <c r="D3534" s="75">
        <v>4893343</v>
      </c>
      <c r="E3534" s="68">
        <v>73</v>
      </c>
      <c r="F3534" s="3">
        <f t="shared" ref="F3534:F3601" si="1282">IF($E3534=60.3,6.99,IF($E3534=73,9.67,IF($E3534=88.9,13.84,IF($E3534=114.3,17.26,IF($E3534=177.8,34.23,IF($E3534=244.5,53.57,"ENTER WEIGHT"))))))</f>
        <v>9.67</v>
      </c>
      <c r="G3534" s="18" t="s">
        <v>39</v>
      </c>
      <c r="H3534" s="75">
        <v>1</v>
      </c>
      <c r="I3534" s="75">
        <v>9.6011000000000006</v>
      </c>
      <c r="J3534" s="27">
        <f t="shared" si="1281"/>
        <v>20.64</v>
      </c>
      <c r="K3534" s="27">
        <f t="shared" si="1278"/>
        <v>15.48</v>
      </c>
      <c r="L3534" s="26">
        <f t="shared" si="1279"/>
        <v>148.62502800000001</v>
      </c>
      <c r="M3534" s="56" t="s">
        <v>16</v>
      </c>
      <c r="N3534" s="75" t="s">
        <v>1226</v>
      </c>
      <c r="O3534" s="56" t="s">
        <v>51</v>
      </c>
      <c r="P3534" s="75">
        <v>65</v>
      </c>
    </row>
    <row r="3535" spans="1:16" x14ac:dyDescent="0.25">
      <c r="A3535" s="75">
        <v>2018</v>
      </c>
      <c r="B3535" s="75">
        <v>41</v>
      </c>
      <c r="C3535" s="75" t="s">
        <v>14</v>
      </c>
      <c r="D3535" s="75">
        <v>4893512</v>
      </c>
      <c r="E3535" s="68">
        <v>114.3</v>
      </c>
      <c r="F3535" s="3">
        <v>22.47</v>
      </c>
      <c r="G3535" s="18" t="s">
        <v>40</v>
      </c>
      <c r="H3535" s="75">
        <v>55</v>
      </c>
      <c r="I3535" s="75">
        <v>781.18949999999995</v>
      </c>
      <c r="J3535" s="27">
        <v>49.21</v>
      </c>
      <c r="K3535" s="27">
        <f t="shared" si="1278"/>
        <v>36.907499999999999</v>
      </c>
      <c r="L3535" s="26">
        <f t="shared" si="1279"/>
        <v>28831.751471249998</v>
      </c>
      <c r="M3535" s="56" t="s">
        <v>16</v>
      </c>
      <c r="N3535" s="75" t="s">
        <v>1227</v>
      </c>
      <c r="O3535" s="56" t="s">
        <v>51</v>
      </c>
      <c r="P3535" s="75">
        <v>65</v>
      </c>
    </row>
    <row r="3536" spans="1:16" x14ac:dyDescent="0.25">
      <c r="A3536" s="75">
        <v>2018</v>
      </c>
      <c r="B3536" s="75">
        <v>41</v>
      </c>
      <c r="C3536" s="75" t="s">
        <v>14</v>
      </c>
      <c r="D3536" s="75">
        <v>4893537</v>
      </c>
      <c r="E3536" s="68">
        <v>114.3</v>
      </c>
      <c r="F3536" s="3">
        <v>22.47</v>
      </c>
      <c r="G3536" s="18" t="s">
        <v>40</v>
      </c>
      <c r="H3536" s="75">
        <v>1</v>
      </c>
      <c r="I3536" s="75">
        <v>14.2034</v>
      </c>
      <c r="J3536" s="27">
        <v>49.21</v>
      </c>
      <c r="K3536" s="27">
        <f t="shared" si="1278"/>
        <v>36.907499999999999</v>
      </c>
      <c r="L3536" s="26">
        <f t="shared" si="1279"/>
        <v>524.21198549999997</v>
      </c>
      <c r="M3536" s="56" t="s">
        <v>16</v>
      </c>
      <c r="N3536" s="75" t="s">
        <v>1227</v>
      </c>
      <c r="O3536" s="56" t="s">
        <v>51</v>
      </c>
      <c r="P3536" s="75">
        <v>65</v>
      </c>
    </row>
    <row r="3537" spans="1:16" x14ac:dyDescent="0.25">
      <c r="A3537" s="75">
        <v>2018</v>
      </c>
      <c r="B3537" s="75">
        <v>41</v>
      </c>
      <c r="C3537" s="75" t="s">
        <v>14</v>
      </c>
      <c r="D3537" s="75">
        <v>4893538</v>
      </c>
      <c r="E3537" s="68">
        <v>114.3</v>
      </c>
      <c r="F3537" s="3">
        <v>22.47</v>
      </c>
      <c r="G3537" s="18" t="s">
        <v>40</v>
      </c>
      <c r="H3537" s="75">
        <v>53</v>
      </c>
      <c r="I3537" s="75">
        <v>753.72159999999997</v>
      </c>
      <c r="J3537" s="27">
        <v>49.21</v>
      </c>
      <c r="K3537" s="27">
        <f t="shared" si="1278"/>
        <v>36.907499999999999</v>
      </c>
      <c r="L3537" s="26">
        <f t="shared" si="1279"/>
        <v>27817.979951999998</v>
      </c>
      <c r="M3537" s="56" t="s">
        <v>16</v>
      </c>
      <c r="N3537" s="75" t="s">
        <v>1227</v>
      </c>
      <c r="O3537" s="56" t="s">
        <v>51</v>
      </c>
      <c r="P3537" s="75">
        <v>65</v>
      </c>
    </row>
    <row r="3538" spans="1:16" x14ac:dyDescent="0.25">
      <c r="A3538" s="75">
        <v>2018</v>
      </c>
      <c r="B3538" s="75">
        <v>41</v>
      </c>
      <c r="C3538" s="75" t="s">
        <v>819</v>
      </c>
      <c r="D3538" s="75">
        <v>6775</v>
      </c>
      <c r="E3538" s="68">
        <v>139.69999999999999</v>
      </c>
      <c r="F3538" s="68">
        <v>23.07</v>
      </c>
      <c r="G3538" s="69" t="s">
        <v>39</v>
      </c>
      <c r="H3538" s="75">
        <v>169</v>
      </c>
      <c r="I3538" s="75">
        <v>2206.41</v>
      </c>
      <c r="J3538" s="73">
        <v>35.68</v>
      </c>
      <c r="K3538" s="73">
        <v>35.68</v>
      </c>
      <c r="L3538" s="72">
        <v>78724.710000000006</v>
      </c>
      <c r="M3538" s="75" t="s">
        <v>129</v>
      </c>
      <c r="N3538" s="75" t="s">
        <v>1126</v>
      </c>
      <c r="O3538" s="75" t="s">
        <v>1107</v>
      </c>
      <c r="P3538" s="56"/>
    </row>
    <row r="3539" spans="1:16" x14ac:dyDescent="0.25">
      <c r="A3539" s="75">
        <v>2018</v>
      </c>
      <c r="B3539" s="75">
        <v>41</v>
      </c>
      <c r="C3539" s="75" t="s">
        <v>819</v>
      </c>
      <c r="D3539" s="75">
        <v>6813</v>
      </c>
      <c r="E3539" s="68">
        <v>339.7</v>
      </c>
      <c r="F3539" s="68">
        <v>71.430000000000007</v>
      </c>
      <c r="G3539" s="69" t="s">
        <v>422</v>
      </c>
      <c r="H3539" s="75">
        <v>15</v>
      </c>
      <c r="I3539" s="75">
        <v>192.62</v>
      </c>
      <c r="J3539" s="73">
        <v>148.63999999999999</v>
      </c>
      <c r="K3539" s="73">
        <v>148.63999999999999</v>
      </c>
      <c r="L3539" s="72">
        <v>28631.040000000001</v>
      </c>
      <c r="M3539" s="75" t="s">
        <v>129</v>
      </c>
      <c r="N3539" s="75" t="s">
        <v>893</v>
      </c>
      <c r="O3539" s="75" t="s">
        <v>1107</v>
      </c>
      <c r="P3539" s="56"/>
    </row>
    <row r="3540" spans="1:16" x14ac:dyDescent="0.25">
      <c r="A3540" s="75">
        <v>2018</v>
      </c>
      <c r="B3540" s="75">
        <v>41</v>
      </c>
      <c r="C3540" s="75" t="s">
        <v>819</v>
      </c>
      <c r="D3540" s="75">
        <v>6845</v>
      </c>
      <c r="E3540" s="68">
        <v>139.69999999999999</v>
      </c>
      <c r="F3540" s="68">
        <v>23.07</v>
      </c>
      <c r="G3540" s="69" t="s">
        <v>39</v>
      </c>
      <c r="H3540" s="75">
        <v>100</v>
      </c>
      <c r="I3540" s="75">
        <v>1323.28</v>
      </c>
      <c r="J3540" s="73">
        <v>35.68</v>
      </c>
      <c r="K3540" s="73">
        <v>35.68</v>
      </c>
      <c r="L3540" s="72">
        <v>47214.63</v>
      </c>
      <c r="M3540" s="75" t="s">
        <v>129</v>
      </c>
      <c r="N3540" s="75" t="s">
        <v>1126</v>
      </c>
      <c r="O3540" s="75" t="s">
        <v>1107</v>
      </c>
      <c r="P3540" s="56"/>
    </row>
    <row r="3541" spans="1:16" x14ac:dyDescent="0.25">
      <c r="A3541" s="75">
        <v>2018</v>
      </c>
      <c r="B3541" s="75">
        <v>41</v>
      </c>
      <c r="C3541" s="75" t="s">
        <v>819</v>
      </c>
      <c r="D3541" s="75">
        <v>6846</v>
      </c>
      <c r="E3541" s="68">
        <v>139.69999999999999</v>
      </c>
      <c r="F3541" s="68">
        <v>23.07</v>
      </c>
      <c r="G3541" s="69" t="s">
        <v>39</v>
      </c>
      <c r="H3541" s="75">
        <v>64</v>
      </c>
      <c r="I3541" s="75">
        <v>837.99</v>
      </c>
      <c r="J3541" s="73">
        <v>35.68</v>
      </c>
      <c r="K3541" s="73">
        <v>35.68</v>
      </c>
      <c r="L3541" s="72">
        <v>29899.48</v>
      </c>
      <c r="M3541" s="75" t="s">
        <v>129</v>
      </c>
      <c r="N3541" s="75" t="s">
        <v>1126</v>
      </c>
      <c r="O3541" s="75" t="s">
        <v>1107</v>
      </c>
      <c r="P3541" s="56"/>
    </row>
    <row r="3542" spans="1:16" x14ac:dyDescent="0.25">
      <c r="A3542" s="75">
        <v>2018</v>
      </c>
      <c r="B3542" s="75">
        <v>41</v>
      </c>
      <c r="C3542" s="75" t="s">
        <v>819</v>
      </c>
      <c r="D3542" s="75">
        <v>64150</v>
      </c>
      <c r="E3542" s="68">
        <v>177.8</v>
      </c>
      <c r="F3542" s="68">
        <v>38.69</v>
      </c>
      <c r="G3542" s="69" t="s">
        <v>96</v>
      </c>
      <c r="H3542" s="75">
        <v>46</v>
      </c>
      <c r="I3542" s="75">
        <v>642.25</v>
      </c>
      <c r="J3542" s="73">
        <v>89.3</v>
      </c>
      <c r="K3542" s="73">
        <v>89.3</v>
      </c>
      <c r="L3542" s="72">
        <v>57352.93</v>
      </c>
      <c r="M3542" s="75" t="s">
        <v>129</v>
      </c>
      <c r="N3542" s="75" t="s">
        <v>1108</v>
      </c>
      <c r="O3542" s="75" t="s">
        <v>868</v>
      </c>
      <c r="P3542" s="56"/>
    </row>
    <row r="3543" spans="1:16" x14ac:dyDescent="0.25">
      <c r="A3543" s="75">
        <v>2018</v>
      </c>
      <c r="B3543" s="75">
        <v>41</v>
      </c>
      <c r="C3543" s="75" t="s">
        <v>819</v>
      </c>
      <c r="D3543" s="75">
        <v>64208</v>
      </c>
      <c r="E3543" s="68">
        <v>177.8</v>
      </c>
      <c r="F3543" s="68">
        <v>38.69</v>
      </c>
      <c r="G3543" s="69" t="s">
        <v>96</v>
      </c>
      <c r="H3543" s="75">
        <v>46</v>
      </c>
      <c r="I3543" s="75">
        <v>634.26</v>
      </c>
      <c r="J3543" s="73">
        <v>89.3</v>
      </c>
      <c r="K3543" s="73">
        <v>89.3</v>
      </c>
      <c r="L3543" s="72">
        <v>56639.42</v>
      </c>
      <c r="M3543" s="75" t="s">
        <v>129</v>
      </c>
      <c r="N3543" s="75" t="s">
        <v>1108</v>
      </c>
      <c r="O3543" s="75" t="s">
        <v>868</v>
      </c>
      <c r="P3543" s="56"/>
    </row>
    <row r="3544" spans="1:16" x14ac:dyDescent="0.25">
      <c r="A3544" s="75">
        <v>2018</v>
      </c>
      <c r="B3544" s="75">
        <v>41</v>
      </c>
      <c r="C3544" s="75" t="s">
        <v>819</v>
      </c>
      <c r="D3544" s="75">
        <v>64211</v>
      </c>
      <c r="E3544" s="68">
        <v>177.8</v>
      </c>
      <c r="F3544" s="68">
        <v>38.69</v>
      </c>
      <c r="G3544" s="69" t="s">
        <v>96</v>
      </c>
      <c r="H3544" s="75">
        <v>46</v>
      </c>
      <c r="I3544" s="75">
        <v>644.69000000000005</v>
      </c>
      <c r="J3544" s="73">
        <v>89.3</v>
      </c>
      <c r="K3544" s="73">
        <v>89.3</v>
      </c>
      <c r="L3544" s="72">
        <v>57570.82</v>
      </c>
      <c r="M3544" s="75" t="s">
        <v>129</v>
      </c>
      <c r="N3544" s="75" t="s">
        <v>1113</v>
      </c>
      <c r="O3544" s="75" t="s">
        <v>868</v>
      </c>
      <c r="P3544" s="56"/>
    </row>
    <row r="3545" spans="1:16" s="75" customFormat="1" x14ac:dyDescent="0.25">
      <c r="A3545" s="75">
        <v>2018</v>
      </c>
      <c r="B3545" s="75">
        <v>41</v>
      </c>
      <c r="C3545" s="75" t="s">
        <v>15</v>
      </c>
      <c r="D3545" s="75">
        <v>21624</v>
      </c>
      <c r="E3545" s="68">
        <v>73</v>
      </c>
      <c r="F3545" s="68">
        <f t="shared" ref="F3545:F3547" si="1283">IF($E3545=60.3,6.99,IF($E3545=73,9.67,IF($E3545=88.9,13.84,IF($E3545=114.3,17.26,IF($E3545=177.8,34.23,IF($E3545=244.5,53.57,"ENTER WEIGHT"))))))</f>
        <v>9.67</v>
      </c>
      <c r="G3545" s="69" t="s">
        <v>39</v>
      </c>
      <c r="H3545" s="75">
        <v>210</v>
      </c>
      <c r="I3545" s="75">
        <v>1995</v>
      </c>
      <c r="J3545" s="73">
        <f t="shared" si="1281"/>
        <v>20.64</v>
      </c>
      <c r="K3545" s="73">
        <f t="shared" ref="K3545:K3547" si="1284">IF(M3545="NEW",J3545*1,IF(M3545="YELLOW",J3545*0.75,IF(M3545="BLUE",J3545*0.5)))</f>
        <v>20.64</v>
      </c>
      <c r="L3545" s="72">
        <f t="shared" ref="L3545:L3548" si="1285">I3545*K3545</f>
        <v>41176.800000000003</v>
      </c>
      <c r="M3545" s="75" t="s">
        <v>57</v>
      </c>
      <c r="N3545" s="76" t="s">
        <v>987</v>
      </c>
      <c r="O3545" s="75" t="s">
        <v>1229</v>
      </c>
    </row>
    <row r="3546" spans="1:16" s="75" customFormat="1" x14ac:dyDescent="0.25">
      <c r="A3546" s="75">
        <v>2018</v>
      </c>
      <c r="B3546" s="75">
        <v>41</v>
      </c>
      <c r="C3546" s="75" t="s">
        <v>15</v>
      </c>
      <c r="D3546" s="75">
        <v>21253</v>
      </c>
      <c r="E3546" s="68">
        <v>73</v>
      </c>
      <c r="F3546" s="68">
        <v>9.67</v>
      </c>
      <c r="G3546" s="69" t="s">
        <v>39</v>
      </c>
      <c r="H3546" s="75">
        <v>260</v>
      </c>
      <c r="I3546" s="75">
        <v>2470</v>
      </c>
      <c r="J3546" s="73">
        <v>20.64</v>
      </c>
      <c r="K3546" s="73">
        <v>20.64</v>
      </c>
      <c r="L3546" s="72">
        <f t="shared" si="1285"/>
        <v>50980.800000000003</v>
      </c>
      <c r="M3546" s="75" t="s">
        <v>57</v>
      </c>
      <c r="N3546" s="76" t="s">
        <v>987</v>
      </c>
      <c r="O3546" s="75" t="s">
        <v>1229</v>
      </c>
    </row>
    <row r="3547" spans="1:16" s="75" customFormat="1" x14ac:dyDescent="0.25">
      <c r="A3547" s="75">
        <v>2018</v>
      </c>
      <c r="B3547" s="75">
        <v>41</v>
      </c>
      <c r="C3547" s="75" t="s">
        <v>15</v>
      </c>
      <c r="D3547" s="75">
        <v>21623</v>
      </c>
      <c r="E3547" s="68">
        <v>73</v>
      </c>
      <c r="F3547" s="68">
        <f t="shared" si="1283"/>
        <v>9.67</v>
      </c>
      <c r="G3547" s="69" t="s">
        <v>39</v>
      </c>
      <c r="H3547" s="75">
        <v>210</v>
      </c>
      <c r="I3547" s="75">
        <v>1995</v>
      </c>
      <c r="J3547" s="73">
        <f t="shared" si="1281"/>
        <v>20.64</v>
      </c>
      <c r="K3547" s="73">
        <f t="shared" si="1284"/>
        <v>20.64</v>
      </c>
      <c r="L3547" s="72">
        <f t="shared" si="1285"/>
        <v>41176.800000000003</v>
      </c>
      <c r="M3547" s="75" t="s">
        <v>57</v>
      </c>
      <c r="N3547" s="76" t="s">
        <v>987</v>
      </c>
      <c r="O3547" s="75" t="s">
        <v>1229</v>
      </c>
    </row>
    <row r="3548" spans="1:16" s="75" customFormat="1" ht="15.75" thickBot="1" x14ac:dyDescent="0.3">
      <c r="A3548" s="75">
        <v>2018</v>
      </c>
      <c r="B3548" s="75">
        <v>41</v>
      </c>
      <c r="C3548" s="75" t="s">
        <v>15</v>
      </c>
      <c r="D3548" s="75">
        <v>21251</v>
      </c>
      <c r="E3548" s="68">
        <v>88.9</v>
      </c>
      <c r="F3548" s="68">
        <v>13.84</v>
      </c>
      <c r="G3548" s="69" t="s">
        <v>39</v>
      </c>
      <c r="H3548" s="75">
        <v>124</v>
      </c>
      <c r="I3548" s="75">
        <v>1183</v>
      </c>
      <c r="J3548" s="73">
        <v>27.6</v>
      </c>
      <c r="K3548" s="73">
        <v>27.6</v>
      </c>
      <c r="L3548" s="72">
        <f t="shared" si="1285"/>
        <v>32650.800000000003</v>
      </c>
      <c r="M3548" s="75" t="s">
        <v>57</v>
      </c>
      <c r="N3548" s="76" t="s">
        <v>987</v>
      </c>
      <c r="O3548" s="75" t="s">
        <v>1229</v>
      </c>
    </row>
    <row r="3549" spans="1:16" ht="21.75" thickBot="1" x14ac:dyDescent="0.4">
      <c r="A3549" s="90" t="s">
        <v>1228</v>
      </c>
      <c r="B3549" s="91"/>
      <c r="C3549" s="91"/>
      <c r="D3549" s="91"/>
      <c r="E3549" s="91"/>
      <c r="F3549" s="91"/>
      <c r="G3549" s="91"/>
      <c r="H3549" s="91"/>
      <c r="I3549" s="91"/>
      <c r="J3549" s="91"/>
      <c r="K3549" s="91"/>
      <c r="L3549" s="71">
        <f>SUM(L3461:L3544)</f>
        <v>845574.95532474993</v>
      </c>
      <c r="M3549" s="90"/>
      <c r="N3549" s="91"/>
      <c r="O3549" s="91"/>
      <c r="P3549" s="92"/>
    </row>
    <row r="3550" spans="1:16" x14ac:dyDescent="0.25">
      <c r="A3550" s="75">
        <v>2018</v>
      </c>
      <c r="B3550" s="75">
        <v>42</v>
      </c>
      <c r="C3550" s="75" t="s">
        <v>819</v>
      </c>
      <c r="D3550" s="75" t="s">
        <v>1231</v>
      </c>
      <c r="E3550" s="68">
        <v>114.3</v>
      </c>
      <c r="F3550" s="68">
        <v>20.09</v>
      </c>
      <c r="G3550" s="69" t="s">
        <v>187</v>
      </c>
      <c r="H3550" s="75">
        <v>1249</v>
      </c>
      <c r="I3550" s="75">
        <v>17825.93</v>
      </c>
      <c r="J3550" s="73">
        <v>39.729999999999997</v>
      </c>
      <c r="K3550" s="73">
        <v>39.729999999999997</v>
      </c>
      <c r="L3550" s="72">
        <v>708224.2</v>
      </c>
      <c r="M3550" s="75" t="s">
        <v>129</v>
      </c>
      <c r="N3550" s="75" t="s">
        <v>1230</v>
      </c>
      <c r="O3550" s="75" t="s">
        <v>1229</v>
      </c>
      <c r="P3550" s="56"/>
    </row>
    <row r="3551" spans="1:16" x14ac:dyDescent="0.25">
      <c r="A3551" s="75">
        <v>2018</v>
      </c>
      <c r="B3551" s="75">
        <v>42</v>
      </c>
      <c r="C3551" s="75" t="s">
        <v>819</v>
      </c>
      <c r="D3551" s="75" t="s">
        <v>1231</v>
      </c>
      <c r="E3551" s="68">
        <v>177.8</v>
      </c>
      <c r="F3551" s="68">
        <v>38.69</v>
      </c>
      <c r="G3551" s="69" t="s">
        <v>187</v>
      </c>
      <c r="H3551" s="75">
        <v>847</v>
      </c>
      <c r="I3551" s="75">
        <v>12078.4</v>
      </c>
      <c r="J3551" s="73">
        <v>77.47</v>
      </c>
      <c r="K3551" s="73">
        <v>77.47</v>
      </c>
      <c r="L3551" s="72">
        <v>935713.65</v>
      </c>
      <c r="M3551" s="75" t="s">
        <v>129</v>
      </c>
      <c r="N3551" s="75" t="s">
        <v>1230</v>
      </c>
      <c r="O3551" s="75" t="s">
        <v>1229</v>
      </c>
      <c r="P3551" s="56"/>
    </row>
    <row r="3552" spans="1:16" x14ac:dyDescent="0.25">
      <c r="A3552" s="75">
        <v>2018</v>
      </c>
      <c r="B3552" s="75">
        <v>42</v>
      </c>
      <c r="C3552" s="75" t="s">
        <v>819</v>
      </c>
      <c r="D3552" s="75" t="s">
        <v>1231</v>
      </c>
      <c r="E3552" s="68">
        <v>339.7</v>
      </c>
      <c r="F3552" s="68">
        <v>81.099999999999994</v>
      </c>
      <c r="G3552" s="69" t="s">
        <v>39</v>
      </c>
      <c r="H3552" s="75">
        <v>185</v>
      </c>
      <c r="I3552" s="75">
        <v>2384.25</v>
      </c>
      <c r="J3552" s="73">
        <v>129.35</v>
      </c>
      <c r="K3552" s="73">
        <v>129.35</v>
      </c>
      <c r="L3552" s="72">
        <v>308402.74</v>
      </c>
      <c r="M3552" s="75" t="s">
        <v>129</v>
      </c>
      <c r="N3552" s="75" t="s">
        <v>1230</v>
      </c>
      <c r="O3552" s="75" t="s">
        <v>1229</v>
      </c>
      <c r="P3552" s="56"/>
    </row>
    <row r="3553" spans="1:16" x14ac:dyDescent="0.25">
      <c r="A3553" s="75">
        <v>2018</v>
      </c>
      <c r="B3553" s="75">
        <v>42</v>
      </c>
      <c r="C3553" s="75" t="s">
        <v>14</v>
      </c>
      <c r="D3553" s="75">
        <v>6907</v>
      </c>
      <c r="E3553" s="68">
        <v>139.69999999999999</v>
      </c>
      <c r="F3553" s="68">
        <v>23.07</v>
      </c>
      <c r="G3553" s="69" t="s">
        <v>39</v>
      </c>
      <c r="H3553" s="75">
        <v>146</v>
      </c>
      <c r="I3553" s="75">
        <v>1908.75</v>
      </c>
      <c r="J3553" s="73">
        <v>35.68</v>
      </c>
      <c r="K3553" s="73">
        <v>35.68</v>
      </c>
      <c r="L3553" s="72">
        <v>68104.2</v>
      </c>
      <c r="M3553" s="75" t="s">
        <v>129</v>
      </c>
      <c r="N3553" s="75" t="s">
        <v>1232</v>
      </c>
      <c r="O3553" s="75" t="s">
        <v>1107</v>
      </c>
      <c r="P3553" s="56"/>
    </row>
    <row r="3554" spans="1:16" x14ac:dyDescent="0.25">
      <c r="A3554" s="75">
        <v>2018</v>
      </c>
      <c r="B3554" s="75">
        <v>42</v>
      </c>
      <c r="C3554" s="75" t="s">
        <v>819</v>
      </c>
      <c r="D3554" s="75">
        <v>6903</v>
      </c>
      <c r="E3554" s="68">
        <v>114.3</v>
      </c>
      <c r="F3554" s="68">
        <v>20.09</v>
      </c>
      <c r="G3554" s="69" t="s">
        <v>187</v>
      </c>
      <c r="H3554" s="75">
        <v>137</v>
      </c>
      <c r="I3554" s="75">
        <v>1954.64</v>
      </c>
      <c r="J3554" s="73">
        <v>31.8</v>
      </c>
      <c r="K3554" s="73">
        <v>31.8</v>
      </c>
      <c r="L3554" s="72">
        <v>62157.55</v>
      </c>
      <c r="M3554" s="75" t="s">
        <v>16</v>
      </c>
      <c r="N3554" s="75" t="s">
        <v>1233</v>
      </c>
      <c r="O3554" s="75" t="s">
        <v>1107</v>
      </c>
      <c r="P3554" s="56"/>
    </row>
    <row r="3555" spans="1:16" x14ac:dyDescent="0.25">
      <c r="A3555" s="75">
        <v>2018</v>
      </c>
      <c r="B3555" s="75">
        <v>42</v>
      </c>
      <c r="C3555" s="75" t="s">
        <v>819</v>
      </c>
      <c r="D3555" s="75">
        <v>64245</v>
      </c>
      <c r="E3555" s="68">
        <v>177.8</v>
      </c>
      <c r="F3555" s="68">
        <v>38.69</v>
      </c>
      <c r="G3555" s="69" t="s">
        <v>96</v>
      </c>
      <c r="H3555" s="75">
        <v>30</v>
      </c>
      <c r="I3555" s="75">
        <v>417.22</v>
      </c>
      <c r="J3555" s="73">
        <v>89.3</v>
      </c>
      <c r="K3555" s="73">
        <v>89.3</v>
      </c>
      <c r="L3555" s="72">
        <v>37257.75</v>
      </c>
      <c r="M3555" s="75" t="s">
        <v>129</v>
      </c>
      <c r="N3555" s="75" t="s">
        <v>1108</v>
      </c>
      <c r="O3555" s="75" t="s">
        <v>1107</v>
      </c>
      <c r="P3555" s="56"/>
    </row>
    <row r="3556" spans="1:16" x14ac:dyDescent="0.25">
      <c r="A3556" s="75">
        <v>2018</v>
      </c>
      <c r="B3556" s="75">
        <v>42</v>
      </c>
      <c r="C3556" s="75" t="s">
        <v>954</v>
      </c>
      <c r="D3556" s="75">
        <v>64301</v>
      </c>
      <c r="E3556" s="68">
        <v>177.8</v>
      </c>
      <c r="F3556" s="68">
        <v>38.69</v>
      </c>
      <c r="G3556" s="69" t="s">
        <v>96</v>
      </c>
      <c r="H3556" s="75">
        <v>46</v>
      </c>
      <c r="I3556" s="75">
        <v>637.57000000000005</v>
      </c>
      <c r="J3556" s="73">
        <v>89.3</v>
      </c>
      <c r="K3556" s="73">
        <v>89.3</v>
      </c>
      <c r="L3556" s="72">
        <v>56935</v>
      </c>
      <c r="M3556" s="75" t="s">
        <v>129</v>
      </c>
      <c r="N3556" s="75" t="s">
        <v>1113</v>
      </c>
      <c r="O3556" s="75" t="s">
        <v>1107</v>
      </c>
      <c r="P3556" s="56"/>
    </row>
    <row r="3557" spans="1:16" x14ac:dyDescent="0.25">
      <c r="A3557" s="75">
        <v>2018</v>
      </c>
      <c r="B3557" s="75">
        <v>42</v>
      </c>
      <c r="C3557" s="75" t="s">
        <v>15</v>
      </c>
      <c r="D3557" s="75">
        <v>4894454</v>
      </c>
      <c r="E3557" s="68">
        <v>73</v>
      </c>
      <c r="F3557" s="3">
        <f t="shared" si="1282"/>
        <v>9.67</v>
      </c>
      <c r="G3557" s="18" t="s">
        <v>39</v>
      </c>
      <c r="H3557" s="75">
        <v>2</v>
      </c>
      <c r="I3557" s="75">
        <v>19.2</v>
      </c>
      <c r="J3557" s="27">
        <f t="shared" si="1281"/>
        <v>20.64</v>
      </c>
      <c r="K3557" s="27">
        <f t="shared" si="1278"/>
        <v>10.32</v>
      </c>
      <c r="L3557" s="26">
        <f t="shared" si="1279"/>
        <v>198.14400000000001</v>
      </c>
      <c r="M3557" s="56" t="s">
        <v>38</v>
      </c>
      <c r="N3557" s="75" t="s">
        <v>1234</v>
      </c>
      <c r="O3557" s="56" t="s">
        <v>52</v>
      </c>
      <c r="P3557" s="75">
        <v>43</v>
      </c>
    </row>
    <row r="3558" spans="1:16" x14ac:dyDescent="0.25">
      <c r="A3558" s="75">
        <v>2018</v>
      </c>
      <c r="B3558" s="75">
        <v>42</v>
      </c>
      <c r="C3558" s="75" t="s">
        <v>15</v>
      </c>
      <c r="D3558" s="75">
        <v>4894455</v>
      </c>
      <c r="E3558" s="68">
        <v>73</v>
      </c>
      <c r="F3558" s="3">
        <f t="shared" si="1282"/>
        <v>9.67</v>
      </c>
      <c r="G3558" s="18" t="s">
        <v>39</v>
      </c>
      <c r="H3558" s="75">
        <v>14</v>
      </c>
      <c r="I3558" s="75">
        <v>134.41650000000001</v>
      </c>
      <c r="J3558" s="27">
        <f t="shared" si="1281"/>
        <v>20.64</v>
      </c>
      <c r="K3558" s="27">
        <f t="shared" si="1278"/>
        <v>10.32</v>
      </c>
      <c r="L3558" s="26">
        <f t="shared" si="1279"/>
        <v>1387.1782800000001</v>
      </c>
      <c r="M3558" s="56" t="s">
        <v>38</v>
      </c>
      <c r="N3558" s="75" t="s">
        <v>1234</v>
      </c>
      <c r="O3558" s="56" t="s">
        <v>52</v>
      </c>
      <c r="P3558" s="75">
        <v>43</v>
      </c>
    </row>
    <row r="3559" spans="1:16" x14ac:dyDescent="0.25">
      <c r="A3559" s="75">
        <v>2018</v>
      </c>
      <c r="B3559" s="75">
        <v>42</v>
      </c>
      <c r="C3559" s="75" t="s">
        <v>15</v>
      </c>
      <c r="D3559" s="75">
        <v>4894456</v>
      </c>
      <c r="E3559" s="68">
        <v>73</v>
      </c>
      <c r="F3559" s="3">
        <f t="shared" si="1282"/>
        <v>9.67</v>
      </c>
      <c r="G3559" s="18" t="s">
        <v>39</v>
      </c>
      <c r="H3559" s="75">
        <v>2</v>
      </c>
      <c r="I3559" s="75">
        <v>19.2</v>
      </c>
      <c r="J3559" s="27">
        <f t="shared" si="1281"/>
        <v>20.64</v>
      </c>
      <c r="K3559" s="27">
        <f t="shared" si="1278"/>
        <v>10.32</v>
      </c>
      <c r="L3559" s="26">
        <f t="shared" si="1279"/>
        <v>198.14400000000001</v>
      </c>
      <c r="M3559" s="56" t="s">
        <v>38</v>
      </c>
      <c r="N3559" s="75" t="s">
        <v>1234</v>
      </c>
      <c r="O3559" s="56" t="s">
        <v>52</v>
      </c>
      <c r="P3559" s="75">
        <v>43</v>
      </c>
    </row>
    <row r="3560" spans="1:16" x14ac:dyDescent="0.25">
      <c r="A3560" s="75">
        <v>2018</v>
      </c>
      <c r="B3560" s="75">
        <v>42</v>
      </c>
      <c r="C3560" s="75" t="s">
        <v>15</v>
      </c>
      <c r="D3560" s="75">
        <v>4894457</v>
      </c>
      <c r="E3560" s="68">
        <v>73</v>
      </c>
      <c r="F3560" s="3">
        <f t="shared" si="1282"/>
        <v>9.67</v>
      </c>
      <c r="G3560" s="18" t="s">
        <v>39</v>
      </c>
      <c r="H3560" s="75">
        <v>1</v>
      </c>
      <c r="I3560" s="75">
        <v>9.6</v>
      </c>
      <c r="J3560" s="27">
        <f t="shared" si="1281"/>
        <v>20.64</v>
      </c>
      <c r="K3560" s="27">
        <f t="shared" si="1278"/>
        <v>10.32</v>
      </c>
      <c r="L3560" s="26">
        <f t="shared" si="1279"/>
        <v>99.072000000000003</v>
      </c>
      <c r="M3560" s="56" t="s">
        <v>38</v>
      </c>
      <c r="N3560" s="75" t="s">
        <v>1234</v>
      </c>
      <c r="O3560" s="56" t="s">
        <v>52</v>
      </c>
      <c r="P3560" s="75">
        <v>43</v>
      </c>
    </row>
    <row r="3561" spans="1:16" x14ac:dyDescent="0.25">
      <c r="A3561" s="75">
        <v>2018</v>
      </c>
      <c r="B3561" s="75">
        <v>42</v>
      </c>
      <c r="C3561" s="75" t="s">
        <v>15</v>
      </c>
      <c r="D3561" s="75">
        <v>4894458</v>
      </c>
      <c r="E3561" s="68">
        <v>73</v>
      </c>
      <c r="F3561" s="3">
        <f t="shared" si="1282"/>
        <v>9.67</v>
      </c>
      <c r="G3561" s="18" t="s">
        <v>39</v>
      </c>
      <c r="H3561" s="75">
        <v>1</v>
      </c>
      <c r="I3561" s="75">
        <v>9.6</v>
      </c>
      <c r="J3561" s="27">
        <f t="shared" si="1281"/>
        <v>20.64</v>
      </c>
      <c r="K3561" s="27">
        <f t="shared" si="1278"/>
        <v>10.32</v>
      </c>
      <c r="L3561" s="26">
        <f t="shared" si="1279"/>
        <v>99.072000000000003</v>
      </c>
      <c r="M3561" s="56" t="s">
        <v>38</v>
      </c>
      <c r="N3561" s="75" t="s">
        <v>1234</v>
      </c>
      <c r="O3561" s="56" t="s">
        <v>52</v>
      </c>
      <c r="P3561" s="75">
        <v>43</v>
      </c>
    </row>
    <row r="3562" spans="1:16" x14ac:dyDescent="0.25">
      <c r="A3562" s="75">
        <v>2018</v>
      </c>
      <c r="B3562" s="75">
        <v>42</v>
      </c>
      <c r="C3562" s="75" t="s">
        <v>15</v>
      </c>
      <c r="D3562" s="75">
        <v>4894459</v>
      </c>
      <c r="E3562" s="68">
        <v>73</v>
      </c>
      <c r="F3562" s="3">
        <f t="shared" si="1282"/>
        <v>9.67</v>
      </c>
      <c r="G3562" s="18" t="s">
        <v>39</v>
      </c>
      <c r="H3562" s="75">
        <v>2</v>
      </c>
      <c r="I3562" s="75">
        <v>19.2</v>
      </c>
      <c r="J3562" s="27">
        <f t="shared" si="1281"/>
        <v>20.64</v>
      </c>
      <c r="K3562" s="27">
        <f t="shared" ref="K3562:K3625" si="1286">IF(M3562="NEW",J3562*1,IF(M3562="YELLOW",J3562*0.75,IF(M3562="BLUE",J3562*0.5)))</f>
        <v>10.32</v>
      </c>
      <c r="L3562" s="26">
        <f t="shared" ref="L3562:L3625" si="1287">I3562*K3562</f>
        <v>198.14400000000001</v>
      </c>
      <c r="M3562" s="56" t="s">
        <v>38</v>
      </c>
      <c r="N3562" s="75" t="s">
        <v>1234</v>
      </c>
      <c r="O3562" s="56" t="s">
        <v>52</v>
      </c>
      <c r="P3562" s="75">
        <v>43</v>
      </c>
    </row>
    <row r="3563" spans="1:16" x14ac:dyDescent="0.25">
      <c r="A3563" s="75">
        <v>2018</v>
      </c>
      <c r="B3563" s="75">
        <v>42</v>
      </c>
      <c r="C3563" s="75" t="s">
        <v>15</v>
      </c>
      <c r="D3563" s="75">
        <v>4894460</v>
      </c>
      <c r="E3563" s="68">
        <v>73</v>
      </c>
      <c r="F3563" s="3">
        <f t="shared" si="1282"/>
        <v>9.67</v>
      </c>
      <c r="G3563" s="18" t="s">
        <v>39</v>
      </c>
      <c r="H3563" s="75">
        <v>8</v>
      </c>
      <c r="I3563" s="75">
        <v>76.81</v>
      </c>
      <c r="J3563" s="27">
        <f t="shared" si="1281"/>
        <v>20.64</v>
      </c>
      <c r="K3563" s="27">
        <f t="shared" si="1286"/>
        <v>10.32</v>
      </c>
      <c r="L3563" s="26">
        <f t="shared" si="1287"/>
        <v>792.67920000000004</v>
      </c>
      <c r="M3563" s="56" t="s">
        <v>38</v>
      </c>
      <c r="N3563" s="75" t="s">
        <v>1234</v>
      </c>
      <c r="O3563" s="56" t="s">
        <v>52</v>
      </c>
      <c r="P3563" s="75">
        <v>43</v>
      </c>
    </row>
    <row r="3564" spans="1:16" x14ac:dyDescent="0.25">
      <c r="A3564" s="75">
        <v>2018</v>
      </c>
      <c r="B3564" s="75">
        <v>42</v>
      </c>
      <c r="C3564" s="75" t="s">
        <v>15</v>
      </c>
      <c r="D3564" s="75">
        <v>4894461</v>
      </c>
      <c r="E3564" s="68">
        <v>73</v>
      </c>
      <c r="F3564" s="3">
        <f t="shared" si="1282"/>
        <v>9.67</v>
      </c>
      <c r="G3564" s="18" t="s">
        <v>39</v>
      </c>
      <c r="H3564" s="75">
        <v>8</v>
      </c>
      <c r="I3564" s="75">
        <v>76.81</v>
      </c>
      <c r="J3564" s="27">
        <f t="shared" si="1281"/>
        <v>20.64</v>
      </c>
      <c r="K3564" s="27">
        <f t="shared" si="1286"/>
        <v>10.32</v>
      </c>
      <c r="L3564" s="26">
        <f t="shared" si="1287"/>
        <v>792.67920000000004</v>
      </c>
      <c r="M3564" s="56" t="s">
        <v>38</v>
      </c>
      <c r="N3564" s="75" t="s">
        <v>1234</v>
      </c>
      <c r="O3564" s="56" t="s">
        <v>52</v>
      </c>
      <c r="P3564" s="75">
        <v>43</v>
      </c>
    </row>
    <row r="3565" spans="1:16" x14ac:dyDescent="0.25">
      <c r="A3565" s="75">
        <v>2018</v>
      </c>
      <c r="B3565" s="75">
        <v>42</v>
      </c>
      <c r="C3565" s="75" t="s">
        <v>15</v>
      </c>
      <c r="D3565" s="75">
        <v>4894462</v>
      </c>
      <c r="E3565" s="68">
        <v>73</v>
      </c>
      <c r="F3565" s="3">
        <f t="shared" si="1282"/>
        <v>9.67</v>
      </c>
      <c r="G3565" s="18" t="s">
        <v>39</v>
      </c>
      <c r="H3565" s="75">
        <v>2</v>
      </c>
      <c r="I3565" s="75">
        <v>19.2</v>
      </c>
      <c r="J3565" s="27">
        <f t="shared" si="1281"/>
        <v>20.64</v>
      </c>
      <c r="K3565" s="27">
        <f t="shared" si="1286"/>
        <v>10.32</v>
      </c>
      <c r="L3565" s="26">
        <f t="shared" si="1287"/>
        <v>198.14400000000001</v>
      </c>
      <c r="M3565" s="56" t="s">
        <v>38</v>
      </c>
      <c r="N3565" s="75" t="s">
        <v>1234</v>
      </c>
      <c r="O3565" s="56" t="s">
        <v>52</v>
      </c>
      <c r="P3565" s="75">
        <v>43</v>
      </c>
    </row>
    <row r="3566" spans="1:16" x14ac:dyDescent="0.25">
      <c r="A3566" s="75">
        <v>2018</v>
      </c>
      <c r="B3566" s="75">
        <v>42</v>
      </c>
      <c r="C3566" s="75" t="s">
        <v>15</v>
      </c>
      <c r="D3566" s="75">
        <v>4894448</v>
      </c>
      <c r="E3566" s="68">
        <v>73</v>
      </c>
      <c r="F3566" s="3">
        <f t="shared" si="1282"/>
        <v>9.67</v>
      </c>
      <c r="G3566" s="18" t="s">
        <v>39</v>
      </c>
      <c r="H3566" s="75">
        <v>3</v>
      </c>
      <c r="I3566" s="75">
        <v>28.8</v>
      </c>
      <c r="J3566" s="27">
        <f t="shared" si="1281"/>
        <v>20.64</v>
      </c>
      <c r="K3566" s="27">
        <f t="shared" si="1286"/>
        <v>10.32</v>
      </c>
      <c r="L3566" s="26">
        <f t="shared" si="1287"/>
        <v>297.21600000000001</v>
      </c>
      <c r="M3566" s="56" t="s">
        <v>38</v>
      </c>
      <c r="N3566" s="75" t="s">
        <v>1234</v>
      </c>
      <c r="O3566" s="56" t="s">
        <v>52</v>
      </c>
      <c r="P3566" s="75">
        <v>43</v>
      </c>
    </row>
    <row r="3567" spans="1:16" x14ac:dyDescent="0.25">
      <c r="A3567" s="75">
        <v>2018</v>
      </c>
      <c r="B3567" s="75">
        <v>42</v>
      </c>
      <c r="C3567" s="75" t="s">
        <v>15</v>
      </c>
      <c r="D3567" s="75">
        <v>4894449</v>
      </c>
      <c r="E3567" s="68">
        <v>73</v>
      </c>
      <c r="F3567" s="3">
        <f t="shared" si="1282"/>
        <v>9.67</v>
      </c>
      <c r="G3567" s="18" t="s">
        <v>39</v>
      </c>
      <c r="H3567" s="75">
        <v>2</v>
      </c>
      <c r="I3567" s="75">
        <v>19.202200000000001</v>
      </c>
      <c r="J3567" s="27">
        <f t="shared" si="1281"/>
        <v>20.64</v>
      </c>
      <c r="K3567" s="27">
        <f t="shared" si="1286"/>
        <v>10.32</v>
      </c>
      <c r="L3567" s="26">
        <f t="shared" si="1287"/>
        <v>198.16670400000001</v>
      </c>
      <c r="M3567" s="56" t="s">
        <v>38</v>
      </c>
      <c r="N3567" s="75" t="s">
        <v>1234</v>
      </c>
      <c r="O3567" s="56" t="s">
        <v>52</v>
      </c>
      <c r="P3567" s="75">
        <v>43</v>
      </c>
    </row>
    <row r="3568" spans="1:16" x14ac:dyDescent="0.25">
      <c r="A3568" s="75">
        <v>2018</v>
      </c>
      <c r="B3568" s="75">
        <v>42</v>
      </c>
      <c r="C3568" s="75" t="s">
        <v>15</v>
      </c>
      <c r="D3568" s="75">
        <v>4894450</v>
      </c>
      <c r="E3568" s="68">
        <v>73</v>
      </c>
      <c r="F3568" s="3">
        <f t="shared" si="1282"/>
        <v>9.67</v>
      </c>
      <c r="G3568" s="18" t="s">
        <v>39</v>
      </c>
      <c r="H3568" s="75">
        <v>3</v>
      </c>
      <c r="I3568" s="75">
        <v>28.8</v>
      </c>
      <c r="J3568" s="27">
        <f t="shared" si="1281"/>
        <v>20.64</v>
      </c>
      <c r="K3568" s="27">
        <f t="shared" si="1286"/>
        <v>10.32</v>
      </c>
      <c r="L3568" s="26">
        <f t="shared" si="1287"/>
        <v>297.21600000000001</v>
      </c>
      <c r="M3568" s="56" t="s">
        <v>38</v>
      </c>
      <c r="N3568" s="75" t="s">
        <v>1234</v>
      </c>
      <c r="O3568" s="56" t="s">
        <v>52</v>
      </c>
      <c r="P3568" s="75">
        <v>43</v>
      </c>
    </row>
    <row r="3569" spans="1:16" x14ac:dyDescent="0.25">
      <c r="A3569" s="75">
        <v>2018</v>
      </c>
      <c r="B3569" s="75">
        <v>42</v>
      </c>
      <c r="C3569" s="75" t="s">
        <v>15</v>
      </c>
      <c r="D3569" s="75">
        <v>4894451</v>
      </c>
      <c r="E3569" s="68">
        <v>73</v>
      </c>
      <c r="F3569" s="3">
        <f t="shared" si="1282"/>
        <v>9.67</v>
      </c>
      <c r="G3569" s="18" t="s">
        <v>39</v>
      </c>
      <c r="H3569" s="75">
        <v>3</v>
      </c>
      <c r="I3569" s="75">
        <v>28.8</v>
      </c>
      <c r="J3569" s="27">
        <f t="shared" si="1281"/>
        <v>20.64</v>
      </c>
      <c r="K3569" s="27">
        <f t="shared" si="1286"/>
        <v>10.32</v>
      </c>
      <c r="L3569" s="26">
        <f t="shared" si="1287"/>
        <v>297.21600000000001</v>
      </c>
      <c r="M3569" s="56" t="s">
        <v>38</v>
      </c>
      <c r="N3569" s="75" t="s">
        <v>1234</v>
      </c>
      <c r="O3569" s="56" t="s">
        <v>52</v>
      </c>
      <c r="P3569" s="75">
        <v>43</v>
      </c>
    </row>
    <row r="3570" spans="1:16" x14ac:dyDescent="0.25">
      <c r="A3570" s="75">
        <v>2018</v>
      </c>
      <c r="B3570" s="75">
        <v>42</v>
      </c>
      <c r="C3570" s="75" t="s">
        <v>15</v>
      </c>
      <c r="D3570" s="75">
        <v>4894452</v>
      </c>
      <c r="E3570" s="68">
        <v>73</v>
      </c>
      <c r="F3570" s="3">
        <f t="shared" si="1282"/>
        <v>9.67</v>
      </c>
      <c r="G3570" s="18" t="s">
        <v>39</v>
      </c>
      <c r="H3570" s="75">
        <v>11</v>
      </c>
      <c r="I3570" s="75">
        <v>105.61</v>
      </c>
      <c r="J3570" s="27">
        <f t="shared" si="1281"/>
        <v>20.64</v>
      </c>
      <c r="K3570" s="27">
        <f t="shared" si="1286"/>
        <v>10.32</v>
      </c>
      <c r="L3570" s="26">
        <f t="shared" si="1287"/>
        <v>1089.8951999999999</v>
      </c>
      <c r="M3570" s="56" t="s">
        <v>38</v>
      </c>
      <c r="N3570" s="75" t="s">
        <v>1234</v>
      </c>
      <c r="O3570" s="56" t="s">
        <v>52</v>
      </c>
      <c r="P3570" s="75">
        <v>43</v>
      </c>
    </row>
    <row r="3571" spans="1:16" x14ac:dyDescent="0.25">
      <c r="A3571" s="75">
        <v>2018</v>
      </c>
      <c r="B3571" s="75">
        <v>42</v>
      </c>
      <c r="C3571" s="75" t="s">
        <v>15</v>
      </c>
      <c r="D3571" s="75">
        <v>4894453</v>
      </c>
      <c r="E3571" s="68">
        <v>73</v>
      </c>
      <c r="F3571" s="3">
        <f t="shared" si="1282"/>
        <v>9.67</v>
      </c>
      <c r="G3571" s="18" t="s">
        <v>39</v>
      </c>
      <c r="H3571" s="75">
        <v>12</v>
      </c>
      <c r="I3571" s="75">
        <v>115.21</v>
      </c>
      <c r="J3571" s="27">
        <f t="shared" si="1281"/>
        <v>20.64</v>
      </c>
      <c r="K3571" s="27">
        <f t="shared" si="1286"/>
        <v>10.32</v>
      </c>
      <c r="L3571" s="26">
        <f t="shared" si="1287"/>
        <v>1188.9672</v>
      </c>
      <c r="M3571" s="56" t="s">
        <v>38</v>
      </c>
      <c r="N3571" s="75" t="s">
        <v>1234</v>
      </c>
      <c r="O3571" s="56" t="s">
        <v>52</v>
      </c>
      <c r="P3571" s="75">
        <v>43</v>
      </c>
    </row>
    <row r="3572" spans="1:16" x14ac:dyDescent="0.25">
      <c r="A3572" s="75">
        <v>2018</v>
      </c>
      <c r="B3572" s="75">
        <v>42</v>
      </c>
      <c r="C3572" s="75" t="s">
        <v>15</v>
      </c>
      <c r="D3572" s="75">
        <v>4895411</v>
      </c>
      <c r="E3572" s="68">
        <v>88.9</v>
      </c>
      <c r="F3572" s="3">
        <f t="shared" si="1282"/>
        <v>13.84</v>
      </c>
      <c r="G3572" s="18" t="s">
        <v>39</v>
      </c>
      <c r="H3572" s="75">
        <v>13</v>
      </c>
      <c r="I3572" s="75">
        <v>124.81</v>
      </c>
      <c r="J3572" s="27">
        <f t="shared" si="1281"/>
        <v>27.6</v>
      </c>
      <c r="K3572" s="27">
        <f t="shared" si="1286"/>
        <v>20.700000000000003</v>
      </c>
      <c r="L3572" s="26">
        <f t="shared" si="1287"/>
        <v>2583.5670000000005</v>
      </c>
      <c r="M3572" s="56" t="s">
        <v>16</v>
      </c>
      <c r="N3572" s="75" t="s">
        <v>157</v>
      </c>
      <c r="O3572" s="56" t="s">
        <v>284</v>
      </c>
      <c r="P3572" s="75">
        <v>31</v>
      </c>
    </row>
    <row r="3573" spans="1:16" x14ac:dyDescent="0.25">
      <c r="A3573" s="75">
        <v>2018</v>
      </c>
      <c r="B3573" s="75">
        <v>42</v>
      </c>
      <c r="C3573" s="75" t="s">
        <v>15</v>
      </c>
      <c r="D3573" s="75">
        <v>4895420</v>
      </c>
      <c r="E3573" s="68">
        <v>88.9</v>
      </c>
      <c r="F3573" s="3">
        <f t="shared" si="1282"/>
        <v>13.84</v>
      </c>
      <c r="G3573" s="18" t="s">
        <v>39</v>
      </c>
      <c r="H3573" s="75">
        <v>2</v>
      </c>
      <c r="I3573" s="75">
        <v>19.2</v>
      </c>
      <c r="J3573" s="27">
        <f t="shared" si="1281"/>
        <v>27.6</v>
      </c>
      <c r="K3573" s="27">
        <f t="shared" si="1286"/>
        <v>13.8</v>
      </c>
      <c r="L3573" s="26">
        <f t="shared" si="1287"/>
        <v>264.95999999999998</v>
      </c>
      <c r="M3573" s="56" t="s">
        <v>38</v>
      </c>
      <c r="N3573" s="75" t="s">
        <v>157</v>
      </c>
      <c r="O3573" s="56" t="s">
        <v>284</v>
      </c>
      <c r="P3573" s="75">
        <v>31</v>
      </c>
    </row>
    <row r="3574" spans="1:16" x14ac:dyDescent="0.25">
      <c r="A3574" s="75">
        <v>2018</v>
      </c>
      <c r="B3574" s="75">
        <v>42</v>
      </c>
      <c r="C3574" s="75" t="s">
        <v>15</v>
      </c>
      <c r="D3574" s="75">
        <v>4895419</v>
      </c>
      <c r="E3574" s="68">
        <v>88.9</v>
      </c>
      <c r="F3574" s="3">
        <f t="shared" si="1282"/>
        <v>13.84</v>
      </c>
      <c r="G3574" s="18" t="s">
        <v>39</v>
      </c>
      <c r="H3574" s="75">
        <v>1</v>
      </c>
      <c r="I3574" s="75">
        <v>9.6</v>
      </c>
      <c r="J3574" s="27">
        <f t="shared" si="1281"/>
        <v>27.6</v>
      </c>
      <c r="K3574" s="27">
        <f t="shared" si="1286"/>
        <v>13.8</v>
      </c>
      <c r="L3574" s="26">
        <f t="shared" si="1287"/>
        <v>132.47999999999999</v>
      </c>
      <c r="M3574" s="56" t="s">
        <v>38</v>
      </c>
      <c r="N3574" s="75" t="s">
        <v>157</v>
      </c>
      <c r="O3574" s="56" t="s">
        <v>284</v>
      </c>
      <c r="P3574" s="75">
        <v>31</v>
      </c>
    </row>
    <row r="3575" spans="1:16" x14ac:dyDescent="0.25">
      <c r="A3575" s="75">
        <v>2018</v>
      </c>
      <c r="B3575" s="75">
        <v>42</v>
      </c>
      <c r="C3575" s="75" t="s">
        <v>15</v>
      </c>
      <c r="D3575" s="75">
        <v>4895418</v>
      </c>
      <c r="E3575" s="68">
        <v>88.9</v>
      </c>
      <c r="F3575" s="3">
        <f t="shared" si="1282"/>
        <v>13.84</v>
      </c>
      <c r="G3575" s="18" t="s">
        <v>39</v>
      </c>
      <c r="H3575" s="75">
        <v>1</v>
      </c>
      <c r="I3575" s="75">
        <v>9.6</v>
      </c>
      <c r="J3575" s="27">
        <f t="shared" si="1281"/>
        <v>27.6</v>
      </c>
      <c r="K3575" s="27">
        <f t="shared" si="1286"/>
        <v>13.8</v>
      </c>
      <c r="L3575" s="26">
        <f t="shared" si="1287"/>
        <v>132.47999999999999</v>
      </c>
      <c r="M3575" s="56" t="s">
        <v>38</v>
      </c>
      <c r="N3575" s="75" t="s">
        <v>157</v>
      </c>
      <c r="O3575" s="56" t="s">
        <v>284</v>
      </c>
      <c r="P3575" s="75">
        <v>31</v>
      </c>
    </row>
    <row r="3576" spans="1:16" x14ac:dyDescent="0.25">
      <c r="A3576" s="75">
        <v>2018</v>
      </c>
      <c r="B3576" s="75">
        <v>42</v>
      </c>
      <c r="C3576" s="75" t="s">
        <v>15</v>
      </c>
      <c r="D3576" s="75">
        <v>4895408</v>
      </c>
      <c r="E3576" s="68">
        <v>88.9</v>
      </c>
      <c r="F3576" s="3">
        <f t="shared" si="1282"/>
        <v>13.84</v>
      </c>
      <c r="G3576" s="18" t="s">
        <v>39</v>
      </c>
      <c r="H3576" s="75">
        <v>1</v>
      </c>
      <c r="I3576" s="75">
        <v>9.6</v>
      </c>
      <c r="J3576" s="27">
        <f t="shared" si="1281"/>
        <v>27.6</v>
      </c>
      <c r="K3576" s="27">
        <f t="shared" si="1286"/>
        <v>13.8</v>
      </c>
      <c r="L3576" s="26">
        <f t="shared" si="1287"/>
        <v>132.47999999999999</v>
      </c>
      <c r="M3576" s="56" t="s">
        <v>38</v>
      </c>
      <c r="N3576" s="75" t="s">
        <v>157</v>
      </c>
      <c r="O3576" s="56" t="s">
        <v>284</v>
      </c>
      <c r="P3576" s="75">
        <v>31</v>
      </c>
    </row>
    <row r="3577" spans="1:16" x14ac:dyDescent="0.25">
      <c r="A3577" s="75">
        <v>2018</v>
      </c>
      <c r="B3577" s="75">
        <v>42</v>
      </c>
      <c r="C3577" s="75" t="s">
        <v>15</v>
      </c>
      <c r="D3577" s="75">
        <v>4895409</v>
      </c>
      <c r="E3577" s="68">
        <v>88.9</v>
      </c>
      <c r="F3577" s="3">
        <f t="shared" si="1282"/>
        <v>13.84</v>
      </c>
      <c r="G3577" s="18" t="s">
        <v>39</v>
      </c>
      <c r="H3577" s="75">
        <v>1</v>
      </c>
      <c r="I3577" s="75">
        <v>9.6</v>
      </c>
      <c r="J3577" s="27">
        <f t="shared" si="1281"/>
        <v>27.6</v>
      </c>
      <c r="K3577" s="27">
        <f t="shared" si="1286"/>
        <v>13.8</v>
      </c>
      <c r="L3577" s="26">
        <f t="shared" si="1287"/>
        <v>132.47999999999999</v>
      </c>
      <c r="M3577" s="56" t="s">
        <v>38</v>
      </c>
      <c r="N3577" s="75" t="s">
        <v>157</v>
      </c>
      <c r="O3577" s="56" t="s">
        <v>284</v>
      </c>
      <c r="P3577" s="75">
        <v>31</v>
      </c>
    </row>
    <row r="3578" spans="1:16" x14ac:dyDescent="0.25">
      <c r="A3578" s="75">
        <v>2018</v>
      </c>
      <c r="B3578" s="75">
        <v>42</v>
      </c>
      <c r="C3578" s="75" t="s">
        <v>15</v>
      </c>
      <c r="D3578" s="75">
        <v>4895409</v>
      </c>
      <c r="E3578" s="68">
        <v>88.9</v>
      </c>
      <c r="F3578" s="3">
        <f t="shared" si="1282"/>
        <v>13.84</v>
      </c>
      <c r="G3578" s="18" t="s">
        <v>39</v>
      </c>
      <c r="H3578" s="75">
        <v>13</v>
      </c>
      <c r="I3578" s="75">
        <v>124.81</v>
      </c>
      <c r="J3578" s="27">
        <f t="shared" si="1281"/>
        <v>27.6</v>
      </c>
      <c r="K3578" s="27">
        <f t="shared" si="1286"/>
        <v>20.700000000000003</v>
      </c>
      <c r="L3578" s="26">
        <f t="shared" si="1287"/>
        <v>2583.5670000000005</v>
      </c>
      <c r="M3578" s="56" t="s">
        <v>16</v>
      </c>
      <c r="N3578" s="75" t="s">
        <v>157</v>
      </c>
      <c r="O3578" s="56" t="s">
        <v>284</v>
      </c>
      <c r="P3578" s="75">
        <v>31</v>
      </c>
    </row>
    <row r="3579" spans="1:16" x14ac:dyDescent="0.25">
      <c r="A3579" s="75">
        <v>2018</v>
      </c>
      <c r="B3579" s="75">
        <v>42</v>
      </c>
      <c r="C3579" s="75" t="s">
        <v>15</v>
      </c>
      <c r="D3579" s="75">
        <v>4895411</v>
      </c>
      <c r="E3579" s="68">
        <v>88.9</v>
      </c>
      <c r="F3579" s="3">
        <f t="shared" si="1282"/>
        <v>13.84</v>
      </c>
      <c r="G3579" s="18" t="s">
        <v>39</v>
      </c>
      <c r="H3579" s="75">
        <v>2</v>
      </c>
      <c r="I3579" s="75">
        <v>19.2</v>
      </c>
      <c r="J3579" s="27">
        <f t="shared" si="1281"/>
        <v>27.6</v>
      </c>
      <c r="K3579" s="27">
        <f t="shared" si="1286"/>
        <v>13.8</v>
      </c>
      <c r="L3579" s="26">
        <f t="shared" si="1287"/>
        <v>264.95999999999998</v>
      </c>
      <c r="M3579" s="56" t="s">
        <v>38</v>
      </c>
      <c r="N3579" s="75" t="s">
        <v>157</v>
      </c>
      <c r="O3579" s="56" t="s">
        <v>284</v>
      </c>
      <c r="P3579" s="75">
        <v>31</v>
      </c>
    </row>
    <row r="3580" spans="1:16" x14ac:dyDescent="0.25">
      <c r="A3580" s="75">
        <v>2018</v>
      </c>
      <c r="B3580" s="75">
        <v>42</v>
      </c>
      <c r="C3580" s="75" t="s">
        <v>15</v>
      </c>
      <c r="D3580" s="75">
        <v>4895413</v>
      </c>
      <c r="E3580" s="68">
        <v>88.9</v>
      </c>
      <c r="F3580" s="3">
        <f t="shared" si="1282"/>
        <v>13.84</v>
      </c>
      <c r="G3580" s="18" t="s">
        <v>39</v>
      </c>
      <c r="H3580" s="75">
        <v>1</v>
      </c>
      <c r="I3580" s="75">
        <v>9.6</v>
      </c>
      <c r="J3580" s="27">
        <f t="shared" si="1281"/>
        <v>27.6</v>
      </c>
      <c r="K3580" s="27">
        <f t="shared" si="1286"/>
        <v>20.700000000000003</v>
      </c>
      <c r="L3580" s="26">
        <f t="shared" si="1287"/>
        <v>198.72000000000003</v>
      </c>
      <c r="M3580" s="56" t="s">
        <v>16</v>
      </c>
      <c r="N3580" s="75" t="s">
        <v>157</v>
      </c>
      <c r="O3580" s="56" t="s">
        <v>284</v>
      </c>
      <c r="P3580" s="75">
        <v>31</v>
      </c>
    </row>
    <row r="3581" spans="1:16" x14ac:dyDescent="0.25">
      <c r="A3581" s="75">
        <v>2018</v>
      </c>
      <c r="B3581" s="75">
        <v>42</v>
      </c>
      <c r="C3581" s="75" t="s">
        <v>15</v>
      </c>
      <c r="D3581" s="75">
        <v>4895414</v>
      </c>
      <c r="E3581" s="68">
        <v>88.9</v>
      </c>
      <c r="F3581" s="3">
        <f t="shared" si="1282"/>
        <v>13.84</v>
      </c>
      <c r="G3581" s="18" t="s">
        <v>39</v>
      </c>
      <c r="H3581" s="75">
        <v>1</v>
      </c>
      <c r="I3581" s="75">
        <v>9.6</v>
      </c>
      <c r="J3581" s="27">
        <f t="shared" si="1281"/>
        <v>27.6</v>
      </c>
      <c r="K3581" s="27">
        <f t="shared" si="1286"/>
        <v>20.700000000000003</v>
      </c>
      <c r="L3581" s="26">
        <f t="shared" si="1287"/>
        <v>198.72000000000003</v>
      </c>
      <c r="M3581" s="56" t="s">
        <v>16</v>
      </c>
      <c r="N3581" s="75" t="s">
        <v>157</v>
      </c>
      <c r="O3581" s="56" t="s">
        <v>284</v>
      </c>
      <c r="P3581" s="75">
        <v>31</v>
      </c>
    </row>
    <row r="3582" spans="1:16" x14ac:dyDescent="0.25">
      <c r="A3582" s="75">
        <v>2018</v>
      </c>
      <c r="B3582" s="75">
        <v>42</v>
      </c>
      <c r="C3582" s="75" t="s">
        <v>15</v>
      </c>
      <c r="D3582" s="75">
        <v>4895414</v>
      </c>
      <c r="E3582" s="68">
        <v>88.9</v>
      </c>
      <c r="F3582" s="3">
        <f t="shared" si="1282"/>
        <v>13.84</v>
      </c>
      <c r="G3582" s="18" t="s">
        <v>39</v>
      </c>
      <c r="H3582" s="75">
        <v>1</v>
      </c>
      <c r="I3582" s="75">
        <v>9.6</v>
      </c>
      <c r="J3582" s="27">
        <f t="shared" si="1281"/>
        <v>27.6</v>
      </c>
      <c r="K3582" s="27">
        <f t="shared" si="1286"/>
        <v>13.8</v>
      </c>
      <c r="L3582" s="26">
        <f t="shared" si="1287"/>
        <v>132.47999999999999</v>
      </c>
      <c r="M3582" s="56" t="s">
        <v>38</v>
      </c>
      <c r="N3582" s="75" t="s">
        <v>157</v>
      </c>
      <c r="O3582" s="56" t="s">
        <v>284</v>
      </c>
      <c r="P3582" s="75">
        <v>31</v>
      </c>
    </row>
    <row r="3583" spans="1:16" x14ac:dyDescent="0.25">
      <c r="A3583" s="75">
        <v>2018</v>
      </c>
      <c r="B3583" s="75">
        <v>42</v>
      </c>
      <c r="C3583" s="75" t="s">
        <v>15</v>
      </c>
      <c r="D3583" s="75">
        <v>4895416</v>
      </c>
      <c r="E3583" s="68">
        <v>88.9</v>
      </c>
      <c r="F3583" s="3">
        <f t="shared" si="1282"/>
        <v>13.84</v>
      </c>
      <c r="G3583" s="18" t="s">
        <v>39</v>
      </c>
      <c r="H3583" s="75">
        <v>5</v>
      </c>
      <c r="I3583" s="75">
        <v>48</v>
      </c>
      <c r="J3583" s="27">
        <f t="shared" si="1281"/>
        <v>27.6</v>
      </c>
      <c r="K3583" s="27">
        <f t="shared" si="1286"/>
        <v>20.700000000000003</v>
      </c>
      <c r="L3583" s="26">
        <f t="shared" si="1287"/>
        <v>993.60000000000014</v>
      </c>
      <c r="M3583" s="56" t="s">
        <v>16</v>
      </c>
      <c r="N3583" s="75" t="s">
        <v>157</v>
      </c>
      <c r="O3583" s="75" t="s">
        <v>284</v>
      </c>
      <c r="P3583" s="75">
        <v>31</v>
      </c>
    </row>
    <row r="3584" spans="1:16" x14ac:dyDescent="0.25">
      <c r="A3584" s="75">
        <v>2018</v>
      </c>
      <c r="B3584" s="75">
        <v>42</v>
      </c>
      <c r="C3584" s="75" t="s">
        <v>15</v>
      </c>
      <c r="D3584" s="75">
        <v>4895417</v>
      </c>
      <c r="E3584" s="68">
        <v>88.9</v>
      </c>
      <c r="F3584" s="3">
        <f t="shared" si="1282"/>
        <v>13.84</v>
      </c>
      <c r="G3584" s="18" t="s">
        <v>39</v>
      </c>
      <c r="H3584" s="75">
        <v>1</v>
      </c>
      <c r="I3584" s="75">
        <v>9.6</v>
      </c>
      <c r="J3584" s="27">
        <f t="shared" si="1281"/>
        <v>27.6</v>
      </c>
      <c r="K3584" s="27">
        <f t="shared" si="1286"/>
        <v>13.8</v>
      </c>
      <c r="L3584" s="26">
        <f t="shared" si="1287"/>
        <v>132.47999999999999</v>
      </c>
      <c r="M3584" s="56" t="s">
        <v>38</v>
      </c>
      <c r="N3584" s="75" t="s">
        <v>157</v>
      </c>
      <c r="O3584" s="75" t="s">
        <v>284</v>
      </c>
      <c r="P3584" s="75">
        <v>31</v>
      </c>
    </row>
    <row r="3585" spans="1:16" x14ac:dyDescent="0.25">
      <c r="A3585" s="75">
        <v>2018</v>
      </c>
      <c r="B3585" s="75">
        <v>42</v>
      </c>
      <c r="C3585" s="75" t="s">
        <v>15</v>
      </c>
      <c r="D3585" s="75">
        <v>4895703</v>
      </c>
      <c r="E3585" s="68">
        <v>88.9</v>
      </c>
      <c r="F3585" s="3">
        <f t="shared" si="1282"/>
        <v>13.84</v>
      </c>
      <c r="G3585" s="18" t="s">
        <v>39</v>
      </c>
      <c r="H3585" s="75">
        <v>9</v>
      </c>
      <c r="I3585" s="75">
        <v>86.4</v>
      </c>
      <c r="J3585" s="27">
        <f t="shared" si="1281"/>
        <v>27.6</v>
      </c>
      <c r="K3585" s="27">
        <f t="shared" si="1286"/>
        <v>20.700000000000003</v>
      </c>
      <c r="L3585" s="26">
        <f t="shared" si="1287"/>
        <v>1788.4800000000005</v>
      </c>
      <c r="M3585" s="56" t="s">
        <v>16</v>
      </c>
      <c r="N3585" s="75" t="s">
        <v>157</v>
      </c>
      <c r="O3585" s="75" t="s">
        <v>284</v>
      </c>
      <c r="P3585" s="75">
        <v>31</v>
      </c>
    </row>
    <row r="3586" spans="1:16" x14ac:dyDescent="0.25">
      <c r="A3586" s="75">
        <v>2018</v>
      </c>
      <c r="B3586" s="75">
        <v>42</v>
      </c>
      <c r="C3586" s="75" t="s">
        <v>15</v>
      </c>
      <c r="D3586" s="75">
        <v>4895700</v>
      </c>
      <c r="E3586" s="68">
        <v>88.9</v>
      </c>
      <c r="F3586" s="3">
        <f t="shared" si="1282"/>
        <v>13.84</v>
      </c>
      <c r="G3586" s="18" t="s">
        <v>39</v>
      </c>
      <c r="H3586" s="75">
        <v>17</v>
      </c>
      <c r="I3586" s="75">
        <v>163.22</v>
      </c>
      <c r="J3586" s="27">
        <f t="shared" si="1281"/>
        <v>27.6</v>
      </c>
      <c r="K3586" s="27">
        <f t="shared" si="1286"/>
        <v>13.8</v>
      </c>
      <c r="L3586" s="26">
        <f t="shared" si="1287"/>
        <v>2252.4360000000001</v>
      </c>
      <c r="M3586" s="56" t="s">
        <v>38</v>
      </c>
      <c r="N3586" s="75" t="s">
        <v>157</v>
      </c>
      <c r="O3586" s="75" t="s">
        <v>284</v>
      </c>
      <c r="P3586" s="75">
        <v>31</v>
      </c>
    </row>
    <row r="3587" spans="1:16" x14ac:dyDescent="0.25">
      <c r="A3587" s="75">
        <v>2018</v>
      </c>
      <c r="B3587" s="75">
        <v>42</v>
      </c>
      <c r="C3587" s="75" t="s">
        <v>15</v>
      </c>
      <c r="D3587" s="75">
        <v>4895703</v>
      </c>
      <c r="E3587" s="68">
        <v>88.9</v>
      </c>
      <c r="F3587" s="3">
        <f t="shared" si="1282"/>
        <v>13.84</v>
      </c>
      <c r="G3587" s="18" t="s">
        <v>39</v>
      </c>
      <c r="H3587" s="75">
        <v>2</v>
      </c>
      <c r="I3587" s="75">
        <v>19.2</v>
      </c>
      <c r="J3587" s="27">
        <f t="shared" si="1281"/>
        <v>27.6</v>
      </c>
      <c r="K3587" s="27">
        <f t="shared" si="1286"/>
        <v>13.8</v>
      </c>
      <c r="L3587" s="26">
        <f t="shared" si="1287"/>
        <v>264.95999999999998</v>
      </c>
      <c r="M3587" s="56" t="s">
        <v>38</v>
      </c>
      <c r="N3587" s="75" t="s">
        <v>157</v>
      </c>
      <c r="O3587" s="75" t="s">
        <v>284</v>
      </c>
      <c r="P3587" s="75">
        <v>31</v>
      </c>
    </row>
    <row r="3588" spans="1:16" x14ac:dyDescent="0.25">
      <c r="A3588" s="75">
        <v>2018</v>
      </c>
      <c r="B3588" s="75">
        <v>42</v>
      </c>
      <c r="C3588" s="75" t="s">
        <v>15</v>
      </c>
      <c r="D3588" s="75">
        <v>4895690</v>
      </c>
      <c r="E3588" s="68">
        <v>88.9</v>
      </c>
      <c r="F3588" s="3">
        <f t="shared" si="1282"/>
        <v>13.84</v>
      </c>
      <c r="G3588" s="18" t="s">
        <v>39</v>
      </c>
      <c r="H3588" s="75">
        <v>1</v>
      </c>
      <c r="I3588" s="75">
        <v>9.6</v>
      </c>
      <c r="J3588" s="27">
        <f t="shared" si="1281"/>
        <v>27.6</v>
      </c>
      <c r="K3588" s="27">
        <f t="shared" si="1286"/>
        <v>13.8</v>
      </c>
      <c r="L3588" s="26">
        <f t="shared" si="1287"/>
        <v>132.47999999999999</v>
      </c>
      <c r="M3588" s="56" t="s">
        <v>38</v>
      </c>
      <c r="N3588" s="75" t="s">
        <v>157</v>
      </c>
      <c r="O3588" s="75" t="s">
        <v>284</v>
      </c>
      <c r="P3588" s="75">
        <v>31</v>
      </c>
    </row>
    <row r="3589" spans="1:16" x14ac:dyDescent="0.25">
      <c r="A3589" s="75">
        <v>2018</v>
      </c>
      <c r="B3589" s="75">
        <v>42</v>
      </c>
      <c r="C3589" s="75" t="s">
        <v>15</v>
      </c>
      <c r="D3589" s="75">
        <v>4895691</v>
      </c>
      <c r="E3589" s="68">
        <v>88.9</v>
      </c>
      <c r="F3589" s="3">
        <f t="shared" si="1282"/>
        <v>13.84</v>
      </c>
      <c r="G3589" s="18" t="s">
        <v>39</v>
      </c>
      <c r="H3589" s="75">
        <v>2</v>
      </c>
      <c r="I3589" s="75">
        <v>19.2</v>
      </c>
      <c r="J3589" s="27">
        <f t="shared" si="1281"/>
        <v>27.6</v>
      </c>
      <c r="K3589" s="27">
        <f t="shared" si="1286"/>
        <v>13.8</v>
      </c>
      <c r="L3589" s="26">
        <f t="shared" si="1287"/>
        <v>264.95999999999998</v>
      </c>
      <c r="M3589" s="56" t="s">
        <v>38</v>
      </c>
      <c r="N3589" s="75" t="s">
        <v>157</v>
      </c>
      <c r="O3589" s="75" t="s">
        <v>284</v>
      </c>
      <c r="P3589" s="75">
        <v>31</v>
      </c>
    </row>
    <row r="3590" spans="1:16" x14ac:dyDescent="0.25">
      <c r="A3590" s="75">
        <v>2018</v>
      </c>
      <c r="B3590" s="75">
        <v>42</v>
      </c>
      <c r="C3590" s="75" t="s">
        <v>15</v>
      </c>
      <c r="D3590" s="75">
        <v>4895691</v>
      </c>
      <c r="E3590" s="68">
        <v>88.9</v>
      </c>
      <c r="F3590" s="3">
        <f t="shared" si="1282"/>
        <v>13.84</v>
      </c>
      <c r="G3590" s="18" t="s">
        <v>39</v>
      </c>
      <c r="H3590" s="75">
        <v>10</v>
      </c>
      <c r="I3590" s="75">
        <v>96.011200000000002</v>
      </c>
      <c r="J3590" s="27">
        <f t="shared" si="1281"/>
        <v>27.6</v>
      </c>
      <c r="K3590" s="27">
        <f t="shared" si="1286"/>
        <v>13.8</v>
      </c>
      <c r="L3590" s="26">
        <f t="shared" si="1287"/>
        <v>1324.9545600000001</v>
      </c>
      <c r="M3590" s="56" t="s">
        <v>38</v>
      </c>
      <c r="N3590" s="75" t="s">
        <v>157</v>
      </c>
      <c r="O3590" s="75" t="s">
        <v>284</v>
      </c>
      <c r="P3590" s="75">
        <v>31</v>
      </c>
    </row>
    <row r="3591" spans="1:16" x14ac:dyDescent="0.25">
      <c r="A3591" s="75">
        <v>2018</v>
      </c>
      <c r="B3591" s="75">
        <v>42</v>
      </c>
      <c r="C3591" s="75" t="s">
        <v>15</v>
      </c>
      <c r="D3591" s="75">
        <v>4895691</v>
      </c>
      <c r="E3591" s="68">
        <v>88.9</v>
      </c>
      <c r="F3591" s="3">
        <f t="shared" si="1282"/>
        <v>13.84</v>
      </c>
      <c r="G3591" s="18" t="s">
        <v>39</v>
      </c>
      <c r="H3591" s="75">
        <v>17</v>
      </c>
      <c r="I3591" s="75">
        <v>163.22120000000001</v>
      </c>
      <c r="J3591" s="27">
        <f t="shared" si="1281"/>
        <v>27.6</v>
      </c>
      <c r="K3591" s="27">
        <f t="shared" si="1286"/>
        <v>20.700000000000003</v>
      </c>
      <c r="L3591" s="26">
        <f t="shared" si="1287"/>
        <v>3378.6788400000005</v>
      </c>
      <c r="M3591" s="56" t="s">
        <v>16</v>
      </c>
      <c r="N3591" s="75" t="s">
        <v>157</v>
      </c>
      <c r="O3591" s="75" t="s">
        <v>284</v>
      </c>
      <c r="P3591" s="75">
        <v>31</v>
      </c>
    </row>
    <row r="3592" spans="1:16" x14ac:dyDescent="0.25">
      <c r="A3592" s="75">
        <v>2018</v>
      </c>
      <c r="B3592" s="75">
        <v>42</v>
      </c>
      <c r="C3592" s="75" t="s">
        <v>15</v>
      </c>
      <c r="D3592" s="75">
        <v>4895694</v>
      </c>
      <c r="E3592" s="68">
        <v>88.9</v>
      </c>
      <c r="F3592" s="3">
        <f t="shared" si="1282"/>
        <v>13.84</v>
      </c>
      <c r="G3592" s="18" t="s">
        <v>39</v>
      </c>
      <c r="H3592" s="75">
        <v>3</v>
      </c>
      <c r="I3592" s="75">
        <v>28.8</v>
      </c>
      <c r="J3592" s="27">
        <f t="shared" si="1281"/>
        <v>27.6</v>
      </c>
      <c r="K3592" s="27">
        <f t="shared" si="1286"/>
        <v>13.8</v>
      </c>
      <c r="L3592" s="26">
        <f t="shared" si="1287"/>
        <v>397.44000000000005</v>
      </c>
      <c r="M3592" s="56" t="s">
        <v>38</v>
      </c>
      <c r="N3592" s="75" t="s">
        <v>157</v>
      </c>
      <c r="O3592" s="75" t="s">
        <v>284</v>
      </c>
      <c r="P3592" s="75">
        <v>31</v>
      </c>
    </row>
    <row r="3593" spans="1:16" x14ac:dyDescent="0.25">
      <c r="A3593" s="75">
        <v>2018</v>
      </c>
      <c r="B3593" s="75">
        <v>42</v>
      </c>
      <c r="C3593" s="75" t="s">
        <v>15</v>
      </c>
      <c r="D3593" s="75">
        <v>4895694</v>
      </c>
      <c r="E3593" s="68">
        <v>88.9</v>
      </c>
      <c r="F3593" s="3">
        <f t="shared" si="1282"/>
        <v>13.84</v>
      </c>
      <c r="G3593" s="18" t="s">
        <v>39</v>
      </c>
      <c r="H3593" s="75">
        <v>16</v>
      </c>
      <c r="I3593" s="75">
        <v>153.62</v>
      </c>
      <c r="J3593" s="27">
        <f t="shared" si="1281"/>
        <v>27.6</v>
      </c>
      <c r="K3593" s="27">
        <f t="shared" si="1286"/>
        <v>20.700000000000003</v>
      </c>
      <c r="L3593" s="26">
        <f t="shared" si="1287"/>
        <v>3179.9340000000007</v>
      </c>
      <c r="M3593" s="56" t="s">
        <v>16</v>
      </c>
      <c r="N3593" s="75" t="s">
        <v>157</v>
      </c>
      <c r="O3593" s="75" t="s">
        <v>284</v>
      </c>
      <c r="P3593" s="75">
        <v>31</v>
      </c>
    </row>
    <row r="3594" spans="1:16" x14ac:dyDescent="0.25">
      <c r="A3594" s="75">
        <v>2018</v>
      </c>
      <c r="B3594" s="75">
        <v>42</v>
      </c>
      <c r="C3594" s="75" t="s">
        <v>15</v>
      </c>
      <c r="D3594" s="75">
        <v>4895694</v>
      </c>
      <c r="E3594" s="68">
        <v>88.9</v>
      </c>
      <c r="F3594" s="3">
        <f t="shared" si="1282"/>
        <v>13.84</v>
      </c>
      <c r="G3594" s="18" t="s">
        <v>39</v>
      </c>
      <c r="H3594" s="75">
        <v>16</v>
      </c>
      <c r="I3594" s="75">
        <v>153.62</v>
      </c>
      <c r="J3594" s="27">
        <f t="shared" si="1281"/>
        <v>27.6</v>
      </c>
      <c r="K3594" s="27">
        <f t="shared" si="1286"/>
        <v>13.8</v>
      </c>
      <c r="L3594" s="26">
        <f t="shared" si="1287"/>
        <v>2119.9560000000001</v>
      </c>
      <c r="M3594" s="56" t="s">
        <v>38</v>
      </c>
      <c r="N3594" s="75" t="s">
        <v>157</v>
      </c>
      <c r="O3594" s="75" t="s">
        <v>284</v>
      </c>
      <c r="P3594" s="75">
        <v>31</v>
      </c>
    </row>
    <row r="3595" spans="1:16" x14ac:dyDescent="0.25">
      <c r="A3595" s="75">
        <v>2018</v>
      </c>
      <c r="B3595" s="75">
        <v>42</v>
      </c>
      <c r="C3595" s="75" t="s">
        <v>15</v>
      </c>
      <c r="D3595" s="75">
        <v>4895697</v>
      </c>
      <c r="E3595" s="68">
        <v>88.9</v>
      </c>
      <c r="F3595" s="3">
        <f t="shared" si="1282"/>
        <v>13.84</v>
      </c>
      <c r="G3595" s="18" t="s">
        <v>39</v>
      </c>
      <c r="H3595" s="75">
        <v>9</v>
      </c>
      <c r="I3595" s="75">
        <v>86.41</v>
      </c>
      <c r="J3595" s="27">
        <f t="shared" si="1281"/>
        <v>27.6</v>
      </c>
      <c r="K3595" s="27">
        <f t="shared" si="1286"/>
        <v>13.8</v>
      </c>
      <c r="L3595" s="26">
        <f t="shared" si="1287"/>
        <v>1192.4580000000001</v>
      </c>
      <c r="M3595" s="56" t="s">
        <v>38</v>
      </c>
      <c r="N3595" s="75" t="s">
        <v>157</v>
      </c>
      <c r="O3595" s="75" t="s">
        <v>284</v>
      </c>
      <c r="P3595" s="75">
        <v>31</v>
      </c>
    </row>
    <row r="3596" spans="1:16" x14ac:dyDescent="0.25">
      <c r="A3596" s="75">
        <v>2018</v>
      </c>
      <c r="B3596" s="75">
        <v>42</v>
      </c>
      <c r="C3596" s="75" t="s">
        <v>15</v>
      </c>
      <c r="D3596" s="75">
        <v>4895697</v>
      </c>
      <c r="E3596" s="68">
        <v>88.9</v>
      </c>
      <c r="F3596" s="3">
        <f t="shared" si="1282"/>
        <v>13.84</v>
      </c>
      <c r="G3596" s="18" t="s">
        <v>39</v>
      </c>
      <c r="H3596" s="75">
        <v>23</v>
      </c>
      <c r="I3596" s="75">
        <v>220.83</v>
      </c>
      <c r="J3596" s="27">
        <f t="shared" si="1281"/>
        <v>27.6</v>
      </c>
      <c r="K3596" s="27">
        <f t="shared" si="1286"/>
        <v>20.700000000000003</v>
      </c>
      <c r="L3596" s="26">
        <f t="shared" si="1287"/>
        <v>4571.1810000000005</v>
      </c>
      <c r="M3596" s="56" t="s">
        <v>16</v>
      </c>
      <c r="N3596" s="75" t="s">
        <v>157</v>
      </c>
      <c r="O3596" s="75" t="s">
        <v>284</v>
      </c>
      <c r="P3596" s="75">
        <v>31</v>
      </c>
    </row>
    <row r="3597" spans="1:16" x14ac:dyDescent="0.25">
      <c r="A3597" s="75">
        <v>2018</v>
      </c>
      <c r="B3597" s="75">
        <v>42</v>
      </c>
      <c r="C3597" s="75" t="s">
        <v>15</v>
      </c>
      <c r="D3597" s="75">
        <v>4895697</v>
      </c>
      <c r="E3597" s="68">
        <v>88.9</v>
      </c>
      <c r="F3597" s="3">
        <f t="shared" si="1282"/>
        <v>13.84</v>
      </c>
      <c r="G3597" s="18" t="s">
        <v>39</v>
      </c>
      <c r="H3597" s="75">
        <v>5</v>
      </c>
      <c r="I3597" s="75">
        <v>48.01</v>
      </c>
      <c r="J3597" s="27">
        <f t="shared" si="1281"/>
        <v>27.6</v>
      </c>
      <c r="K3597" s="27">
        <f t="shared" si="1286"/>
        <v>13.8</v>
      </c>
      <c r="L3597" s="26">
        <f t="shared" si="1287"/>
        <v>662.53800000000001</v>
      </c>
      <c r="M3597" s="56" t="s">
        <v>38</v>
      </c>
      <c r="N3597" s="75" t="s">
        <v>157</v>
      </c>
      <c r="O3597" s="75" t="s">
        <v>284</v>
      </c>
      <c r="P3597" s="75">
        <v>31</v>
      </c>
    </row>
    <row r="3598" spans="1:16" x14ac:dyDescent="0.25">
      <c r="A3598" s="75">
        <v>2018</v>
      </c>
      <c r="B3598" s="75">
        <v>42</v>
      </c>
      <c r="C3598" s="75" t="s">
        <v>15</v>
      </c>
      <c r="D3598" s="75">
        <v>4895700</v>
      </c>
      <c r="E3598" s="68">
        <v>88.9</v>
      </c>
      <c r="F3598" s="3">
        <f t="shared" si="1282"/>
        <v>13.84</v>
      </c>
      <c r="G3598" s="18" t="s">
        <v>39</v>
      </c>
      <c r="H3598" s="75">
        <v>1</v>
      </c>
      <c r="I3598" s="75">
        <v>9.6</v>
      </c>
      <c r="J3598" s="27">
        <f t="shared" si="1281"/>
        <v>27.6</v>
      </c>
      <c r="K3598" s="27">
        <f t="shared" si="1286"/>
        <v>13.8</v>
      </c>
      <c r="L3598" s="26">
        <f t="shared" si="1287"/>
        <v>132.47999999999999</v>
      </c>
      <c r="M3598" s="56" t="s">
        <v>38</v>
      </c>
      <c r="N3598" s="75" t="s">
        <v>157</v>
      </c>
      <c r="O3598" s="75" t="s">
        <v>284</v>
      </c>
      <c r="P3598" s="75">
        <v>31</v>
      </c>
    </row>
    <row r="3599" spans="1:16" x14ac:dyDescent="0.25">
      <c r="A3599" s="75">
        <v>2018</v>
      </c>
      <c r="B3599" s="75">
        <v>42</v>
      </c>
      <c r="C3599" s="75" t="s">
        <v>15</v>
      </c>
      <c r="D3599" s="75">
        <v>4895700</v>
      </c>
      <c r="E3599" s="68">
        <v>88.9</v>
      </c>
      <c r="F3599" s="3">
        <f t="shared" si="1282"/>
        <v>13.84</v>
      </c>
      <c r="G3599" s="18" t="s">
        <v>39</v>
      </c>
      <c r="H3599" s="75">
        <v>16</v>
      </c>
      <c r="I3599" s="75">
        <v>153.62</v>
      </c>
      <c r="J3599" s="27">
        <f t="shared" si="1281"/>
        <v>27.6</v>
      </c>
      <c r="K3599" s="27">
        <f t="shared" si="1286"/>
        <v>20.700000000000003</v>
      </c>
      <c r="L3599" s="26">
        <f t="shared" si="1287"/>
        <v>3179.9340000000007</v>
      </c>
      <c r="M3599" s="56" t="s">
        <v>16</v>
      </c>
      <c r="N3599" s="75" t="s">
        <v>157</v>
      </c>
      <c r="O3599" s="75" t="s">
        <v>284</v>
      </c>
      <c r="P3599" s="75">
        <v>31</v>
      </c>
    </row>
    <row r="3600" spans="1:16" x14ac:dyDescent="0.25">
      <c r="A3600" s="75">
        <v>2018</v>
      </c>
      <c r="B3600" s="75">
        <v>42</v>
      </c>
      <c r="C3600" s="75" t="s">
        <v>15</v>
      </c>
      <c r="D3600" s="75">
        <v>4896141</v>
      </c>
      <c r="E3600" s="68">
        <v>60.3</v>
      </c>
      <c r="F3600" s="3">
        <f t="shared" si="1282"/>
        <v>6.99</v>
      </c>
      <c r="G3600" s="18" t="s">
        <v>39</v>
      </c>
      <c r="H3600" s="75">
        <v>15</v>
      </c>
      <c r="I3600" s="75">
        <v>144.02000000000001</v>
      </c>
      <c r="J3600" s="27">
        <f t="shared" si="1281"/>
        <v>16.52</v>
      </c>
      <c r="K3600" s="27">
        <f t="shared" si="1286"/>
        <v>12.39</v>
      </c>
      <c r="L3600" s="26">
        <f t="shared" si="1287"/>
        <v>1784.4078000000002</v>
      </c>
      <c r="M3600" s="56" t="s">
        <v>16</v>
      </c>
      <c r="N3600" s="75" t="s">
        <v>1235</v>
      </c>
      <c r="O3600" s="56" t="s">
        <v>51</v>
      </c>
      <c r="P3600" s="75">
        <v>65</v>
      </c>
    </row>
    <row r="3601" spans="1:16" x14ac:dyDescent="0.25">
      <c r="A3601" s="75">
        <v>2018</v>
      </c>
      <c r="B3601" s="75">
        <v>42</v>
      </c>
      <c r="C3601" s="75" t="s">
        <v>15</v>
      </c>
      <c r="D3601" s="75">
        <v>4896143</v>
      </c>
      <c r="E3601" s="68">
        <v>73</v>
      </c>
      <c r="F3601" s="3">
        <f t="shared" si="1282"/>
        <v>9.67</v>
      </c>
      <c r="G3601" s="18" t="s">
        <v>39</v>
      </c>
      <c r="H3601" s="75">
        <v>2</v>
      </c>
      <c r="I3601" s="75">
        <v>19.2</v>
      </c>
      <c r="J3601" s="27">
        <f t="shared" ref="J3601:J3664" si="1288">IF($E3601=60.3,16.52,IF($E3601=73,20.64,IF($E3601=88.9,27.6,IF(AND($E3601=114.3, $F3601=17.26),32.84,IF(AND($E3601=177.8, $F3601=34.23),63.28,IF(AND($E3601=244.5,$F3601=53.57),98.68,"ENTER WEIGHT"))))))</f>
        <v>20.64</v>
      </c>
      <c r="K3601" s="27">
        <f t="shared" si="1286"/>
        <v>15.48</v>
      </c>
      <c r="L3601" s="26">
        <f t="shared" si="1287"/>
        <v>297.21600000000001</v>
      </c>
      <c r="M3601" s="56" t="s">
        <v>16</v>
      </c>
      <c r="N3601" s="75" t="s">
        <v>1236</v>
      </c>
      <c r="O3601" s="56" t="s">
        <v>51</v>
      </c>
      <c r="P3601" s="75">
        <v>65</v>
      </c>
    </row>
    <row r="3602" spans="1:16" x14ac:dyDescent="0.25">
      <c r="A3602" s="75">
        <v>2018</v>
      </c>
      <c r="B3602" s="75">
        <v>42</v>
      </c>
      <c r="C3602" s="75" t="s">
        <v>15</v>
      </c>
      <c r="D3602" s="75">
        <v>4896144</v>
      </c>
      <c r="E3602" s="68">
        <v>73</v>
      </c>
      <c r="F3602" s="3">
        <f t="shared" ref="F3602:F3665" si="1289">IF($E3602=60.3,6.99,IF($E3602=73,9.67,IF($E3602=88.9,13.84,IF($E3602=114.3,17.26,IF($E3602=177.8,34.23,IF($E3602=244.5,53.57,"ENTER WEIGHT"))))))</f>
        <v>9.67</v>
      </c>
      <c r="G3602" s="18" t="s">
        <v>39</v>
      </c>
      <c r="H3602" s="75">
        <v>13</v>
      </c>
      <c r="I3602" s="75">
        <v>124.82</v>
      </c>
      <c r="J3602" s="27">
        <f t="shared" si="1288"/>
        <v>20.64</v>
      </c>
      <c r="K3602" s="27">
        <f t="shared" si="1286"/>
        <v>15.48</v>
      </c>
      <c r="L3602" s="26">
        <f t="shared" si="1287"/>
        <v>1932.2136</v>
      </c>
      <c r="M3602" s="56" t="s">
        <v>16</v>
      </c>
      <c r="N3602" s="75" t="s">
        <v>1236</v>
      </c>
      <c r="O3602" s="56" t="s">
        <v>51</v>
      </c>
      <c r="P3602" s="75">
        <v>65</v>
      </c>
    </row>
    <row r="3603" spans="1:16" x14ac:dyDescent="0.25">
      <c r="A3603" s="75">
        <v>2018</v>
      </c>
      <c r="B3603" s="75">
        <v>42</v>
      </c>
      <c r="C3603" s="75" t="s">
        <v>15</v>
      </c>
      <c r="D3603" s="75">
        <v>4896142</v>
      </c>
      <c r="E3603" s="68">
        <v>73</v>
      </c>
      <c r="F3603" s="3">
        <f t="shared" si="1289"/>
        <v>9.67</v>
      </c>
      <c r="G3603" s="18" t="s">
        <v>39</v>
      </c>
      <c r="H3603" s="75">
        <v>5</v>
      </c>
      <c r="I3603" s="75">
        <v>48.01</v>
      </c>
      <c r="J3603" s="27">
        <f t="shared" si="1288"/>
        <v>20.64</v>
      </c>
      <c r="K3603" s="27">
        <f t="shared" si="1286"/>
        <v>15.48</v>
      </c>
      <c r="L3603" s="26">
        <f t="shared" si="1287"/>
        <v>743.19479999999999</v>
      </c>
      <c r="M3603" s="56" t="s">
        <v>16</v>
      </c>
      <c r="N3603" s="75" t="s">
        <v>1236</v>
      </c>
      <c r="O3603" s="56" t="s">
        <v>51</v>
      </c>
      <c r="P3603" s="75">
        <v>65</v>
      </c>
    </row>
    <row r="3604" spans="1:16" x14ac:dyDescent="0.25">
      <c r="A3604" s="75">
        <v>2018</v>
      </c>
      <c r="B3604" s="75">
        <v>42</v>
      </c>
      <c r="C3604" s="75" t="s">
        <v>15</v>
      </c>
      <c r="D3604" s="75">
        <v>4898268</v>
      </c>
      <c r="E3604" s="68">
        <v>60.3</v>
      </c>
      <c r="F3604" s="3">
        <f t="shared" si="1289"/>
        <v>6.99</v>
      </c>
      <c r="G3604" s="18" t="s">
        <v>39</v>
      </c>
      <c r="H3604" s="75">
        <v>24</v>
      </c>
      <c r="I3604" s="75">
        <v>230.42580000000001</v>
      </c>
      <c r="J3604" s="27">
        <f t="shared" si="1288"/>
        <v>16.52</v>
      </c>
      <c r="K3604" s="27">
        <f t="shared" si="1286"/>
        <v>12.39</v>
      </c>
      <c r="L3604" s="26">
        <f t="shared" si="1287"/>
        <v>2854.9756620000003</v>
      </c>
      <c r="M3604" s="56" t="s">
        <v>16</v>
      </c>
      <c r="N3604" s="75" t="s">
        <v>1237</v>
      </c>
      <c r="O3604" s="56" t="s">
        <v>52</v>
      </c>
      <c r="P3604" s="75">
        <v>43</v>
      </c>
    </row>
    <row r="3605" spans="1:16" x14ac:dyDescent="0.25">
      <c r="A3605" s="75">
        <v>2018</v>
      </c>
      <c r="B3605" s="75">
        <v>42</v>
      </c>
      <c r="C3605" s="75" t="s">
        <v>15</v>
      </c>
      <c r="D3605" s="75">
        <v>4898080</v>
      </c>
      <c r="E3605" s="68">
        <v>60.3</v>
      </c>
      <c r="F3605" s="3">
        <f t="shared" si="1289"/>
        <v>6.99</v>
      </c>
      <c r="G3605" s="18" t="s">
        <v>39</v>
      </c>
      <c r="H3605" s="75">
        <v>336</v>
      </c>
      <c r="I3605" s="75">
        <v>3226.0032000000001</v>
      </c>
      <c r="J3605" s="27">
        <f t="shared" si="1288"/>
        <v>16.52</v>
      </c>
      <c r="K3605" s="27">
        <f t="shared" si="1286"/>
        <v>12.39</v>
      </c>
      <c r="L3605" s="26">
        <f t="shared" si="1287"/>
        <v>39970.179648000005</v>
      </c>
      <c r="M3605" s="56" t="s">
        <v>16</v>
      </c>
      <c r="N3605" s="75" t="s">
        <v>1237</v>
      </c>
      <c r="O3605" s="56" t="s">
        <v>52</v>
      </c>
      <c r="P3605" s="75">
        <v>43</v>
      </c>
    </row>
    <row r="3606" spans="1:16" x14ac:dyDescent="0.25">
      <c r="A3606" s="75">
        <v>2018</v>
      </c>
      <c r="B3606" s="75">
        <v>42</v>
      </c>
      <c r="C3606" s="75" t="s">
        <v>15</v>
      </c>
      <c r="D3606" s="75">
        <v>4898082</v>
      </c>
      <c r="E3606" s="68">
        <v>60.3</v>
      </c>
      <c r="F3606" s="3">
        <f t="shared" si="1289"/>
        <v>6.99</v>
      </c>
      <c r="G3606" s="18" t="s">
        <v>39</v>
      </c>
      <c r="H3606" s="75">
        <v>360</v>
      </c>
      <c r="I3606" s="75">
        <v>3456.433</v>
      </c>
      <c r="J3606" s="27">
        <f t="shared" si="1288"/>
        <v>16.52</v>
      </c>
      <c r="K3606" s="27">
        <f t="shared" si="1286"/>
        <v>12.39</v>
      </c>
      <c r="L3606" s="26">
        <f t="shared" si="1287"/>
        <v>42825.204870000001</v>
      </c>
      <c r="M3606" s="56" t="s">
        <v>16</v>
      </c>
      <c r="N3606" s="75" t="s">
        <v>1237</v>
      </c>
      <c r="O3606" s="56" t="s">
        <v>52</v>
      </c>
      <c r="P3606" s="75">
        <v>43</v>
      </c>
    </row>
    <row r="3607" spans="1:16" x14ac:dyDescent="0.25">
      <c r="A3607" s="75">
        <v>2018</v>
      </c>
      <c r="B3607" s="75">
        <v>42</v>
      </c>
      <c r="C3607" s="75" t="s">
        <v>15</v>
      </c>
      <c r="D3607" s="75">
        <v>4898082</v>
      </c>
      <c r="E3607" s="68">
        <v>60.3</v>
      </c>
      <c r="F3607" s="3">
        <f t="shared" si="1289"/>
        <v>6.99</v>
      </c>
      <c r="G3607" s="18" t="s">
        <v>39</v>
      </c>
      <c r="H3607" s="75">
        <v>358</v>
      </c>
      <c r="I3607" s="75">
        <v>3437.2305999999999</v>
      </c>
      <c r="J3607" s="27">
        <f t="shared" si="1288"/>
        <v>16.52</v>
      </c>
      <c r="K3607" s="27">
        <f t="shared" si="1286"/>
        <v>12.39</v>
      </c>
      <c r="L3607" s="26">
        <f t="shared" si="1287"/>
        <v>42587.287133999998</v>
      </c>
      <c r="M3607" s="56" t="s">
        <v>16</v>
      </c>
      <c r="N3607" s="75" t="s">
        <v>1237</v>
      </c>
      <c r="O3607" s="56" t="s">
        <v>52</v>
      </c>
      <c r="P3607" s="75">
        <v>43</v>
      </c>
    </row>
    <row r="3608" spans="1:16" x14ac:dyDescent="0.25">
      <c r="A3608" s="75">
        <v>2018</v>
      </c>
      <c r="B3608" s="75">
        <v>42</v>
      </c>
      <c r="C3608" s="75" t="s">
        <v>15</v>
      </c>
      <c r="D3608" s="75">
        <v>4898081</v>
      </c>
      <c r="E3608" s="68">
        <v>60.3</v>
      </c>
      <c r="F3608" s="3">
        <f t="shared" si="1289"/>
        <v>6.99</v>
      </c>
      <c r="G3608" s="18" t="s">
        <v>39</v>
      </c>
      <c r="H3608" s="75">
        <v>2</v>
      </c>
      <c r="I3608" s="75">
        <v>19.2</v>
      </c>
      <c r="J3608" s="27">
        <f t="shared" si="1288"/>
        <v>16.52</v>
      </c>
      <c r="K3608" s="27">
        <f t="shared" si="1286"/>
        <v>12.39</v>
      </c>
      <c r="L3608" s="26">
        <f t="shared" si="1287"/>
        <v>237.88800000000001</v>
      </c>
      <c r="M3608" s="56" t="s">
        <v>16</v>
      </c>
      <c r="N3608" s="75" t="s">
        <v>1237</v>
      </c>
      <c r="O3608" s="56" t="s">
        <v>52</v>
      </c>
      <c r="P3608" s="75">
        <v>43</v>
      </c>
    </row>
    <row r="3609" spans="1:16" x14ac:dyDescent="0.25">
      <c r="A3609" s="75">
        <v>2018</v>
      </c>
      <c r="B3609" s="75">
        <v>42</v>
      </c>
      <c r="C3609" s="75" t="s">
        <v>15</v>
      </c>
      <c r="D3609" s="75">
        <v>4898268</v>
      </c>
      <c r="E3609" s="68">
        <v>60.3</v>
      </c>
      <c r="F3609" s="3">
        <f t="shared" si="1289"/>
        <v>6.99</v>
      </c>
      <c r="G3609" s="18" t="s">
        <v>39</v>
      </c>
      <c r="H3609" s="75">
        <v>81</v>
      </c>
      <c r="I3609" s="75">
        <v>777.68719999999996</v>
      </c>
      <c r="J3609" s="27">
        <f t="shared" si="1288"/>
        <v>16.52</v>
      </c>
      <c r="K3609" s="27">
        <f t="shared" si="1286"/>
        <v>12.39</v>
      </c>
      <c r="L3609" s="26">
        <f t="shared" si="1287"/>
        <v>9635.5444079999997</v>
      </c>
      <c r="M3609" s="56" t="s">
        <v>16</v>
      </c>
      <c r="N3609" s="75" t="s">
        <v>1237</v>
      </c>
      <c r="O3609" s="56" t="s">
        <v>52</v>
      </c>
      <c r="P3609" s="75">
        <v>43</v>
      </c>
    </row>
    <row r="3610" spans="1:16" x14ac:dyDescent="0.25">
      <c r="A3610" s="75">
        <v>2018</v>
      </c>
      <c r="B3610" s="75">
        <v>42</v>
      </c>
      <c r="C3610" s="75" t="s">
        <v>15</v>
      </c>
      <c r="D3610" s="75">
        <v>4898267</v>
      </c>
      <c r="E3610" s="68">
        <v>60.3</v>
      </c>
      <c r="F3610" s="3">
        <f t="shared" si="1289"/>
        <v>6.99</v>
      </c>
      <c r="G3610" s="18" t="s">
        <v>39</v>
      </c>
      <c r="H3610" s="75">
        <v>63</v>
      </c>
      <c r="I3610" s="75">
        <v>604.87239999999997</v>
      </c>
      <c r="J3610" s="27">
        <f t="shared" si="1288"/>
        <v>16.52</v>
      </c>
      <c r="K3610" s="27">
        <f t="shared" si="1286"/>
        <v>12.39</v>
      </c>
      <c r="L3610" s="26">
        <f t="shared" si="1287"/>
        <v>7494.3690360000001</v>
      </c>
      <c r="M3610" s="56" t="s">
        <v>16</v>
      </c>
      <c r="N3610" s="75" t="s">
        <v>1237</v>
      </c>
      <c r="O3610" s="56" t="s">
        <v>52</v>
      </c>
      <c r="P3610" s="75">
        <v>43</v>
      </c>
    </row>
    <row r="3611" spans="1:16" x14ac:dyDescent="0.25">
      <c r="A3611" s="75">
        <v>2018</v>
      </c>
      <c r="B3611" s="75">
        <v>42</v>
      </c>
      <c r="C3611" s="75" t="s">
        <v>15</v>
      </c>
      <c r="D3611" s="75">
        <v>4898266</v>
      </c>
      <c r="E3611" s="68">
        <v>60.3</v>
      </c>
      <c r="F3611" s="3">
        <f t="shared" si="1289"/>
        <v>6.99</v>
      </c>
      <c r="G3611" s="18" t="s">
        <v>39</v>
      </c>
      <c r="H3611" s="75">
        <v>166</v>
      </c>
      <c r="I3611" s="75">
        <v>1593.7865999999999</v>
      </c>
      <c r="J3611" s="27">
        <f t="shared" si="1288"/>
        <v>16.52</v>
      </c>
      <c r="K3611" s="27">
        <f t="shared" si="1286"/>
        <v>12.39</v>
      </c>
      <c r="L3611" s="26">
        <f t="shared" si="1287"/>
        <v>19747.015973999998</v>
      </c>
      <c r="M3611" s="56" t="s">
        <v>16</v>
      </c>
      <c r="N3611" s="75" t="s">
        <v>1237</v>
      </c>
      <c r="O3611" s="56" t="s">
        <v>52</v>
      </c>
      <c r="P3611" s="75">
        <v>43</v>
      </c>
    </row>
    <row r="3612" spans="1:16" x14ac:dyDescent="0.25">
      <c r="A3612" s="75">
        <v>2018</v>
      </c>
      <c r="B3612" s="75">
        <v>42</v>
      </c>
      <c r="C3612" s="75" t="s">
        <v>15</v>
      </c>
      <c r="D3612" s="75">
        <v>4898264</v>
      </c>
      <c r="E3612" s="68">
        <v>60.3</v>
      </c>
      <c r="F3612" s="3">
        <f t="shared" si="1289"/>
        <v>6.99</v>
      </c>
      <c r="G3612" s="18" t="s">
        <v>39</v>
      </c>
      <c r="H3612" s="75">
        <v>6</v>
      </c>
      <c r="I3612" s="75">
        <v>57.606200000000001</v>
      </c>
      <c r="J3612" s="27">
        <f t="shared" si="1288"/>
        <v>16.52</v>
      </c>
      <c r="K3612" s="27">
        <f t="shared" si="1286"/>
        <v>12.39</v>
      </c>
      <c r="L3612" s="26">
        <f t="shared" si="1287"/>
        <v>713.7408180000001</v>
      </c>
      <c r="M3612" s="56" t="s">
        <v>16</v>
      </c>
      <c r="N3612" s="75" t="s">
        <v>1237</v>
      </c>
      <c r="O3612" s="56" t="s">
        <v>52</v>
      </c>
      <c r="P3612" s="75">
        <v>43</v>
      </c>
    </row>
    <row r="3613" spans="1:16" x14ac:dyDescent="0.25">
      <c r="A3613" s="75">
        <v>2018</v>
      </c>
      <c r="B3613" s="75">
        <v>42</v>
      </c>
      <c r="C3613" s="75" t="s">
        <v>15</v>
      </c>
      <c r="D3613" s="75">
        <v>4898265</v>
      </c>
      <c r="E3613" s="68">
        <v>60.3</v>
      </c>
      <c r="F3613" s="3">
        <f t="shared" si="1289"/>
        <v>6.99</v>
      </c>
      <c r="G3613" s="18" t="s">
        <v>39</v>
      </c>
      <c r="H3613" s="75">
        <v>44</v>
      </c>
      <c r="I3613" s="75">
        <v>422.4522</v>
      </c>
      <c r="J3613" s="27">
        <f t="shared" si="1288"/>
        <v>16.52</v>
      </c>
      <c r="K3613" s="27">
        <f t="shared" si="1286"/>
        <v>12.39</v>
      </c>
      <c r="L3613" s="26">
        <f t="shared" si="1287"/>
        <v>5234.1827579999999</v>
      </c>
      <c r="M3613" s="56" t="s">
        <v>16</v>
      </c>
      <c r="N3613" s="75" t="s">
        <v>1237</v>
      </c>
      <c r="O3613" s="56" t="s">
        <v>52</v>
      </c>
      <c r="P3613" s="75">
        <v>43</v>
      </c>
    </row>
    <row r="3614" spans="1:16" x14ac:dyDescent="0.25">
      <c r="A3614" s="75">
        <v>2018</v>
      </c>
      <c r="B3614" s="75">
        <v>42</v>
      </c>
      <c r="C3614" s="75" t="s">
        <v>15</v>
      </c>
      <c r="D3614" s="75">
        <v>4898955</v>
      </c>
      <c r="E3614" s="68">
        <v>60.3</v>
      </c>
      <c r="F3614" s="3">
        <f t="shared" si="1289"/>
        <v>6.99</v>
      </c>
      <c r="G3614" s="18" t="s">
        <v>39</v>
      </c>
      <c r="H3614" s="75">
        <v>360</v>
      </c>
      <c r="I3614" s="75">
        <v>3456.433</v>
      </c>
      <c r="J3614" s="27">
        <f t="shared" si="1288"/>
        <v>16.52</v>
      </c>
      <c r="K3614" s="27">
        <f t="shared" si="1286"/>
        <v>12.39</v>
      </c>
      <c r="L3614" s="26">
        <f t="shared" si="1287"/>
        <v>42825.204870000001</v>
      </c>
      <c r="M3614" s="56" t="s">
        <v>16</v>
      </c>
      <c r="N3614" s="75" t="s">
        <v>1237</v>
      </c>
      <c r="O3614" s="56" t="s">
        <v>52</v>
      </c>
      <c r="P3614" s="75">
        <v>43</v>
      </c>
    </row>
    <row r="3615" spans="1:16" x14ac:dyDescent="0.25">
      <c r="A3615" s="75">
        <v>2018</v>
      </c>
      <c r="B3615" s="75">
        <v>42</v>
      </c>
      <c r="C3615" s="75" t="s">
        <v>15</v>
      </c>
      <c r="D3615" s="75">
        <v>4899141</v>
      </c>
      <c r="E3615" s="68">
        <v>60.3</v>
      </c>
      <c r="F3615" s="3">
        <f t="shared" si="1289"/>
        <v>6.99</v>
      </c>
      <c r="G3615" s="18" t="s">
        <v>39</v>
      </c>
      <c r="H3615" s="75">
        <v>13</v>
      </c>
      <c r="I3615" s="75">
        <v>124.82</v>
      </c>
      <c r="J3615" s="27">
        <f t="shared" si="1288"/>
        <v>16.52</v>
      </c>
      <c r="K3615" s="27">
        <f t="shared" si="1286"/>
        <v>12.39</v>
      </c>
      <c r="L3615" s="26">
        <f t="shared" si="1287"/>
        <v>1546.5198</v>
      </c>
      <c r="M3615" s="56" t="s">
        <v>16</v>
      </c>
      <c r="N3615" s="75" t="s">
        <v>1238</v>
      </c>
      <c r="O3615" s="56" t="s">
        <v>51</v>
      </c>
      <c r="P3615" s="75">
        <v>65</v>
      </c>
    </row>
    <row r="3616" spans="1:16" x14ac:dyDescent="0.25">
      <c r="A3616" s="75">
        <v>2018</v>
      </c>
      <c r="B3616" s="75">
        <v>42</v>
      </c>
      <c r="C3616" s="75" t="s">
        <v>15</v>
      </c>
      <c r="D3616" s="75">
        <v>4899418</v>
      </c>
      <c r="E3616" s="68">
        <v>73</v>
      </c>
      <c r="F3616" s="3">
        <f t="shared" si="1289"/>
        <v>9.67</v>
      </c>
      <c r="G3616" s="18" t="s">
        <v>39</v>
      </c>
      <c r="H3616" s="75">
        <v>70</v>
      </c>
      <c r="I3616" s="75">
        <v>672.08399999999995</v>
      </c>
      <c r="J3616" s="27">
        <f t="shared" si="1288"/>
        <v>20.64</v>
      </c>
      <c r="K3616" s="27">
        <f t="shared" si="1286"/>
        <v>10.32</v>
      </c>
      <c r="L3616" s="26">
        <f t="shared" si="1287"/>
        <v>6935.9068799999995</v>
      </c>
      <c r="M3616" s="56" t="s">
        <v>38</v>
      </c>
      <c r="N3616" s="75" t="s">
        <v>1239</v>
      </c>
      <c r="O3616" s="56" t="s">
        <v>56</v>
      </c>
      <c r="P3616" s="75">
        <v>68</v>
      </c>
    </row>
    <row r="3617" spans="1:16" x14ac:dyDescent="0.25">
      <c r="A3617" s="75">
        <v>2018</v>
      </c>
      <c r="B3617" s="75">
        <v>42</v>
      </c>
      <c r="C3617" s="75" t="s">
        <v>15</v>
      </c>
      <c r="D3617" s="75">
        <v>4899618</v>
      </c>
      <c r="E3617" s="68">
        <v>73</v>
      </c>
      <c r="F3617" s="3">
        <f t="shared" si="1289"/>
        <v>9.67</v>
      </c>
      <c r="G3617" s="18" t="s">
        <v>39</v>
      </c>
      <c r="H3617" s="75">
        <v>10</v>
      </c>
      <c r="I3617" s="75">
        <v>96.011099999999999</v>
      </c>
      <c r="J3617" s="27">
        <f t="shared" si="1288"/>
        <v>20.64</v>
      </c>
      <c r="K3617" s="27">
        <f t="shared" si="1286"/>
        <v>15.48</v>
      </c>
      <c r="L3617" s="26">
        <f t="shared" si="1287"/>
        <v>1486.2518279999999</v>
      </c>
      <c r="M3617" s="56" t="s">
        <v>16</v>
      </c>
      <c r="N3617" s="75" t="s">
        <v>1240</v>
      </c>
      <c r="O3617" s="56" t="s">
        <v>52</v>
      </c>
      <c r="P3617" s="75">
        <v>43</v>
      </c>
    </row>
    <row r="3618" spans="1:16" x14ac:dyDescent="0.25">
      <c r="A3618" s="75">
        <v>2018</v>
      </c>
      <c r="B3618" s="75">
        <v>42</v>
      </c>
      <c r="C3618" s="75" t="s">
        <v>15</v>
      </c>
      <c r="D3618" s="75">
        <v>4899619</v>
      </c>
      <c r="E3618" s="68">
        <v>73</v>
      </c>
      <c r="F3618" s="3">
        <f t="shared" si="1289"/>
        <v>9.67</v>
      </c>
      <c r="G3618" s="18" t="s">
        <v>39</v>
      </c>
      <c r="H3618" s="75">
        <v>1</v>
      </c>
      <c r="I3618" s="75">
        <v>9.6012000000000004</v>
      </c>
      <c r="J3618" s="27">
        <f t="shared" si="1288"/>
        <v>20.64</v>
      </c>
      <c r="K3618" s="27">
        <f t="shared" si="1286"/>
        <v>15.48</v>
      </c>
      <c r="L3618" s="26">
        <f t="shared" si="1287"/>
        <v>148.626576</v>
      </c>
      <c r="M3618" s="56" t="s">
        <v>16</v>
      </c>
      <c r="N3618" s="75" t="s">
        <v>1241</v>
      </c>
      <c r="O3618" s="56" t="s">
        <v>52</v>
      </c>
      <c r="P3618" s="75">
        <v>43</v>
      </c>
    </row>
    <row r="3619" spans="1:16" x14ac:dyDescent="0.25">
      <c r="A3619" s="75">
        <v>2018</v>
      </c>
      <c r="B3619" s="75">
        <v>42</v>
      </c>
      <c r="C3619" s="56" t="s">
        <v>15</v>
      </c>
      <c r="D3619" s="56">
        <v>64263</v>
      </c>
      <c r="E3619" s="3">
        <v>88.9</v>
      </c>
      <c r="F3619" s="3">
        <f t="shared" si="1289"/>
        <v>13.84</v>
      </c>
      <c r="G3619" s="18" t="s">
        <v>39</v>
      </c>
      <c r="H3619" s="56">
        <v>168</v>
      </c>
      <c r="I3619" s="56">
        <v>1606.94</v>
      </c>
      <c r="J3619" s="27">
        <v>69.900000000000006</v>
      </c>
      <c r="K3619" s="27">
        <v>69.900000000000006</v>
      </c>
      <c r="L3619" s="26">
        <f t="shared" si="1287"/>
        <v>112325.10600000001</v>
      </c>
      <c r="M3619" s="75" t="s">
        <v>1245</v>
      </c>
      <c r="N3619" s="56" t="s">
        <v>1244</v>
      </c>
      <c r="O3619" s="56" t="s">
        <v>1107</v>
      </c>
      <c r="P3619" s="56"/>
    </row>
    <row r="3620" spans="1:16" x14ac:dyDescent="0.25">
      <c r="A3620" s="75">
        <v>2018</v>
      </c>
      <c r="B3620" s="75">
        <v>42</v>
      </c>
      <c r="C3620" s="75" t="s">
        <v>15</v>
      </c>
      <c r="D3620" s="56">
        <v>64278</v>
      </c>
      <c r="E3620" s="3">
        <v>88.9</v>
      </c>
      <c r="F3620" s="3">
        <f t="shared" si="1289"/>
        <v>13.84</v>
      </c>
      <c r="G3620" s="18" t="s">
        <v>39</v>
      </c>
      <c r="H3620" s="56">
        <v>130</v>
      </c>
      <c r="I3620" s="56">
        <v>1238.8699999999999</v>
      </c>
      <c r="J3620" s="27">
        <v>69.900000000000006</v>
      </c>
      <c r="K3620" s="27">
        <v>69.900000000000006</v>
      </c>
      <c r="L3620" s="26">
        <f t="shared" si="1287"/>
        <v>86597.013000000006</v>
      </c>
      <c r="M3620" s="75" t="s">
        <v>1245</v>
      </c>
      <c r="N3620" s="75" t="s">
        <v>1243</v>
      </c>
      <c r="O3620" s="75" t="s">
        <v>1107</v>
      </c>
      <c r="P3620" s="56"/>
    </row>
    <row r="3621" spans="1:16" x14ac:dyDescent="0.25">
      <c r="A3621" s="75">
        <v>2018</v>
      </c>
      <c r="B3621" s="75">
        <v>42</v>
      </c>
      <c r="C3621" s="75" t="s">
        <v>15</v>
      </c>
      <c r="D3621" s="56">
        <v>64279</v>
      </c>
      <c r="E3621" s="3">
        <v>88.9</v>
      </c>
      <c r="F3621" s="3">
        <f t="shared" si="1289"/>
        <v>13.84</v>
      </c>
      <c r="G3621" s="18" t="s">
        <v>39</v>
      </c>
      <c r="H3621" s="56">
        <v>76</v>
      </c>
      <c r="I3621" s="56">
        <v>725.53</v>
      </c>
      <c r="J3621" s="27">
        <v>69.900000000000006</v>
      </c>
      <c r="K3621" s="27">
        <v>69.900000000000006</v>
      </c>
      <c r="L3621" s="26">
        <f t="shared" si="1287"/>
        <v>50714.546999999999</v>
      </c>
      <c r="M3621" s="75" t="s">
        <v>1245</v>
      </c>
      <c r="N3621" s="75" t="s">
        <v>1243</v>
      </c>
      <c r="O3621" s="75" t="s">
        <v>1107</v>
      </c>
      <c r="P3621" s="56"/>
    </row>
    <row r="3622" spans="1:16" ht="15.75" thickBot="1" x14ac:dyDescent="0.3">
      <c r="A3622" s="75">
        <v>2018</v>
      </c>
      <c r="B3622" s="75">
        <v>42</v>
      </c>
      <c r="C3622" s="75" t="s">
        <v>15</v>
      </c>
      <c r="D3622" s="56">
        <v>64280</v>
      </c>
      <c r="E3622" s="3">
        <v>73</v>
      </c>
      <c r="F3622" s="3">
        <f t="shared" si="1289"/>
        <v>9.67</v>
      </c>
      <c r="G3622" s="18" t="s">
        <v>39</v>
      </c>
      <c r="H3622" s="56">
        <v>116</v>
      </c>
      <c r="I3622" s="56">
        <v>1107.8599999999999</v>
      </c>
      <c r="J3622" s="27">
        <v>60.14</v>
      </c>
      <c r="K3622" s="73">
        <v>60.14</v>
      </c>
      <c r="L3622" s="26">
        <f t="shared" si="1287"/>
        <v>66626.700400000002</v>
      </c>
      <c r="M3622" s="56" t="s">
        <v>1245</v>
      </c>
      <c r="N3622" s="75" t="s">
        <v>1243</v>
      </c>
      <c r="O3622" s="75" t="s">
        <v>1107</v>
      </c>
      <c r="P3622" s="56"/>
    </row>
    <row r="3623" spans="1:16" ht="21.75" thickBot="1" x14ac:dyDescent="0.4">
      <c r="A3623" s="90" t="s">
        <v>1242</v>
      </c>
      <c r="B3623" s="91"/>
      <c r="C3623" s="91"/>
      <c r="D3623" s="91"/>
      <c r="E3623" s="91"/>
      <c r="F3623" s="91"/>
      <c r="G3623" s="91"/>
      <c r="H3623" s="91"/>
      <c r="I3623" s="91"/>
      <c r="J3623" s="91"/>
      <c r="K3623" s="91"/>
      <c r="L3623" s="71">
        <f>SUM(L3550:L3622)</f>
        <v>2762116.1650459999</v>
      </c>
      <c r="M3623" s="90"/>
      <c r="N3623" s="91"/>
      <c r="O3623" s="91"/>
      <c r="P3623" s="92"/>
    </row>
    <row r="3624" spans="1:16" x14ac:dyDescent="0.25">
      <c r="A3624" s="75">
        <v>2018</v>
      </c>
      <c r="B3624" s="75">
        <v>43</v>
      </c>
      <c r="C3624" s="75" t="s">
        <v>819</v>
      </c>
      <c r="D3624" s="75">
        <v>64380</v>
      </c>
      <c r="E3624" s="68">
        <v>177.8</v>
      </c>
      <c r="F3624" s="68">
        <v>38.69</v>
      </c>
      <c r="G3624" s="69" t="s">
        <v>96</v>
      </c>
      <c r="H3624" s="75">
        <v>46</v>
      </c>
      <c r="I3624" s="75">
        <v>629.11</v>
      </c>
      <c r="J3624" s="73">
        <v>89.3</v>
      </c>
      <c r="K3624" s="73">
        <v>89.3</v>
      </c>
      <c r="L3624" s="72">
        <v>56179.519999999997</v>
      </c>
      <c r="M3624" s="75" t="s">
        <v>129</v>
      </c>
      <c r="N3624" s="75" t="s">
        <v>1113</v>
      </c>
      <c r="O3624" s="75" t="s">
        <v>868</v>
      </c>
      <c r="P3624" s="56"/>
    </row>
    <row r="3625" spans="1:16" x14ac:dyDescent="0.25">
      <c r="A3625" s="56">
        <v>2018</v>
      </c>
      <c r="B3625" s="56">
        <v>43</v>
      </c>
      <c r="C3625" s="75" t="s">
        <v>15</v>
      </c>
      <c r="D3625" s="75">
        <v>4899810</v>
      </c>
      <c r="E3625" s="68">
        <v>60.3</v>
      </c>
      <c r="F3625" s="3">
        <f t="shared" si="1289"/>
        <v>6.99</v>
      </c>
      <c r="G3625" s="18" t="s">
        <v>39</v>
      </c>
      <c r="H3625" s="75">
        <v>3</v>
      </c>
      <c r="I3625" s="75">
        <v>28.803899999999999</v>
      </c>
      <c r="J3625" s="27">
        <f t="shared" si="1288"/>
        <v>16.52</v>
      </c>
      <c r="K3625" s="27">
        <f t="shared" si="1286"/>
        <v>12.39</v>
      </c>
      <c r="L3625" s="26">
        <f t="shared" si="1287"/>
        <v>356.88032099999998</v>
      </c>
      <c r="M3625" s="56" t="s">
        <v>16</v>
      </c>
      <c r="N3625" s="75" t="s">
        <v>1246</v>
      </c>
      <c r="O3625" s="56" t="s">
        <v>51</v>
      </c>
      <c r="P3625" s="75">
        <v>65</v>
      </c>
    </row>
    <row r="3626" spans="1:16" x14ac:dyDescent="0.25">
      <c r="A3626" s="75">
        <v>2018</v>
      </c>
      <c r="B3626" s="75">
        <v>43</v>
      </c>
      <c r="C3626" s="75" t="s">
        <v>15</v>
      </c>
      <c r="D3626" s="75">
        <v>4899818</v>
      </c>
      <c r="E3626" s="68">
        <v>60.3</v>
      </c>
      <c r="F3626" s="3">
        <f t="shared" si="1289"/>
        <v>6.99</v>
      </c>
      <c r="G3626" s="18" t="s">
        <v>39</v>
      </c>
      <c r="H3626" s="75">
        <v>4</v>
      </c>
      <c r="I3626" s="75">
        <v>38.4</v>
      </c>
      <c r="J3626" s="27">
        <f t="shared" si="1288"/>
        <v>16.52</v>
      </c>
      <c r="K3626" s="27">
        <f t="shared" ref="K3626:K3689" si="1290">IF(M3626="NEW",J3626*1,IF(M3626="YELLOW",J3626*0.75,IF(M3626="BLUE",J3626*0.5)))</f>
        <v>12.39</v>
      </c>
      <c r="L3626" s="26">
        <f t="shared" ref="L3626:L3689" si="1291">I3626*K3626</f>
        <v>475.77600000000001</v>
      </c>
      <c r="M3626" s="56" t="s">
        <v>16</v>
      </c>
      <c r="N3626" s="75" t="s">
        <v>1246</v>
      </c>
      <c r="O3626" s="56" t="s">
        <v>51</v>
      </c>
      <c r="P3626" s="75">
        <v>65</v>
      </c>
    </row>
    <row r="3627" spans="1:16" x14ac:dyDescent="0.25">
      <c r="A3627" s="75">
        <v>2018</v>
      </c>
      <c r="B3627" s="75">
        <v>43</v>
      </c>
      <c r="C3627" s="75" t="s">
        <v>15</v>
      </c>
      <c r="D3627" s="75">
        <v>4899815</v>
      </c>
      <c r="E3627" s="68">
        <v>60.3</v>
      </c>
      <c r="F3627" s="3">
        <f t="shared" si="1289"/>
        <v>6.99</v>
      </c>
      <c r="G3627" s="18" t="s">
        <v>39</v>
      </c>
      <c r="H3627" s="75">
        <v>1</v>
      </c>
      <c r="I3627" s="75">
        <v>9.6012000000000004</v>
      </c>
      <c r="J3627" s="27">
        <f t="shared" si="1288"/>
        <v>16.52</v>
      </c>
      <c r="K3627" s="27">
        <f t="shared" si="1290"/>
        <v>12.39</v>
      </c>
      <c r="L3627" s="26">
        <f t="shared" si="1291"/>
        <v>118.95886800000001</v>
      </c>
      <c r="M3627" s="56" t="s">
        <v>16</v>
      </c>
      <c r="N3627" s="75" t="s">
        <v>1246</v>
      </c>
      <c r="O3627" s="56" t="s">
        <v>51</v>
      </c>
      <c r="P3627" s="75">
        <v>65</v>
      </c>
    </row>
    <row r="3628" spans="1:16" x14ac:dyDescent="0.25">
      <c r="A3628" s="75">
        <v>2018</v>
      </c>
      <c r="B3628" s="75">
        <v>43</v>
      </c>
      <c r="C3628" s="75" t="s">
        <v>15</v>
      </c>
      <c r="D3628" s="75">
        <v>4899820</v>
      </c>
      <c r="E3628" s="68">
        <v>73</v>
      </c>
      <c r="F3628" s="3">
        <f t="shared" si="1289"/>
        <v>9.67</v>
      </c>
      <c r="G3628" s="18" t="s">
        <v>39</v>
      </c>
      <c r="H3628" s="75">
        <v>11</v>
      </c>
      <c r="I3628" s="75">
        <v>105.61</v>
      </c>
      <c r="J3628" s="27">
        <f t="shared" si="1288"/>
        <v>20.64</v>
      </c>
      <c r="K3628" s="27">
        <f t="shared" si="1290"/>
        <v>15.48</v>
      </c>
      <c r="L3628" s="26">
        <f t="shared" si="1291"/>
        <v>1634.8428000000001</v>
      </c>
      <c r="M3628" s="56" t="s">
        <v>16</v>
      </c>
      <c r="N3628" s="75" t="s">
        <v>1246</v>
      </c>
      <c r="O3628" s="56" t="s">
        <v>51</v>
      </c>
      <c r="P3628" s="75">
        <v>65</v>
      </c>
    </row>
    <row r="3629" spans="1:16" x14ac:dyDescent="0.25">
      <c r="A3629" s="75">
        <v>2018</v>
      </c>
      <c r="B3629" s="75">
        <v>43</v>
      </c>
      <c r="C3629" s="75" t="s">
        <v>15</v>
      </c>
      <c r="D3629" s="75">
        <v>4899807</v>
      </c>
      <c r="E3629" s="68">
        <v>73</v>
      </c>
      <c r="F3629" s="3">
        <f t="shared" si="1289"/>
        <v>9.67</v>
      </c>
      <c r="G3629" s="18" t="s">
        <v>39</v>
      </c>
      <c r="H3629" s="75">
        <v>19</v>
      </c>
      <c r="I3629" s="75">
        <v>182.4221</v>
      </c>
      <c r="J3629" s="27">
        <f t="shared" si="1288"/>
        <v>20.64</v>
      </c>
      <c r="K3629" s="27">
        <f t="shared" si="1290"/>
        <v>15.48</v>
      </c>
      <c r="L3629" s="26">
        <f t="shared" si="1291"/>
        <v>2823.894108</v>
      </c>
      <c r="M3629" s="56" t="s">
        <v>16</v>
      </c>
      <c r="N3629" s="75" t="s">
        <v>1246</v>
      </c>
      <c r="O3629" s="56" t="s">
        <v>51</v>
      </c>
      <c r="P3629" s="75">
        <v>65</v>
      </c>
    </row>
    <row r="3630" spans="1:16" x14ac:dyDescent="0.25">
      <c r="A3630" s="75">
        <v>2018</v>
      </c>
      <c r="B3630" s="75">
        <v>43</v>
      </c>
      <c r="C3630" s="75" t="s">
        <v>15</v>
      </c>
      <c r="D3630" s="75">
        <v>4899808</v>
      </c>
      <c r="E3630" s="68">
        <v>73</v>
      </c>
      <c r="F3630" s="3">
        <f t="shared" si="1289"/>
        <v>9.67</v>
      </c>
      <c r="G3630" s="18" t="s">
        <v>39</v>
      </c>
      <c r="H3630" s="75">
        <v>20</v>
      </c>
      <c r="I3630" s="75">
        <v>192.02</v>
      </c>
      <c r="J3630" s="27">
        <f t="shared" si="1288"/>
        <v>20.64</v>
      </c>
      <c r="K3630" s="27">
        <f t="shared" si="1290"/>
        <v>15.48</v>
      </c>
      <c r="L3630" s="26">
        <f t="shared" si="1291"/>
        <v>2972.4696000000004</v>
      </c>
      <c r="M3630" s="56" t="s">
        <v>16</v>
      </c>
      <c r="N3630" s="75" t="s">
        <v>1246</v>
      </c>
      <c r="O3630" s="56" t="s">
        <v>51</v>
      </c>
      <c r="P3630" s="75">
        <v>65</v>
      </c>
    </row>
    <row r="3631" spans="1:16" x14ac:dyDescent="0.25">
      <c r="A3631" s="75">
        <v>2018</v>
      </c>
      <c r="B3631" s="75">
        <v>43</v>
      </c>
      <c r="C3631" s="75" t="s">
        <v>15</v>
      </c>
      <c r="D3631" s="75">
        <v>4899809</v>
      </c>
      <c r="E3631" s="68">
        <v>60.3</v>
      </c>
      <c r="F3631" s="3">
        <f t="shared" si="1289"/>
        <v>6.99</v>
      </c>
      <c r="G3631" s="18" t="s">
        <v>39</v>
      </c>
      <c r="H3631" s="75">
        <v>3</v>
      </c>
      <c r="I3631" s="75">
        <v>28.800999999999998</v>
      </c>
      <c r="J3631" s="27">
        <f t="shared" si="1288"/>
        <v>16.52</v>
      </c>
      <c r="K3631" s="27">
        <f t="shared" si="1290"/>
        <v>12.39</v>
      </c>
      <c r="L3631" s="26">
        <f t="shared" si="1291"/>
        <v>356.84438999999998</v>
      </c>
      <c r="M3631" s="56" t="s">
        <v>16</v>
      </c>
      <c r="N3631" s="75" t="s">
        <v>1246</v>
      </c>
      <c r="O3631" s="56" t="s">
        <v>51</v>
      </c>
      <c r="P3631" s="75">
        <v>65</v>
      </c>
    </row>
    <row r="3632" spans="1:16" x14ac:dyDescent="0.25">
      <c r="A3632" s="75">
        <v>2018</v>
      </c>
      <c r="B3632" s="75">
        <v>43</v>
      </c>
      <c r="C3632" s="75" t="s">
        <v>15</v>
      </c>
      <c r="D3632" s="75">
        <v>4899819</v>
      </c>
      <c r="E3632" s="68">
        <v>60.3</v>
      </c>
      <c r="F3632" s="3">
        <f t="shared" si="1289"/>
        <v>6.99</v>
      </c>
      <c r="G3632" s="18" t="s">
        <v>39</v>
      </c>
      <c r="H3632" s="75">
        <v>1</v>
      </c>
      <c r="I3632" s="75">
        <v>9.6012000000000004</v>
      </c>
      <c r="J3632" s="27">
        <f t="shared" si="1288"/>
        <v>16.52</v>
      </c>
      <c r="K3632" s="27">
        <f t="shared" si="1290"/>
        <v>12.39</v>
      </c>
      <c r="L3632" s="26">
        <f t="shared" si="1291"/>
        <v>118.95886800000001</v>
      </c>
      <c r="M3632" s="56" t="s">
        <v>16</v>
      </c>
      <c r="N3632" s="75" t="s">
        <v>1246</v>
      </c>
      <c r="O3632" s="56" t="s">
        <v>51</v>
      </c>
      <c r="P3632" s="75">
        <v>65</v>
      </c>
    </row>
    <row r="3633" spans="1:16" x14ac:dyDescent="0.25">
      <c r="A3633" s="75">
        <v>2018</v>
      </c>
      <c r="B3633" s="75">
        <v>43</v>
      </c>
      <c r="C3633" s="75" t="s">
        <v>15</v>
      </c>
      <c r="D3633" s="75">
        <v>4899811</v>
      </c>
      <c r="E3633" s="68">
        <v>60.3</v>
      </c>
      <c r="F3633" s="3">
        <f t="shared" si="1289"/>
        <v>6.99</v>
      </c>
      <c r="G3633" s="18" t="s">
        <v>39</v>
      </c>
      <c r="H3633" s="75">
        <v>2</v>
      </c>
      <c r="I3633" s="75">
        <v>19.2</v>
      </c>
      <c r="J3633" s="27">
        <f t="shared" si="1288"/>
        <v>16.52</v>
      </c>
      <c r="K3633" s="27">
        <f t="shared" si="1290"/>
        <v>12.39</v>
      </c>
      <c r="L3633" s="26">
        <f t="shared" si="1291"/>
        <v>237.88800000000001</v>
      </c>
      <c r="M3633" s="56" t="s">
        <v>16</v>
      </c>
      <c r="N3633" s="75" t="s">
        <v>1246</v>
      </c>
      <c r="O3633" s="56" t="s">
        <v>51</v>
      </c>
      <c r="P3633" s="75">
        <v>65</v>
      </c>
    </row>
    <row r="3634" spans="1:16" x14ac:dyDescent="0.25">
      <c r="A3634" s="75">
        <v>2018</v>
      </c>
      <c r="B3634" s="75">
        <v>43</v>
      </c>
      <c r="C3634" s="75" t="s">
        <v>15</v>
      </c>
      <c r="D3634" s="75">
        <v>4899812</v>
      </c>
      <c r="E3634" s="68">
        <v>60.3</v>
      </c>
      <c r="F3634" s="3">
        <f t="shared" si="1289"/>
        <v>6.99</v>
      </c>
      <c r="G3634" s="18" t="s">
        <v>39</v>
      </c>
      <c r="H3634" s="75">
        <v>3</v>
      </c>
      <c r="I3634" s="75">
        <v>28.8</v>
      </c>
      <c r="J3634" s="27">
        <f t="shared" si="1288"/>
        <v>16.52</v>
      </c>
      <c r="K3634" s="27">
        <f t="shared" si="1290"/>
        <v>12.39</v>
      </c>
      <c r="L3634" s="26">
        <f t="shared" si="1291"/>
        <v>356.83200000000005</v>
      </c>
      <c r="M3634" s="56" t="s">
        <v>16</v>
      </c>
      <c r="N3634" s="75" t="s">
        <v>1246</v>
      </c>
      <c r="O3634" s="56" t="s">
        <v>51</v>
      </c>
      <c r="P3634" s="75">
        <v>65</v>
      </c>
    </row>
    <row r="3635" spans="1:16" x14ac:dyDescent="0.25">
      <c r="A3635" s="75">
        <v>2018</v>
      </c>
      <c r="B3635" s="75">
        <v>43</v>
      </c>
      <c r="C3635" s="75" t="s">
        <v>15</v>
      </c>
      <c r="D3635" s="75">
        <v>4899813</v>
      </c>
      <c r="E3635" s="68">
        <v>60.3</v>
      </c>
      <c r="F3635" s="3">
        <f t="shared" si="1289"/>
        <v>6.99</v>
      </c>
      <c r="G3635" s="18" t="s">
        <v>39</v>
      </c>
      <c r="H3635" s="75">
        <v>1</v>
      </c>
      <c r="I3635" s="75">
        <v>9.6</v>
      </c>
      <c r="J3635" s="27">
        <f t="shared" si="1288"/>
        <v>16.52</v>
      </c>
      <c r="K3635" s="27">
        <f t="shared" si="1290"/>
        <v>12.39</v>
      </c>
      <c r="L3635" s="26">
        <f t="shared" si="1291"/>
        <v>118.944</v>
      </c>
      <c r="M3635" s="56" t="s">
        <v>16</v>
      </c>
      <c r="N3635" s="75" t="s">
        <v>1246</v>
      </c>
      <c r="O3635" s="56" t="s">
        <v>51</v>
      </c>
      <c r="P3635" s="75">
        <v>65</v>
      </c>
    </row>
    <row r="3636" spans="1:16" x14ac:dyDescent="0.25">
      <c r="A3636" s="75">
        <v>2018</v>
      </c>
      <c r="B3636" s="75">
        <v>43</v>
      </c>
      <c r="C3636" s="75" t="s">
        <v>15</v>
      </c>
      <c r="D3636" s="75">
        <v>4899814</v>
      </c>
      <c r="E3636" s="68">
        <v>60.3</v>
      </c>
      <c r="F3636" s="3">
        <f t="shared" si="1289"/>
        <v>6.99</v>
      </c>
      <c r="G3636" s="18" t="s">
        <v>39</v>
      </c>
      <c r="H3636" s="75">
        <v>2</v>
      </c>
      <c r="I3636" s="75">
        <v>19.2</v>
      </c>
      <c r="J3636" s="27">
        <f t="shared" si="1288"/>
        <v>16.52</v>
      </c>
      <c r="K3636" s="27">
        <f t="shared" si="1290"/>
        <v>12.39</v>
      </c>
      <c r="L3636" s="26">
        <f t="shared" si="1291"/>
        <v>237.88800000000001</v>
      </c>
      <c r="M3636" s="56" t="s">
        <v>16</v>
      </c>
      <c r="N3636" s="75" t="s">
        <v>1246</v>
      </c>
      <c r="O3636" s="56" t="s">
        <v>51</v>
      </c>
      <c r="P3636" s="75">
        <v>65</v>
      </c>
    </row>
    <row r="3637" spans="1:16" x14ac:dyDescent="0.25">
      <c r="A3637" s="75">
        <v>2018</v>
      </c>
      <c r="B3637" s="75">
        <v>43</v>
      </c>
      <c r="C3637" s="75" t="s">
        <v>15</v>
      </c>
      <c r="D3637" s="75">
        <v>4899816</v>
      </c>
      <c r="E3637" s="68">
        <v>60.3</v>
      </c>
      <c r="F3637" s="3">
        <f t="shared" si="1289"/>
        <v>6.99</v>
      </c>
      <c r="G3637" s="18" t="s">
        <v>39</v>
      </c>
      <c r="H3637" s="75">
        <v>3</v>
      </c>
      <c r="I3637" s="75">
        <v>28.803599999999999</v>
      </c>
      <c r="J3637" s="27">
        <f t="shared" si="1288"/>
        <v>16.52</v>
      </c>
      <c r="K3637" s="27">
        <f t="shared" si="1290"/>
        <v>12.39</v>
      </c>
      <c r="L3637" s="26">
        <f t="shared" si="1291"/>
        <v>356.87660399999999</v>
      </c>
      <c r="M3637" s="75" t="s">
        <v>16</v>
      </c>
      <c r="N3637" s="75" t="s">
        <v>1246</v>
      </c>
      <c r="O3637" s="56" t="s">
        <v>51</v>
      </c>
      <c r="P3637" s="75">
        <v>65</v>
      </c>
    </row>
    <row r="3638" spans="1:16" x14ac:dyDescent="0.25">
      <c r="A3638" s="75">
        <v>2018</v>
      </c>
      <c r="B3638" s="75">
        <v>43</v>
      </c>
      <c r="C3638" s="75" t="s">
        <v>15</v>
      </c>
      <c r="D3638" s="75">
        <v>4899816</v>
      </c>
      <c r="E3638" s="68">
        <v>60.3</v>
      </c>
      <c r="F3638" s="3">
        <f t="shared" si="1289"/>
        <v>6.99</v>
      </c>
      <c r="G3638" s="18" t="s">
        <v>39</v>
      </c>
      <c r="H3638" s="75">
        <v>2</v>
      </c>
      <c r="I3638" s="75">
        <v>19.202400000000001</v>
      </c>
      <c r="J3638" s="27">
        <f t="shared" si="1288"/>
        <v>16.52</v>
      </c>
      <c r="K3638" s="27">
        <f t="shared" si="1290"/>
        <v>12.39</v>
      </c>
      <c r="L3638" s="26">
        <f t="shared" si="1291"/>
        <v>237.91773600000002</v>
      </c>
      <c r="M3638" s="75" t="s">
        <v>16</v>
      </c>
      <c r="N3638" s="75" t="s">
        <v>1246</v>
      </c>
      <c r="O3638" s="56" t="s">
        <v>51</v>
      </c>
      <c r="P3638" s="75">
        <v>65</v>
      </c>
    </row>
    <row r="3639" spans="1:16" x14ac:dyDescent="0.25">
      <c r="A3639" s="75">
        <v>2018</v>
      </c>
      <c r="B3639" s="75">
        <v>43</v>
      </c>
      <c r="C3639" s="75" t="s">
        <v>14</v>
      </c>
      <c r="D3639" s="75">
        <v>4899967</v>
      </c>
      <c r="E3639" s="68">
        <v>114.3</v>
      </c>
      <c r="F3639" s="3">
        <f t="shared" si="1289"/>
        <v>17.260000000000002</v>
      </c>
      <c r="G3639" s="18" t="s">
        <v>40</v>
      </c>
      <c r="H3639" s="75">
        <v>45</v>
      </c>
      <c r="I3639" s="75">
        <v>637.67539999999997</v>
      </c>
      <c r="J3639" s="27">
        <f t="shared" si="1288"/>
        <v>32.840000000000003</v>
      </c>
      <c r="K3639" s="27">
        <f t="shared" si="1290"/>
        <v>24.630000000000003</v>
      </c>
      <c r="L3639" s="26">
        <f t="shared" si="1291"/>
        <v>15705.945102000001</v>
      </c>
      <c r="M3639" s="75" t="s">
        <v>16</v>
      </c>
      <c r="N3639" s="75" t="s">
        <v>1247</v>
      </c>
      <c r="O3639" s="56" t="s">
        <v>51</v>
      </c>
      <c r="P3639" s="75">
        <v>65</v>
      </c>
    </row>
    <row r="3640" spans="1:16" x14ac:dyDescent="0.25">
      <c r="A3640" s="75">
        <v>2018</v>
      </c>
      <c r="B3640" s="75">
        <v>43</v>
      </c>
      <c r="C3640" s="75" t="s">
        <v>14</v>
      </c>
      <c r="D3640" s="75">
        <v>4899968</v>
      </c>
      <c r="E3640" s="68">
        <v>114.3</v>
      </c>
      <c r="F3640" s="3">
        <f t="shared" si="1289"/>
        <v>17.260000000000002</v>
      </c>
      <c r="G3640" s="18" t="s">
        <v>40</v>
      </c>
      <c r="H3640" s="75">
        <v>13</v>
      </c>
      <c r="I3640" s="75">
        <v>124.8156</v>
      </c>
      <c r="J3640" s="27">
        <f t="shared" si="1288"/>
        <v>32.840000000000003</v>
      </c>
      <c r="K3640" s="27">
        <f t="shared" si="1290"/>
        <v>24.630000000000003</v>
      </c>
      <c r="L3640" s="26">
        <f t="shared" si="1291"/>
        <v>3074.2082280000004</v>
      </c>
      <c r="M3640" s="75" t="s">
        <v>16</v>
      </c>
      <c r="N3640" s="75" t="s">
        <v>1247</v>
      </c>
      <c r="O3640" s="56" t="s">
        <v>51</v>
      </c>
      <c r="P3640" s="75">
        <v>65</v>
      </c>
    </row>
    <row r="3641" spans="1:16" x14ac:dyDescent="0.25">
      <c r="A3641" s="75">
        <v>2018</v>
      </c>
      <c r="B3641" s="75">
        <v>43</v>
      </c>
      <c r="C3641" s="75" t="s">
        <v>14</v>
      </c>
      <c r="D3641" s="75">
        <v>4900008</v>
      </c>
      <c r="E3641" s="68">
        <v>114.3</v>
      </c>
      <c r="F3641" s="3">
        <f t="shared" si="1289"/>
        <v>17.260000000000002</v>
      </c>
      <c r="G3641" s="18" t="s">
        <v>40</v>
      </c>
      <c r="H3641" s="75">
        <v>58</v>
      </c>
      <c r="I3641" s="75">
        <v>821.89269999999999</v>
      </c>
      <c r="J3641" s="27">
        <f t="shared" si="1288"/>
        <v>32.840000000000003</v>
      </c>
      <c r="K3641" s="27">
        <f t="shared" si="1290"/>
        <v>24.630000000000003</v>
      </c>
      <c r="L3641" s="26">
        <f t="shared" si="1291"/>
        <v>20243.217201000003</v>
      </c>
      <c r="M3641" s="75" t="s">
        <v>16</v>
      </c>
      <c r="N3641" s="75" t="s">
        <v>1247</v>
      </c>
      <c r="O3641" s="56" t="s">
        <v>51</v>
      </c>
      <c r="P3641" s="75">
        <v>65</v>
      </c>
    </row>
    <row r="3642" spans="1:16" x14ac:dyDescent="0.25">
      <c r="A3642" s="75">
        <v>2018</v>
      </c>
      <c r="B3642" s="75">
        <v>43</v>
      </c>
      <c r="C3642" s="75" t="s">
        <v>15</v>
      </c>
      <c r="D3642" s="75">
        <v>4900453</v>
      </c>
      <c r="E3642" s="68">
        <v>73</v>
      </c>
      <c r="F3642" s="3">
        <f t="shared" si="1289"/>
        <v>9.67</v>
      </c>
      <c r="G3642" s="18" t="s">
        <v>39</v>
      </c>
      <c r="H3642" s="75">
        <v>8</v>
      </c>
      <c r="I3642" s="75">
        <v>76.809299999999993</v>
      </c>
      <c r="J3642" s="27">
        <f t="shared" si="1288"/>
        <v>20.64</v>
      </c>
      <c r="K3642" s="27">
        <f t="shared" si="1290"/>
        <v>15.48</v>
      </c>
      <c r="L3642" s="26">
        <f t="shared" si="1291"/>
        <v>1189.0079639999999</v>
      </c>
      <c r="M3642" s="75" t="s">
        <v>16</v>
      </c>
      <c r="N3642" s="75" t="s">
        <v>1248</v>
      </c>
      <c r="O3642" s="56" t="s">
        <v>51</v>
      </c>
      <c r="P3642" s="75">
        <v>65</v>
      </c>
    </row>
    <row r="3643" spans="1:16" x14ac:dyDescent="0.25">
      <c r="A3643" s="75">
        <v>2018</v>
      </c>
      <c r="B3643" s="75">
        <v>43</v>
      </c>
      <c r="C3643" s="75" t="s">
        <v>15</v>
      </c>
      <c r="D3643" s="75">
        <v>4900454</v>
      </c>
      <c r="E3643" s="68">
        <v>73</v>
      </c>
      <c r="F3643" s="3">
        <f t="shared" si="1289"/>
        <v>9.67</v>
      </c>
      <c r="G3643" s="18" t="s">
        <v>39</v>
      </c>
      <c r="H3643" s="75">
        <v>2</v>
      </c>
      <c r="I3643" s="75">
        <v>19.2</v>
      </c>
      <c r="J3643" s="27">
        <f t="shared" si="1288"/>
        <v>20.64</v>
      </c>
      <c r="K3643" s="27">
        <f t="shared" si="1290"/>
        <v>15.48</v>
      </c>
      <c r="L3643" s="26">
        <f t="shared" si="1291"/>
        <v>297.21600000000001</v>
      </c>
      <c r="M3643" s="75" t="s">
        <v>16</v>
      </c>
      <c r="N3643" s="75" t="s">
        <v>1248</v>
      </c>
      <c r="O3643" s="56" t="s">
        <v>51</v>
      </c>
      <c r="P3643" s="75">
        <v>65</v>
      </c>
    </row>
    <row r="3644" spans="1:16" x14ac:dyDescent="0.25">
      <c r="A3644" s="75">
        <v>2018</v>
      </c>
      <c r="B3644" s="75">
        <v>43</v>
      </c>
      <c r="C3644" s="75" t="s">
        <v>15</v>
      </c>
      <c r="D3644" s="75">
        <v>-1</v>
      </c>
      <c r="E3644" s="68">
        <v>73</v>
      </c>
      <c r="F3644" s="3">
        <f t="shared" si="1289"/>
        <v>9.67</v>
      </c>
      <c r="G3644" s="18" t="s">
        <v>39</v>
      </c>
      <c r="H3644" s="75">
        <v>5</v>
      </c>
      <c r="I3644" s="75">
        <v>48.005000000000003</v>
      </c>
      <c r="J3644" s="27">
        <f t="shared" si="1288"/>
        <v>20.64</v>
      </c>
      <c r="K3644" s="27">
        <f t="shared" si="1290"/>
        <v>15.48</v>
      </c>
      <c r="L3644" s="26">
        <f t="shared" si="1291"/>
        <v>743.11740000000009</v>
      </c>
      <c r="M3644" s="75" t="s">
        <v>16</v>
      </c>
      <c r="N3644" s="75" t="s">
        <v>1249</v>
      </c>
      <c r="O3644" s="56" t="s">
        <v>52</v>
      </c>
      <c r="P3644" s="75">
        <v>43</v>
      </c>
    </row>
    <row r="3645" spans="1:16" x14ac:dyDescent="0.25">
      <c r="A3645" s="75">
        <v>2018</v>
      </c>
      <c r="B3645" s="75">
        <v>43</v>
      </c>
      <c r="C3645" s="75" t="s">
        <v>15</v>
      </c>
      <c r="D3645" s="75">
        <v>4904423</v>
      </c>
      <c r="E3645" s="68">
        <v>60.3</v>
      </c>
      <c r="F3645" s="3">
        <f t="shared" si="1289"/>
        <v>6.99</v>
      </c>
      <c r="G3645" s="18" t="s">
        <v>39</v>
      </c>
      <c r="H3645" s="75">
        <v>15</v>
      </c>
      <c r="I3645" s="75">
        <v>144.017</v>
      </c>
      <c r="J3645" s="27">
        <f t="shared" si="1288"/>
        <v>16.52</v>
      </c>
      <c r="K3645" s="27">
        <f t="shared" si="1290"/>
        <v>12.39</v>
      </c>
      <c r="L3645" s="26">
        <f t="shared" si="1291"/>
        <v>1784.3706300000001</v>
      </c>
      <c r="M3645" s="75" t="s">
        <v>16</v>
      </c>
      <c r="N3645" s="75" t="s">
        <v>1250</v>
      </c>
      <c r="O3645" s="56" t="s">
        <v>51</v>
      </c>
      <c r="P3645" s="75">
        <v>65</v>
      </c>
    </row>
    <row r="3646" spans="1:16" x14ac:dyDescent="0.25">
      <c r="A3646" s="75">
        <v>2018</v>
      </c>
      <c r="B3646" s="75">
        <v>43</v>
      </c>
      <c r="C3646" s="75" t="s">
        <v>15</v>
      </c>
      <c r="D3646" s="75">
        <v>4904652</v>
      </c>
      <c r="E3646" s="68">
        <v>60.3</v>
      </c>
      <c r="F3646" s="3">
        <f t="shared" si="1289"/>
        <v>6.99</v>
      </c>
      <c r="G3646" s="18" t="s">
        <v>39</v>
      </c>
      <c r="H3646" s="75">
        <v>1</v>
      </c>
      <c r="I3646" s="75">
        <v>9.6011000000000006</v>
      </c>
      <c r="J3646" s="27">
        <f t="shared" si="1288"/>
        <v>16.52</v>
      </c>
      <c r="K3646" s="27">
        <f t="shared" si="1290"/>
        <v>12.39</v>
      </c>
      <c r="L3646" s="26">
        <f t="shared" si="1291"/>
        <v>118.95762900000001</v>
      </c>
      <c r="M3646" s="75" t="s">
        <v>16</v>
      </c>
      <c r="N3646" s="75" t="s">
        <v>898</v>
      </c>
      <c r="O3646" s="56" t="s">
        <v>51</v>
      </c>
      <c r="P3646" s="75">
        <v>65</v>
      </c>
    </row>
    <row r="3647" spans="1:16" x14ac:dyDescent="0.25">
      <c r="A3647" s="75">
        <v>2018</v>
      </c>
      <c r="B3647" s="75">
        <v>43</v>
      </c>
      <c r="C3647" s="75" t="s">
        <v>15</v>
      </c>
      <c r="D3647" s="75">
        <v>4904692</v>
      </c>
      <c r="E3647" s="68">
        <v>73</v>
      </c>
      <c r="F3647" s="3">
        <f t="shared" si="1289"/>
        <v>9.67</v>
      </c>
      <c r="G3647" s="18" t="s">
        <v>39</v>
      </c>
      <c r="H3647" s="75">
        <v>5</v>
      </c>
      <c r="I3647" s="75">
        <v>48.005800000000001</v>
      </c>
      <c r="J3647" s="27">
        <f t="shared" si="1288"/>
        <v>20.64</v>
      </c>
      <c r="K3647" s="27">
        <f t="shared" si="1290"/>
        <v>15.48</v>
      </c>
      <c r="L3647" s="26">
        <f t="shared" si="1291"/>
        <v>743.12978400000009</v>
      </c>
      <c r="M3647" s="75" t="s">
        <v>16</v>
      </c>
      <c r="N3647" s="75" t="s">
        <v>1251</v>
      </c>
      <c r="O3647" s="56" t="s">
        <v>51</v>
      </c>
      <c r="P3647" s="75">
        <v>65</v>
      </c>
    </row>
    <row r="3648" spans="1:16" x14ac:dyDescent="0.25">
      <c r="A3648" s="75">
        <v>2018</v>
      </c>
      <c r="B3648" s="75">
        <v>43</v>
      </c>
      <c r="C3648" s="75" t="s">
        <v>15</v>
      </c>
      <c r="D3648" s="75">
        <v>4905019</v>
      </c>
      <c r="E3648" s="68">
        <v>73</v>
      </c>
      <c r="F3648" s="3">
        <f t="shared" si="1289"/>
        <v>9.67</v>
      </c>
      <c r="G3648" s="18" t="s">
        <v>39</v>
      </c>
      <c r="H3648" s="75">
        <v>2</v>
      </c>
      <c r="I3648" s="75">
        <v>19.202000000000002</v>
      </c>
      <c r="J3648" s="27">
        <f t="shared" si="1288"/>
        <v>20.64</v>
      </c>
      <c r="K3648" s="27">
        <f t="shared" si="1290"/>
        <v>15.48</v>
      </c>
      <c r="L3648" s="26">
        <f t="shared" si="1291"/>
        <v>297.24696000000006</v>
      </c>
      <c r="M3648" s="75" t="s">
        <v>16</v>
      </c>
      <c r="N3648" s="75" t="s">
        <v>1252</v>
      </c>
      <c r="O3648" s="56" t="s">
        <v>52</v>
      </c>
      <c r="P3648" s="75">
        <v>43</v>
      </c>
    </row>
    <row r="3649" spans="1:16" x14ac:dyDescent="0.25">
      <c r="A3649" s="75">
        <v>2018</v>
      </c>
      <c r="B3649" s="75">
        <v>43</v>
      </c>
      <c r="C3649" s="75" t="s">
        <v>15</v>
      </c>
      <c r="D3649" s="75">
        <v>4905020</v>
      </c>
      <c r="E3649" s="68">
        <v>73</v>
      </c>
      <c r="F3649" s="3">
        <f t="shared" si="1289"/>
        <v>9.67</v>
      </c>
      <c r="G3649" s="18" t="s">
        <v>39</v>
      </c>
      <c r="H3649" s="75">
        <v>50</v>
      </c>
      <c r="I3649" s="75">
        <v>480.05889999999999</v>
      </c>
      <c r="J3649" s="27">
        <f t="shared" si="1288"/>
        <v>20.64</v>
      </c>
      <c r="K3649" s="27">
        <f t="shared" si="1290"/>
        <v>15.48</v>
      </c>
      <c r="L3649" s="26">
        <f t="shared" si="1291"/>
        <v>7431.311772</v>
      </c>
      <c r="M3649" s="75" t="s">
        <v>16</v>
      </c>
      <c r="N3649" s="75" t="s">
        <v>1252</v>
      </c>
      <c r="O3649" s="56" t="s">
        <v>52</v>
      </c>
      <c r="P3649" s="75">
        <v>43</v>
      </c>
    </row>
    <row r="3650" spans="1:16" x14ac:dyDescent="0.25">
      <c r="A3650" s="75">
        <v>2018</v>
      </c>
      <c r="B3650" s="75">
        <v>43</v>
      </c>
      <c r="C3650" s="75" t="s">
        <v>15</v>
      </c>
      <c r="D3650" s="75">
        <v>4905021</v>
      </c>
      <c r="E3650" s="68">
        <v>73</v>
      </c>
      <c r="F3650" s="3">
        <f t="shared" si="1289"/>
        <v>9.67</v>
      </c>
      <c r="G3650" s="18" t="s">
        <v>39</v>
      </c>
      <c r="H3650" s="75">
        <v>4</v>
      </c>
      <c r="I3650" s="75">
        <v>38.4</v>
      </c>
      <c r="J3650" s="27">
        <f t="shared" si="1288"/>
        <v>20.64</v>
      </c>
      <c r="K3650" s="27">
        <f t="shared" si="1290"/>
        <v>15.48</v>
      </c>
      <c r="L3650" s="26">
        <f t="shared" si="1291"/>
        <v>594.43200000000002</v>
      </c>
      <c r="M3650" s="75" t="s">
        <v>16</v>
      </c>
      <c r="N3650" s="75" t="s">
        <v>1252</v>
      </c>
      <c r="O3650" s="56" t="s">
        <v>52</v>
      </c>
      <c r="P3650" s="75">
        <v>43</v>
      </c>
    </row>
    <row r="3651" spans="1:16" x14ac:dyDescent="0.25">
      <c r="A3651" s="75">
        <v>2018</v>
      </c>
      <c r="B3651" s="75">
        <v>43</v>
      </c>
      <c r="C3651" s="75" t="s">
        <v>15</v>
      </c>
      <c r="D3651" s="75">
        <v>4905161</v>
      </c>
      <c r="E3651" s="68">
        <v>60.3</v>
      </c>
      <c r="F3651" s="3">
        <f t="shared" si="1289"/>
        <v>6.99</v>
      </c>
      <c r="G3651" s="18" t="s">
        <v>39</v>
      </c>
      <c r="H3651" s="75">
        <v>19</v>
      </c>
      <c r="I3651" s="75">
        <v>182.42</v>
      </c>
      <c r="J3651" s="27">
        <f t="shared" si="1288"/>
        <v>16.52</v>
      </c>
      <c r="K3651" s="27">
        <f t="shared" si="1290"/>
        <v>12.39</v>
      </c>
      <c r="L3651" s="26">
        <f t="shared" si="1291"/>
        <v>2260.1837999999998</v>
      </c>
      <c r="M3651" s="75" t="s">
        <v>16</v>
      </c>
      <c r="N3651" s="75" t="s">
        <v>1253</v>
      </c>
      <c r="O3651" s="56" t="s">
        <v>51</v>
      </c>
      <c r="P3651" s="75">
        <v>65</v>
      </c>
    </row>
    <row r="3652" spans="1:16" x14ac:dyDescent="0.25">
      <c r="A3652" s="75">
        <v>2018</v>
      </c>
      <c r="B3652" s="75">
        <v>43</v>
      </c>
      <c r="C3652" s="75" t="s">
        <v>15</v>
      </c>
      <c r="D3652" s="75">
        <v>4905162</v>
      </c>
      <c r="E3652" s="68">
        <v>60.3</v>
      </c>
      <c r="F3652" s="3">
        <f t="shared" si="1289"/>
        <v>6.99</v>
      </c>
      <c r="G3652" s="18" t="s">
        <v>39</v>
      </c>
      <c r="H3652" s="75">
        <v>6</v>
      </c>
      <c r="I3652" s="75">
        <v>57.6068</v>
      </c>
      <c r="J3652" s="27">
        <f t="shared" si="1288"/>
        <v>16.52</v>
      </c>
      <c r="K3652" s="27">
        <f t="shared" si="1290"/>
        <v>12.39</v>
      </c>
      <c r="L3652" s="26">
        <f t="shared" si="1291"/>
        <v>713.74825199999998</v>
      </c>
      <c r="M3652" s="75" t="s">
        <v>16</v>
      </c>
      <c r="N3652" s="75" t="s">
        <v>1253</v>
      </c>
      <c r="O3652" s="56" t="s">
        <v>51</v>
      </c>
      <c r="P3652" s="75">
        <v>65</v>
      </c>
    </row>
    <row r="3653" spans="1:16" x14ac:dyDescent="0.25">
      <c r="A3653" s="75">
        <v>2018</v>
      </c>
      <c r="B3653" s="75">
        <v>43</v>
      </c>
      <c r="C3653" s="75" t="s">
        <v>15</v>
      </c>
      <c r="D3653" s="75">
        <v>4905162</v>
      </c>
      <c r="E3653" s="68">
        <v>60.3</v>
      </c>
      <c r="F3653" s="3">
        <f t="shared" si="1289"/>
        <v>6.99</v>
      </c>
      <c r="G3653" s="18" t="s">
        <v>39</v>
      </c>
      <c r="H3653" s="75">
        <v>3</v>
      </c>
      <c r="I3653" s="75">
        <v>28.8034</v>
      </c>
      <c r="J3653" s="27">
        <f t="shared" si="1288"/>
        <v>16.52</v>
      </c>
      <c r="K3653" s="27">
        <f t="shared" si="1290"/>
        <v>12.39</v>
      </c>
      <c r="L3653" s="26">
        <f t="shared" si="1291"/>
        <v>356.87412599999999</v>
      </c>
      <c r="M3653" s="75" t="s">
        <v>16</v>
      </c>
      <c r="N3653" s="75" t="s">
        <v>1253</v>
      </c>
      <c r="O3653" s="56" t="s">
        <v>51</v>
      </c>
      <c r="P3653" s="75">
        <v>65</v>
      </c>
    </row>
    <row r="3654" spans="1:16" x14ac:dyDescent="0.25">
      <c r="A3654" s="75">
        <v>2018</v>
      </c>
      <c r="B3654" s="75">
        <v>43</v>
      </c>
      <c r="C3654" s="75" t="s">
        <v>15</v>
      </c>
      <c r="D3654" s="75">
        <v>4905164</v>
      </c>
      <c r="E3654" s="68">
        <v>60.3</v>
      </c>
      <c r="F3654" s="3">
        <f t="shared" si="1289"/>
        <v>6.99</v>
      </c>
      <c r="G3654" s="18" t="s">
        <v>39</v>
      </c>
      <c r="H3654" s="75">
        <v>8</v>
      </c>
      <c r="I3654" s="75">
        <v>76.81</v>
      </c>
      <c r="J3654" s="27">
        <f t="shared" si="1288"/>
        <v>16.52</v>
      </c>
      <c r="K3654" s="27">
        <f t="shared" si="1290"/>
        <v>12.39</v>
      </c>
      <c r="L3654" s="26">
        <f t="shared" si="1291"/>
        <v>951.67590000000007</v>
      </c>
      <c r="M3654" s="75" t="s">
        <v>16</v>
      </c>
      <c r="N3654" s="75" t="s">
        <v>1253</v>
      </c>
      <c r="O3654" s="56" t="s">
        <v>51</v>
      </c>
      <c r="P3654" s="75">
        <v>65</v>
      </c>
    </row>
    <row r="3655" spans="1:16" x14ac:dyDescent="0.25">
      <c r="A3655" s="75">
        <v>2018</v>
      </c>
      <c r="B3655" s="75">
        <v>43</v>
      </c>
      <c r="C3655" s="75" t="s">
        <v>15</v>
      </c>
      <c r="D3655" s="75">
        <v>4905165</v>
      </c>
      <c r="E3655" s="68">
        <v>60.3</v>
      </c>
      <c r="F3655" s="3">
        <f t="shared" si="1289"/>
        <v>6.99</v>
      </c>
      <c r="G3655" s="18" t="s">
        <v>39</v>
      </c>
      <c r="H3655" s="75">
        <v>17</v>
      </c>
      <c r="I3655" s="75">
        <v>163.21299999999999</v>
      </c>
      <c r="J3655" s="27">
        <f t="shared" si="1288"/>
        <v>16.52</v>
      </c>
      <c r="K3655" s="27">
        <f t="shared" si="1290"/>
        <v>12.39</v>
      </c>
      <c r="L3655" s="26">
        <f t="shared" si="1291"/>
        <v>2022.2090700000001</v>
      </c>
      <c r="M3655" s="75" t="s">
        <v>16</v>
      </c>
      <c r="N3655" s="75" t="s">
        <v>1253</v>
      </c>
      <c r="O3655" s="56" t="s">
        <v>51</v>
      </c>
      <c r="P3655" s="75">
        <v>65</v>
      </c>
    </row>
    <row r="3656" spans="1:16" x14ac:dyDescent="0.25">
      <c r="A3656" s="75">
        <v>2018</v>
      </c>
      <c r="B3656" s="75">
        <v>43</v>
      </c>
      <c r="C3656" s="75" t="s">
        <v>15</v>
      </c>
      <c r="D3656" s="75">
        <v>4905166</v>
      </c>
      <c r="E3656" s="68">
        <v>60.3</v>
      </c>
      <c r="F3656" s="3">
        <f t="shared" si="1289"/>
        <v>6.99</v>
      </c>
      <c r="G3656" s="18" t="s">
        <v>39</v>
      </c>
      <c r="H3656" s="75">
        <v>22</v>
      </c>
      <c r="I3656" s="75">
        <v>211.22</v>
      </c>
      <c r="J3656" s="27">
        <f t="shared" si="1288"/>
        <v>16.52</v>
      </c>
      <c r="K3656" s="27">
        <f t="shared" si="1290"/>
        <v>12.39</v>
      </c>
      <c r="L3656" s="26">
        <f t="shared" si="1291"/>
        <v>2617.0158000000001</v>
      </c>
      <c r="M3656" s="75" t="s">
        <v>16</v>
      </c>
      <c r="N3656" s="75" t="s">
        <v>1253</v>
      </c>
      <c r="O3656" s="56" t="s">
        <v>51</v>
      </c>
      <c r="P3656" s="75">
        <v>65</v>
      </c>
    </row>
    <row r="3657" spans="1:16" x14ac:dyDescent="0.25">
      <c r="A3657" s="75">
        <v>2018</v>
      </c>
      <c r="B3657" s="75">
        <v>43</v>
      </c>
      <c r="C3657" s="75" t="s">
        <v>15</v>
      </c>
      <c r="D3657" s="75">
        <v>4905167</v>
      </c>
      <c r="E3657" s="68">
        <v>60.3</v>
      </c>
      <c r="F3657" s="3">
        <f t="shared" si="1289"/>
        <v>6.99</v>
      </c>
      <c r="G3657" s="18" t="s">
        <v>39</v>
      </c>
      <c r="H3657" s="75">
        <v>10</v>
      </c>
      <c r="I3657" s="75">
        <v>96.01</v>
      </c>
      <c r="J3657" s="27">
        <f t="shared" si="1288"/>
        <v>16.52</v>
      </c>
      <c r="K3657" s="27">
        <f t="shared" si="1290"/>
        <v>12.39</v>
      </c>
      <c r="L3657" s="26">
        <f t="shared" si="1291"/>
        <v>1189.5639000000001</v>
      </c>
      <c r="M3657" s="75" t="s">
        <v>16</v>
      </c>
      <c r="N3657" s="75" t="s">
        <v>1253</v>
      </c>
      <c r="O3657" s="56" t="s">
        <v>51</v>
      </c>
      <c r="P3657" s="75">
        <v>65</v>
      </c>
    </row>
    <row r="3658" spans="1:16" x14ac:dyDescent="0.25">
      <c r="A3658" s="75">
        <v>2018</v>
      </c>
      <c r="B3658" s="75">
        <v>43</v>
      </c>
      <c r="C3658" s="75" t="s">
        <v>15</v>
      </c>
      <c r="D3658" s="75">
        <v>4905168</v>
      </c>
      <c r="E3658" s="68">
        <v>60.3</v>
      </c>
      <c r="F3658" s="3">
        <f t="shared" si="1289"/>
        <v>6.99</v>
      </c>
      <c r="G3658" s="18" t="s">
        <v>39</v>
      </c>
      <c r="H3658" s="75">
        <v>8</v>
      </c>
      <c r="I3658" s="75">
        <v>76.81</v>
      </c>
      <c r="J3658" s="27">
        <f t="shared" si="1288"/>
        <v>16.52</v>
      </c>
      <c r="K3658" s="27">
        <f t="shared" si="1290"/>
        <v>12.39</v>
      </c>
      <c r="L3658" s="26">
        <f t="shared" si="1291"/>
        <v>951.67590000000007</v>
      </c>
      <c r="M3658" s="75" t="s">
        <v>16</v>
      </c>
      <c r="N3658" s="75" t="s">
        <v>1253</v>
      </c>
      <c r="O3658" s="56" t="s">
        <v>51</v>
      </c>
      <c r="P3658" s="75">
        <v>65</v>
      </c>
    </row>
    <row r="3659" spans="1:16" x14ac:dyDescent="0.25">
      <c r="A3659" s="75">
        <v>2018</v>
      </c>
      <c r="B3659" s="75">
        <v>43</v>
      </c>
      <c r="C3659" s="75" t="s">
        <v>15</v>
      </c>
      <c r="D3659" s="75">
        <v>4905169</v>
      </c>
      <c r="E3659" s="68">
        <v>60.3</v>
      </c>
      <c r="F3659" s="3">
        <f t="shared" si="1289"/>
        <v>6.99</v>
      </c>
      <c r="G3659" s="18" t="s">
        <v>39</v>
      </c>
      <c r="H3659" s="75">
        <v>41</v>
      </c>
      <c r="I3659" s="75">
        <v>393.65</v>
      </c>
      <c r="J3659" s="27">
        <f t="shared" si="1288"/>
        <v>16.52</v>
      </c>
      <c r="K3659" s="27">
        <f t="shared" si="1290"/>
        <v>12.39</v>
      </c>
      <c r="L3659" s="26">
        <f t="shared" si="1291"/>
        <v>4877.3234999999995</v>
      </c>
      <c r="M3659" s="75" t="s">
        <v>16</v>
      </c>
      <c r="N3659" s="75" t="s">
        <v>1253</v>
      </c>
      <c r="O3659" s="56" t="s">
        <v>51</v>
      </c>
      <c r="P3659" s="75">
        <v>65</v>
      </c>
    </row>
    <row r="3660" spans="1:16" x14ac:dyDescent="0.25">
      <c r="A3660" s="75">
        <v>2018</v>
      </c>
      <c r="B3660" s="75">
        <v>43</v>
      </c>
      <c r="C3660" s="75" t="s">
        <v>15</v>
      </c>
      <c r="D3660" s="75">
        <v>4905171</v>
      </c>
      <c r="E3660" s="68">
        <v>60.3</v>
      </c>
      <c r="F3660" s="3">
        <f t="shared" si="1289"/>
        <v>6.99</v>
      </c>
      <c r="G3660" s="18" t="s">
        <v>39</v>
      </c>
      <c r="H3660" s="75">
        <v>9</v>
      </c>
      <c r="I3660" s="75">
        <v>86.410799999999995</v>
      </c>
      <c r="J3660" s="27">
        <f t="shared" si="1288"/>
        <v>16.52</v>
      </c>
      <c r="K3660" s="27">
        <f t="shared" si="1290"/>
        <v>12.39</v>
      </c>
      <c r="L3660" s="26">
        <f t="shared" si="1291"/>
        <v>1070.6298119999999</v>
      </c>
      <c r="M3660" s="75" t="s">
        <v>16</v>
      </c>
      <c r="N3660" s="75" t="s">
        <v>1253</v>
      </c>
      <c r="O3660" s="56" t="s">
        <v>51</v>
      </c>
      <c r="P3660" s="75">
        <v>65</v>
      </c>
    </row>
    <row r="3661" spans="1:16" x14ac:dyDescent="0.25">
      <c r="A3661" s="75">
        <v>2018</v>
      </c>
      <c r="B3661" s="75">
        <v>43</v>
      </c>
      <c r="C3661" s="75" t="s">
        <v>15</v>
      </c>
      <c r="D3661" s="75">
        <v>4905170</v>
      </c>
      <c r="E3661" s="68">
        <v>60.3</v>
      </c>
      <c r="F3661" s="3">
        <f t="shared" si="1289"/>
        <v>6.99</v>
      </c>
      <c r="G3661" s="18" t="s">
        <v>39</v>
      </c>
      <c r="H3661" s="75">
        <v>22</v>
      </c>
      <c r="I3661" s="75">
        <v>211.23</v>
      </c>
      <c r="J3661" s="27">
        <f t="shared" si="1288"/>
        <v>16.52</v>
      </c>
      <c r="K3661" s="27">
        <f t="shared" si="1290"/>
        <v>12.39</v>
      </c>
      <c r="L3661" s="26">
        <f t="shared" si="1291"/>
        <v>2617.1397000000002</v>
      </c>
      <c r="M3661" s="75" t="s">
        <v>16</v>
      </c>
      <c r="N3661" s="75" t="s">
        <v>1253</v>
      </c>
      <c r="O3661" s="56" t="s">
        <v>51</v>
      </c>
      <c r="P3661" s="75">
        <v>65</v>
      </c>
    </row>
    <row r="3662" spans="1:16" x14ac:dyDescent="0.25">
      <c r="A3662" s="75">
        <v>2018</v>
      </c>
      <c r="B3662" s="75">
        <v>43</v>
      </c>
      <c r="C3662" s="75" t="s">
        <v>15</v>
      </c>
      <c r="D3662" s="75">
        <v>4905160</v>
      </c>
      <c r="E3662" s="68">
        <v>60.3</v>
      </c>
      <c r="F3662" s="3">
        <f t="shared" si="1289"/>
        <v>6.99</v>
      </c>
      <c r="G3662" s="18" t="s">
        <v>39</v>
      </c>
      <c r="H3662" s="75">
        <v>43</v>
      </c>
      <c r="I3662" s="75">
        <v>412.84800000000001</v>
      </c>
      <c r="J3662" s="27">
        <f t="shared" si="1288"/>
        <v>16.52</v>
      </c>
      <c r="K3662" s="27">
        <f t="shared" si="1290"/>
        <v>12.39</v>
      </c>
      <c r="L3662" s="26">
        <f t="shared" si="1291"/>
        <v>5115.1867200000006</v>
      </c>
      <c r="M3662" s="75" t="s">
        <v>16</v>
      </c>
      <c r="N3662" s="75" t="s">
        <v>1253</v>
      </c>
      <c r="O3662" s="56" t="s">
        <v>51</v>
      </c>
      <c r="P3662" s="75">
        <v>65</v>
      </c>
    </row>
    <row r="3663" spans="1:16" x14ac:dyDescent="0.25">
      <c r="A3663" s="75">
        <v>2018</v>
      </c>
      <c r="B3663" s="75">
        <v>43</v>
      </c>
      <c r="C3663" s="75" t="s">
        <v>15</v>
      </c>
      <c r="D3663" s="75">
        <v>4905159</v>
      </c>
      <c r="E3663" s="68">
        <v>60.3</v>
      </c>
      <c r="F3663" s="3">
        <f t="shared" si="1289"/>
        <v>6.99</v>
      </c>
      <c r="G3663" s="18" t="s">
        <v>39</v>
      </c>
      <c r="H3663" s="75">
        <v>3</v>
      </c>
      <c r="I3663" s="75">
        <v>28.8</v>
      </c>
      <c r="J3663" s="27">
        <f t="shared" si="1288"/>
        <v>16.52</v>
      </c>
      <c r="K3663" s="27">
        <f t="shared" si="1290"/>
        <v>12.39</v>
      </c>
      <c r="L3663" s="26">
        <f t="shared" si="1291"/>
        <v>356.83200000000005</v>
      </c>
      <c r="M3663" s="75" t="s">
        <v>16</v>
      </c>
      <c r="N3663" s="75" t="s">
        <v>1253</v>
      </c>
      <c r="O3663" s="56" t="s">
        <v>51</v>
      </c>
      <c r="P3663" s="75">
        <v>65</v>
      </c>
    </row>
    <row r="3664" spans="1:16" x14ac:dyDescent="0.25">
      <c r="A3664" s="75">
        <v>2018</v>
      </c>
      <c r="B3664" s="75">
        <v>43</v>
      </c>
      <c r="C3664" s="75" t="s">
        <v>15</v>
      </c>
      <c r="D3664" s="75">
        <v>4905158</v>
      </c>
      <c r="E3664" s="68">
        <v>60.3</v>
      </c>
      <c r="F3664" s="3">
        <f t="shared" si="1289"/>
        <v>6.99</v>
      </c>
      <c r="G3664" s="18" t="s">
        <v>39</v>
      </c>
      <c r="H3664" s="75">
        <v>9</v>
      </c>
      <c r="I3664" s="75">
        <v>86.406000000000006</v>
      </c>
      <c r="J3664" s="27">
        <f t="shared" si="1288"/>
        <v>16.52</v>
      </c>
      <c r="K3664" s="27">
        <f t="shared" si="1290"/>
        <v>12.39</v>
      </c>
      <c r="L3664" s="26">
        <f t="shared" si="1291"/>
        <v>1070.5703400000002</v>
      </c>
      <c r="M3664" s="75" t="s">
        <v>16</v>
      </c>
      <c r="N3664" s="75" t="s">
        <v>1253</v>
      </c>
      <c r="O3664" s="56" t="s">
        <v>51</v>
      </c>
      <c r="P3664" s="75">
        <v>65</v>
      </c>
    </row>
    <row r="3665" spans="1:16" x14ac:dyDescent="0.25">
      <c r="A3665" s="75">
        <v>2018</v>
      </c>
      <c r="B3665" s="75">
        <v>43</v>
      </c>
      <c r="C3665" s="75" t="s">
        <v>15</v>
      </c>
      <c r="D3665" s="75">
        <v>4905157</v>
      </c>
      <c r="E3665" s="68">
        <v>60.3</v>
      </c>
      <c r="F3665" s="3">
        <f t="shared" si="1289"/>
        <v>6.99</v>
      </c>
      <c r="G3665" s="18" t="s">
        <v>39</v>
      </c>
      <c r="H3665" s="75">
        <v>32</v>
      </c>
      <c r="I3665" s="75">
        <v>307.24</v>
      </c>
      <c r="J3665" s="27">
        <f t="shared" ref="J3665:J3694" si="1292">IF($E3665=60.3,16.52,IF($E3665=73,20.64,IF($E3665=88.9,27.6,IF(AND($E3665=114.3, $F3665=17.26),32.84,IF(AND($E3665=177.8, $F3665=34.23),63.28,IF(AND($E3665=244.5,$F3665=53.57),98.68,"ENTER WEIGHT"))))))</f>
        <v>16.52</v>
      </c>
      <c r="K3665" s="27">
        <f t="shared" si="1290"/>
        <v>12.39</v>
      </c>
      <c r="L3665" s="26">
        <f t="shared" si="1291"/>
        <v>3806.7036000000003</v>
      </c>
      <c r="M3665" s="75" t="s">
        <v>16</v>
      </c>
      <c r="N3665" s="75" t="s">
        <v>1253</v>
      </c>
      <c r="O3665" s="56" t="s">
        <v>51</v>
      </c>
      <c r="P3665" s="75">
        <v>65</v>
      </c>
    </row>
    <row r="3666" spans="1:16" x14ac:dyDescent="0.25">
      <c r="A3666" s="75">
        <v>2018</v>
      </c>
      <c r="B3666" s="75">
        <v>43</v>
      </c>
      <c r="C3666" s="75" t="s">
        <v>15</v>
      </c>
      <c r="D3666" s="75">
        <v>4905156</v>
      </c>
      <c r="E3666" s="68">
        <v>60.3</v>
      </c>
      <c r="F3666" s="3">
        <f t="shared" ref="F3666:F3727" si="1293">IF($E3666=60.3,6.99,IF($E3666=73,9.67,IF($E3666=88.9,13.84,IF($E3666=114.3,17.26,IF($E3666=177.8,34.23,IF($E3666=244.5,53.57,"ENTER WEIGHT"))))))</f>
        <v>6.99</v>
      </c>
      <c r="G3666" s="18" t="s">
        <v>39</v>
      </c>
      <c r="H3666" s="75">
        <v>8</v>
      </c>
      <c r="I3666" s="75">
        <v>76.808999999999997</v>
      </c>
      <c r="J3666" s="27">
        <f t="shared" si="1292"/>
        <v>16.52</v>
      </c>
      <c r="K3666" s="27">
        <f t="shared" si="1290"/>
        <v>12.39</v>
      </c>
      <c r="L3666" s="26">
        <f t="shared" si="1291"/>
        <v>951.66350999999997</v>
      </c>
      <c r="M3666" s="75" t="s">
        <v>16</v>
      </c>
      <c r="N3666" s="75" t="s">
        <v>1253</v>
      </c>
      <c r="O3666" s="56" t="s">
        <v>51</v>
      </c>
      <c r="P3666" s="75">
        <v>65</v>
      </c>
    </row>
    <row r="3667" spans="1:16" x14ac:dyDescent="0.25">
      <c r="A3667" s="75">
        <v>2018</v>
      </c>
      <c r="B3667" s="75">
        <v>43</v>
      </c>
      <c r="C3667" s="75" t="s">
        <v>15</v>
      </c>
      <c r="D3667" s="75">
        <v>4905800</v>
      </c>
      <c r="E3667" s="68">
        <v>60.3</v>
      </c>
      <c r="F3667" s="3">
        <f t="shared" si="1293"/>
        <v>6.99</v>
      </c>
      <c r="G3667" s="18" t="s">
        <v>39</v>
      </c>
      <c r="H3667" s="75">
        <v>1</v>
      </c>
      <c r="I3667" s="75">
        <v>9.6012000000000004</v>
      </c>
      <c r="J3667" s="27">
        <f t="shared" si="1292"/>
        <v>16.52</v>
      </c>
      <c r="K3667" s="27">
        <f t="shared" si="1290"/>
        <v>12.39</v>
      </c>
      <c r="L3667" s="26">
        <f t="shared" si="1291"/>
        <v>118.95886800000001</v>
      </c>
      <c r="M3667" s="75" t="s">
        <v>16</v>
      </c>
      <c r="N3667" s="75" t="s">
        <v>898</v>
      </c>
      <c r="O3667" s="56" t="s">
        <v>51</v>
      </c>
      <c r="P3667" s="75">
        <v>65</v>
      </c>
    </row>
    <row r="3668" spans="1:16" ht="15.75" thickBot="1" x14ac:dyDescent="0.3">
      <c r="A3668" s="75">
        <v>2018</v>
      </c>
      <c r="B3668" s="75">
        <v>43</v>
      </c>
      <c r="C3668" s="75" t="s">
        <v>159</v>
      </c>
      <c r="D3668" s="75">
        <v>4906232</v>
      </c>
      <c r="E3668" s="68">
        <v>73</v>
      </c>
      <c r="F3668" s="3">
        <f t="shared" si="1293"/>
        <v>9.67</v>
      </c>
      <c r="G3668" s="18" t="s">
        <v>39</v>
      </c>
      <c r="H3668" s="75">
        <v>1</v>
      </c>
      <c r="I3668" s="75">
        <v>0.60960000000000003</v>
      </c>
      <c r="J3668" s="27">
        <f t="shared" si="1292"/>
        <v>20.64</v>
      </c>
      <c r="K3668" s="27">
        <f t="shared" si="1290"/>
        <v>15.48</v>
      </c>
      <c r="L3668" s="26">
        <f t="shared" si="1291"/>
        <v>9.4366080000000014</v>
      </c>
      <c r="M3668" s="75" t="s">
        <v>16</v>
      </c>
      <c r="N3668" s="75" t="s">
        <v>1254</v>
      </c>
      <c r="O3668" s="56" t="s">
        <v>53</v>
      </c>
      <c r="P3668" s="75">
        <v>105</v>
      </c>
    </row>
    <row r="3669" spans="1:16" ht="21.75" thickBot="1" x14ac:dyDescent="0.4">
      <c r="A3669" s="90" t="s">
        <v>1255</v>
      </c>
      <c r="B3669" s="91"/>
      <c r="C3669" s="91"/>
      <c r="D3669" s="91"/>
      <c r="E3669" s="91"/>
      <c r="F3669" s="91"/>
      <c r="G3669" s="91"/>
      <c r="H3669" s="91"/>
      <c r="I3669" s="91"/>
      <c r="J3669" s="91"/>
      <c r="K3669" s="91"/>
      <c r="L3669" s="71">
        <f>SUM(L3624:L3668)</f>
        <v>149864.04337100004</v>
      </c>
      <c r="M3669" s="90"/>
      <c r="N3669" s="91"/>
      <c r="O3669" s="91"/>
      <c r="P3669" s="92"/>
    </row>
    <row r="3670" spans="1:16" x14ac:dyDescent="0.25">
      <c r="A3670" s="56">
        <v>2018</v>
      </c>
      <c r="B3670" s="56">
        <v>44</v>
      </c>
      <c r="C3670" s="56" t="s">
        <v>15</v>
      </c>
      <c r="D3670" s="56" t="s">
        <v>1256</v>
      </c>
      <c r="E3670" s="3">
        <v>60.3</v>
      </c>
      <c r="F3670" s="3">
        <f t="shared" si="1293"/>
        <v>6.99</v>
      </c>
      <c r="G3670" s="18" t="s">
        <v>39</v>
      </c>
      <c r="H3670" s="56">
        <v>96</v>
      </c>
      <c r="I3670" s="56">
        <v>912</v>
      </c>
      <c r="J3670" s="27">
        <f t="shared" si="1292"/>
        <v>16.52</v>
      </c>
      <c r="K3670" s="27">
        <f t="shared" si="1290"/>
        <v>12.39</v>
      </c>
      <c r="L3670" s="26">
        <f t="shared" si="1291"/>
        <v>11299.68</v>
      </c>
      <c r="M3670" s="56" t="s">
        <v>16</v>
      </c>
      <c r="N3670" s="56" t="s">
        <v>1257</v>
      </c>
      <c r="O3670" s="56" t="s">
        <v>800</v>
      </c>
      <c r="P3670" s="56"/>
    </row>
    <row r="3671" spans="1:16" x14ac:dyDescent="0.25">
      <c r="A3671" s="56">
        <v>2018</v>
      </c>
      <c r="B3671" s="56">
        <v>44</v>
      </c>
      <c r="C3671" s="56" t="s">
        <v>15</v>
      </c>
      <c r="D3671" s="56" t="s">
        <v>1258</v>
      </c>
      <c r="E3671" s="3">
        <v>73</v>
      </c>
      <c r="F3671" s="3">
        <f t="shared" si="1293"/>
        <v>9.67</v>
      </c>
      <c r="G3671" s="18" t="s">
        <v>39</v>
      </c>
      <c r="H3671" s="56">
        <v>150</v>
      </c>
      <c r="I3671" s="56">
        <v>1425</v>
      </c>
      <c r="J3671" s="27">
        <f t="shared" si="1292"/>
        <v>20.64</v>
      </c>
      <c r="K3671" s="27">
        <f t="shared" si="1290"/>
        <v>15.48</v>
      </c>
      <c r="L3671" s="26">
        <f t="shared" si="1291"/>
        <v>22059</v>
      </c>
      <c r="M3671" s="56" t="s">
        <v>16</v>
      </c>
      <c r="N3671" s="56" t="s">
        <v>1259</v>
      </c>
      <c r="O3671" s="77" t="s">
        <v>800</v>
      </c>
      <c r="P3671" s="56"/>
    </row>
    <row r="3672" spans="1:16" x14ac:dyDescent="0.25">
      <c r="A3672" s="56">
        <v>2018</v>
      </c>
      <c r="B3672" s="56">
        <v>44</v>
      </c>
      <c r="C3672" s="56" t="s">
        <v>15</v>
      </c>
      <c r="D3672" s="56" t="s">
        <v>1260</v>
      </c>
      <c r="E3672" s="3">
        <v>60.3</v>
      </c>
      <c r="F3672" s="3">
        <f t="shared" si="1293"/>
        <v>6.99</v>
      </c>
      <c r="G3672" s="18" t="s">
        <v>39</v>
      </c>
      <c r="H3672" s="56">
        <v>140</v>
      </c>
      <c r="I3672" s="56">
        <v>1330</v>
      </c>
      <c r="J3672" s="27">
        <f t="shared" si="1292"/>
        <v>16.52</v>
      </c>
      <c r="K3672" s="27">
        <f t="shared" si="1290"/>
        <v>12.39</v>
      </c>
      <c r="L3672" s="26">
        <f t="shared" si="1291"/>
        <v>16478.7</v>
      </c>
      <c r="M3672" s="56" t="s">
        <v>16</v>
      </c>
      <c r="N3672" s="56" t="s">
        <v>1261</v>
      </c>
      <c r="O3672" s="77" t="s">
        <v>800</v>
      </c>
      <c r="P3672" s="56"/>
    </row>
    <row r="3673" spans="1:16" x14ac:dyDescent="0.25">
      <c r="A3673" s="77">
        <v>2018</v>
      </c>
      <c r="B3673" s="77">
        <v>44</v>
      </c>
      <c r="C3673" s="77" t="s">
        <v>15</v>
      </c>
      <c r="D3673" s="56" t="s">
        <v>1262</v>
      </c>
      <c r="E3673" s="3">
        <v>73</v>
      </c>
      <c r="F3673" s="3">
        <f t="shared" si="1293"/>
        <v>9.67</v>
      </c>
      <c r="G3673" s="18" t="s">
        <v>39</v>
      </c>
      <c r="H3673" s="56">
        <v>338</v>
      </c>
      <c r="I3673" s="56">
        <v>3211</v>
      </c>
      <c r="J3673" s="27">
        <f t="shared" si="1292"/>
        <v>20.64</v>
      </c>
      <c r="K3673" s="27">
        <f t="shared" si="1290"/>
        <v>15.48</v>
      </c>
      <c r="L3673" s="26">
        <f t="shared" si="1291"/>
        <v>49706.28</v>
      </c>
      <c r="M3673" s="56" t="s">
        <v>16</v>
      </c>
      <c r="N3673" s="56" t="s">
        <v>1263</v>
      </c>
      <c r="O3673" s="77" t="s">
        <v>800</v>
      </c>
      <c r="P3673" s="56"/>
    </row>
    <row r="3674" spans="1:16" x14ac:dyDescent="0.25">
      <c r="A3674" s="77">
        <v>2018</v>
      </c>
      <c r="B3674" s="77">
        <v>44</v>
      </c>
      <c r="C3674" s="77" t="s">
        <v>15</v>
      </c>
      <c r="D3674" s="56" t="s">
        <v>1264</v>
      </c>
      <c r="E3674" s="3">
        <v>60.3</v>
      </c>
      <c r="F3674" s="3">
        <f t="shared" si="1293"/>
        <v>6.99</v>
      </c>
      <c r="G3674" s="18" t="s">
        <v>40</v>
      </c>
      <c r="H3674" s="56">
        <v>70</v>
      </c>
      <c r="I3674" s="56">
        <v>665</v>
      </c>
      <c r="J3674" s="27">
        <v>19.670000000000002</v>
      </c>
      <c r="K3674" s="27">
        <f t="shared" si="1290"/>
        <v>14.752500000000001</v>
      </c>
      <c r="L3674" s="26">
        <f t="shared" si="1291"/>
        <v>9810.4125000000004</v>
      </c>
      <c r="M3674" s="56" t="s">
        <v>16</v>
      </c>
      <c r="N3674" s="56" t="s">
        <v>1265</v>
      </c>
      <c r="O3674" s="77" t="s">
        <v>800</v>
      </c>
      <c r="P3674" s="56"/>
    </row>
    <row r="3675" spans="1:16" x14ac:dyDescent="0.25">
      <c r="A3675" s="77">
        <v>2018</v>
      </c>
      <c r="B3675" s="77">
        <v>44</v>
      </c>
      <c r="C3675" s="77" t="s">
        <v>15</v>
      </c>
      <c r="D3675" s="56" t="s">
        <v>1266</v>
      </c>
      <c r="E3675" s="3">
        <v>60.3</v>
      </c>
      <c r="F3675" s="3">
        <f t="shared" si="1293"/>
        <v>6.99</v>
      </c>
      <c r="G3675" s="18" t="s">
        <v>39</v>
      </c>
      <c r="H3675" s="56">
        <v>6</v>
      </c>
      <c r="I3675" s="56">
        <v>57</v>
      </c>
      <c r="J3675" s="27">
        <f t="shared" si="1292"/>
        <v>16.52</v>
      </c>
      <c r="K3675" s="27">
        <f t="shared" si="1290"/>
        <v>12.39</v>
      </c>
      <c r="L3675" s="26">
        <f t="shared" si="1291"/>
        <v>706.23</v>
      </c>
      <c r="M3675" s="56" t="s">
        <v>16</v>
      </c>
      <c r="N3675" s="56" t="s">
        <v>1267</v>
      </c>
      <c r="O3675" s="77" t="s">
        <v>800</v>
      </c>
      <c r="P3675" s="56"/>
    </row>
    <row r="3676" spans="1:16" x14ac:dyDescent="0.25">
      <c r="A3676" s="77">
        <v>2018</v>
      </c>
      <c r="B3676" s="77">
        <v>44</v>
      </c>
      <c r="C3676" s="77" t="s">
        <v>15</v>
      </c>
      <c r="D3676" s="56" t="s">
        <v>1268</v>
      </c>
      <c r="E3676" s="3">
        <v>73</v>
      </c>
      <c r="F3676" s="3">
        <f t="shared" si="1293"/>
        <v>9.67</v>
      </c>
      <c r="G3676" s="18" t="s">
        <v>39</v>
      </c>
      <c r="H3676" s="56">
        <v>306</v>
      </c>
      <c r="I3676" s="56">
        <v>2907</v>
      </c>
      <c r="J3676" s="27">
        <f t="shared" si="1292"/>
        <v>20.64</v>
      </c>
      <c r="K3676" s="27">
        <f t="shared" si="1290"/>
        <v>15.48</v>
      </c>
      <c r="L3676" s="26">
        <f t="shared" si="1291"/>
        <v>45000.36</v>
      </c>
      <c r="M3676" s="56" t="s">
        <v>16</v>
      </c>
      <c r="N3676" s="56" t="s">
        <v>1265</v>
      </c>
      <c r="O3676" s="77" t="s">
        <v>800</v>
      </c>
      <c r="P3676" s="56"/>
    </row>
    <row r="3677" spans="1:16" x14ac:dyDescent="0.25">
      <c r="A3677" s="77">
        <v>2018</v>
      </c>
      <c r="B3677" s="77">
        <v>44</v>
      </c>
      <c r="C3677" s="77" t="s">
        <v>15</v>
      </c>
      <c r="D3677" s="56" t="s">
        <v>1269</v>
      </c>
      <c r="E3677" s="3">
        <v>60.3</v>
      </c>
      <c r="F3677" s="3">
        <f t="shared" si="1293"/>
        <v>6.99</v>
      </c>
      <c r="G3677" s="18" t="s">
        <v>40</v>
      </c>
      <c r="H3677" s="56">
        <v>44</v>
      </c>
      <c r="I3677" s="56">
        <v>418</v>
      </c>
      <c r="J3677" s="27">
        <v>19.670000000000002</v>
      </c>
      <c r="K3677" s="27">
        <f t="shared" si="1290"/>
        <v>14.752500000000001</v>
      </c>
      <c r="L3677" s="26">
        <f t="shared" si="1291"/>
        <v>6166.545000000001</v>
      </c>
      <c r="M3677" s="56" t="s">
        <v>16</v>
      </c>
      <c r="N3677" s="56" t="s">
        <v>1270</v>
      </c>
      <c r="O3677" s="77" t="s">
        <v>800</v>
      </c>
      <c r="P3677" s="56"/>
    </row>
    <row r="3678" spans="1:16" x14ac:dyDescent="0.25">
      <c r="A3678" s="77">
        <v>2018</v>
      </c>
      <c r="B3678" s="77">
        <v>44</v>
      </c>
      <c r="C3678" s="77" t="s">
        <v>15</v>
      </c>
      <c r="D3678" s="56" t="s">
        <v>1271</v>
      </c>
      <c r="E3678" s="3">
        <v>60.3</v>
      </c>
      <c r="F3678" s="3">
        <f t="shared" si="1293"/>
        <v>6.99</v>
      </c>
      <c r="G3678" s="18" t="s">
        <v>40</v>
      </c>
      <c r="H3678" s="56">
        <v>108</v>
      </c>
      <c r="I3678" s="56">
        <v>988</v>
      </c>
      <c r="J3678" s="73">
        <v>19.670000000000002</v>
      </c>
      <c r="K3678" s="27">
        <f t="shared" si="1290"/>
        <v>14.752500000000001</v>
      </c>
      <c r="L3678" s="26">
        <f t="shared" si="1291"/>
        <v>14575.470000000001</v>
      </c>
      <c r="M3678" s="56" t="s">
        <v>16</v>
      </c>
      <c r="N3678" s="56" t="s">
        <v>1270</v>
      </c>
      <c r="O3678" s="77" t="s">
        <v>800</v>
      </c>
      <c r="P3678" s="56"/>
    </row>
    <row r="3679" spans="1:16" x14ac:dyDescent="0.25">
      <c r="A3679" s="77">
        <v>2018</v>
      </c>
      <c r="B3679" s="77">
        <v>44</v>
      </c>
      <c r="C3679" s="77" t="s">
        <v>15</v>
      </c>
      <c r="D3679" s="56" t="s">
        <v>1272</v>
      </c>
      <c r="E3679" s="3">
        <v>73</v>
      </c>
      <c r="F3679" s="3">
        <f t="shared" si="1293"/>
        <v>9.67</v>
      </c>
      <c r="G3679" s="18" t="s">
        <v>39</v>
      </c>
      <c r="H3679" s="56">
        <v>10</v>
      </c>
      <c r="I3679" s="56">
        <v>95</v>
      </c>
      <c r="J3679" s="27">
        <f t="shared" si="1292"/>
        <v>20.64</v>
      </c>
      <c r="K3679" s="27">
        <f t="shared" si="1290"/>
        <v>15.48</v>
      </c>
      <c r="L3679" s="26">
        <f t="shared" si="1291"/>
        <v>1470.6000000000001</v>
      </c>
      <c r="M3679" s="56" t="s">
        <v>16</v>
      </c>
      <c r="N3679" s="56" t="s">
        <v>1273</v>
      </c>
      <c r="O3679" s="77" t="s">
        <v>800</v>
      </c>
      <c r="P3679" s="56"/>
    </row>
    <row r="3680" spans="1:16" x14ac:dyDescent="0.25">
      <c r="A3680" s="77">
        <v>2018</v>
      </c>
      <c r="B3680" s="77">
        <v>44</v>
      </c>
      <c r="C3680" s="77" t="s">
        <v>15</v>
      </c>
      <c r="D3680" s="56" t="s">
        <v>1274</v>
      </c>
      <c r="E3680" s="3">
        <v>73</v>
      </c>
      <c r="F3680" s="3">
        <f t="shared" si="1293"/>
        <v>9.67</v>
      </c>
      <c r="G3680" s="18" t="s">
        <v>39</v>
      </c>
      <c r="H3680" s="56">
        <v>60</v>
      </c>
      <c r="I3680" s="56">
        <v>570</v>
      </c>
      <c r="J3680" s="27">
        <f t="shared" si="1292"/>
        <v>20.64</v>
      </c>
      <c r="K3680" s="27">
        <f t="shared" si="1290"/>
        <v>15.48</v>
      </c>
      <c r="L3680" s="26">
        <f t="shared" si="1291"/>
        <v>8823.6</v>
      </c>
      <c r="M3680" s="56" t="s">
        <v>16</v>
      </c>
      <c r="N3680" s="75" t="s">
        <v>1273</v>
      </c>
      <c r="O3680" s="77" t="s">
        <v>800</v>
      </c>
      <c r="P3680" s="56"/>
    </row>
    <row r="3681" spans="1:16" x14ac:dyDescent="0.25">
      <c r="A3681" s="77">
        <v>2018</v>
      </c>
      <c r="B3681" s="77">
        <v>44</v>
      </c>
      <c r="C3681" s="77" t="s">
        <v>15</v>
      </c>
      <c r="D3681" s="56" t="s">
        <v>1275</v>
      </c>
      <c r="E3681" s="3">
        <v>73</v>
      </c>
      <c r="F3681" s="3">
        <f t="shared" si="1293"/>
        <v>9.67</v>
      </c>
      <c r="G3681" s="18" t="s">
        <v>39</v>
      </c>
      <c r="H3681" s="56">
        <v>5</v>
      </c>
      <c r="I3681" s="56">
        <v>47.5</v>
      </c>
      <c r="J3681" s="27">
        <f t="shared" si="1292"/>
        <v>20.64</v>
      </c>
      <c r="K3681" s="27">
        <f t="shared" si="1290"/>
        <v>15.48</v>
      </c>
      <c r="L3681" s="26">
        <f t="shared" si="1291"/>
        <v>735.30000000000007</v>
      </c>
      <c r="M3681" s="56" t="s">
        <v>16</v>
      </c>
      <c r="N3681" s="56" t="s">
        <v>1276</v>
      </c>
      <c r="O3681" s="77" t="s">
        <v>800</v>
      </c>
      <c r="P3681" s="56"/>
    </row>
    <row r="3682" spans="1:16" x14ac:dyDescent="0.25">
      <c r="A3682" s="77">
        <v>2018</v>
      </c>
      <c r="B3682" s="77">
        <v>44</v>
      </c>
      <c r="C3682" s="77" t="s">
        <v>15</v>
      </c>
      <c r="D3682" s="56" t="s">
        <v>1277</v>
      </c>
      <c r="E3682" s="3">
        <v>73</v>
      </c>
      <c r="F3682" s="3">
        <f t="shared" si="1293"/>
        <v>9.67</v>
      </c>
      <c r="G3682" s="18" t="s">
        <v>40</v>
      </c>
      <c r="H3682" s="56">
        <v>64</v>
      </c>
      <c r="I3682" s="56">
        <v>608</v>
      </c>
      <c r="J3682" s="27">
        <v>26.12</v>
      </c>
      <c r="K3682" s="27">
        <f t="shared" si="1290"/>
        <v>19.59</v>
      </c>
      <c r="L3682" s="26">
        <f t="shared" si="1291"/>
        <v>11910.72</v>
      </c>
      <c r="M3682" s="56" t="s">
        <v>16</v>
      </c>
      <c r="N3682" s="56" t="s">
        <v>1278</v>
      </c>
      <c r="O3682" s="77" t="s">
        <v>800</v>
      </c>
      <c r="P3682" s="56"/>
    </row>
    <row r="3683" spans="1:16" x14ac:dyDescent="0.25">
      <c r="A3683" s="77">
        <v>2018</v>
      </c>
      <c r="B3683" s="77">
        <v>44</v>
      </c>
      <c r="C3683" s="77" t="s">
        <v>15</v>
      </c>
      <c r="D3683" s="56" t="s">
        <v>1279</v>
      </c>
      <c r="E3683" s="3">
        <v>73</v>
      </c>
      <c r="F3683" s="3">
        <f t="shared" si="1293"/>
        <v>9.67</v>
      </c>
      <c r="G3683" s="18" t="s">
        <v>39</v>
      </c>
      <c r="H3683" s="56">
        <v>279</v>
      </c>
      <c r="I3683" s="56">
        <v>2650.5</v>
      </c>
      <c r="J3683" s="27">
        <f t="shared" si="1292"/>
        <v>20.64</v>
      </c>
      <c r="K3683" s="27">
        <f t="shared" si="1290"/>
        <v>15.48</v>
      </c>
      <c r="L3683" s="26">
        <f t="shared" si="1291"/>
        <v>41029.74</v>
      </c>
      <c r="M3683" s="56" t="s">
        <v>16</v>
      </c>
      <c r="N3683" s="56" t="s">
        <v>1278</v>
      </c>
      <c r="O3683" s="77" t="s">
        <v>800</v>
      </c>
      <c r="P3683" s="56"/>
    </row>
    <row r="3684" spans="1:16" x14ac:dyDescent="0.25">
      <c r="A3684" s="77">
        <v>2018</v>
      </c>
      <c r="B3684" s="77">
        <v>44</v>
      </c>
      <c r="C3684" s="77" t="s">
        <v>15</v>
      </c>
      <c r="D3684" s="56" t="s">
        <v>1280</v>
      </c>
      <c r="E3684" s="3">
        <v>73</v>
      </c>
      <c r="F3684" s="3">
        <f t="shared" si="1293"/>
        <v>9.67</v>
      </c>
      <c r="G3684" s="18" t="s">
        <v>39</v>
      </c>
      <c r="H3684" s="56">
        <v>230</v>
      </c>
      <c r="I3684" s="56">
        <v>2185</v>
      </c>
      <c r="J3684" s="27">
        <f t="shared" si="1292"/>
        <v>20.64</v>
      </c>
      <c r="K3684" s="27">
        <f t="shared" si="1290"/>
        <v>15.48</v>
      </c>
      <c r="L3684" s="26">
        <f t="shared" si="1291"/>
        <v>33823.800000000003</v>
      </c>
      <c r="M3684" s="56" t="s">
        <v>16</v>
      </c>
      <c r="N3684" s="56" t="s">
        <v>1281</v>
      </c>
      <c r="O3684" s="77" t="s">
        <v>800</v>
      </c>
      <c r="P3684" s="56"/>
    </row>
    <row r="3685" spans="1:16" x14ac:dyDescent="0.25">
      <c r="A3685" s="77">
        <v>2018</v>
      </c>
      <c r="B3685" s="77">
        <v>44</v>
      </c>
      <c r="C3685" s="77" t="s">
        <v>15</v>
      </c>
      <c r="D3685" s="56" t="s">
        <v>1282</v>
      </c>
      <c r="E3685" s="3">
        <v>73</v>
      </c>
      <c r="F3685" s="3">
        <f t="shared" si="1293"/>
        <v>9.67</v>
      </c>
      <c r="G3685" s="18" t="s">
        <v>39</v>
      </c>
      <c r="H3685" s="56">
        <v>68</v>
      </c>
      <c r="I3685" s="56">
        <v>646</v>
      </c>
      <c r="J3685" s="27">
        <f t="shared" si="1292"/>
        <v>20.64</v>
      </c>
      <c r="K3685" s="27">
        <f t="shared" si="1290"/>
        <v>15.48</v>
      </c>
      <c r="L3685" s="26">
        <f t="shared" si="1291"/>
        <v>10000.08</v>
      </c>
      <c r="M3685" s="56" t="s">
        <v>16</v>
      </c>
      <c r="N3685" s="56" t="s">
        <v>1283</v>
      </c>
      <c r="O3685" s="77" t="s">
        <v>800</v>
      </c>
      <c r="P3685" s="56"/>
    </row>
    <row r="3686" spans="1:16" x14ac:dyDescent="0.25">
      <c r="A3686" s="77">
        <v>2018</v>
      </c>
      <c r="B3686" s="77">
        <v>44</v>
      </c>
      <c r="C3686" s="77" t="s">
        <v>15</v>
      </c>
      <c r="D3686" s="56" t="s">
        <v>1284</v>
      </c>
      <c r="E3686" s="3">
        <v>60.3</v>
      </c>
      <c r="F3686" s="3">
        <f t="shared" si="1293"/>
        <v>6.99</v>
      </c>
      <c r="G3686" s="18" t="s">
        <v>39</v>
      </c>
      <c r="H3686" s="56">
        <v>4</v>
      </c>
      <c r="I3686" s="56">
        <v>38</v>
      </c>
      <c r="J3686" s="27">
        <f t="shared" si="1292"/>
        <v>16.52</v>
      </c>
      <c r="K3686" s="27">
        <f t="shared" si="1290"/>
        <v>12.39</v>
      </c>
      <c r="L3686" s="26">
        <f t="shared" si="1291"/>
        <v>470.82000000000005</v>
      </c>
      <c r="M3686" s="56" t="s">
        <v>16</v>
      </c>
      <c r="N3686" s="56" t="s">
        <v>1285</v>
      </c>
      <c r="O3686" s="77" t="s">
        <v>800</v>
      </c>
      <c r="P3686" s="56"/>
    </row>
    <row r="3687" spans="1:16" x14ac:dyDescent="0.25">
      <c r="A3687" s="77">
        <v>2018</v>
      </c>
      <c r="B3687" s="77">
        <v>44</v>
      </c>
      <c r="C3687" s="77" t="s">
        <v>15</v>
      </c>
      <c r="D3687" s="56" t="s">
        <v>1286</v>
      </c>
      <c r="E3687" s="3">
        <v>73</v>
      </c>
      <c r="F3687" s="3">
        <f t="shared" si="1293"/>
        <v>9.67</v>
      </c>
      <c r="G3687" s="18" t="s">
        <v>39</v>
      </c>
      <c r="H3687" s="56">
        <v>134</v>
      </c>
      <c r="I3687" s="56">
        <v>1273</v>
      </c>
      <c r="J3687" s="27">
        <f t="shared" si="1292"/>
        <v>20.64</v>
      </c>
      <c r="K3687" s="27">
        <f t="shared" si="1290"/>
        <v>15.48</v>
      </c>
      <c r="L3687" s="26">
        <f t="shared" si="1291"/>
        <v>19706.04</v>
      </c>
      <c r="M3687" s="56" t="s">
        <v>16</v>
      </c>
      <c r="N3687" s="56" t="s">
        <v>1287</v>
      </c>
      <c r="O3687" s="77" t="s">
        <v>800</v>
      </c>
      <c r="P3687" s="56"/>
    </row>
    <row r="3688" spans="1:16" x14ac:dyDescent="0.25">
      <c r="A3688" s="77">
        <v>2018</v>
      </c>
      <c r="B3688" s="77">
        <v>44</v>
      </c>
      <c r="C3688" s="77" t="s">
        <v>15</v>
      </c>
      <c r="D3688" s="56" t="s">
        <v>1288</v>
      </c>
      <c r="E3688" s="3">
        <v>60.3</v>
      </c>
      <c r="F3688" s="3">
        <f t="shared" si="1293"/>
        <v>6.99</v>
      </c>
      <c r="G3688" s="18" t="s">
        <v>39</v>
      </c>
      <c r="H3688" s="56">
        <v>222</v>
      </c>
      <c r="I3688" s="56">
        <v>2109</v>
      </c>
      <c r="J3688" s="27">
        <f t="shared" si="1292"/>
        <v>16.52</v>
      </c>
      <c r="K3688" s="27">
        <f t="shared" si="1290"/>
        <v>12.39</v>
      </c>
      <c r="L3688" s="26">
        <f t="shared" si="1291"/>
        <v>26130.510000000002</v>
      </c>
      <c r="M3688" s="56" t="s">
        <v>16</v>
      </c>
      <c r="N3688" s="56" t="s">
        <v>1290</v>
      </c>
      <c r="O3688" s="77" t="s">
        <v>800</v>
      </c>
      <c r="P3688" s="56"/>
    </row>
    <row r="3689" spans="1:16" x14ac:dyDescent="0.25">
      <c r="A3689" s="77">
        <v>2018</v>
      </c>
      <c r="B3689" s="77">
        <v>44</v>
      </c>
      <c r="C3689" s="77" t="s">
        <v>15</v>
      </c>
      <c r="D3689" s="56" t="s">
        <v>1289</v>
      </c>
      <c r="E3689" s="3">
        <v>60.3</v>
      </c>
      <c r="F3689" s="3">
        <f t="shared" si="1293"/>
        <v>6.99</v>
      </c>
      <c r="G3689" s="18" t="s">
        <v>39</v>
      </c>
      <c r="H3689" s="56">
        <v>212</v>
      </c>
      <c r="I3689" s="56">
        <v>2014</v>
      </c>
      <c r="J3689" s="27">
        <f t="shared" si="1292"/>
        <v>16.52</v>
      </c>
      <c r="K3689" s="27">
        <f t="shared" si="1290"/>
        <v>12.39</v>
      </c>
      <c r="L3689" s="26">
        <f t="shared" si="1291"/>
        <v>24953.460000000003</v>
      </c>
      <c r="M3689" s="56" t="s">
        <v>16</v>
      </c>
      <c r="N3689" s="75" t="s">
        <v>1290</v>
      </c>
      <c r="O3689" s="77" t="s">
        <v>800</v>
      </c>
      <c r="P3689" s="56"/>
    </row>
    <row r="3690" spans="1:16" x14ac:dyDescent="0.25">
      <c r="A3690" s="77">
        <v>2018</v>
      </c>
      <c r="B3690" s="77">
        <v>44</v>
      </c>
      <c r="C3690" s="77" t="s">
        <v>15</v>
      </c>
      <c r="D3690" s="56" t="s">
        <v>1291</v>
      </c>
      <c r="E3690" s="3">
        <v>60.3</v>
      </c>
      <c r="F3690" s="3">
        <f t="shared" si="1293"/>
        <v>6.99</v>
      </c>
      <c r="G3690" s="18" t="s">
        <v>39</v>
      </c>
      <c r="H3690" s="56">
        <v>58</v>
      </c>
      <c r="I3690" s="56">
        <v>551</v>
      </c>
      <c r="J3690" s="27">
        <f t="shared" si="1292"/>
        <v>16.52</v>
      </c>
      <c r="K3690" s="27">
        <f t="shared" ref="K3690:K3745" si="1294">IF(M3690="NEW",J3690*1,IF(M3690="YELLOW",J3690*0.75,IF(M3690="BLUE",J3690*0.5)))</f>
        <v>12.39</v>
      </c>
      <c r="L3690" s="26">
        <f t="shared" ref="L3690:L3745" si="1295">I3690*K3690</f>
        <v>6826.89</v>
      </c>
      <c r="M3690" s="56" t="s">
        <v>16</v>
      </c>
      <c r="N3690" s="56" t="s">
        <v>1292</v>
      </c>
      <c r="O3690" s="77" t="s">
        <v>800</v>
      </c>
      <c r="P3690" s="56"/>
    </row>
    <row r="3691" spans="1:16" x14ac:dyDescent="0.25">
      <c r="A3691" s="77">
        <v>2018</v>
      </c>
      <c r="B3691" s="77">
        <v>44</v>
      </c>
      <c r="C3691" s="77" t="s">
        <v>15</v>
      </c>
      <c r="D3691" s="56" t="s">
        <v>1293</v>
      </c>
      <c r="E3691" s="3">
        <v>60.3</v>
      </c>
      <c r="F3691" s="3">
        <f t="shared" si="1293"/>
        <v>6.99</v>
      </c>
      <c r="G3691" s="18" t="s">
        <v>39</v>
      </c>
      <c r="H3691" s="56">
        <v>238</v>
      </c>
      <c r="I3691" s="56">
        <v>2261</v>
      </c>
      <c r="J3691" s="27">
        <f t="shared" si="1292"/>
        <v>16.52</v>
      </c>
      <c r="K3691" s="27">
        <f t="shared" si="1294"/>
        <v>12.39</v>
      </c>
      <c r="L3691" s="26">
        <f t="shared" si="1295"/>
        <v>28013.79</v>
      </c>
      <c r="M3691" s="56" t="s">
        <v>16</v>
      </c>
      <c r="N3691" s="56" t="s">
        <v>928</v>
      </c>
      <c r="O3691" s="77" t="s">
        <v>800</v>
      </c>
      <c r="P3691" s="56"/>
    </row>
    <row r="3692" spans="1:16" x14ac:dyDescent="0.25">
      <c r="A3692" s="77">
        <v>2018</v>
      </c>
      <c r="B3692" s="77">
        <v>44</v>
      </c>
      <c r="C3692" s="77" t="s">
        <v>15</v>
      </c>
      <c r="D3692" s="56" t="s">
        <v>1294</v>
      </c>
      <c r="E3692" s="3">
        <v>60.3</v>
      </c>
      <c r="F3692" s="3">
        <f t="shared" si="1293"/>
        <v>6.99</v>
      </c>
      <c r="G3692" s="18" t="s">
        <v>39</v>
      </c>
      <c r="H3692" s="56">
        <v>233</v>
      </c>
      <c r="I3692" s="56">
        <v>2213.5</v>
      </c>
      <c r="J3692" s="27">
        <f t="shared" si="1292"/>
        <v>16.52</v>
      </c>
      <c r="K3692" s="27">
        <f t="shared" si="1294"/>
        <v>12.39</v>
      </c>
      <c r="L3692" s="26">
        <f t="shared" si="1295"/>
        <v>27425.265000000003</v>
      </c>
      <c r="M3692" s="56" t="s">
        <v>16</v>
      </c>
      <c r="N3692" s="75" t="s">
        <v>928</v>
      </c>
      <c r="O3692" s="77" t="s">
        <v>800</v>
      </c>
      <c r="P3692" s="56"/>
    </row>
    <row r="3693" spans="1:16" x14ac:dyDescent="0.25">
      <c r="A3693" s="77">
        <v>2018</v>
      </c>
      <c r="B3693" s="77">
        <v>44</v>
      </c>
      <c r="C3693" s="77" t="s">
        <v>15</v>
      </c>
      <c r="D3693" s="56" t="s">
        <v>1295</v>
      </c>
      <c r="E3693" s="3">
        <v>60.3</v>
      </c>
      <c r="F3693" s="3">
        <f t="shared" si="1293"/>
        <v>6.99</v>
      </c>
      <c r="G3693" s="18" t="s">
        <v>39</v>
      </c>
      <c r="H3693" s="56">
        <v>233</v>
      </c>
      <c r="I3693" s="56">
        <v>2213.5</v>
      </c>
      <c r="J3693" s="27">
        <f t="shared" si="1292"/>
        <v>16.52</v>
      </c>
      <c r="K3693" s="27">
        <f t="shared" si="1294"/>
        <v>12.39</v>
      </c>
      <c r="L3693" s="26">
        <f t="shared" si="1295"/>
        <v>27425.265000000003</v>
      </c>
      <c r="M3693" s="56" t="s">
        <v>16</v>
      </c>
      <c r="N3693" s="75" t="s">
        <v>928</v>
      </c>
      <c r="O3693" s="77" t="s">
        <v>800</v>
      </c>
      <c r="P3693" s="56"/>
    </row>
    <row r="3694" spans="1:16" x14ac:dyDescent="0.25">
      <c r="A3694" s="77">
        <v>2018</v>
      </c>
      <c r="B3694" s="77">
        <v>44</v>
      </c>
      <c r="C3694" s="77" t="s">
        <v>15</v>
      </c>
      <c r="D3694" s="56" t="s">
        <v>1296</v>
      </c>
      <c r="E3694" s="3">
        <v>73</v>
      </c>
      <c r="F3694" s="3">
        <f t="shared" si="1293"/>
        <v>9.67</v>
      </c>
      <c r="G3694" s="18" t="s">
        <v>40</v>
      </c>
      <c r="H3694" s="56">
        <v>169</v>
      </c>
      <c r="I3694" s="56">
        <v>1605.5</v>
      </c>
      <c r="J3694" s="27">
        <f t="shared" si="1292"/>
        <v>20.64</v>
      </c>
      <c r="K3694" s="27">
        <f t="shared" si="1294"/>
        <v>15.48</v>
      </c>
      <c r="L3694" s="26">
        <f t="shared" si="1295"/>
        <v>24853.14</v>
      </c>
      <c r="M3694" s="56" t="s">
        <v>16</v>
      </c>
      <c r="N3694" s="56" t="s">
        <v>1140</v>
      </c>
      <c r="O3694" s="77" t="s">
        <v>800</v>
      </c>
      <c r="P3694" s="56"/>
    </row>
    <row r="3695" spans="1:16" x14ac:dyDescent="0.25">
      <c r="A3695" s="77">
        <v>2018</v>
      </c>
      <c r="B3695" s="77">
        <v>44</v>
      </c>
      <c r="C3695" s="77" t="s">
        <v>15</v>
      </c>
      <c r="D3695" s="75" t="s">
        <v>1312</v>
      </c>
      <c r="E3695" s="68">
        <v>60.3</v>
      </c>
      <c r="F3695" s="3">
        <f t="shared" si="1293"/>
        <v>6.99</v>
      </c>
      <c r="G3695" s="69" t="s">
        <v>39</v>
      </c>
      <c r="H3695" s="75">
        <v>14</v>
      </c>
      <c r="I3695" s="56">
        <f>SUM(H3695*9.6)</f>
        <v>134.4</v>
      </c>
      <c r="J3695" s="27">
        <v>16.829999999999998</v>
      </c>
      <c r="K3695" s="27">
        <f t="shared" si="1294"/>
        <v>12.622499999999999</v>
      </c>
      <c r="L3695" s="26">
        <f t="shared" si="1295"/>
        <v>1696.4639999999999</v>
      </c>
      <c r="M3695" s="56" t="s">
        <v>16</v>
      </c>
      <c r="N3695" s="75" t="s">
        <v>1164</v>
      </c>
      <c r="O3695" s="77" t="s">
        <v>128</v>
      </c>
      <c r="P3695" s="56"/>
    </row>
    <row r="3696" spans="1:16" x14ac:dyDescent="0.25">
      <c r="A3696" s="77">
        <v>2018</v>
      </c>
      <c r="B3696" s="77">
        <v>44</v>
      </c>
      <c r="C3696" s="77" t="s">
        <v>15</v>
      </c>
      <c r="D3696" s="75" t="s">
        <v>1312</v>
      </c>
      <c r="E3696" s="68">
        <v>60.3</v>
      </c>
      <c r="F3696" s="3">
        <f t="shared" si="1293"/>
        <v>6.99</v>
      </c>
      <c r="G3696" s="69" t="s">
        <v>39</v>
      </c>
      <c r="H3696" s="75">
        <v>2</v>
      </c>
      <c r="I3696" s="75">
        <f t="shared" ref="I3696:I3745" si="1296">SUM(H3696*9.6)</f>
        <v>19.2</v>
      </c>
      <c r="J3696" s="73">
        <v>16.829999999999998</v>
      </c>
      <c r="K3696" s="27">
        <f t="shared" si="1294"/>
        <v>12.622499999999999</v>
      </c>
      <c r="L3696" s="26">
        <f t="shared" si="1295"/>
        <v>242.35199999999998</v>
      </c>
      <c r="M3696" s="56" t="s">
        <v>16</v>
      </c>
      <c r="N3696" s="75" t="s">
        <v>1297</v>
      </c>
      <c r="O3696" s="77" t="s">
        <v>128</v>
      </c>
      <c r="P3696" s="56"/>
    </row>
    <row r="3697" spans="1:16" x14ac:dyDescent="0.25">
      <c r="A3697" s="77">
        <v>2018</v>
      </c>
      <c r="B3697" s="77">
        <v>44</v>
      </c>
      <c r="C3697" s="77" t="s">
        <v>15</v>
      </c>
      <c r="D3697" s="75" t="s">
        <v>1313</v>
      </c>
      <c r="E3697" s="68">
        <v>73</v>
      </c>
      <c r="F3697" s="3">
        <f t="shared" si="1293"/>
        <v>9.67</v>
      </c>
      <c r="G3697" s="69" t="s">
        <v>39</v>
      </c>
      <c r="H3697" s="75">
        <v>91</v>
      </c>
      <c r="I3697" s="75">
        <f t="shared" si="1296"/>
        <v>873.6</v>
      </c>
      <c r="J3697" s="27">
        <v>21.08</v>
      </c>
      <c r="K3697" s="27">
        <f t="shared" si="1294"/>
        <v>10.54</v>
      </c>
      <c r="L3697" s="26">
        <f t="shared" si="1295"/>
        <v>9207.7439999999988</v>
      </c>
      <c r="M3697" s="56" t="s">
        <v>38</v>
      </c>
      <c r="N3697" s="75" t="s">
        <v>1298</v>
      </c>
      <c r="O3697" s="77" t="s">
        <v>128</v>
      </c>
      <c r="P3697" s="56"/>
    </row>
    <row r="3698" spans="1:16" x14ac:dyDescent="0.25">
      <c r="A3698" s="77">
        <v>2018</v>
      </c>
      <c r="B3698" s="77">
        <v>44</v>
      </c>
      <c r="C3698" s="77" t="s">
        <v>15</v>
      </c>
      <c r="D3698" s="75" t="s">
        <v>1313</v>
      </c>
      <c r="E3698" s="68">
        <v>88.9</v>
      </c>
      <c r="F3698" s="3">
        <f t="shared" si="1293"/>
        <v>13.84</v>
      </c>
      <c r="G3698" s="69" t="s">
        <v>39</v>
      </c>
      <c r="H3698" s="75">
        <v>12</v>
      </c>
      <c r="I3698" s="75">
        <f t="shared" si="1296"/>
        <v>115.19999999999999</v>
      </c>
      <c r="J3698" s="27">
        <v>28.22</v>
      </c>
      <c r="K3698" s="27">
        <f t="shared" si="1294"/>
        <v>21.164999999999999</v>
      </c>
      <c r="L3698" s="26">
        <f t="shared" si="1295"/>
        <v>2438.2079999999996</v>
      </c>
      <c r="M3698" s="56" t="s">
        <v>16</v>
      </c>
      <c r="N3698" s="75" t="s">
        <v>1299</v>
      </c>
      <c r="O3698" s="77" t="s">
        <v>128</v>
      </c>
      <c r="P3698" s="56"/>
    </row>
    <row r="3699" spans="1:16" x14ac:dyDescent="0.25">
      <c r="A3699" s="77">
        <v>2018</v>
      </c>
      <c r="B3699" s="77">
        <v>44</v>
      </c>
      <c r="C3699" s="77" t="s">
        <v>15</v>
      </c>
      <c r="D3699" s="75" t="s">
        <v>1313</v>
      </c>
      <c r="E3699" s="68">
        <v>60.3</v>
      </c>
      <c r="F3699" s="3">
        <f t="shared" si="1293"/>
        <v>6.99</v>
      </c>
      <c r="G3699" s="69" t="s">
        <v>39</v>
      </c>
      <c r="H3699" s="75">
        <v>4</v>
      </c>
      <c r="I3699" s="75">
        <f t="shared" si="1296"/>
        <v>38.4</v>
      </c>
      <c r="J3699" s="73">
        <v>16.829999999999998</v>
      </c>
      <c r="K3699" s="27">
        <f t="shared" si="1294"/>
        <v>12.622499999999999</v>
      </c>
      <c r="L3699" s="26">
        <f t="shared" si="1295"/>
        <v>484.70399999999995</v>
      </c>
      <c r="M3699" s="56" t="s">
        <v>16</v>
      </c>
      <c r="N3699" s="75" t="s">
        <v>1164</v>
      </c>
      <c r="O3699" s="77" t="s">
        <v>128</v>
      </c>
      <c r="P3699" s="56"/>
    </row>
    <row r="3700" spans="1:16" x14ac:dyDescent="0.25">
      <c r="A3700" s="77">
        <v>2018</v>
      </c>
      <c r="B3700" s="77">
        <v>44</v>
      </c>
      <c r="C3700" s="77" t="s">
        <v>15</v>
      </c>
      <c r="D3700" s="75" t="s">
        <v>1314</v>
      </c>
      <c r="E3700" s="68">
        <v>88.9</v>
      </c>
      <c r="F3700" s="3">
        <f t="shared" si="1293"/>
        <v>13.84</v>
      </c>
      <c r="G3700" s="69" t="s">
        <v>39</v>
      </c>
      <c r="H3700" s="75">
        <v>30</v>
      </c>
      <c r="I3700" s="75">
        <f t="shared" si="1296"/>
        <v>288</v>
      </c>
      <c r="J3700" s="27">
        <v>28.22</v>
      </c>
      <c r="K3700" s="27">
        <f t="shared" si="1294"/>
        <v>21.164999999999999</v>
      </c>
      <c r="L3700" s="26">
        <f t="shared" si="1295"/>
        <v>6095.5199999999995</v>
      </c>
      <c r="M3700" s="56" t="s">
        <v>16</v>
      </c>
      <c r="N3700" s="75" t="s">
        <v>1300</v>
      </c>
      <c r="O3700" s="77" t="s">
        <v>128</v>
      </c>
      <c r="P3700" s="56"/>
    </row>
    <row r="3701" spans="1:16" x14ac:dyDescent="0.25">
      <c r="A3701" s="77">
        <v>2018</v>
      </c>
      <c r="B3701" s="77">
        <v>44</v>
      </c>
      <c r="C3701" s="77" t="s">
        <v>15</v>
      </c>
      <c r="D3701" s="75" t="s">
        <v>1315</v>
      </c>
      <c r="E3701" s="68">
        <v>60.3</v>
      </c>
      <c r="F3701" s="3">
        <f t="shared" si="1293"/>
        <v>6.99</v>
      </c>
      <c r="G3701" s="69" t="s">
        <v>39</v>
      </c>
      <c r="H3701" s="75">
        <v>60</v>
      </c>
      <c r="I3701" s="75">
        <f t="shared" si="1296"/>
        <v>576</v>
      </c>
      <c r="J3701" s="73">
        <v>16.829999999999998</v>
      </c>
      <c r="K3701" s="27">
        <f t="shared" si="1294"/>
        <v>12.622499999999999</v>
      </c>
      <c r="L3701" s="26">
        <f t="shared" si="1295"/>
        <v>7270.5599999999995</v>
      </c>
      <c r="M3701" s="56" t="s">
        <v>16</v>
      </c>
      <c r="N3701" s="75" t="s">
        <v>1301</v>
      </c>
      <c r="O3701" s="77" t="s">
        <v>128</v>
      </c>
      <c r="P3701" s="56"/>
    </row>
    <row r="3702" spans="1:16" x14ac:dyDescent="0.25">
      <c r="A3702" s="77">
        <v>2018</v>
      </c>
      <c r="B3702" s="77">
        <v>44</v>
      </c>
      <c r="C3702" s="77" t="s">
        <v>15</v>
      </c>
      <c r="D3702" s="75" t="s">
        <v>1316</v>
      </c>
      <c r="E3702" s="68">
        <v>60.3</v>
      </c>
      <c r="F3702" s="3">
        <f t="shared" si="1293"/>
        <v>6.99</v>
      </c>
      <c r="G3702" s="69" t="s">
        <v>39</v>
      </c>
      <c r="H3702" s="75">
        <v>115</v>
      </c>
      <c r="I3702" s="75">
        <f t="shared" si="1296"/>
        <v>1104</v>
      </c>
      <c r="J3702" s="73">
        <v>16.829999999999998</v>
      </c>
      <c r="K3702" s="27">
        <f t="shared" si="1294"/>
        <v>8.4149999999999991</v>
      </c>
      <c r="L3702" s="26">
        <f t="shared" si="1295"/>
        <v>9290.16</v>
      </c>
      <c r="M3702" s="56" t="s">
        <v>38</v>
      </c>
      <c r="N3702" s="75" t="s">
        <v>1301</v>
      </c>
      <c r="O3702" s="77" t="s">
        <v>128</v>
      </c>
      <c r="P3702" s="56"/>
    </row>
    <row r="3703" spans="1:16" x14ac:dyDescent="0.25">
      <c r="A3703" s="77">
        <v>2018</v>
      </c>
      <c r="B3703" s="77">
        <v>44</v>
      </c>
      <c r="C3703" s="77" t="s">
        <v>15</v>
      </c>
      <c r="D3703" s="75" t="s">
        <v>1316</v>
      </c>
      <c r="E3703" s="68">
        <v>60.3</v>
      </c>
      <c r="F3703" s="3">
        <f t="shared" si="1293"/>
        <v>6.99</v>
      </c>
      <c r="G3703" s="69" t="s">
        <v>39</v>
      </c>
      <c r="H3703" s="75">
        <v>105</v>
      </c>
      <c r="I3703" s="75">
        <f t="shared" si="1296"/>
        <v>1008</v>
      </c>
      <c r="J3703" s="73">
        <v>16.829999999999998</v>
      </c>
      <c r="K3703" s="27">
        <f t="shared" si="1294"/>
        <v>8.4149999999999991</v>
      </c>
      <c r="L3703" s="26">
        <f t="shared" si="1295"/>
        <v>8482.32</v>
      </c>
      <c r="M3703" s="56" t="s">
        <v>38</v>
      </c>
      <c r="N3703" s="75" t="s">
        <v>1302</v>
      </c>
      <c r="O3703" s="77" t="s">
        <v>128</v>
      </c>
      <c r="P3703" s="56"/>
    </row>
    <row r="3704" spans="1:16" x14ac:dyDescent="0.25">
      <c r="A3704" s="77">
        <v>2018</v>
      </c>
      <c r="B3704" s="77">
        <v>44</v>
      </c>
      <c r="C3704" s="77" t="s">
        <v>15</v>
      </c>
      <c r="D3704" s="75" t="s">
        <v>1317</v>
      </c>
      <c r="E3704" s="68">
        <v>73</v>
      </c>
      <c r="F3704" s="3">
        <f t="shared" si="1293"/>
        <v>9.67</v>
      </c>
      <c r="G3704" s="69" t="s">
        <v>39</v>
      </c>
      <c r="H3704" s="75">
        <v>1</v>
      </c>
      <c r="I3704" s="75">
        <f t="shared" si="1296"/>
        <v>9.6</v>
      </c>
      <c r="J3704" s="27">
        <v>28.22</v>
      </c>
      <c r="K3704" s="27">
        <f t="shared" si="1294"/>
        <v>21.164999999999999</v>
      </c>
      <c r="L3704" s="26">
        <f t="shared" si="1295"/>
        <v>203.184</v>
      </c>
      <c r="M3704" s="56" t="s">
        <v>16</v>
      </c>
      <c r="N3704" s="75" t="s">
        <v>1303</v>
      </c>
      <c r="O3704" s="77" t="s">
        <v>128</v>
      </c>
      <c r="P3704" s="56"/>
    </row>
    <row r="3705" spans="1:16" x14ac:dyDescent="0.25">
      <c r="A3705" s="77">
        <v>2018</v>
      </c>
      <c r="B3705" s="77">
        <v>44</v>
      </c>
      <c r="C3705" s="77" t="s">
        <v>15</v>
      </c>
      <c r="D3705" s="75" t="s">
        <v>1318</v>
      </c>
      <c r="E3705" s="68">
        <v>60.3</v>
      </c>
      <c r="F3705" s="3">
        <f t="shared" si="1293"/>
        <v>6.99</v>
      </c>
      <c r="G3705" s="69" t="s">
        <v>39</v>
      </c>
      <c r="H3705" s="75">
        <v>100</v>
      </c>
      <c r="I3705" s="75">
        <f t="shared" si="1296"/>
        <v>960</v>
      </c>
      <c r="J3705" s="73">
        <v>16.829999999999998</v>
      </c>
      <c r="K3705" s="27">
        <f t="shared" si="1294"/>
        <v>8.4149999999999991</v>
      </c>
      <c r="L3705" s="26">
        <f t="shared" si="1295"/>
        <v>8078.4</v>
      </c>
      <c r="M3705" s="56" t="s">
        <v>38</v>
      </c>
      <c r="N3705" s="75" t="s">
        <v>1304</v>
      </c>
      <c r="O3705" s="77" t="s">
        <v>128</v>
      </c>
      <c r="P3705" s="56"/>
    </row>
    <row r="3706" spans="1:16" x14ac:dyDescent="0.25">
      <c r="A3706" s="77">
        <v>2018</v>
      </c>
      <c r="B3706" s="77">
        <v>44</v>
      </c>
      <c r="C3706" s="77" t="s">
        <v>15</v>
      </c>
      <c r="D3706" s="75" t="s">
        <v>1318</v>
      </c>
      <c r="E3706" s="68">
        <v>73</v>
      </c>
      <c r="F3706" s="3">
        <f t="shared" si="1293"/>
        <v>9.67</v>
      </c>
      <c r="G3706" s="69" t="s">
        <v>39</v>
      </c>
      <c r="H3706" s="75">
        <v>1</v>
      </c>
      <c r="I3706" s="75">
        <f t="shared" si="1296"/>
        <v>9.6</v>
      </c>
      <c r="J3706" s="27">
        <v>21.08</v>
      </c>
      <c r="K3706" s="27">
        <f t="shared" si="1294"/>
        <v>15.809999999999999</v>
      </c>
      <c r="L3706" s="26">
        <f t="shared" si="1295"/>
        <v>151.77599999999998</v>
      </c>
      <c r="M3706" s="56" t="s">
        <v>16</v>
      </c>
      <c r="N3706" s="75" t="s">
        <v>1305</v>
      </c>
      <c r="O3706" s="77" t="s">
        <v>128</v>
      </c>
      <c r="P3706" s="56"/>
    </row>
    <row r="3707" spans="1:16" x14ac:dyDescent="0.25">
      <c r="A3707" s="77">
        <v>2018</v>
      </c>
      <c r="B3707" s="77">
        <v>44</v>
      </c>
      <c r="C3707" s="77" t="s">
        <v>15</v>
      </c>
      <c r="D3707" s="75" t="s">
        <v>1319</v>
      </c>
      <c r="E3707" s="68">
        <v>73</v>
      </c>
      <c r="F3707" s="3">
        <f t="shared" si="1293"/>
        <v>9.67</v>
      </c>
      <c r="G3707" s="69" t="s">
        <v>39</v>
      </c>
      <c r="H3707" s="75">
        <v>16</v>
      </c>
      <c r="I3707" s="75">
        <f t="shared" si="1296"/>
        <v>153.6</v>
      </c>
      <c r="J3707" s="27">
        <v>21.08</v>
      </c>
      <c r="K3707" s="27">
        <f t="shared" si="1294"/>
        <v>10.54</v>
      </c>
      <c r="L3707" s="26">
        <f t="shared" si="1295"/>
        <v>1618.9439999999997</v>
      </c>
      <c r="M3707" s="56" t="s">
        <v>38</v>
      </c>
      <c r="N3707" s="75" t="s">
        <v>1304</v>
      </c>
      <c r="O3707" s="77" t="s">
        <v>128</v>
      </c>
      <c r="P3707" s="56"/>
    </row>
    <row r="3708" spans="1:16" x14ac:dyDescent="0.25">
      <c r="A3708" s="77">
        <v>2018</v>
      </c>
      <c r="B3708" s="77">
        <v>44</v>
      </c>
      <c r="C3708" s="77" t="s">
        <v>15</v>
      </c>
      <c r="D3708" s="75" t="s">
        <v>1320</v>
      </c>
      <c r="E3708" s="68">
        <v>60.3</v>
      </c>
      <c r="F3708" s="3">
        <f t="shared" si="1293"/>
        <v>6.99</v>
      </c>
      <c r="G3708" s="69" t="s">
        <v>39</v>
      </c>
      <c r="H3708" s="75">
        <v>110</v>
      </c>
      <c r="I3708" s="75">
        <f t="shared" si="1296"/>
        <v>1056</v>
      </c>
      <c r="J3708" s="73">
        <v>16.829999999999998</v>
      </c>
      <c r="K3708" s="27">
        <f t="shared" si="1294"/>
        <v>8.4149999999999991</v>
      </c>
      <c r="L3708" s="26">
        <f t="shared" si="1295"/>
        <v>8886.24</v>
      </c>
      <c r="M3708" s="56" t="s">
        <v>38</v>
      </c>
      <c r="N3708" s="75" t="s">
        <v>1306</v>
      </c>
      <c r="O3708" s="77" t="s">
        <v>128</v>
      </c>
      <c r="P3708" s="56"/>
    </row>
    <row r="3709" spans="1:16" x14ac:dyDescent="0.25">
      <c r="A3709" s="77">
        <v>2018</v>
      </c>
      <c r="B3709" s="77">
        <v>44</v>
      </c>
      <c r="C3709" s="77" t="s">
        <v>15</v>
      </c>
      <c r="D3709" s="75" t="s">
        <v>1320</v>
      </c>
      <c r="E3709" s="68">
        <v>73</v>
      </c>
      <c r="F3709" s="3">
        <f t="shared" si="1293"/>
        <v>9.67</v>
      </c>
      <c r="G3709" s="69" t="s">
        <v>39</v>
      </c>
      <c r="H3709" s="75">
        <v>1</v>
      </c>
      <c r="I3709" s="75">
        <f t="shared" si="1296"/>
        <v>9.6</v>
      </c>
      <c r="J3709" s="27">
        <v>21.08</v>
      </c>
      <c r="K3709" s="27">
        <f t="shared" si="1294"/>
        <v>15.809999999999999</v>
      </c>
      <c r="L3709" s="26">
        <f t="shared" si="1295"/>
        <v>151.77599999999998</v>
      </c>
      <c r="M3709" s="56" t="s">
        <v>16</v>
      </c>
      <c r="N3709" s="75" t="s">
        <v>1174</v>
      </c>
      <c r="O3709" s="77" t="s">
        <v>128</v>
      </c>
      <c r="P3709" s="56"/>
    </row>
    <row r="3710" spans="1:16" x14ac:dyDescent="0.25">
      <c r="A3710" s="77">
        <v>2018</v>
      </c>
      <c r="B3710" s="77">
        <v>44</v>
      </c>
      <c r="C3710" s="77" t="s">
        <v>15</v>
      </c>
      <c r="D3710" s="75" t="s">
        <v>1321</v>
      </c>
      <c r="E3710" s="68">
        <v>60.3</v>
      </c>
      <c r="F3710" s="3">
        <f t="shared" si="1293"/>
        <v>6.99</v>
      </c>
      <c r="G3710" s="69" t="s">
        <v>39</v>
      </c>
      <c r="H3710" s="75">
        <v>50</v>
      </c>
      <c r="I3710" s="75">
        <f t="shared" si="1296"/>
        <v>480</v>
      </c>
      <c r="J3710" s="73">
        <v>16.829999999999998</v>
      </c>
      <c r="K3710" s="27">
        <f t="shared" si="1294"/>
        <v>12.622499999999999</v>
      </c>
      <c r="L3710" s="26">
        <f t="shared" si="1295"/>
        <v>6058.7999999999993</v>
      </c>
      <c r="M3710" s="56" t="s">
        <v>16</v>
      </c>
      <c r="N3710" s="75" t="s">
        <v>1307</v>
      </c>
      <c r="O3710" s="77" t="s">
        <v>128</v>
      </c>
      <c r="P3710" s="56"/>
    </row>
    <row r="3711" spans="1:16" x14ac:dyDescent="0.25">
      <c r="A3711" s="77">
        <v>2018</v>
      </c>
      <c r="B3711" s="77">
        <v>44</v>
      </c>
      <c r="C3711" s="77" t="s">
        <v>15</v>
      </c>
      <c r="D3711" s="75" t="s">
        <v>1322</v>
      </c>
      <c r="E3711" s="68">
        <v>60.3</v>
      </c>
      <c r="F3711" s="3">
        <f t="shared" si="1293"/>
        <v>6.99</v>
      </c>
      <c r="G3711" s="69" t="s">
        <v>39</v>
      </c>
      <c r="H3711" s="75">
        <v>105</v>
      </c>
      <c r="I3711" s="75">
        <f t="shared" si="1296"/>
        <v>1008</v>
      </c>
      <c r="J3711" s="73">
        <v>16.829999999999998</v>
      </c>
      <c r="K3711" s="27">
        <f t="shared" si="1294"/>
        <v>8.4149999999999991</v>
      </c>
      <c r="L3711" s="26">
        <f t="shared" si="1295"/>
        <v>8482.32</v>
      </c>
      <c r="M3711" s="56" t="s">
        <v>38</v>
      </c>
      <c r="N3711" s="75" t="s">
        <v>1308</v>
      </c>
      <c r="O3711" s="77" t="s">
        <v>128</v>
      </c>
      <c r="P3711" s="56"/>
    </row>
    <row r="3712" spans="1:16" x14ac:dyDescent="0.25">
      <c r="A3712" s="77">
        <v>2018</v>
      </c>
      <c r="B3712" s="77">
        <v>44</v>
      </c>
      <c r="C3712" s="77" t="s">
        <v>15</v>
      </c>
      <c r="D3712" s="75" t="s">
        <v>1322</v>
      </c>
      <c r="E3712" s="68">
        <v>73</v>
      </c>
      <c r="F3712" s="3">
        <f t="shared" si="1293"/>
        <v>9.67</v>
      </c>
      <c r="G3712" s="69" t="s">
        <v>39</v>
      </c>
      <c r="H3712" s="75">
        <v>10</v>
      </c>
      <c r="I3712" s="75">
        <f t="shared" si="1296"/>
        <v>96</v>
      </c>
      <c r="J3712" s="27">
        <v>21.08</v>
      </c>
      <c r="K3712" s="27">
        <f t="shared" si="1294"/>
        <v>10.54</v>
      </c>
      <c r="L3712" s="26">
        <f t="shared" si="1295"/>
        <v>1011.8399999999999</v>
      </c>
      <c r="M3712" s="56" t="s">
        <v>38</v>
      </c>
      <c r="N3712" s="75" t="s">
        <v>1308</v>
      </c>
      <c r="O3712" s="77" t="s">
        <v>128</v>
      </c>
      <c r="P3712" s="56"/>
    </row>
    <row r="3713" spans="1:16" x14ac:dyDescent="0.25">
      <c r="A3713" s="77">
        <v>2018</v>
      </c>
      <c r="B3713" s="77">
        <v>44</v>
      </c>
      <c r="C3713" s="77" t="s">
        <v>15</v>
      </c>
      <c r="D3713" s="75" t="s">
        <v>1323</v>
      </c>
      <c r="E3713" s="68">
        <v>60.3</v>
      </c>
      <c r="F3713" s="3">
        <f t="shared" si="1293"/>
        <v>6.99</v>
      </c>
      <c r="G3713" s="69" t="s">
        <v>39</v>
      </c>
      <c r="H3713" s="75">
        <v>110</v>
      </c>
      <c r="I3713" s="75">
        <f t="shared" si="1296"/>
        <v>1056</v>
      </c>
      <c r="J3713" s="73">
        <v>16.829999999999998</v>
      </c>
      <c r="K3713" s="27">
        <f t="shared" si="1294"/>
        <v>8.4149999999999991</v>
      </c>
      <c r="L3713" s="26">
        <f t="shared" si="1295"/>
        <v>8886.24</v>
      </c>
      <c r="M3713" s="56" t="s">
        <v>38</v>
      </c>
      <c r="N3713" s="75" t="s">
        <v>1309</v>
      </c>
      <c r="O3713" s="77" t="s">
        <v>128</v>
      </c>
      <c r="P3713" s="56"/>
    </row>
    <row r="3714" spans="1:16" x14ac:dyDescent="0.25">
      <c r="A3714" s="77">
        <v>2018</v>
      </c>
      <c r="B3714" s="77">
        <v>44</v>
      </c>
      <c r="C3714" s="77" t="s">
        <v>15</v>
      </c>
      <c r="D3714" s="75" t="s">
        <v>1324</v>
      </c>
      <c r="E3714" s="68">
        <v>60.3</v>
      </c>
      <c r="F3714" s="3">
        <f t="shared" si="1293"/>
        <v>6.99</v>
      </c>
      <c r="G3714" s="69" t="s">
        <v>39</v>
      </c>
      <c r="H3714" s="75">
        <v>106</v>
      </c>
      <c r="I3714" s="75">
        <f t="shared" si="1296"/>
        <v>1017.5999999999999</v>
      </c>
      <c r="J3714" s="73">
        <v>16.829999999999998</v>
      </c>
      <c r="K3714" s="27">
        <f t="shared" si="1294"/>
        <v>8.4149999999999991</v>
      </c>
      <c r="L3714" s="26">
        <f t="shared" si="1295"/>
        <v>8563.1039999999975</v>
      </c>
      <c r="M3714" s="56" t="s">
        <v>38</v>
      </c>
      <c r="N3714" s="75" t="s">
        <v>1310</v>
      </c>
      <c r="O3714" s="77" t="s">
        <v>128</v>
      </c>
      <c r="P3714" s="56"/>
    </row>
    <row r="3715" spans="1:16" x14ac:dyDescent="0.25">
      <c r="A3715" s="77">
        <v>2018</v>
      </c>
      <c r="B3715" s="77">
        <v>44</v>
      </c>
      <c r="C3715" s="77" t="s">
        <v>15</v>
      </c>
      <c r="D3715" s="75" t="s">
        <v>1325</v>
      </c>
      <c r="E3715" s="68">
        <v>88.9</v>
      </c>
      <c r="F3715" s="3">
        <f t="shared" si="1293"/>
        <v>13.84</v>
      </c>
      <c r="G3715" s="69" t="s">
        <v>39</v>
      </c>
      <c r="H3715" s="75">
        <v>20</v>
      </c>
      <c r="I3715" s="75">
        <f t="shared" si="1296"/>
        <v>192</v>
      </c>
      <c r="J3715" s="27">
        <v>28.22</v>
      </c>
      <c r="K3715" s="27">
        <f t="shared" si="1294"/>
        <v>21.164999999999999</v>
      </c>
      <c r="L3715" s="26">
        <f t="shared" si="1295"/>
        <v>4063.68</v>
      </c>
      <c r="M3715" s="56" t="s">
        <v>16</v>
      </c>
      <c r="N3715" s="75" t="s">
        <v>1311</v>
      </c>
      <c r="O3715" s="77" t="s">
        <v>128</v>
      </c>
      <c r="P3715" s="56"/>
    </row>
    <row r="3716" spans="1:16" x14ac:dyDescent="0.25">
      <c r="A3716" s="77">
        <v>2018</v>
      </c>
      <c r="B3716" s="77">
        <v>44</v>
      </c>
      <c r="C3716" s="77" t="s">
        <v>15</v>
      </c>
      <c r="D3716" s="75" t="s">
        <v>1325</v>
      </c>
      <c r="E3716" s="68">
        <v>88.9</v>
      </c>
      <c r="F3716" s="3">
        <f t="shared" si="1293"/>
        <v>13.84</v>
      </c>
      <c r="G3716" s="69" t="s">
        <v>40</v>
      </c>
      <c r="H3716" s="75">
        <v>10</v>
      </c>
      <c r="I3716" s="75">
        <f t="shared" si="1296"/>
        <v>96</v>
      </c>
      <c r="J3716" s="27">
        <v>28.22</v>
      </c>
      <c r="K3716" s="27">
        <f t="shared" si="1294"/>
        <v>21.164999999999999</v>
      </c>
      <c r="L3716" s="26">
        <f t="shared" si="1295"/>
        <v>2031.84</v>
      </c>
      <c r="M3716" s="56" t="s">
        <v>16</v>
      </c>
      <c r="N3716" s="75" t="s">
        <v>1311</v>
      </c>
      <c r="O3716" s="77" t="s">
        <v>128</v>
      </c>
      <c r="P3716" s="56"/>
    </row>
    <row r="3717" spans="1:16" x14ac:dyDescent="0.25">
      <c r="A3717" s="77">
        <v>2018</v>
      </c>
      <c r="B3717" s="77">
        <v>44</v>
      </c>
      <c r="C3717" s="77" t="s">
        <v>15</v>
      </c>
      <c r="D3717" s="77">
        <v>2</v>
      </c>
      <c r="E3717" s="68">
        <v>73</v>
      </c>
      <c r="F3717" s="3">
        <f t="shared" si="1293"/>
        <v>9.67</v>
      </c>
      <c r="G3717" s="18" t="s">
        <v>39</v>
      </c>
      <c r="H3717" s="77">
        <v>35</v>
      </c>
      <c r="I3717" s="77">
        <f t="shared" si="1296"/>
        <v>336</v>
      </c>
      <c r="J3717" s="27">
        <v>20.83</v>
      </c>
      <c r="K3717" s="27">
        <f t="shared" si="1294"/>
        <v>10.414999999999999</v>
      </c>
      <c r="L3717" s="26">
        <f t="shared" si="1295"/>
        <v>3499.4399999999996</v>
      </c>
      <c r="M3717" s="56" t="s">
        <v>38</v>
      </c>
      <c r="N3717" s="75" t="s">
        <v>1326</v>
      </c>
      <c r="O3717" s="56" t="s">
        <v>219</v>
      </c>
      <c r="P3717" s="56"/>
    </row>
    <row r="3718" spans="1:16" x14ac:dyDescent="0.25">
      <c r="A3718" s="77">
        <v>2018</v>
      </c>
      <c r="B3718" s="77">
        <v>44</v>
      </c>
      <c r="C3718" s="77" t="s">
        <v>15</v>
      </c>
      <c r="D3718" s="77">
        <v>2</v>
      </c>
      <c r="E3718" s="68">
        <v>73</v>
      </c>
      <c r="F3718" s="3">
        <f t="shared" si="1293"/>
        <v>9.67</v>
      </c>
      <c r="G3718" s="18" t="s">
        <v>39</v>
      </c>
      <c r="H3718" s="77">
        <v>146</v>
      </c>
      <c r="I3718" s="77">
        <f t="shared" si="1296"/>
        <v>1401.6</v>
      </c>
      <c r="J3718" s="27">
        <v>20.83</v>
      </c>
      <c r="K3718" s="27">
        <f t="shared" si="1294"/>
        <v>15.622499999999999</v>
      </c>
      <c r="L3718" s="26">
        <f t="shared" si="1295"/>
        <v>21896.495999999996</v>
      </c>
      <c r="M3718" s="56" t="s">
        <v>16</v>
      </c>
      <c r="N3718" s="75" t="s">
        <v>1327</v>
      </c>
      <c r="O3718" s="77" t="s">
        <v>219</v>
      </c>
      <c r="P3718" s="56"/>
    </row>
    <row r="3719" spans="1:16" x14ac:dyDescent="0.25">
      <c r="A3719" s="77">
        <v>2018</v>
      </c>
      <c r="B3719" s="77">
        <v>44</v>
      </c>
      <c r="C3719" s="77" t="s">
        <v>15</v>
      </c>
      <c r="D3719" s="77">
        <v>5</v>
      </c>
      <c r="E3719" s="68">
        <v>73</v>
      </c>
      <c r="F3719" s="3">
        <f t="shared" si="1293"/>
        <v>9.67</v>
      </c>
      <c r="G3719" s="18" t="s">
        <v>39</v>
      </c>
      <c r="H3719" s="77">
        <v>30</v>
      </c>
      <c r="I3719" s="77">
        <f t="shared" si="1296"/>
        <v>288</v>
      </c>
      <c r="J3719" s="73">
        <v>20.83</v>
      </c>
      <c r="K3719" s="27">
        <f t="shared" si="1294"/>
        <v>10.414999999999999</v>
      </c>
      <c r="L3719" s="26">
        <f t="shared" si="1295"/>
        <v>2999.5199999999995</v>
      </c>
      <c r="M3719" s="56" t="s">
        <v>38</v>
      </c>
      <c r="N3719" s="75" t="s">
        <v>1328</v>
      </c>
      <c r="O3719" s="77" t="s">
        <v>219</v>
      </c>
      <c r="P3719" s="56"/>
    </row>
    <row r="3720" spans="1:16" x14ac:dyDescent="0.25">
      <c r="A3720" s="77">
        <v>2018</v>
      </c>
      <c r="B3720" s="77">
        <v>44</v>
      </c>
      <c r="C3720" s="77" t="s">
        <v>15</v>
      </c>
      <c r="D3720" s="77">
        <v>6</v>
      </c>
      <c r="E3720" s="68">
        <v>73</v>
      </c>
      <c r="F3720" s="3">
        <f t="shared" si="1293"/>
        <v>9.67</v>
      </c>
      <c r="G3720" s="18" t="s">
        <v>39</v>
      </c>
      <c r="H3720" s="77">
        <v>10</v>
      </c>
      <c r="I3720" s="77">
        <f t="shared" si="1296"/>
        <v>96</v>
      </c>
      <c r="J3720" s="73">
        <v>20.83</v>
      </c>
      <c r="K3720" s="27">
        <f t="shared" si="1294"/>
        <v>10.414999999999999</v>
      </c>
      <c r="L3720" s="26">
        <f t="shared" si="1295"/>
        <v>999.83999999999992</v>
      </c>
      <c r="M3720" s="56" t="s">
        <v>38</v>
      </c>
      <c r="N3720" s="75" t="s">
        <v>1328</v>
      </c>
      <c r="O3720" s="77" t="s">
        <v>219</v>
      </c>
      <c r="P3720" s="56"/>
    </row>
    <row r="3721" spans="1:16" x14ac:dyDescent="0.25">
      <c r="A3721" s="77">
        <v>2018</v>
      </c>
      <c r="B3721" s="77">
        <v>44</v>
      </c>
      <c r="C3721" s="77" t="s">
        <v>15</v>
      </c>
      <c r="D3721" s="77">
        <v>6</v>
      </c>
      <c r="E3721" s="68">
        <v>73</v>
      </c>
      <c r="F3721" s="3">
        <f t="shared" si="1293"/>
        <v>9.67</v>
      </c>
      <c r="G3721" s="18" t="s">
        <v>39</v>
      </c>
      <c r="H3721" s="77">
        <v>48</v>
      </c>
      <c r="I3721" s="77">
        <f t="shared" si="1296"/>
        <v>460.79999999999995</v>
      </c>
      <c r="J3721" s="73">
        <v>20.83</v>
      </c>
      <c r="K3721" s="27">
        <f t="shared" si="1294"/>
        <v>15.622499999999999</v>
      </c>
      <c r="L3721" s="26">
        <f t="shared" si="1295"/>
        <v>7198.847999999999</v>
      </c>
      <c r="M3721" s="56" t="s">
        <v>16</v>
      </c>
      <c r="N3721" s="75" t="s">
        <v>1329</v>
      </c>
      <c r="O3721" s="77" t="s">
        <v>219</v>
      </c>
      <c r="P3721" s="56"/>
    </row>
    <row r="3722" spans="1:16" x14ac:dyDescent="0.25">
      <c r="A3722" s="77">
        <v>2018</v>
      </c>
      <c r="B3722" s="77">
        <v>44</v>
      </c>
      <c r="C3722" s="77" t="s">
        <v>15</v>
      </c>
      <c r="D3722" s="77">
        <v>6</v>
      </c>
      <c r="E3722" s="68">
        <v>73</v>
      </c>
      <c r="F3722" s="3">
        <f t="shared" si="1293"/>
        <v>9.67</v>
      </c>
      <c r="G3722" s="18" t="s">
        <v>39</v>
      </c>
      <c r="H3722" s="77">
        <v>96</v>
      </c>
      <c r="I3722" s="77">
        <f t="shared" si="1296"/>
        <v>921.59999999999991</v>
      </c>
      <c r="J3722" s="73">
        <v>20.83</v>
      </c>
      <c r="K3722" s="27">
        <f t="shared" si="1294"/>
        <v>15.622499999999999</v>
      </c>
      <c r="L3722" s="26">
        <f t="shared" si="1295"/>
        <v>14397.695999999998</v>
      </c>
      <c r="M3722" s="56" t="s">
        <v>16</v>
      </c>
      <c r="N3722" s="75" t="s">
        <v>1330</v>
      </c>
      <c r="O3722" s="77" t="s">
        <v>219</v>
      </c>
      <c r="P3722" s="56"/>
    </row>
    <row r="3723" spans="1:16" x14ac:dyDescent="0.25">
      <c r="A3723" s="77">
        <v>2018</v>
      </c>
      <c r="B3723" s="77">
        <v>44</v>
      </c>
      <c r="C3723" s="77" t="s">
        <v>15</v>
      </c>
      <c r="D3723" s="77">
        <v>9</v>
      </c>
      <c r="E3723" s="68">
        <v>73</v>
      </c>
      <c r="F3723" s="3">
        <f t="shared" si="1293"/>
        <v>9.67</v>
      </c>
      <c r="G3723" s="18" t="s">
        <v>39</v>
      </c>
      <c r="H3723" s="77">
        <v>18</v>
      </c>
      <c r="I3723" s="77">
        <f t="shared" si="1296"/>
        <v>172.79999999999998</v>
      </c>
      <c r="J3723" s="73">
        <v>20.83</v>
      </c>
      <c r="K3723" s="27">
        <f t="shared" si="1294"/>
        <v>10.414999999999999</v>
      </c>
      <c r="L3723" s="26">
        <f t="shared" si="1295"/>
        <v>1799.7119999999998</v>
      </c>
      <c r="M3723" s="56" t="s">
        <v>38</v>
      </c>
      <c r="N3723" s="75" t="s">
        <v>1331</v>
      </c>
      <c r="O3723" s="77" t="s">
        <v>219</v>
      </c>
      <c r="P3723" s="56"/>
    </row>
    <row r="3724" spans="1:16" x14ac:dyDescent="0.25">
      <c r="A3724" s="77">
        <v>2018</v>
      </c>
      <c r="B3724" s="77">
        <v>44</v>
      </c>
      <c r="C3724" s="77" t="s">
        <v>15</v>
      </c>
      <c r="D3724" s="77">
        <v>10</v>
      </c>
      <c r="E3724" s="68">
        <v>73</v>
      </c>
      <c r="F3724" s="3">
        <f t="shared" si="1293"/>
        <v>9.67</v>
      </c>
      <c r="G3724" s="18" t="s">
        <v>39</v>
      </c>
      <c r="H3724" s="77">
        <v>6</v>
      </c>
      <c r="I3724" s="77">
        <f t="shared" si="1296"/>
        <v>57.599999999999994</v>
      </c>
      <c r="J3724" s="73">
        <v>20.83</v>
      </c>
      <c r="K3724" s="27">
        <f t="shared" si="1294"/>
        <v>10.414999999999999</v>
      </c>
      <c r="L3724" s="26">
        <f t="shared" si="1295"/>
        <v>599.90399999999988</v>
      </c>
      <c r="M3724" s="56" t="s">
        <v>38</v>
      </c>
      <c r="N3724" s="75" t="s">
        <v>1332</v>
      </c>
      <c r="O3724" s="77" t="s">
        <v>219</v>
      </c>
      <c r="P3724" s="56"/>
    </row>
    <row r="3725" spans="1:16" x14ac:dyDescent="0.25">
      <c r="A3725" s="77">
        <v>2018</v>
      </c>
      <c r="B3725" s="77">
        <v>44</v>
      </c>
      <c r="C3725" s="77" t="s">
        <v>15</v>
      </c>
      <c r="D3725" s="77">
        <v>11</v>
      </c>
      <c r="E3725" s="68">
        <v>73</v>
      </c>
      <c r="F3725" s="3">
        <f t="shared" si="1293"/>
        <v>9.67</v>
      </c>
      <c r="G3725" s="18" t="s">
        <v>39</v>
      </c>
      <c r="H3725" s="77">
        <v>112</v>
      </c>
      <c r="I3725" s="77">
        <f t="shared" si="1296"/>
        <v>1075.2</v>
      </c>
      <c r="J3725" s="73">
        <v>20.83</v>
      </c>
      <c r="K3725" s="27">
        <f t="shared" si="1294"/>
        <v>15.622499999999999</v>
      </c>
      <c r="L3725" s="26">
        <f t="shared" si="1295"/>
        <v>16797.311999999998</v>
      </c>
      <c r="M3725" s="56" t="s">
        <v>16</v>
      </c>
      <c r="N3725" s="75" t="s">
        <v>1333</v>
      </c>
      <c r="O3725" s="77" t="s">
        <v>219</v>
      </c>
      <c r="P3725" s="56"/>
    </row>
    <row r="3726" spans="1:16" x14ac:dyDescent="0.25">
      <c r="A3726" s="77">
        <v>2018</v>
      </c>
      <c r="B3726" s="77">
        <v>44</v>
      </c>
      <c r="C3726" s="77" t="s">
        <v>15</v>
      </c>
      <c r="D3726" s="77">
        <v>11</v>
      </c>
      <c r="E3726" s="68">
        <v>73</v>
      </c>
      <c r="F3726" s="3">
        <f t="shared" si="1293"/>
        <v>9.67</v>
      </c>
      <c r="G3726" s="18" t="s">
        <v>39</v>
      </c>
      <c r="H3726" s="77">
        <v>7</v>
      </c>
      <c r="I3726" s="77">
        <f t="shared" si="1296"/>
        <v>67.2</v>
      </c>
      <c r="J3726" s="73">
        <v>20.83</v>
      </c>
      <c r="K3726" s="27">
        <f t="shared" si="1294"/>
        <v>10.414999999999999</v>
      </c>
      <c r="L3726" s="26">
        <f t="shared" si="1295"/>
        <v>699.88799999999992</v>
      </c>
      <c r="M3726" s="56" t="s">
        <v>38</v>
      </c>
      <c r="N3726" s="75" t="s">
        <v>1334</v>
      </c>
      <c r="O3726" s="77" t="s">
        <v>219</v>
      </c>
      <c r="P3726" s="56"/>
    </row>
    <row r="3727" spans="1:16" x14ac:dyDescent="0.25">
      <c r="A3727" s="77">
        <v>2018</v>
      </c>
      <c r="B3727" s="77">
        <v>44</v>
      </c>
      <c r="C3727" s="77" t="s">
        <v>15</v>
      </c>
      <c r="D3727" s="77">
        <v>11</v>
      </c>
      <c r="E3727" s="68">
        <v>73</v>
      </c>
      <c r="F3727" s="3">
        <f t="shared" si="1293"/>
        <v>9.67</v>
      </c>
      <c r="G3727" s="18" t="s">
        <v>39</v>
      </c>
      <c r="H3727" s="77">
        <v>4</v>
      </c>
      <c r="I3727" s="77">
        <f t="shared" si="1296"/>
        <v>38.4</v>
      </c>
      <c r="J3727" s="73">
        <v>20.83</v>
      </c>
      <c r="K3727" s="27">
        <f t="shared" si="1294"/>
        <v>10.414999999999999</v>
      </c>
      <c r="L3727" s="26">
        <f t="shared" si="1295"/>
        <v>399.93599999999998</v>
      </c>
      <c r="M3727" s="56" t="s">
        <v>38</v>
      </c>
      <c r="N3727" s="75" t="s">
        <v>1334</v>
      </c>
      <c r="O3727" s="77" t="s">
        <v>219</v>
      </c>
      <c r="P3727" s="56"/>
    </row>
    <row r="3728" spans="1:16" x14ac:dyDescent="0.25">
      <c r="A3728" s="77">
        <v>2018</v>
      </c>
      <c r="B3728" s="77">
        <v>44</v>
      </c>
      <c r="C3728" s="77" t="s">
        <v>15</v>
      </c>
      <c r="D3728" s="77">
        <v>12</v>
      </c>
      <c r="E3728" s="68">
        <v>73</v>
      </c>
      <c r="F3728" s="3">
        <f t="shared" ref="F3728:F3791" si="1297">IF($E3728=60.3,6.99,IF($E3728=73,9.67,IF($E3728=88.9,13.84,IF($E3728=114.3,17.26,IF($E3728=177.8,34.23,IF($E3728=244.5,53.57,"ENTER WEIGHT"))))))</f>
        <v>9.67</v>
      </c>
      <c r="G3728" s="18" t="s">
        <v>39</v>
      </c>
      <c r="H3728" s="77">
        <v>3</v>
      </c>
      <c r="I3728" s="77">
        <f t="shared" si="1296"/>
        <v>28.799999999999997</v>
      </c>
      <c r="J3728" s="73">
        <v>20.83</v>
      </c>
      <c r="K3728" s="27">
        <f t="shared" si="1294"/>
        <v>10.414999999999999</v>
      </c>
      <c r="L3728" s="26">
        <f t="shared" si="1295"/>
        <v>299.95199999999994</v>
      </c>
      <c r="M3728" s="56" t="s">
        <v>38</v>
      </c>
      <c r="N3728" s="75" t="s">
        <v>1335</v>
      </c>
      <c r="O3728" s="77" t="s">
        <v>219</v>
      </c>
      <c r="P3728" s="56"/>
    </row>
    <row r="3729" spans="1:16" x14ac:dyDescent="0.25">
      <c r="A3729" s="77">
        <v>2018</v>
      </c>
      <c r="B3729" s="77">
        <v>44</v>
      </c>
      <c r="C3729" s="77" t="s">
        <v>15</v>
      </c>
      <c r="D3729" s="77">
        <v>13</v>
      </c>
      <c r="E3729" s="68">
        <v>73</v>
      </c>
      <c r="F3729" s="3">
        <f t="shared" si="1297"/>
        <v>9.67</v>
      </c>
      <c r="G3729" s="18" t="s">
        <v>39</v>
      </c>
      <c r="H3729" s="77">
        <v>20</v>
      </c>
      <c r="I3729" s="77">
        <f t="shared" si="1296"/>
        <v>192</v>
      </c>
      <c r="J3729" s="73">
        <v>20.83</v>
      </c>
      <c r="K3729" s="27">
        <f t="shared" si="1294"/>
        <v>20.83</v>
      </c>
      <c r="L3729" s="26">
        <f t="shared" si="1295"/>
        <v>3999.3599999999997</v>
      </c>
      <c r="M3729" s="56" t="s">
        <v>129</v>
      </c>
      <c r="N3729" s="75" t="s">
        <v>1336</v>
      </c>
      <c r="O3729" s="77" t="s">
        <v>219</v>
      </c>
      <c r="P3729" s="56"/>
    </row>
    <row r="3730" spans="1:16" x14ac:dyDescent="0.25">
      <c r="A3730" s="77">
        <v>2018</v>
      </c>
      <c r="B3730" s="77">
        <v>44</v>
      </c>
      <c r="C3730" s="77" t="s">
        <v>15</v>
      </c>
      <c r="D3730" s="77">
        <v>15</v>
      </c>
      <c r="E3730" s="68">
        <v>73</v>
      </c>
      <c r="F3730" s="3">
        <f t="shared" si="1297"/>
        <v>9.67</v>
      </c>
      <c r="G3730" s="18" t="s">
        <v>39</v>
      </c>
      <c r="H3730" s="77">
        <v>28</v>
      </c>
      <c r="I3730" s="77">
        <f t="shared" si="1296"/>
        <v>268.8</v>
      </c>
      <c r="J3730" s="73">
        <v>20.83</v>
      </c>
      <c r="K3730" s="27">
        <f t="shared" si="1294"/>
        <v>20.83</v>
      </c>
      <c r="L3730" s="26">
        <f t="shared" si="1295"/>
        <v>5599.1039999999994</v>
      </c>
      <c r="M3730" s="56" t="s">
        <v>129</v>
      </c>
      <c r="N3730" s="75" t="s">
        <v>1337</v>
      </c>
      <c r="O3730" s="77" t="s">
        <v>219</v>
      </c>
      <c r="P3730" s="56"/>
    </row>
    <row r="3731" spans="1:16" x14ac:dyDescent="0.25">
      <c r="A3731" s="77">
        <v>2018</v>
      </c>
      <c r="B3731" s="77">
        <v>44</v>
      </c>
      <c r="C3731" s="77" t="s">
        <v>15</v>
      </c>
      <c r="D3731" s="77">
        <v>16</v>
      </c>
      <c r="E3731" s="68">
        <v>88.9</v>
      </c>
      <c r="F3731" s="3">
        <f t="shared" si="1297"/>
        <v>13.84</v>
      </c>
      <c r="G3731" s="18" t="s">
        <v>39</v>
      </c>
      <c r="H3731" s="77">
        <v>2</v>
      </c>
      <c r="I3731" s="77">
        <f t="shared" si="1296"/>
        <v>19.2</v>
      </c>
      <c r="J3731" s="27">
        <v>28.22</v>
      </c>
      <c r="K3731" s="27">
        <f t="shared" si="1294"/>
        <v>14.11</v>
      </c>
      <c r="L3731" s="26">
        <f t="shared" si="1295"/>
        <v>270.91199999999998</v>
      </c>
      <c r="M3731" s="56" t="s">
        <v>38</v>
      </c>
      <c r="N3731" s="75" t="s">
        <v>1043</v>
      </c>
      <c r="O3731" s="77" t="s">
        <v>219</v>
      </c>
      <c r="P3731" s="56"/>
    </row>
    <row r="3732" spans="1:16" x14ac:dyDescent="0.25">
      <c r="A3732" s="77">
        <v>2018</v>
      </c>
      <c r="B3732" s="77">
        <v>44</v>
      </c>
      <c r="C3732" s="77" t="s">
        <v>15</v>
      </c>
      <c r="D3732" s="77">
        <v>16</v>
      </c>
      <c r="E3732" s="68">
        <v>73</v>
      </c>
      <c r="F3732" s="3">
        <f t="shared" si="1297"/>
        <v>9.67</v>
      </c>
      <c r="G3732" s="18" t="s">
        <v>39</v>
      </c>
      <c r="H3732" s="77">
        <v>50</v>
      </c>
      <c r="I3732" s="77">
        <f t="shared" si="1296"/>
        <v>480</v>
      </c>
      <c r="J3732" s="73">
        <v>20.83</v>
      </c>
      <c r="K3732" s="27">
        <f t="shared" si="1294"/>
        <v>20.83</v>
      </c>
      <c r="L3732" s="26">
        <f t="shared" si="1295"/>
        <v>9998.4</v>
      </c>
      <c r="M3732" s="56" t="s">
        <v>129</v>
      </c>
      <c r="N3732" s="75" t="s">
        <v>1338</v>
      </c>
      <c r="O3732" s="77" t="s">
        <v>219</v>
      </c>
      <c r="P3732" s="56"/>
    </row>
    <row r="3733" spans="1:16" x14ac:dyDescent="0.25">
      <c r="A3733" s="77">
        <v>2018</v>
      </c>
      <c r="B3733" s="77">
        <v>44</v>
      </c>
      <c r="C3733" s="77" t="s">
        <v>15</v>
      </c>
      <c r="D3733" s="77">
        <v>17</v>
      </c>
      <c r="E3733" s="68">
        <v>73</v>
      </c>
      <c r="F3733" s="3">
        <f t="shared" si="1297"/>
        <v>9.67</v>
      </c>
      <c r="G3733" s="18" t="s">
        <v>39</v>
      </c>
      <c r="H3733" s="77">
        <v>10</v>
      </c>
      <c r="I3733" s="77">
        <f t="shared" si="1296"/>
        <v>96</v>
      </c>
      <c r="J3733" s="73">
        <v>20.83</v>
      </c>
      <c r="K3733" s="27">
        <f t="shared" si="1294"/>
        <v>10.414999999999999</v>
      </c>
      <c r="L3733" s="26">
        <f t="shared" si="1295"/>
        <v>999.83999999999992</v>
      </c>
      <c r="M3733" s="56" t="s">
        <v>38</v>
      </c>
      <c r="N3733" s="75" t="s">
        <v>1327</v>
      </c>
      <c r="O3733" s="77" t="s">
        <v>219</v>
      </c>
      <c r="P3733" s="56"/>
    </row>
    <row r="3734" spans="1:16" x14ac:dyDescent="0.25">
      <c r="A3734" s="77">
        <v>2018</v>
      </c>
      <c r="B3734" s="77">
        <v>44</v>
      </c>
      <c r="C3734" s="77" t="s">
        <v>15</v>
      </c>
      <c r="D3734" s="77">
        <v>17</v>
      </c>
      <c r="E3734" s="68">
        <v>73</v>
      </c>
      <c r="F3734" s="3">
        <f t="shared" si="1297"/>
        <v>9.67</v>
      </c>
      <c r="G3734" s="18" t="s">
        <v>39</v>
      </c>
      <c r="H3734" s="77">
        <v>11</v>
      </c>
      <c r="I3734" s="77">
        <f t="shared" si="1296"/>
        <v>105.6</v>
      </c>
      <c r="J3734" s="73">
        <v>20.83</v>
      </c>
      <c r="K3734" s="27">
        <f t="shared" si="1294"/>
        <v>15.622499999999999</v>
      </c>
      <c r="L3734" s="26">
        <f t="shared" si="1295"/>
        <v>1649.7359999999999</v>
      </c>
      <c r="M3734" s="56" t="s">
        <v>16</v>
      </c>
      <c r="N3734" s="75" t="s">
        <v>1339</v>
      </c>
      <c r="O3734" s="77" t="s">
        <v>219</v>
      </c>
      <c r="P3734" s="56"/>
    </row>
    <row r="3735" spans="1:16" x14ac:dyDescent="0.25">
      <c r="A3735" s="77">
        <v>2018</v>
      </c>
      <c r="B3735" s="77">
        <v>44</v>
      </c>
      <c r="C3735" s="77" t="s">
        <v>15</v>
      </c>
      <c r="D3735" s="77">
        <v>19</v>
      </c>
      <c r="E3735" s="68">
        <v>73</v>
      </c>
      <c r="F3735" s="3">
        <f t="shared" si="1297"/>
        <v>9.67</v>
      </c>
      <c r="G3735" s="18" t="s">
        <v>39</v>
      </c>
      <c r="H3735" s="77">
        <v>30</v>
      </c>
      <c r="I3735" s="77">
        <f t="shared" si="1296"/>
        <v>288</v>
      </c>
      <c r="J3735" s="73">
        <v>20.83</v>
      </c>
      <c r="K3735" s="27">
        <f t="shared" si="1294"/>
        <v>15.622499999999999</v>
      </c>
      <c r="L3735" s="26">
        <f t="shared" si="1295"/>
        <v>4499.28</v>
      </c>
      <c r="M3735" s="56" t="s">
        <v>16</v>
      </c>
      <c r="N3735" s="75" t="s">
        <v>1340</v>
      </c>
      <c r="O3735" s="77" t="s">
        <v>219</v>
      </c>
      <c r="P3735" s="56"/>
    </row>
    <row r="3736" spans="1:16" x14ac:dyDescent="0.25">
      <c r="A3736" s="77">
        <v>2018</v>
      </c>
      <c r="B3736" s="77">
        <v>44</v>
      </c>
      <c r="C3736" s="77" t="s">
        <v>15</v>
      </c>
      <c r="D3736" s="77">
        <v>19</v>
      </c>
      <c r="E3736" s="68">
        <v>73</v>
      </c>
      <c r="F3736" s="3">
        <f t="shared" si="1297"/>
        <v>9.67</v>
      </c>
      <c r="G3736" s="18" t="s">
        <v>39</v>
      </c>
      <c r="H3736" s="77">
        <v>96</v>
      </c>
      <c r="I3736" s="77">
        <f t="shared" si="1296"/>
        <v>921.59999999999991</v>
      </c>
      <c r="J3736" s="73">
        <v>20.83</v>
      </c>
      <c r="K3736" s="27">
        <f t="shared" si="1294"/>
        <v>15.622499999999999</v>
      </c>
      <c r="L3736" s="26">
        <f t="shared" si="1295"/>
        <v>14397.695999999998</v>
      </c>
      <c r="M3736" s="56" t="s">
        <v>16</v>
      </c>
      <c r="N3736" s="75" t="s">
        <v>29</v>
      </c>
      <c r="O3736" s="77" t="s">
        <v>219</v>
      </c>
      <c r="P3736" s="56"/>
    </row>
    <row r="3737" spans="1:16" x14ac:dyDescent="0.25">
      <c r="A3737" s="77">
        <v>2018</v>
      </c>
      <c r="B3737" s="77">
        <v>44</v>
      </c>
      <c r="C3737" s="77" t="s">
        <v>15</v>
      </c>
      <c r="D3737" s="77">
        <v>19</v>
      </c>
      <c r="E3737" s="68">
        <v>73</v>
      </c>
      <c r="F3737" s="3">
        <f t="shared" si="1297"/>
        <v>9.67</v>
      </c>
      <c r="G3737" s="18" t="s">
        <v>39</v>
      </c>
      <c r="H3737" s="77">
        <v>240</v>
      </c>
      <c r="I3737" s="77">
        <f t="shared" si="1296"/>
        <v>2304</v>
      </c>
      <c r="J3737" s="73">
        <v>20.83</v>
      </c>
      <c r="K3737" s="27">
        <f t="shared" si="1294"/>
        <v>15.622499999999999</v>
      </c>
      <c r="L3737" s="26">
        <f t="shared" si="1295"/>
        <v>35994.239999999998</v>
      </c>
      <c r="M3737" s="56" t="s">
        <v>16</v>
      </c>
      <c r="N3737" s="75" t="s">
        <v>29</v>
      </c>
      <c r="O3737" s="77" t="s">
        <v>219</v>
      </c>
      <c r="P3737" s="56"/>
    </row>
    <row r="3738" spans="1:16" x14ac:dyDescent="0.25">
      <c r="A3738" s="77">
        <v>2018</v>
      </c>
      <c r="B3738" s="77">
        <v>44</v>
      </c>
      <c r="C3738" s="77" t="s">
        <v>15</v>
      </c>
      <c r="D3738" s="77">
        <v>19</v>
      </c>
      <c r="E3738" s="68">
        <v>73</v>
      </c>
      <c r="F3738" s="3">
        <f t="shared" si="1297"/>
        <v>9.67</v>
      </c>
      <c r="G3738" s="18" t="s">
        <v>39</v>
      </c>
      <c r="H3738" s="77">
        <v>20</v>
      </c>
      <c r="I3738" s="77">
        <f t="shared" si="1296"/>
        <v>192</v>
      </c>
      <c r="J3738" s="73">
        <v>20.83</v>
      </c>
      <c r="K3738" s="27">
        <f t="shared" si="1294"/>
        <v>15.622499999999999</v>
      </c>
      <c r="L3738" s="26">
        <f t="shared" si="1295"/>
        <v>2999.5199999999995</v>
      </c>
      <c r="M3738" s="56" t="s">
        <v>16</v>
      </c>
      <c r="N3738" s="75" t="s">
        <v>29</v>
      </c>
      <c r="O3738" s="77" t="s">
        <v>219</v>
      </c>
      <c r="P3738" s="56"/>
    </row>
    <row r="3739" spans="1:16" x14ac:dyDescent="0.25">
      <c r="A3739" s="77">
        <v>2018</v>
      </c>
      <c r="B3739" s="77">
        <v>44</v>
      </c>
      <c r="C3739" s="77" t="s">
        <v>15</v>
      </c>
      <c r="D3739" s="77">
        <v>23</v>
      </c>
      <c r="E3739" s="68">
        <v>73</v>
      </c>
      <c r="F3739" s="3">
        <f t="shared" si="1297"/>
        <v>9.67</v>
      </c>
      <c r="G3739" s="18" t="s">
        <v>39</v>
      </c>
      <c r="H3739" s="77">
        <v>10</v>
      </c>
      <c r="I3739" s="77">
        <f t="shared" si="1296"/>
        <v>96</v>
      </c>
      <c r="J3739" s="73">
        <v>20.83</v>
      </c>
      <c r="K3739" s="27">
        <f t="shared" si="1294"/>
        <v>15.622499999999999</v>
      </c>
      <c r="L3739" s="26">
        <f t="shared" si="1295"/>
        <v>1499.7599999999998</v>
      </c>
      <c r="M3739" s="56" t="s">
        <v>16</v>
      </c>
      <c r="N3739" s="75" t="s">
        <v>1341</v>
      </c>
      <c r="O3739" s="77" t="s">
        <v>219</v>
      </c>
      <c r="P3739" s="56"/>
    </row>
    <row r="3740" spans="1:16" x14ac:dyDescent="0.25">
      <c r="A3740" s="77">
        <v>2018</v>
      </c>
      <c r="B3740" s="77">
        <v>44</v>
      </c>
      <c r="C3740" s="77" t="s">
        <v>15</v>
      </c>
      <c r="D3740" s="77">
        <v>24</v>
      </c>
      <c r="E3740" s="68">
        <v>73</v>
      </c>
      <c r="F3740" s="3">
        <f t="shared" si="1297"/>
        <v>9.67</v>
      </c>
      <c r="G3740" s="18" t="s">
        <v>39</v>
      </c>
      <c r="H3740" s="77">
        <v>12</v>
      </c>
      <c r="I3740" s="77">
        <f t="shared" si="1296"/>
        <v>115.19999999999999</v>
      </c>
      <c r="J3740" s="73">
        <v>20.83</v>
      </c>
      <c r="K3740" s="27">
        <f t="shared" si="1294"/>
        <v>10.414999999999999</v>
      </c>
      <c r="L3740" s="26">
        <f t="shared" si="1295"/>
        <v>1199.8079999999998</v>
      </c>
      <c r="M3740" s="56" t="s">
        <v>38</v>
      </c>
      <c r="N3740" s="75" t="s">
        <v>1342</v>
      </c>
      <c r="O3740" s="77" t="s">
        <v>219</v>
      </c>
      <c r="P3740" s="56"/>
    </row>
    <row r="3741" spans="1:16" x14ac:dyDescent="0.25">
      <c r="A3741" s="77">
        <v>2018</v>
      </c>
      <c r="B3741" s="77">
        <v>44</v>
      </c>
      <c r="C3741" s="77" t="s">
        <v>15</v>
      </c>
      <c r="D3741" s="77">
        <v>24</v>
      </c>
      <c r="E3741" s="68">
        <v>73</v>
      </c>
      <c r="F3741" s="3">
        <f t="shared" si="1297"/>
        <v>9.67</v>
      </c>
      <c r="G3741" s="18" t="s">
        <v>39</v>
      </c>
      <c r="H3741" s="77">
        <v>35</v>
      </c>
      <c r="I3741" s="77">
        <f t="shared" si="1296"/>
        <v>336</v>
      </c>
      <c r="J3741" s="73">
        <v>20.83</v>
      </c>
      <c r="K3741" s="27">
        <f t="shared" si="1294"/>
        <v>15.622499999999999</v>
      </c>
      <c r="L3741" s="26">
        <f t="shared" si="1295"/>
        <v>5249.16</v>
      </c>
      <c r="M3741" s="56" t="s">
        <v>16</v>
      </c>
      <c r="N3741" s="75" t="s">
        <v>1341</v>
      </c>
      <c r="O3741" s="77" t="s">
        <v>219</v>
      </c>
      <c r="P3741" s="56"/>
    </row>
    <row r="3742" spans="1:16" x14ac:dyDescent="0.25">
      <c r="A3742" s="77">
        <v>2018</v>
      </c>
      <c r="B3742" s="77">
        <v>44</v>
      </c>
      <c r="C3742" s="77" t="s">
        <v>15</v>
      </c>
      <c r="D3742" s="77">
        <v>24</v>
      </c>
      <c r="E3742" s="68">
        <v>73</v>
      </c>
      <c r="F3742" s="3">
        <f t="shared" si="1297"/>
        <v>9.67</v>
      </c>
      <c r="G3742" s="18" t="s">
        <v>39</v>
      </c>
      <c r="H3742" s="77">
        <v>50</v>
      </c>
      <c r="I3742" s="77">
        <f t="shared" si="1296"/>
        <v>480</v>
      </c>
      <c r="J3742" s="73">
        <v>20.83</v>
      </c>
      <c r="K3742" s="27">
        <f t="shared" si="1294"/>
        <v>20.83</v>
      </c>
      <c r="L3742" s="26">
        <f t="shared" si="1295"/>
        <v>9998.4</v>
      </c>
      <c r="M3742" s="56" t="s">
        <v>129</v>
      </c>
      <c r="N3742" s="75" t="s">
        <v>1341</v>
      </c>
      <c r="O3742" s="77" t="s">
        <v>219</v>
      </c>
      <c r="P3742" s="56"/>
    </row>
    <row r="3743" spans="1:16" x14ac:dyDescent="0.25">
      <c r="A3743" s="77">
        <v>2018</v>
      </c>
      <c r="B3743" s="77">
        <v>44</v>
      </c>
      <c r="C3743" s="77" t="s">
        <v>15</v>
      </c>
      <c r="D3743" s="77">
        <v>25</v>
      </c>
      <c r="E3743" s="68">
        <v>73</v>
      </c>
      <c r="F3743" s="3">
        <f t="shared" si="1297"/>
        <v>9.67</v>
      </c>
      <c r="G3743" s="18" t="s">
        <v>39</v>
      </c>
      <c r="H3743" s="77">
        <v>45</v>
      </c>
      <c r="I3743" s="77">
        <f t="shared" si="1296"/>
        <v>432</v>
      </c>
      <c r="J3743" s="73">
        <v>20.83</v>
      </c>
      <c r="K3743" s="27">
        <f t="shared" si="1294"/>
        <v>10.414999999999999</v>
      </c>
      <c r="L3743" s="26">
        <f t="shared" si="1295"/>
        <v>4499.28</v>
      </c>
      <c r="M3743" s="56" t="s">
        <v>38</v>
      </c>
      <c r="N3743" s="75" t="s">
        <v>1343</v>
      </c>
      <c r="O3743" s="77" t="s">
        <v>219</v>
      </c>
      <c r="P3743" s="56"/>
    </row>
    <row r="3744" spans="1:16" x14ac:dyDescent="0.25">
      <c r="A3744" s="77">
        <v>2018</v>
      </c>
      <c r="B3744" s="77">
        <v>44</v>
      </c>
      <c r="C3744" s="77" t="s">
        <v>15</v>
      </c>
      <c r="D3744" s="77">
        <v>25</v>
      </c>
      <c r="E3744" s="68">
        <v>73</v>
      </c>
      <c r="F3744" s="3">
        <f t="shared" si="1297"/>
        <v>9.67</v>
      </c>
      <c r="G3744" s="18" t="s">
        <v>39</v>
      </c>
      <c r="H3744" s="77">
        <v>11</v>
      </c>
      <c r="I3744" s="77">
        <f t="shared" si="1296"/>
        <v>105.6</v>
      </c>
      <c r="J3744" s="73">
        <v>20.83</v>
      </c>
      <c r="K3744" s="27">
        <f t="shared" si="1294"/>
        <v>20.83</v>
      </c>
      <c r="L3744" s="26">
        <f t="shared" si="1295"/>
        <v>2199.6479999999997</v>
      </c>
      <c r="M3744" s="56" t="s">
        <v>129</v>
      </c>
      <c r="N3744" s="75" t="s">
        <v>1343</v>
      </c>
      <c r="O3744" s="77" t="s">
        <v>219</v>
      </c>
      <c r="P3744" s="56"/>
    </row>
    <row r="3745" spans="1:16" x14ac:dyDescent="0.25">
      <c r="A3745" s="77">
        <v>2018</v>
      </c>
      <c r="B3745" s="77">
        <v>44</v>
      </c>
      <c r="C3745" s="77" t="s">
        <v>15</v>
      </c>
      <c r="D3745" s="77">
        <v>30</v>
      </c>
      <c r="E3745" s="68">
        <v>73</v>
      </c>
      <c r="F3745" s="3">
        <f t="shared" si="1297"/>
        <v>9.67</v>
      </c>
      <c r="G3745" s="18" t="s">
        <v>39</v>
      </c>
      <c r="H3745" s="77">
        <v>50</v>
      </c>
      <c r="I3745" s="77">
        <f t="shared" si="1296"/>
        <v>480</v>
      </c>
      <c r="J3745" s="73">
        <v>20.83</v>
      </c>
      <c r="K3745" s="27">
        <f t="shared" si="1294"/>
        <v>10.414999999999999</v>
      </c>
      <c r="L3745" s="26">
        <f t="shared" si="1295"/>
        <v>4999.2</v>
      </c>
      <c r="M3745" s="56" t="s">
        <v>38</v>
      </c>
      <c r="N3745" s="75" t="s">
        <v>1344</v>
      </c>
      <c r="O3745" s="77" t="s">
        <v>219</v>
      </c>
      <c r="P3745" s="56"/>
    </row>
    <row r="3746" spans="1:16" x14ac:dyDescent="0.25">
      <c r="A3746" s="77">
        <v>2018</v>
      </c>
      <c r="B3746" s="77">
        <v>44</v>
      </c>
      <c r="C3746" s="77" t="s">
        <v>819</v>
      </c>
      <c r="D3746" s="77">
        <v>64380</v>
      </c>
      <c r="E3746" s="68">
        <v>177.8</v>
      </c>
      <c r="F3746" s="68">
        <v>38.69</v>
      </c>
      <c r="G3746" s="69" t="s">
        <v>96</v>
      </c>
      <c r="H3746" s="77">
        <v>46</v>
      </c>
      <c r="I3746" s="77">
        <v>629.11</v>
      </c>
      <c r="J3746" s="73">
        <v>89.3</v>
      </c>
      <c r="K3746" s="73">
        <v>89.3</v>
      </c>
      <c r="L3746" s="72">
        <v>56179.519999999997</v>
      </c>
      <c r="M3746" s="77" t="s">
        <v>129</v>
      </c>
      <c r="N3746" s="77" t="s">
        <v>1113</v>
      </c>
      <c r="O3746" s="77" t="s">
        <v>868</v>
      </c>
      <c r="P3746" s="56"/>
    </row>
    <row r="3747" spans="1:16" x14ac:dyDescent="0.25">
      <c r="A3747" s="77">
        <v>2018</v>
      </c>
      <c r="B3747" s="77">
        <v>44</v>
      </c>
      <c r="C3747" s="77" t="s">
        <v>819</v>
      </c>
      <c r="D3747" s="77">
        <v>7141</v>
      </c>
      <c r="E3747" s="68">
        <v>139.69999999999999</v>
      </c>
      <c r="F3747" s="68">
        <v>29.76</v>
      </c>
      <c r="G3747" s="69" t="s">
        <v>187</v>
      </c>
      <c r="H3747" s="77">
        <v>145</v>
      </c>
      <c r="I3747" s="77">
        <v>2059.1999999999998</v>
      </c>
      <c r="J3747" s="73">
        <v>47.66</v>
      </c>
      <c r="K3747" s="73">
        <v>47.66</v>
      </c>
      <c r="L3747" s="72">
        <v>98141.47</v>
      </c>
      <c r="M3747" s="77" t="s">
        <v>129</v>
      </c>
      <c r="N3747" s="77" t="s">
        <v>1345</v>
      </c>
      <c r="O3747" s="77" t="s">
        <v>1107</v>
      </c>
      <c r="P3747" s="56"/>
    </row>
    <row r="3748" spans="1:16" x14ac:dyDescent="0.25">
      <c r="A3748" s="77">
        <v>2018</v>
      </c>
      <c r="B3748" s="77">
        <v>44</v>
      </c>
      <c r="C3748" s="77" t="s">
        <v>819</v>
      </c>
      <c r="D3748" s="77">
        <v>7142</v>
      </c>
      <c r="E3748" s="68">
        <v>114.3</v>
      </c>
      <c r="F3748" s="68">
        <v>20.09</v>
      </c>
      <c r="G3748" s="69" t="s">
        <v>187</v>
      </c>
      <c r="H3748" s="77">
        <v>154</v>
      </c>
      <c r="I3748" s="77">
        <v>2159.0300000000002</v>
      </c>
      <c r="J3748" s="73">
        <v>31.8</v>
      </c>
      <c r="K3748" s="73">
        <v>31.8</v>
      </c>
      <c r="L3748" s="72">
        <v>68657.149999999994</v>
      </c>
      <c r="M3748" s="77" t="s">
        <v>16</v>
      </c>
      <c r="N3748" s="77" t="s">
        <v>1345</v>
      </c>
      <c r="O3748" s="77" t="s">
        <v>1107</v>
      </c>
      <c r="P3748" s="56"/>
    </row>
    <row r="3749" spans="1:16" x14ac:dyDescent="0.25">
      <c r="A3749" s="77">
        <v>2018</v>
      </c>
      <c r="B3749" s="77">
        <v>44</v>
      </c>
      <c r="C3749" s="77" t="s">
        <v>819</v>
      </c>
      <c r="D3749" s="77">
        <v>64437</v>
      </c>
      <c r="E3749" s="68">
        <v>177.8</v>
      </c>
      <c r="F3749" s="68">
        <v>38.69</v>
      </c>
      <c r="G3749" s="69" t="s">
        <v>96</v>
      </c>
      <c r="H3749" s="77">
        <v>46</v>
      </c>
      <c r="I3749" s="77">
        <v>630.04999999999995</v>
      </c>
      <c r="J3749" s="73">
        <v>89.3</v>
      </c>
      <c r="K3749" s="73">
        <v>89.3</v>
      </c>
      <c r="L3749" s="72">
        <v>56263.47</v>
      </c>
      <c r="M3749" s="77" t="s">
        <v>129</v>
      </c>
      <c r="N3749" s="77" t="s">
        <v>1113</v>
      </c>
      <c r="O3749" s="77" t="s">
        <v>868</v>
      </c>
      <c r="P3749" s="56"/>
    </row>
    <row r="3750" spans="1:16" x14ac:dyDescent="0.25">
      <c r="A3750" s="77">
        <v>2018</v>
      </c>
      <c r="B3750" s="77">
        <v>44</v>
      </c>
      <c r="C3750" s="77" t="s">
        <v>819</v>
      </c>
      <c r="D3750" s="77">
        <v>64501</v>
      </c>
      <c r="E3750" s="68">
        <v>177.8</v>
      </c>
      <c r="F3750" s="68">
        <v>38.69</v>
      </c>
      <c r="G3750" s="69" t="s">
        <v>96</v>
      </c>
      <c r="H3750" s="77">
        <v>46</v>
      </c>
      <c r="I3750" s="77">
        <v>628.76</v>
      </c>
      <c r="J3750" s="73">
        <v>89.3</v>
      </c>
      <c r="K3750" s="73">
        <v>89.3</v>
      </c>
      <c r="L3750" s="72">
        <v>56148.27</v>
      </c>
      <c r="M3750" s="77" t="s">
        <v>129</v>
      </c>
      <c r="N3750" s="77" t="s">
        <v>1113</v>
      </c>
      <c r="O3750" s="77" t="s">
        <v>868</v>
      </c>
      <c r="P3750" s="56"/>
    </row>
    <row r="3751" spans="1:16" x14ac:dyDescent="0.25">
      <c r="A3751" s="77">
        <v>2018</v>
      </c>
      <c r="B3751" s="77">
        <v>44</v>
      </c>
      <c r="C3751" s="77" t="s">
        <v>819</v>
      </c>
      <c r="D3751" s="77">
        <v>64500</v>
      </c>
      <c r="E3751" s="68">
        <v>177.8</v>
      </c>
      <c r="F3751" s="68">
        <v>38.69</v>
      </c>
      <c r="G3751" s="69" t="s">
        <v>96</v>
      </c>
      <c r="H3751" s="77">
        <v>46</v>
      </c>
      <c r="I3751" s="77">
        <v>633.75</v>
      </c>
      <c r="J3751" s="73">
        <v>89.3</v>
      </c>
      <c r="K3751" s="73">
        <v>89.3</v>
      </c>
      <c r="L3751" s="72">
        <v>56593.88</v>
      </c>
      <c r="M3751" s="77" t="s">
        <v>129</v>
      </c>
      <c r="N3751" s="77" t="s">
        <v>1113</v>
      </c>
      <c r="O3751" s="77" t="s">
        <v>868</v>
      </c>
      <c r="P3751" s="56"/>
    </row>
    <row r="3752" spans="1:16" x14ac:dyDescent="0.25">
      <c r="A3752" s="77">
        <v>2018</v>
      </c>
      <c r="B3752" s="77">
        <v>44</v>
      </c>
      <c r="C3752" s="56" t="s">
        <v>15</v>
      </c>
      <c r="D3752" s="77">
        <v>16980162</v>
      </c>
      <c r="E3752" s="3">
        <v>73</v>
      </c>
      <c r="F3752" s="3">
        <f t="shared" si="1297"/>
        <v>9.67</v>
      </c>
      <c r="G3752" s="18" t="s">
        <v>39</v>
      </c>
      <c r="H3752" s="77">
        <v>53</v>
      </c>
      <c r="I3752" s="77">
        <v>503.5</v>
      </c>
      <c r="J3752" s="27">
        <v>20.83</v>
      </c>
      <c r="K3752" s="27">
        <f t="shared" ref="K3752:K3815" si="1298">IF(M3752="NEW",J3752*1,IF(M3752="YELLOW",J3752*0.75,IF(M3752="BLUE",J3752*0.5)))</f>
        <v>10.414999999999999</v>
      </c>
      <c r="L3752" s="26">
        <f t="shared" ref="L3752:L3815" si="1299">I3752*K3752</f>
        <v>5243.9524999999994</v>
      </c>
      <c r="M3752" s="56" t="s">
        <v>38</v>
      </c>
      <c r="N3752" s="77" t="s">
        <v>1346</v>
      </c>
      <c r="O3752" s="56" t="s">
        <v>53</v>
      </c>
      <c r="P3752" s="56"/>
    </row>
    <row r="3753" spans="1:16" x14ac:dyDescent="0.25">
      <c r="A3753" s="77">
        <v>2018</v>
      </c>
      <c r="B3753" s="77">
        <v>44</v>
      </c>
      <c r="C3753" s="56" t="s">
        <v>15</v>
      </c>
      <c r="D3753" s="77" t="s">
        <v>1355</v>
      </c>
      <c r="E3753" s="3">
        <v>73</v>
      </c>
      <c r="F3753" s="3">
        <f t="shared" si="1297"/>
        <v>9.67</v>
      </c>
      <c r="G3753" s="18" t="s">
        <v>39</v>
      </c>
      <c r="H3753" s="77">
        <v>12</v>
      </c>
      <c r="I3753" s="77">
        <v>114</v>
      </c>
      <c r="J3753" s="73">
        <v>20.83</v>
      </c>
      <c r="K3753" s="27">
        <f t="shared" si="1298"/>
        <v>20.83</v>
      </c>
      <c r="L3753" s="26">
        <f t="shared" si="1299"/>
        <v>2374.62</v>
      </c>
      <c r="M3753" s="56" t="s">
        <v>129</v>
      </c>
      <c r="N3753" s="77" t="s">
        <v>1347</v>
      </c>
      <c r="O3753" s="77" t="s">
        <v>53</v>
      </c>
      <c r="P3753" s="56"/>
    </row>
    <row r="3754" spans="1:16" x14ac:dyDescent="0.25">
      <c r="A3754" s="77">
        <v>2018</v>
      </c>
      <c r="B3754" s="77">
        <v>44</v>
      </c>
      <c r="C3754" s="56" t="s">
        <v>14</v>
      </c>
      <c r="D3754" s="77" t="s">
        <v>1356</v>
      </c>
      <c r="E3754" s="3">
        <v>114.3</v>
      </c>
      <c r="F3754" s="3">
        <f t="shared" si="1297"/>
        <v>17.260000000000002</v>
      </c>
      <c r="G3754" s="18" t="s">
        <v>40</v>
      </c>
      <c r="H3754" s="77">
        <v>125</v>
      </c>
      <c r="I3754" s="77">
        <v>1187.5</v>
      </c>
      <c r="J3754" s="27">
        <v>36.85</v>
      </c>
      <c r="K3754" s="27">
        <f t="shared" si="1298"/>
        <v>27.637500000000003</v>
      </c>
      <c r="L3754" s="26">
        <f t="shared" si="1299"/>
        <v>32819.53125</v>
      </c>
      <c r="M3754" s="56" t="s">
        <v>16</v>
      </c>
      <c r="N3754" s="77" t="s">
        <v>1348</v>
      </c>
      <c r="O3754" s="77" t="s">
        <v>53</v>
      </c>
      <c r="P3754" s="56"/>
    </row>
    <row r="3755" spans="1:16" x14ac:dyDescent="0.25">
      <c r="A3755" s="77">
        <v>2018</v>
      </c>
      <c r="B3755" s="77">
        <v>44</v>
      </c>
      <c r="C3755" s="56" t="s">
        <v>15</v>
      </c>
      <c r="D3755" s="77" t="s">
        <v>1357</v>
      </c>
      <c r="E3755" s="3">
        <v>73</v>
      </c>
      <c r="F3755" s="3">
        <f t="shared" si="1297"/>
        <v>9.67</v>
      </c>
      <c r="G3755" s="18" t="s">
        <v>39</v>
      </c>
      <c r="H3755" s="77">
        <v>8</v>
      </c>
      <c r="I3755" s="77">
        <v>76</v>
      </c>
      <c r="J3755" s="73">
        <v>20.83</v>
      </c>
      <c r="K3755" s="27">
        <f t="shared" si="1298"/>
        <v>10.414999999999999</v>
      </c>
      <c r="L3755" s="26">
        <f t="shared" si="1299"/>
        <v>791.54</v>
      </c>
      <c r="M3755" s="56" t="s">
        <v>38</v>
      </c>
      <c r="N3755" s="77" t="s">
        <v>1349</v>
      </c>
      <c r="O3755" s="77" t="s">
        <v>53</v>
      </c>
      <c r="P3755" s="56"/>
    </row>
    <row r="3756" spans="1:16" x14ac:dyDescent="0.25">
      <c r="A3756" s="77">
        <v>2018</v>
      </c>
      <c r="B3756" s="77">
        <v>44</v>
      </c>
      <c r="C3756" s="56" t="s">
        <v>15</v>
      </c>
      <c r="D3756" s="77">
        <v>80065725</v>
      </c>
      <c r="E3756" s="3">
        <v>88.9</v>
      </c>
      <c r="F3756" s="3">
        <f t="shared" si="1297"/>
        <v>13.84</v>
      </c>
      <c r="G3756" s="18" t="s">
        <v>39</v>
      </c>
      <c r="H3756" s="77">
        <v>14</v>
      </c>
      <c r="I3756" s="77">
        <v>133</v>
      </c>
      <c r="J3756" s="27">
        <v>28.22</v>
      </c>
      <c r="K3756" s="27">
        <f t="shared" si="1298"/>
        <v>28.22</v>
      </c>
      <c r="L3756" s="26">
        <f t="shared" si="1299"/>
        <v>3753.2599999999998</v>
      </c>
      <c r="M3756" s="56" t="s">
        <v>129</v>
      </c>
      <c r="N3756" s="77" t="s">
        <v>1350</v>
      </c>
      <c r="O3756" s="77" t="s">
        <v>53</v>
      </c>
      <c r="P3756" s="56"/>
    </row>
    <row r="3757" spans="1:16" x14ac:dyDescent="0.25">
      <c r="A3757" s="77">
        <v>2018</v>
      </c>
      <c r="B3757" s="77">
        <v>44</v>
      </c>
      <c r="C3757" s="56" t="s">
        <v>15</v>
      </c>
      <c r="D3757" s="77" t="s">
        <v>1358</v>
      </c>
      <c r="E3757" s="3">
        <v>73</v>
      </c>
      <c r="F3757" s="3">
        <f t="shared" si="1297"/>
        <v>9.67</v>
      </c>
      <c r="G3757" s="18" t="s">
        <v>39</v>
      </c>
      <c r="H3757" s="77">
        <v>38</v>
      </c>
      <c r="I3757" s="77">
        <v>361</v>
      </c>
      <c r="J3757" s="73">
        <v>20.83</v>
      </c>
      <c r="K3757" s="27">
        <f t="shared" si="1298"/>
        <v>15.622499999999999</v>
      </c>
      <c r="L3757" s="26">
        <f t="shared" si="1299"/>
        <v>5639.7224999999999</v>
      </c>
      <c r="M3757" s="56" t="s">
        <v>16</v>
      </c>
      <c r="N3757" s="77" t="s">
        <v>1351</v>
      </c>
      <c r="O3757" s="77" t="s">
        <v>53</v>
      </c>
      <c r="P3757" s="56"/>
    </row>
    <row r="3758" spans="1:16" x14ac:dyDescent="0.25">
      <c r="A3758" s="77">
        <v>2018</v>
      </c>
      <c r="B3758" s="77">
        <v>44</v>
      </c>
      <c r="C3758" s="56" t="s">
        <v>15</v>
      </c>
      <c r="D3758" s="77">
        <v>81000851</v>
      </c>
      <c r="E3758" s="3">
        <v>73</v>
      </c>
      <c r="F3758" s="3">
        <f t="shared" si="1297"/>
        <v>9.67</v>
      </c>
      <c r="G3758" s="18" t="s">
        <v>39</v>
      </c>
      <c r="H3758" s="77">
        <v>38</v>
      </c>
      <c r="I3758" s="77">
        <v>361</v>
      </c>
      <c r="J3758" s="73">
        <v>20.83</v>
      </c>
      <c r="K3758" s="27">
        <f t="shared" si="1298"/>
        <v>15.622499999999999</v>
      </c>
      <c r="L3758" s="26">
        <f t="shared" si="1299"/>
        <v>5639.7224999999999</v>
      </c>
      <c r="M3758" s="56" t="s">
        <v>16</v>
      </c>
      <c r="N3758" s="77" t="s">
        <v>1352</v>
      </c>
      <c r="O3758" s="77" t="s">
        <v>53</v>
      </c>
      <c r="P3758" s="56"/>
    </row>
    <row r="3759" spans="1:16" x14ac:dyDescent="0.25">
      <c r="A3759" s="77">
        <v>2018</v>
      </c>
      <c r="B3759" s="77">
        <v>44</v>
      </c>
      <c r="C3759" s="56" t="s">
        <v>15</v>
      </c>
      <c r="D3759" s="77">
        <v>80067799</v>
      </c>
      <c r="E3759" s="3">
        <v>88.9</v>
      </c>
      <c r="F3759" s="3">
        <f t="shared" si="1297"/>
        <v>13.84</v>
      </c>
      <c r="G3759" s="18" t="s">
        <v>39</v>
      </c>
      <c r="H3759" s="77">
        <v>6</v>
      </c>
      <c r="I3759" s="77">
        <v>57</v>
      </c>
      <c r="J3759" s="73">
        <v>28.22</v>
      </c>
      <c r="K3759" s="27">
        <f t="shared" si="1298"/>
        <v>21.164999999999999</v>
      </c>
      <c r="L3759" s="26">
        <f t="shared" si="1299"/>
        <v>1206.405</v>
      </c>
      <c r="M3759" s="56" t="s">
        <v>16</v>
      </c>
      <c r="N3759" s="77" t="s">
        <v>1353</v>
      </c>
      <c r="O3759" s="77" t="s">
        <v>53</v>
      </c>
      <c r="P3759" s="56"/>
    </row>
    <row r="3760" spans="1:16" x14ac:dyDescent="0.25">
      <c r="A3760" s="77">
        <v>2018</v>
      </c>
      <c r="B3760" s="77">
        <v>44</v>
      </c>
      <c r="C3760" s="56" t="s">
        <v>15</v>
      </c>
      <c r="D3760" s="77">
        <v>80067799</v>
      </c>
      <c r="E3760" s="3">
        <v>88.9</v>
      </c>
      <c r="F3760" s="3">
        <f t="shared" si="1297"/>
        <v>13.84</v>
      </c>
      <c r="G3760" s="18" t="s">
        <v>39</v>
      </c>
      <c r="H3760" s="77">
        <v>3</v>
      </c>
      <c r="I3760" s="77">
        <v>28.5</v>
      </c>
      <c r="J3760" s="73">
        <v>28.22</v>
      </c>
      <c r="K3760" s="27">
        <f t="shared" si="1298"/>
        <v>14.11</v>
      </c>
      <c r="L3760" s="26">
        <f t="shared" si="1299"/>
        <v>402.13499999999999</v>
      </c>
      <c r="M3760" s="56" t="s">
        <v>38</v>
      </c>
      <c r="N3760" s="77" t="s">
        <v>1354</v>
      </c>
      <c r="O3760" s="77" t="s">
        <v>53</v>
      </c>
      <c r="P3760" s="56"/>
    </row>
    <row r="3761" spans="1:16" x14ac:dyDescent="0.25">
      <c r="A3761" s="77">
        <v>2018</v>
      </c>
      <c r="B3761" s="77">
        <v>44</v>
      </c>
      <c r="C3761" s="77" t="s">
        <v>15</v>
      </c>
      <c r="D3761" s="77">
        <v>4906977</v>
      </c>
      <c r="E3761" s="68">
        <v>73</v>
      </c>
      <c r="F3761" s="3">
        <f t="shared" si="1297"/>
        <v>9.67</v>
      </c>
      <c r="G3761" s="18" t="s">
        <v>39</v>
      </c>
      <c r="H3761" s="77">
        <v>36</v>
      </c>
      <c r="I3761" s="77">
        <v>345.64229999999998</v>
      </c>
      <c r="J3761" s="27">
        <f t="shared" ref="J3761:J3790" si="1300">IF($E3761=60.3,16.52,IF($E3761=73,20.64,IF($E3761=88.9,27.6,IF(AND($E3761=114.3, $F3761=17.26),32.84,IF(AND($E3761=177.8, $F3761=34.23),63.28,IF(AND($E3761=244.5,$F3761=53.57),98.68,"ENTER WEIGHT"))))))</f>
        <v>20.64</v>
      </c>
      <c r="K3761" s="27">
        <f t="shared" si="1298"/>
        <v>15.48</v>
      </c>
      <c r="L3761" s="26">
        <f t="shared" si="1299"/>
        <v>5350.5428039999997</v>
      </c>
      <c r="M3761" s="56" t="s">
        <v>16</v>
      </c>
      <c r="N3761" s="77" t="s">
        <v>1359</v>
      </c>
      <c r="O3761" s="77">
        <v>43</v>
      </c>
      <c r="P3761" s="56"/>
    </row>
    <row r="3762" spans="1:16" x14ac:dyDescent="0.25">
      <c r="A3762" s="77">
        <v>2018</v>
      </c>
      <c r="B3762" s="77">
        <v>44</v>
      </c>
      <c r="C3762" s="77" t="s">
        <v>15</v>
      </c>
      <c r="D3762" s="77">
        <v>4907220</v>
      </c>
      <c r="E3762" s="68">
        <v>88.9</v>
      </c>
      <c r="F3762" s="3">
        <f t="shared" si="1297"/>
        <v>13.84</v>
      </c>
      <c r="G3762" s="18" t="s">
        <v>39</v>
      </c>
      <c r="H3762" s="77">
        <v>13</v>
      </c>
      <c r="I3762" s="77">
        <v>124.8155</v>
      </c>
      <c r="J3762" s="27">
        <f t="shared" si="1300"/>
        <v>27.6</v>
      </c>
      <c r="K3762" s="27">
        <f t="shared" si="1298"/>
        <v>20.700000000000003</v>
      </c>
      <c r="L3762" s="26">
        <f t="shared" si="1299"/>
        <v>2583.6808500000002</v>
      </c>
      <c r="M3762" s="56" t="s">
        <v>16</v>
      </c>
      <c r="N3762" s="77" t="s">
        <v>180</v>
      </c>
      <c r="O3762" s="77">
        <v>68</v>
      </c>
      <c r="P3762" s="56"/>
    </row>
    <row r="3763" spans="1:16" x14ac:dyDescent="0.25">
      <c r="A3763" s="77">
        <v>2018</v>
      </c>
      <c r="B3763" s="77">
        <v>44</v>
      </c>
      <c r="C3763" s="77" t="s">
        <v>15</v>
      </c>
      <c r="D3763" s="77">
        <v>4907226</v>
      </c>
      <c r="E3763" s="68">
        <v>88.9</v>
      </c>
      <c r="F3763" s="3">
        <f t="shared" si="1297"/>
        <v>13.84</v>
      </c>
      <c r="G3763" s="18" t="s">
        <v>39</v>
      </c>
      <c r="H3763" s="77">
        <v>2</v>
      </c>
      <c r="I3763" s="77">
        <v>19.2</v>
      </c>
      <c r="J3763" s="27">
        <f t="shared" si="1300"/>
        <v>27.6</v>
      </c>
      <c r="K3763" s="27">
        <f t="shared" si="1298"/>
        <v>20.700000000000003</v>
      </c>
      <c r="L3763" s="26">
        <f t="shared" si="1299"/>
        <v>397.44000000000005</v>
      </c>
      <c r="M3763" s="56" t="s">
        <v>16</v>
      </c>
      <c r="N3763" s="77" t="s">
        <v>180</v>
      </c>
      <c r="O3763" s="77">
        <v>68</v>
      </c>
      <c r="P3763" s="56"/>
    </row>
    <row r="3764" spans="1:16" x14ac:dyDescent="0.25">
      <c r="A3764" s="77">
        <v>2018</v>
      </c>
      <c r="B3764" s="77">
        <v>44</v>
      </c>
      <c r="C3764" s="77" t="s">
        <v>15</v>
      </c>
      <c r="D3764" s="77">
        <v>4907226</v>
      </c>
      <c r="E3764" s="68">
        <v>88.9</v>
      </c>
      <c r="F3764" s="3">
        <f t="shared" si="1297"/>
        <v>13.84</v>
      </c>
      <c r="G3764" s="18" t="s">
        <v>39</v>
      </c>
      <c r="H3764" s="77">
        <v>5</v>
      </c>
      <c r="I3764" s="77">
        <v>48.01</v>
      </c>
      <c r="J3764" s="27">
        <f t="shared" si="1300"/>
        <v>27.6</v>
      </c>
      <c r="K3764" s="27">
        <f t="shared" si="1298"/>
        <v>13.8</v>
      </c>
      <c r="L3764" s="26">
        <f t="shared" si="1299"/>
        <v>662.53800000000001</v>
      </c>
      <c r="M3764" s="56" t="s">
        <v>38</v>
      </c>
      <c r="N3764" s="77" t="s">
        <v>180</v>
      </c>
      <c r="O3764" s="77">
        <v>68</v>
      </c>
      <c r="P3764" s="56"/>
    </row>
    <row r="3765" spans="1:16" x14ac:dyDescent="0.25">
      <c r="A3765" s="77">
        <v>2018</v>
      </c>
      <c r="B3765" s="77">
        <v>44</v>
      </c>
      <c r="C3765" s="77" t="s">
        <v>15</v>
      </c>
      <c r="D3765" s="77">
        <v>4907226</v>
      </c>
      <c r="E3765" s="68">
        <v>88.9</v>
      </c>
      <c r="F3765" s="3">
        <f t="shared" si="1297"/>
        <v>13.84</v>
      </c>
      <c r="G3765" s="18" t="s">
        <v>39</v>
      </c>
      <c r="H3765" s="77">
        <v>4</v>
      </c>
      <c r="I3765" s="77">
        <v>38.4</v>
      </c>
      <c r="J3765" s="27">
        <f t="shared" si="1300"/>
        <v>27.6</v>
      </c>
      <c r="K3765" s="27">
        <f t="shared" si="1298"/>
        <v>13.8</v>
      </c>
      <c r="L3765" s="26">
        <f t="shared" si="1299"/>
        <v>529.91999999999996</v>
      </c>
      <c r="M3765" s="56" t="s">
        <v>38</v>
      </c>
      <c r="N3765" s="77" t="s">
        <v>180</v>
      </c>
      <c r="O3765" s="77">
        <v>68</v>
      </c>
      <c r="P3765" s="56"/>
    </row>
    <row r="3766" spans="1:16" x14ac:dyDescent="0.25">
      <c r="A3766" s="77">
        <v>2018</v>
      </c>
      <c r="B3766" s="77">
        <v>44</v>
      </c>
      <c r="C3766" s="77" t="s">
        <v>15</v>
      </c>
      <c r="D3766" s="77">
        <v>4907224</v>
      </c>
      <c r="E3766" s="68">
        <v>88.9</v>
      </c>
      <c r="F3766" s="3">
        <f t="shared" si="1297"/>
        <v>13.84</v>
      </c>
      <c r="G3766" s="18" t="s">
        <v>39</v>
      </c>
      <c r="H3766" s="77">
        <v>1</v>
      </c>
      <c r="I3766" s="77">
        <v>9.6</v>
      </c>
      <c r="J3766" s="27">
        <f t="shared" si="1300"/>
        <v>27.6</v>
      </c>
      <c r="K3766" s="27">
        <f t="shared" si="1298"/>
        <v>13.8</v>
      </c>
      <c r="L3766" s="26">
        <f t="shared" si="1299"/>
        <v>132.47999999999999</v>
      </c>
      <c r="M3766" s="56" t="s">
        <v>38</v>
      </c>
      <c r="N3766" s="77" t="s">
        <v>180</v>
      </c>
      <c r="O3766" s="77">
        <v>68</v>
      </c>
      <c r="P3766" s="56"/>
    </row>
    <row r="3767" spans="1:16" x14ac:dyDescent="0.25">
      <c r="A3767" s="77">
        <v>2018</v>
      </c>
      <c r="B3767" s="77">
        <v>44</v>
      </c>
      <c r="C3767" s="77" t="s">
        <v>15</v>
      </c>
      <c r="D3767" s="77">
        <v>4907224</v>
      </c>
      <c r="E3767" s="68">
        <v>88.9</v>
      </c>
      <c r="F3767" s="3">
        <f t="shared" si="1297"/>
        <v>13.84</v>
      </c>
      <c r="G3767" s="18" t="s">
        <v>39</v>
      </c>
      <c r="H3767" s="77">
        <v>4</v>
      </c>
      <c r="I3767" s="77">
        <v>38.4</v>
      </c>
      <c r="J3767" s="27">
        <f t="shared" si="1300"/>
        <v>27.6</v>
      </c>
      <c r="K3767" s="27">
        <f t="shared" si="1298"/>
        <v>20.700000000000003</v>
      </c>
      <c r="L3767" s="26">
        <f t="shared" si="1299"/>
        <v>794.88000000000011</v>
      </c>
      <c r="M3767" s="56" t="s">
        <v>16</v>
      </c>
      <c r="N3767" s="77" t="s">
        <v>180</v>
      </c>
      <c r="O3767" s="77">
        <v>68</v>
      </c>
      <c r="P3767" s="56"/>
    </row>
    <row r="3768" spans="1:16" x14ac:dyDescent="0.25">
      <c r="A3768" s="77">
        <v>2018</v>
      </c>
      <c r="B3768" s="77">
        <v>44</v>
      </c>
      <c r="C3768" s="77" t="s">
        <v>15</v>
      </c>
      <c r="D3768" s="77">
        <v>4907221</v>
      </c>
      <c r="E3768" s="68">
        <v>88.9</v>
      </c>
      <c r="F3768" s="3">
        <f t="shared" si="1297"/>
        <v>13.84</v>
      </c>
      <c r="G3768" s="18" t="s">
        <v>39</v>
      </c>
      <c r="H3768" s="77">
        <v>6</v>
      </c>
      <c r="I3768" s="77">
        <v>57.61</v>
      </c>
      <c r="J3768" s="27">
        <f t="shared" si="1300"/>
        <v>27.6</v>
      </c>
      <c r="K3768" s="27">
        <f t="shared" si="1298"/>
        <v>20.700000000000003</v>
      </c>
      <c r="L3768" s="26">
        <f t="shared" si="1299"/>
        <v>1192.527</v>
      </c>
      <c r="M3768" s="56" t="s">
        <v>16</v>
      </c>
      <c r="N3768" s="77" t="s">
        <v>180</v>
      </c>
      <c r="O3768" s="77">
        <v>68</v>
      </c>
      <c r="P3768" s="56"/>
    </row>
    <row r="3769" spans="1:16" x14ac:dyDescent="0.25">
      <c r="A3769" s="77">
        <v>2018</v>
      </c>
      <c r="B3769" s="77">
        <v>44</v>
      </c>
      <c r="C3769" s="77" t="s">
        <v>15</v>
      </c>
      <c r="D3769" s="77">
        <v>4907221</v>
      </c>
      <c r="E3769" s="68">
        <v>88.9</v>
      </c>
      <c r="F3769" s="3">
        <f t="shared" si="1297"/>
        <v>13.84</v>
      </c>
      <c r="G3769" s="18" t="s">
        <v>39</v>
      </c>
      <c r="H3769" s="77">
        <v>2</v>
      </c>
      <c r="I3769" s="77">
        <v>19.2</v>
      </c>
      <c r="J3769" s="27">
        <f t="shared" si="1300"/>
        <v>27.6</v>
      </c>
      <c r="K3769" s="27">
        <f t="shared" si="1298"/>
        <v>13.8</v>
      </c>
      <c r="L3769" s="26">
        <f t="shared" si="1299"/>
        <v>264.95999999999998</v>
      </c>
      <c r="M3769" s="56" t="s">
        <v>38</v>
      </c>
      <c r="N3769" s="77" t="s">
        <v>180</v>
      </c>
      <c r="O3769" s="77">
        <v>68</v>
      </c>
      <c r="P3769" s="56"/>
    </row>
    <row r="3770" spans="1:16" x14ac:dyDescent="0.25">
      <c r="A3770" s="77">
        <v>2018</v>
      </c>
      <c r="B3770" s="77">
        <v>44</v>
      </c>
      <c r="C3770" s="77" t="s">
        <v>15</v>
      </c>
      <c r="D3770" s="77">
        <v>4907221</v>
      </c>
      <c r="E3770" s="68">
        <v>88.9</v>
      </c>
      <c r="F3770" s="3">
        <f t="shared" si="1297"/>
        <v>13.84</v>
      </c>
      <c r="G3770" s="18" t="s">
        <v>39</v>
      </c>
      <c r="H3770" s="77">
        <v>1</v>
      </c>
      <c r="I3770" s="77">
        <v>9.6</v>
      </c>
      <c r="J3770" s="27">
        <f t="shared" si="1300"/>
        <v>27.6</v>
      </c>
      <c r="K3770" s="27">
        <f t="shared" si="1298"/>
        <v>13.8</v>
      </c>
      <c r="L3770" s="26">
        <f t="shared" si="1299"/>
        <v>132.47999999999999</v>
      </c>
      <c r="M3770" s="56" t="s">
        <v>38</v>
      </c>
      <c r="N3770" s="77" t="s">
        <v>180</v>
      </c>
      <c r="O3770" s="77">
        <v>68</v>
      </c>
      <c r="P3770" s="56"/>
    </row>
    <row r="3771" spans="1:16" x14ac:dyDescent="0.25">
      <c r="A3771" s="77">
        <v>2018</v>
      </c>
      <c r="B3771" s="77">
        <v>44</v>
      </c>
      <c r="C3771" s="77" t="s">
        <v>15</v>
      </c>
      <c r="D3771" s="77">
        <v>4907501</v>
      </c>
      <c r="E3771" s="68">
        <v>73</v>
      </c>
      <c r="F3771" s="3">
        <f t="shared" si="1297"/>
        <v>9.67</v>
      </c>
      <c r="G3771" s="18" t="s">
        <v>39</v>
      </c>
      <c r="H3771" s="77">
        <v>30</v>
      </c>
      <c r="I3771" s="77">
        <v>288.03489999999999</v>
      </c>
      <c r="J3771" s="27">
        <f t="shared" si="1300"/>
        <v>20.64</v>
      </c>
      <c r="K3771" s="27">
        <f t="shared" si="1298"/>
        <v>15.48</v>
      </c>
      <c r="L3771" s="26">
        <f t="shared" si="1299"/>
        <v>4458.7802520000005</v>
      </c>
      <c r="M3771" s="56" t="s">
        <v>16</v>
      </c>
      <c r="N3771" s="77" t="s">
        <v>472</v>
      </c>
      <c r="O3771" s="77">
        <v>65</v>
      </c>
      <c r="P3771" s="56"/>
    </row>
    <row r="3772" spans="1:16" x14ac:dyDescent="0.25">
      <c r="A3772" s="77">
        <v>2018</v>
      </c>
      <c r="B3772" s="77">
        <v>44</v>
      </c>
      <c r="C3772" s="77" t="s">
        <v>15</v>
      </c>
      <c r="D3772" s="77">
        <v>4907549</v>
      </c>
      <c r="E3772" s="68">
        <v>73</v>
      </c>
      <c r="F3772" s="3">
        <f t="shared" si="1297"/>
        <v>9.67</v>
      </c>
      <c r="G3772" s="18" t="s">
        <v>39</v>
      </c>
      <c r="H3772" s="77">
        <v>2</v>
      </c>
      <c r="I3772" s="77">
        <v>19.149999999999999</v>
      </c>
      <c r="J3772" s="27">
        <f t="shared" si="1300"/>
        <v>20.64</v>
      </c>
      <c r="K3772" s="27">
        <f t="shared" si="1298"/>
        <v>15.48</v>
      </c>
      <c r="L3772" s="26">
        <f t="shared" si="1299"/>
        <v>296.44200000000001</v>
      </c>
      <c r="M3772" s="56" t="s">
        <v>16</v>
      </c>
      <c r="N3772" s="77" t="s">
        <v>1360</v>
      </c>
      <c r="O3772" s="77">
        <v>19</v>
      </c>
      <c r="P3772" s="56"/>
    </row>
    <row r="3773" spans="1:16" x14ac:dyDescent="0.25">
      <c r="A3773" s="77">
        <v>2018</v>
      </c>
      <c r="B3773" s="77">
        <v>44</v>
      </c>
      <c r="C3773" s="77" t="s">
        <v>15</v>
      </c>
      <c r="D3773" s="77">
        <v>4907671</v>
      </c>
      <c r="E3773" s="68">
        <v>60.3</v>
      </c>
      <c r="F3773" s="3">
        <f t="shared" si="1297"/>
        <v>6.99</v>
      </c>
      <c r="G3773" s="18" t="s">
        <v>39</v>
      </c>
      <c r="H3773" s="77">
        <v>58</v>
      </c>
      <c r="I3773" s="77">
        <v>556.86950000000002</v>
      </c>
      <c r="J3773" s="27">
        <f t="shared" si="1300"/>
        <v>16.52</v>
      </c>
      <c r="K3773" s="27">
        <f t="shared" si="1298"/>
        <v>12.39</v>
      </c>
      <c r="L3773" s="26">
        <f t="shared" si="1299"/>
        <v>6899.6131050000004</v>
      </c>
      <c r="M3773" s="56" t="s">
        <v>16</v>
      </c>
      <c r="N3773" s="77" t="s">
        <v>1361</v>
      </c>
      <c r="O3773" s="77">
        <v>65</v>
      </c>
      <c r="P3773" s="56"/>
    </row>
    <row r="3774" spans="1:16" x14ac:dyDescent="0.25">
      <c r="A3774" s="77">
        <v>2018</v>
      </c>
      <c r="B3774" s="77">
        <v>44</v>
      </c>
      <c r="C3774" s="77" t="s">
        <v>15</v>
      </c>
      <c r="D3774" s="77">
        <v>4907672</v>
      </c>
      <c r="E3774" s="68">
        <v>60.3</v>
      </c>
      <c r="F3774" s="3">
        <f t="shared" si="1297"/>
        <v>6.99</v>
      </c>
      <c r="G3774" s="18" t="s">
        <v>39</v>
      </c>
      <c r="H3774" s="77">
        <v>28</v>
      </c>
      <c r="I3774" s="77">
        <v>268.83170000000001</v>
      </c>
      <c r="J3774" s="27">
        <f t="shared" si="1300"/>
        <v>16.52</v>
      </c>
      <c r="K3774" s="27">
        <f t="shared" si="1298"/>
        <v>12.39</v>
      </c>
      <c r="L3774" s="26">
        <f t="shared" si="1299"/>
        <v>3330.8247630000005</v>
      </c>
      <c r="M3774" s="56" t="s">
        <v>16</v>
      </c>
      <c r="N3774" s="77" t="s">
        <v>1361</v>
      </c>
      <c r="O3774" s="77">
        <v>65</v>
      </c>
      <c r="P3774" s="56"/>
    </row>
    <row r="3775" spans="1:16" x14ac:dyDescent="0.25">
      <c r="A3775" s="77">
        <v>2018</v>
      </c>
      <c r="B3775" s="77">
        <v>44</v>
      </c>
      <c r="C3775" s="77" t="s">
        <v>15</v>
      </c>
      <c r="D3775" s="77">
        <v>4907673</v>
      </c>
      <c r="E3775" s="68">
        <v>60.3</v>
      </c>
      <c r="F3775" s="3">
        <f t="shared" si="1297"/>
        <v>6.99</v>
      </c>
      <c r="G3775" s="18" t="s">
        <v>39</v>
      </c>
      <c r="H3775" s="77">
        <v>14</v>
      </c>
      <c r="I3775" s="77">
        <v>134.41739999999999</v>
      </c>
      <c r="J3775" s="27">
        <f t="shared" si="1300"/>
        <v>16.52</v>
      </c>
      <c r="K3775" s="27">
        <f t="shared" si="1298"/>
        <v>12.39</v>
      </c>
      <c r="L3775" s="26">
        <f t="shared" si="1299"/>
        <v>1665.4315859999999</v>
      </c>
      <c r="M3775" s="56" t="s">
        <v>16</v>
      </c>
      <c r="N3775" s="77" t="s">
        <v>1361</v>
      </c>
      <c r="O3775" s="77">
        <v>65</v>
      </c>
      <c r="P3775" s="56"/>
    </row>
    <row r="3776" spans="1:16" x14ac:dyDescent="0.25">
      <c r="A3776" s="77">
        <v>2018</v>
      </c>
      <c r="B3776" s="77">
        <v>44</v>
      </c>
      <c r="C3776" s="77" t="s">
        <v>15</v>
      </c>
      <c r="D3776" s="77">
        <v>4907670</v>
      </c>
      <c r="E3776" s="68">
        <v>60.3</v>
      </c>
      <c r="F3776" s="3">
        <f t="shared" si="1297"/>
        <v>6.99</v>
      </c>
      <c r="G3776" s="18" t="s">
        <v>39</v>
      </c>
      <c r="H3776" s="77">
        <v>145</v>
      </c>
      <c r="I3776" s="77">
        <v>1392.1762000000001</v>
      </c>
      <c r="J3776" s="27">
        <f t="shared" si="1300"/>
        <v>16.52</v>
      </c>
      <c r="K3776" s="27">
        <f t="shared" si="1298"/>
        <v>12.39</v>
      </c>
      <c r="L3776" s="26">
        <f t="shared" si="1299"/>
        <v>17249.063118000002</v>
      </c>
      <c r="M3776" s="56" t="s">
        <v>16</v>
      </c>
      <c r="N3776" s="77" t="s">
        <v>1361</v>
      </c>
      <c r="O3776" s="77">
        <v>65</v>
      </c>
      <c r="P3776" s="56"/>
    </row>
    <row r="3777" spans="1:16" x14ac:dyDescent="0.25">
      <c r="A3777" s="77">
        <v>2018</v>
      </c>
      <c r="B3777" s="77">
        <v>44</v>
      </c>
      <c r="C3777" s="77" t="s">
        <v>15</v>
      </c>
      <c r="D3777" s="77">
        <v>4907881</v>
      </c>
      <c r="E3777" s="68">
        <v>73</v>
      </c>
      <c r="F3777" s="3">
        <f t="shared" si="1297"/>
        <v>9.67</v>
      </c>
      <c r="G3777" s="18" t="s">
        <v>39</v>
      </c>
      <c r="H3777" s="77">
        <v>3</v>
      </c>
      <c r="I3777" s="77">
        <v>28.8035</v>
      </c>
      <c r="J3777" s="27">
        <f t="shared" si="1300"/>
        <v>20.64</v>
      </c>
      <c r="K3777" s="27">
        <f t="shared" si="1298"/>
        <v>15.48</v>
      </c>
      <c r="L3777" s="26">
        <f t="shared" si="1299"/>
        <v>445.87817999999999</v>
      </c>
      <c r="M3777" s="56" t="s">
        <v>16</v>
      </c>
      <c r="N3777" s="77" t="s">
        <v>1362</v>
      </c>
      <c r="O3777" s="77">
        <v>65</v>
      </c>
      <c r="P3777" s="56"/>
    </row>
    <row r="3778" spans="1:16" x14ac:dyDescent="0.25">
      <c r="A3778" s="77">
        <v>2018</v>
      </c>
      <c r="B3778" s="77">
        <v>44</v>
      </c>
      <c r="C3778" s="77" t="s">
        <v>15</v>
      </c>
      <c r="D3778" s="77">
        <v>4910314</v>
      </c>
      <c r="E3778" s="68">
        <v>60.3</v>
      </c>
      <c r="F3778" s="3">
        <f t="shared" si="1297"/>
        <v>6.99</v>
      </c>
      <c r="G3778" s="18" t="s">
        <v>39</v>
      </c>
      <c r="H3778" s="77">
        <v>32</v>
      </c>
      <c r="I3778" s="77">
        <v>307.24</v>
      </c>
      <c r="J3778" s="27">
        <f t="shared" si="1300"/>
        <v>16.52</v>
      </c>
      <c r="K3778" s="27">
        <f t="shared" si="1298"/>
        <v>12.39</v>
      </c>
      <c r="L3778" s="26">
        <f t="shared" si="1299"/>
        <v>3806.7036000000003</v>
      </c>
      <c r="M3778" s="56" t="s">
        <v>16</v>
      </c>
      <c r="N3778" s="77" t="s">
        <v>1363</v>
      </c>
      <c r="O3778" s="77">
        <v>105</v>
      </c>
      <c r="P3778" s="56"/>
    </row>
    <row r="3779" spans="1:16" x14ac:dyDescent="0.25">
      <c r="A3779" s="77">
        <v>2018</v>
      </c>
      <c r="B3779" s="77">
        <v>44</v>
      </c>
      <c r="C3779" s="77" t="s">
        <v>15</v>
      </c>
      <c r="D3779" s="77">
        <v>4910313</v>
      </c>
      <c r="E3779" s="68">
        <v>60.3</v>
      </c>
      <c r="F3779" s="3">
        <f t="shared" si="1297"/>
        <v>6.99</v>
      </c>
      <c r="G3779" s="18" t="s">
        <v>39</v>
      </c>
      <c r="H3779" s="77">
        <v>101</v>
      </c>
      <c r="I3779" s="77">
        <v>969.72</v>
      </c>
      <c r="J3779" s="27">
        <f t="shared" si="1300"/>
        <v>16.52</v>
      </c>
      <c r="K3779" s="27">
        <f t="shared" si="1298"/>
        <v>12.39</v>
      </c>
      <c r="L3779" s="26">
        <f t="shared" si="1299"/>
        <v>12014.830800000002</v>
      </c>
      <c r="M3779" s="56" t="s">
        <v>16</v>
      </c>
      <c r="N3779" s="77" t="s">
        <v>1363</v>
      </c>
      <c r="O3779" s="77">
        <v>105</v>
      </c>
      <c r="P3779" s="56"/>
    </row>
    <row r="3780" spans="1:16" x14ac:dyDescent="0.25">
      <c r="A3780" s="77">
        <v>2018</v>
      </c>
      <c r="B3780" s="77">
        <v>44</v>
      </c>
      <c r="C3780" s="77" t="s">
        <v>15</v>
      </c>
      <c r="D3780" s="77">
        <v>4910312</v>
      </c>
      <c r="E3780" s="68">
        <v>60.3</v>
      </c>
      <c r="F3780" s="3">
        <f t="shared" si="1297"/>
        <v>6.99</v>
      </c>
      <c r="G3780" s="18" t="s">
        <v>39</v>
      </c>
      <c r="H3780" s="77">
        <v>74</v>
      </c>
      <c r="I3780" s="77">
        <v>710.49</v>
      </c>
      <c r="J3780" s="27">
        <f t="shared" si="1300"/>
        <v>16.52</v>
      </c>
      <c r="K3780" s="27">
        <f t="shared" si="1298"/>
        <v>12.39</v>
      </c>
      <c r="L3780" s="26">
        <f t="shared" si="1299"/>
        <v>8802.9711000000007</v>
      </c>
      <c r="M3780" s="56" t="s">
        <v>16</v>
      </c>
      <c r="N3780" s="77" t="s">
        <v>1363</v>
      </c>
      <c r="O3780" s="77">
        <v>105</v>
      </c>
      <c r="P3780" s="56"/>
    </row>
    <row r="3781" spans="1:16" x14ac:dyDescent="0.25">
      <c r="A3781" s="77">
        <v>2018</v>
      </c>
      <c r="B3781" s="77">
        <v>44</v>
      </c>
      <c r="C3781" s="77" t="s">
        <v>15</v>
      </c>
      <c r="D3781" s="77">
        <v>4910311</v>
      </c>
      <c r="E3781" s="68">
        <v>60.3</v>
      </c>
      <c r="F3781" s="3">
        <f t="shared" si="1297"/>
        <v>6.99</v>
      </c>
      <c r="G3781" s="18" t="s">
        <v>39</v>
      </c>
      <c r="H3781" s="77">
        <v>100</v>
      </c>
      <c r="I3781" s="77">
        <v>960.12</v>
      </c>
      <c r="J3781" s="27">
        <f t="shared" si="1300"/>
        <v>16.52</v>
      </c>
      <c r="K3781" s="27">
        <f t="shared" si="1298"/>
        <v>12.39</v>
      </c>
      <c r="L3781" s="26">
        <f t="shared" si="1299"/>
        <v>11895.8868</v>
      </c>
      <c r="M3781" s="56" t="s">
        <v>16</v>
      </c>
      <c r="N3781" s="77" t="s">
        <v>1363</v>
      </c>
      <c r="O3781" s="77">
        <v>105</v>
      </c>
      <c r="P3781" s="56"/>
    </row>
    <row r="3782" spans="1:16" x14ac:dyDescent="0.25">
      <c r="A3782" s="77">
        <v>2018</v>
      </c>
      <c r="B3782" s="77">
        <v>44</v>
      </c>
      <c r="C3782" s="77" t="s">
        <v>15</v>
      </c>
      <c r="D3782" s="77">
        <v>4910310</v>
      </c>
      <c r="E3782" s="68">
        <v>60.3</v>
      </c>
      <c r="F3782" s="3">
        <f t="shared" si="1297"/>
        <v>6.99</v>
      </c>
      <c r="G3782" s="18" t="s">
        <v>39</v>
      </c>
      <c r="H3782" s="77">
        <v>36</v>
      </c>
      <c r="I3782" s="77">
        <v>345.64</v>
      </c>
      <c r="J3782" s="27">
        <f t="shared" si="1300"/>
        <v>16.52</v>
      </c>
      <c r="K3782" s="27">
        <f t="shared" si="1298"/>
        <v>12.39</v>
      </c>
      <c r="L3782" s="26">
        <f t="shared" si="1299"/>
        <v>4282.4795999999997</v>
      </c>
      <c r="M3782" s="56" t="s">
        <v>16</v>
      </c>
      <c r="N3782" s="77" t="s">
        <v>1363</v>
      </c>
      <c r="O3782" s="77">
        <v>105</v>
      </c>
      <c r="P3782" s="56"/>
    </row>
    <row r="3783" spans="1:16" x14ac:dyDescent="0.25">
      <c r="A3783" s="77">
        <v>2018</v>
      </c>
      <c r="B3783" s="77">
        <v>44</v>
      </c>
      <c r="C3783" s="77" t="s">
        <v>15</v>
      </c>
      <c r="D3783" s="77">
        <v>4910315</v>
      </c>
      <c r="E3783" s="68">
        <v>60.3</v>
      </c>
      <c r="F3783" s="3">
        <f t="shared" si="1297"/>
        <v>6.99</v>
      </c>
      <c r="G3783" s="18" t="s">
        <v>39</v>
      </c>
      <c r="H3783" s="77">
        <v>48</v>
      </c>
      <c r="I3783" s="77">
        <v>460.85820000000001</v>
      </c>
      <c r="J3783" s="27">
        <f t="shared" si="1300"/>
        <v>16.52</v>
      </c>
      <c r="K3783" s="27">
        <f t="shared" si="1298"/>
        <v>12.39</v>
      </c>
      <c r="L3783" s="26">
        <f t="shared" si="1299"/>
        <v>5710.0330980000008</v>
      </c>
      <c r="M3783" s="56" t="s">
        <v>16</v>
      </c>
      <c r="N3783" s="77" t="s">
        <v>1363</v>
      </c>
      <c r="O3783" s="77">
        <v>105</v>
      </c>
      <c r="P3783" s="56"/>
    </row>
    <row r="3784" spans="1:16" x14ac:dyDescent="0.25">
      <c r="A3784" s="77">
        <v>2018</v>
      </c>
      <c r="B3784" s="77">
        <v>44</v>
      </c>
      <c r="C3784" s="77" t="s">
        <v>15</v>
      </c>
      <c r="D3784" s="77">
        <v>4910398</v>
      </c>
      <c r="E3784" s="68">
        <v>73</v>
      </c>
      <c r="F3784" s="3">
        <f t="shared" si="1297"/>
        <v>9.67</v>
      </c>
      <c r="G3784" s="18" t="s">
        <v>39</v>
      </c>
      <c r="H3784" s="77">
        <v>57</v>
      </c>
      <c r="I3784" s="77">
        <v>535.51</v>
      </c>
      <c r="J3784" s="27">
        <f t="shared" si="1300"/>
        <v>20.64</v>
      </c>
      <c r="K3784" s="27">
        <f t="shared" si="1298"/>
        <v>15.48</v>
      </c>
      <c r="L3784" s="26">
        <f t="shared" si="1299"/>
        <v>8289.6947999999993</v>
      </c>
      <c r="M3784" s="56" t="s">
        <v>16</v>
      </c>
      <c r="N3784" s="77" t="s">
        <v>1364</v>
      </c>
      <c r="O3784" s="77">
        <v>19</v>
      </c>
      <c r="P3784" s="56"/>
    </row>
    <row r="3785" spans="1:16" x14ac:dyDescent="0.25">
      <c r="A3785" s="77">
        <v>2018</v>
      </c>
      <c r="B3785" s="77">
        <v>44</v>
      </c>
      <c r="C3785" s="77" t="s">
        <v>15</v>
      </c>
      <c r="D3785" s="77">
        <v>4910398</v>
      </c>
      <c r="E3785" s="68">
        <v>73</v>
      </c>
      <c r="F3785" s="3">
        <f t="shared" si="1297"/>
        <v>9.67</v>
      </c>
      <c r="G3785" s="18" t="s">
        <v>39</v>
      </c>
      <c r="H3785" s="77">
        <v>203</v>
      </c>
      <c r="I3785" s="77">
        <v>1900.43</v>
      </c>
      <c r="J3785" s="27">
        <f t="shared" si="1300"/>
        <v>20.64</v>
      </c>
      <c r="K3785" s="27">
        <f t="shared" si="1298"/>
        <v>15.48</v>
      </c>
      <c r="L3785" s="26">
        <f t="shared" si="1299"/>
        <v>29418.656400000003</v>
      </c>
      <c r="M3785" s="56" t="s">
        <v>16</v>
      </c>
      <c r="N3785" s="77" t="s">
        <v>1364</v>
      </c>
      <c r="O3785" s="77">
        <v>19</v>
      </c>
      <c r="P3785" s="56"/>
    </row>
    <row r="3786" spans="1:16" ht="15.75" thickBot="1" x14ac:dyDescent="0.3">
      <c r="A3786" s="77">
        <v>2018</v>
      </c>
      <c r="B3786" s="77">
        <v>44</v>
      </c>
      <c r="C3786" s="77" t="s">
        <v>15</v>
      </c>
      <c r="D3786" s="77">
        <v>4912361</v>
      </c>
      <c r="E3786" s="68">
        <v>60.3</v>
      </c>
      <c r="F3786" s="3">
        <f t="shared" si="1297"/>
        <v>6.99</v>
      </c>
      <c r="G3786" s="18" t="s">
        <v>39</v>
      </c>
      <c r="H3786" s="77">
        <v>6</v>
      </c>
      <c r="I3786" s="77">
        <v>57.607500000000002</v>
      </c>
      <c r="J3786" s="27">
        <f t="shared" si="1300"/>
        <v>16.52</v>
      </c>
      <c r="K3786" s="27">
        <f t="shared" si="1298"/>
        <v>12.39</v>
      </c>
      <c r="L3786" s="26">
        <f t="shared" si="1299"/>
        <v>713.75692500000002</v>
      </c>
      <c r="M3786" s="56" t="s">
        <v>16</v>
      </c>
      <c r="N3786" s="77" t="s">
        <v>631</v>
      </c>
      <c r="O3786" s="77">
        <v>65</v>
      </c>
      <c r="P3786" s="56"/>
    </row>
    <row r="3787" spans="1:16" ht="21.75" thickBot="1" x14ac:dyDescent="0.4">
      <c r="A3787" s="90" t="s">
        <v>1365</v>
      </c>
      <c r="B3787" s="91"/>
      <c r="C3787" s="91"/>
      <c r="D3787" s="91"/>
      <c r="E3787" s="91"/>
      <c r="F3787" s="91"/>
      <c r="G3787" s="91"/>
      <c r="H3787" s="91"/>
      <c r="I3787" s="91"/>
      <c r="J3787" s="91"/>
      <c r="K3787" s="91"/>
      <c r="L3787" s="71">
        <f>SUM(L3670:L3786)</f>
        <v>1335616.9050309998</v>
      </c>
      <c r="M3787" s="90"/>
      <c r="N3787" s="91"/>
      <c r="O3787" s="91"/>
      <c r="P3787" s="92"/>
    </row>
    <row r="3788" spans="1:16" x14ac:dyDescent="0.25">
      <c r="A3788" s="56">
        <v>2018</v>
      </c>
      <c r="B3788" s="56">
        <v>45</v>
      </c>
      <c r="C3788" s="77" t="s">
        <v>15</v>
      </c>
      <c r="D3788" s="77">
        <v>4913536</v>
      </c>
      <c r="E3788" s="68">
        <v>88.9</v>
      </c>
      <c r="F3788" s="3">
        <f t="shared" si="1297"/>
        <v>13.84</v>
      </c>
      <c r="G3788" s="18" t="s">
        <v>39</v>
      </c>
      <c r="H3788" s="77">
        <v>40</v>
      </c>
      <c r="I3788" s="77">
        <v>384.04880000000003</v>
      </c>
      <c r="J3788" s="27">
        <f t="shared" si="1300"/>
        <v>27.6</v>
      </c>
      <c r="K3788" s="27">
        <f t="shared" si="1298"/>
        <v>20.700000000000003</v>
      </c>
      <c r="L3788" s="26">
        <f t="shared" si="1299"/>
        <v>7949.8101600000018</v>
      </c>
      <c r="M3788" s="56" t="s">
        <v>16</v>
      </c>
      <c r="N3788" s="77" t="s">
        <v>1366</v>
      </c>
      <c r="O3788" s="56" t="s">
        <v>51</v>
      </c>
      <c r="P3788" s="77">
        <v>65</v>
      </c>
    </row>
    <row r="3789" spans="1:16" x14ac:dyDescent="0.25">
      <c r="A3789" s="56">
        <v>2018</v>
      </c>
      <c r="B3789" s="56">
        <v>45</v>
      </c>
      <c r="C3789" s="77" t="s">
        <v>15</v>
      </c>
      <c r="D3789" s="77">
        <v>4913537</v>
      </c>
      <c r="E3789" s="68">
        <v>88.9</v>
      </c>
      <c r="F3789" s="3">
        <f t="shared" si="1297"/>
        <v>13.84</v>
      </c>
      <c r="G3789" s="18" t="s">
        <v>39</v>
      </c>
      <c r="H3789" s="77">
        <v>1</v>
      </c>
      <c r="I3789" s="77">
        <v>9.6</v>
      </c>
      <c r="J3789" s="27">
        <f t="shared" si="1300"/>
        <v>27.6</v>
      </c>
      <c r="K3789" s="27">
        <f t="shared" si="1298"/>
        <v>20.700000000000003</v>
      </c>
      <c r="L3789" s="26">
        <f t="shared" si="1299"/>
        <v>198.72000000000003</v>
      </c>
      <c r="M3789" s="56" t="s">
        <v>16</v>
      </c>
      <c r="N3789" s="77" t="s">
        <v>1366</v>
      </c>
      <c r="O3789" s="77" t="s">
        <v>51</v>
      </c>
      <c r="P3789" s="77">
        <v>65</v>
      </c>
    </row>
    <row r="3790" spans="1:16" x14ac:dyDescent="0.25">
      <c r="A3790" s="77">
        <v>2018</v>
      </c>
      <c r="B3790" s="77">
        <v>45</v>
      </c>
      <c r="C3790" s="77" t="s">
        <v>15</v>
      </c>
      <c r="D3790" s="77">
        <v>4913535</v>
      </c>
      <c r="E3790" s="68">
        <v>88.9</v>
      </c>
      <c r="F3790" s="3">
        <f t="shared" si="1297"/>
        <v>13.84</v>
      </c>
      <c r="G3790" s="18" t="s">
        <v>39</v>
      </c>
      <c r="H3790" s="77">
        <v>37</v>
      </c>
      <c r="I3790" s="77">
        <v>355.24</v>
      </c>
      <c r="J3790" s="27">
        <f t="shared" si="1300"/>
        <v>27.6</v>
      </c>
      <c r="K3790" s="27">
        <f t="shared" si="1298"/>
        <v>20.700000000000003</v>
      </c>
      <c r="L3790" s="26">
        <f t="shared" si="1299"/>
        <v>7353.4680000000008</v>
      </c>
      <c r="M3790" s="56" t="s">
        <v>16</v>
      </c>
      <c r="N3790" s="77" t="s">
        <v>1366</v>
      </c>
      <c r="O3790" s="77" t="s">
        <v>51</v>
      </c>
      <c r="P3790" s="77">
        <v>65</v>
      </c>
    </row>
    <row r="3791" spans="1:16" x14ac:dyDescent="0.25">
      <c r="A3791" s="77">
        <v>2018</v>
      </c>
      <c r="B3791" s="77">
        <v>45</v>
      </c>
      <c r="C3791" s="77" t="s">
        <v>15</v>
      </c>
      <c r="D3791" s="77">
        <v>4913534</v>
      </c>
      <c r="E3791" s="68">
        <v>88.9</v>
      </c>
      <c r="F3791" s="3">
        <f t="shared" si="1297"/>
        <v>13.84</v>
      </c>
      <c r="G3791" s="18" t="s">
        <v>39</v>
      </c>
      <c r="H3791" s="77">
        <v>2</v>
      </c>
      <c r="I3791" s="77">
        <v>19.2</v>
      </c>
      <c r="J3791" s="27">
        <f t="shared" ref="J3791:J3854" si="1301">IF($E3791=60.3,16.52,IF($E3791=73,20.64,IF($E3791=88.9,27.6,IF(AND($E3791=114.3, $F3791=17.26),32.84,IF(AND($E3791=177.8, $F3791=34.23),63.28,IF(AND($E3791=244.5,$F3791=53.57),98.68,"ENTER WEIGHT"))))))</f>
        <v>27.6</v>
      </c>
      <c r="K3791" s="27">
        <f t="shared" si="1298"/>
        <v>20.700000000000003</v>
      </c>
      <c r="L3791" s="26">
        <f t="shared" si="1299"/>
        <v>397.44000000000005</v>
      </c>
      <c r="M3791" s="56" t="s">
        <v>16</v>
      </c>
      <c r="N3791" s="77" t="s">
        <v>1366</v>
      </c>
      <c r="O3791" s="77" t="s">
        <v>51</v>
      </c>
      <c r="P3791" s="77">
        <v>65</v>
      </c>
    </row>
    <row r="3792" spans="1:16" x14ac:dyDescent="0.25">
      <c r="A3792" s="77">
        <v>2018</v>
      </c>
      <c r="B3792" s="77">
        <v>45</v>
      </c>
      <c r="C3792" s="77" t="s">
        <v>15</v>
      </c>
      <c r="D3792" s="77">
        <v>4913533</v>
      </c>
      <c r="E3792" s="68">
        <v>88.9</v>
      </c>
      <c r="F3792" s="3">
        <f t="shared" ref="F3792:F3855" si="1302">IF($E3792=60.3,6.99,IF($E3792=73,9.67,IF($E3792=88.9,13.84,IF($E3792=114.3,17.26,IF($E3792=177.8,34.23,IF($E3792=244.5,53.57,"ENTER WEIGHT"))))))</f>
        <v>13.84</v>
      </c>
      <c r="G3792" s="18" t="s">
        <v>39</v>
      </c>
      <c r="H3792" s="77">
        <v>16</v>
      </c>
      <c r="I3792" s="77">
        <v>153.61920000000001</v>
      </c>
      <c r="J3792" s="27">
        <v>34.43</v>
      </c>
      <c r="K3792" s="27">
        <f t="shared" si="1298"/>
        <v>25.822499999999998</v>
      </c>
      <c r="L3792" s="26">
        <f t="shared" si="1299"/>
        <v>3966.831792</v>
      </c>
      <c r="M3792" s="56" t="s">
        <v>16</v>
      </c>
      <c r="N3792" s="77" t="s">
        <v>1366</v>
      </c>
      <c r="O3792" s="77" t="s">
        <v>51</v>
      </c>
      <c r="P3792" s="77">
        <v>65</v>
      </c>
    </row>
    <row r="3793" spans="1:16" x14ac:dyDescent="0.25">
      <c r="A3793" s="77">
        <v>2018</v>
      </c>
      <c r="B3793" s="77">
        <v>45</v>
      </c>
      <c r="C3793" s="77" t="s">
        <v>15</v>
      </c>
      <c r="D3793" s="77">
        <v>4914108</v>
      </c>
      <c r="E3793" s="68">
        <v>60.3</v>
      </c>
      <c r="F3793" s="3">
        <f t="shared" si="1302"/>
        <v>6.99</v>
      </c>
      <c r="G3793" s="18" t="s">
        <v>39</v>
      </c>
      <c r="H3793" s="77">
        <v>110</v>
      </c>
      <c r="I3793" s="77">
        <v>1056.1288999999999</v>
      </c>
      <c r="J3793" s="27">
        <f t="shared" si="1301"/>
        <v>16.52</v>
      </c>
      <c r="K3793" s="27">
        <f t="shared" si="1298"/>
        <v>12.39</v>
      </c>
      <c r="L3793" s="26">
        <f t="shared" si="1299"/>
        <v>13085.437071</v>
      </c>
      <c r="M3793" s="56" t="s">
        <v>16</v>
      </c>
      <c r="N3793" s="77" t="s">
        <v>1367</v>
      </c>
      <c r="O3793" s="56" t="s">
        <v>53</v>
      </c>
      <c r="P3793" s="77">
        <v>105</v>
      </c>
    </row>
    <row r="3794" spans="1:16" x14ac:dyDescent="0.25">
      <c r="A3794" s="77">
        <v>2018</v>
      </c>
      <c r="B3794" s="77">
        <v>45</v>
      </c>
      <c r="C3794" s="77" t="s">
        <v>15</v>
      </c>
      <c r="D3794" s="77">
        <v>4914403</v>
      </c>
      <c r="E3794" s="68">
        <v>60.3</v>
      </c>
      <c r="F3794" s="3">
        <f t="shared" si="1302"/>
        <v>6.99</v>
      </c>
      <c r="G3794" s="18" t="s">
        <v>39</v>
      </c>
      <c r="H3794" s="77">
        <v>12</v>
      </c>
      <c r="I3794" s="77">
        <v>115.212</v>
      </c>
      <c r="J3794" s="27">
        <f t="shared" si="1301"/>
        <v>16.52</v>
      </c>
      <c r="K3794" s="27">
        <f t="shared" si="1298"/>
        <v>12.39</v>
      </c>
      <c r="L3794" s="26">
        <f t="shared" si="1299"/>
        <v>1427.4766800000002</v>
      </c>
      <c r="M3794" s="56" t="s">
        <v>16</v>
      </c>
      <c r="N3794" s="77" t="s">
        <v>1368</v>
      </c>
      <c r="O3794" s="56" t="s">
        <v>52</v>
      </c>
      <c r="P3794" s="77">
        <v>43</v>
      </c>
    </row>
    <row r="3795" spans="1:16" x14ac:dyDescent="0.25">
      <c r="A3795" s="77">
        <v>2018</v>
      </c>
      <c r="B3795" s="77">
        <v>45</v>
      </c>
      <c r="C3795" s="77" t="s">
        <v>15</v>
      </c>
      <c r="D3795" s="77">
        <v>4914879</v>
      </c>
      <c r="E3795" s="68">
        <v>88.9</v>
      </c>
      <c r="F3795" s="3">
        <f t="shared" si="1302"/>
        <v>13.84</v>
      </c>
      <c r="G3795" s="18" t="s">
        <v>39</v>
      </c>
      <c r="H3795" s="77">
        <v>9</v>
      </c>
      <c r="I3795" s="77">
        <v>86.410799999999995</v>
      </c>
      <c r="J3795" s="27">
        <f t="shared" si="1301"/>
        <v>27.6</v>
      </c>
      <c r="K3795" s="27">
        <f t="shared" si="1298"/>
        <v>20.700000000000003</v>
      </c>
      <c r="L3795" s="26">
        <f t="shared" si="1299"/>
        <v>1788.7035600000002</v>
      </c>
      <c r="M3795" s="56" t="s">
        <v>16</v>
      </c>
      <c r="N3795" s="77" t="s">
        <v>1369</v>
      </c>
      <c r="O3795" s="56" t="s">
        <v>51</v>
      </c>
      <c r="P3795" s="77">
        <v>65</v>
      </c>
    </row>
    <row r="3796" spans="1:16" x14ac:dyDescent="0.25">
      <c r="A3796" s="77">
        <v>2018</v>
      </c>
      <c r="B3796" s="77">
        <v>45</v>
      </c>
      <c r="C3796" s="77" t="s">
        <v>15</v>
      </c>
      <c r="D3796" s="77">
        <v>4914878</v>
      </c>
      <c r="E3796" s="68">
        <v>88.9</v>
      </c>
      <c r="F3796" s="3">
        <f t="shared" si="1302"/>
        <v>13.84</v>
      </c>
      <c r="G3796" s="18" t="s">
        <v>39</v>
      </c>
      <c r="H3796" s="77">
        <v>1</v>
      </c>
      <c r="I3796" s="77">
        <v>9.6013999999999999</v>
      </c>
      <c r="J3796" s="27">
        <f t="shared" si="1301"/>
        <v>27.6</v>
      </c>
      <c r="K3796" s="27">
        <f t="shared" si="1298"/>
        <v>20.700000000000003</v>
      </c>
      <c r="L3796" s="26">
        <f t="shared" si="1299"/>
        <v>198.74898000000002</v>
      </c>
      <c r="M3796" s="56" t="s">
        <v>16</v>
      </c>
      <c r="N3796" s="77" t="s">
        <v>1369</v>
      </c>
      <c r="O3796" s="56" t="s">
        <v>51</v>
      </c>
      <c r="P3796" s="77">
        <v>65</v>
      </c>
    </row>
    <row r="3797" spans="1:16" x14ac:dyDescent="0.25">
      <c r="A3797" s="77">
        <v>2018</v>
      </c>
      <c r="B3797" s="77">
        <v>45</v>
      </c>
      <c r="C3797" s="77" t="s">
        <v>15</v>
      </c>
      <c r="D3797" s="77">
        <v>4914877</v>
      </c>
      <c r="E3797" s="68">
        <v>88.9</v>
      </c>
      <c r="F3797" s="3">
        <f t="shared" si="1302"/>
        <v>13.84</v>
      </c>
      <c r="G3797" s="18" t="s">
        <v>39</v>
      </c>
      <c r="H3797" s="77">
        <v>6</v>
      </c>
      <c r="I3797" s="77">
        <v>57.607500000000002</v>
      </c>
      <c r="J3797" s="27">
        <f t="shared" si="1301"/>
        <v>27.6</v>
      </c>
      <c r="K3797" s="27">
        <f t="shared" si="1298"/>
        <v>20.700000000000003</v>
      </c>
      <c r="L3797" s="26">
        <f t="shared" si="1299"/>
        <v>1192.4752500000002</v>
      </c>
      <c r="M3797" s="56" t="s">
        <v>16</v>
      </c>
      <c r="N3797" s="77" t="s">
        <v>1369</v>
      </c>
      <c r="O3797" s="56" t="s">
        <v>51</v>
      </c>
      <c r="P3797" s="77">
        <v>65</v>
      </c>
    </row>
    <row r="3798" spans="1:16" x14ac:dyDescent="0.25">
      <c r="A3798" s="77">
        <v>2018</v>
      </c>
      <c r="B3798" s="77">
        <v>45</v>
      </c>
      <c r="C3798" s="77" t="s">
        <v>15</v>
      </c>
      <c r="D3798" s="77">
        <v>4916782</v>
      </c>
      <c r="E3798" s="68">
        <v>88.9</v>
      </c>
      <c r="F3798" s="3">
        <f t="shared" si="1302"/>
        <v>13.84</v>
      </c>
      <c r="G3798" s="18" t="s">
        <v>39</v>
      </c>
      <c r="H3798" s="77">
        <v>6</v>
      </c>
      <c r="I3798" s="77">
        <v>57.61</v>
      </c>
      <c r="J3798" s="27">
        <f t="shared" si="1301"/>
        <v>27.6</v>
      </c>
      <c r="K3798" s="27">
        <f t="shared" si="1298"/>
        <v>13.8</v>
      </c>
      <c r="L3798" s="26">
        <f t="shared" si="1299"/>
        <v>795.01800000000003</v>
      </c>
      <c r="M3798" s="56" t="s">
        <v>38</v>
      </c>
      <c r="N3798" s="77" t="s">
        <v>1370</v>
      </c>
      <c r="O3798" s="56" t="s">
        <v>56</v>
      </c>
      <c r="P3798" s="77">
        <v>68</v>
      </c>
    </row>
    <row r="3799" spans="1:16" x14ac:dyDescent="0.25">
      <c r="A3799" s="77">
        <v>2018</v>
      </c>
      <c r="B3799" s="77">
        <v>45</v>
      </c>
      <c r="C3799" s="77" t="s">
        <v>15</v>
      </c>
      <c r="D3799" s="77">
        <v>4916780</v>
      </c>
      <c r="E3799" s="68">
        <v>88.9</v>
      </c>
      <c r="F3799" s="3">
        <f t="shared" si="1302"/>
        <v>13.84</v>
      </c>
      <c r="G3799" s="18" t="s">
        <v>39</v>
      </c>
      <c r="H3799" s="77">
        <v>5</v>
      </c>
      <c r="I3799" s="77">
        <v>48.01</v>
      </c>
      <c r="J3799" s="27">
        <f t="shared" si="1301"/>
        <v>27.6</v>
      </c>
      <c r="K3799" s="27">
        <f t="shared" si="1298"/>
        <v>20.700000000000003</v>
      </c>
      <c r="L3799" s="26">
        <f t="shared" si="1299"/>
        <v>993.80700000000013</v>
      </c>
      <c r="M3799" s="56" t="s">
        <v>16</v>
      </c>
      <c r="N3799" s="77" t="s">
        <v>1370</v>
      </c>
      <c r="O3799" s="56" t="s">
        <v>56</v>
      </c>
      <c r="P3799" s="77">
        <v>68</v>
      </c>
    </row>
    <row r="3800" spans="1:16" x14ac:dyDescent="0.25">
      <c r="A3800" s="77">
        <v>2018</v>
      </c>
      <c r="B3800" s="77">
        <v>45</v>
      </c>
      <c r="C3800" s="77" t="s">
        <v>15</v>
      </c>
      <c r="D3800" s="77">
        <v>4916780</v>
      </c>
      <c r="E3800" s="68">
        <v>88.9</v>
      </c>
      <c r="F3800" s="3">
        <f t="shared" si="1302"/>
        <v>13.84</v>
      </c>
      <c r="G3800" s="18" t="s">
        <v>39</v>
      </c>
      <c r="H3800" s="77">
        <v>3</v>
      </c>
      <c r="I3800" s="77">
        <v>28.8</v>
      </c>
      <c r="J3800" s="27">
        <f t="shared" si="1301"/>
        <v>27.6</v>
      </c>
      <c r="K3800" s="27">
        <f t="shared" si="1298"/>
        <v>13.8</v>
      </c>
      <c r="L3800" s="26">
        <f t="shared" si="1299"/>
        <v>397.44000000000005</v>
      </c>
      <c r="M3800" s="56" t="s">
        <v>38</v>
      </c>
      <c r="N3800" s="77" t="s">
        <v>1370</v>
      </c>
      <c r="O3800" s="56" t="s">
        <v>56</v>
      </c>
      <c r="P3800" s="77">
        <v>68</v>
      </c>
    </row>
    <row r="3801" spans="1:16" x14ac:dyDescent="0.25">
      <c r="A3801" s="77">
        <v>2018</v>
      </c>
      <c r="B3801" s="77">
        <v>45</v>
      </c>
      <c r="C3801" s="77" t="s">
        <v>15</v>
      </c>
      <c r="D3801" s="77">
        <v>4916782</v>
      </c>
      <c r="E3801" s="68">
        <v>88.9</v>
      </c>
      <c r="F3801" s="3">
        <f t="shared" si="1302"/>
        <v>13.84</v>
      </c>
      <c r="G3801" s="18" t="s">
        <v>39</v>
      </c>
      <c r="H3801" s="77">
        <v>3</v>
      </c>
      <c r="I3801" s="77">
        <v>28.8</v>
      </c>
      <c r="J3801" s="27">
        <f t="shared" si="1301"/>
        <v>27.6</v>
      </c>
      <c r="K3801" s="27">
        <f t="shared" si="1298"/>
        <v>13.8</v>
      </c>
      <c r="L3801" s="26">
        <f t="shared" si="1299"/>
        <v>397.44000000000005</v>
      </c>
      <c r="M3801" s="56" t="s">
        <v>38</v>
      </c>
      <c r="N3801" s="77" t="s">
        <v>1370</v>
      </c>
      <c r="O3801" s="56" t="s">
        <v>56</v>
      </c>
      <c r="P3801" s="77">
        <v>68</v>
      </c>
    </row>
    <row r="3802" spans="1:16" x14ac:dyDescent="0.25">
      <c r="A3802" s="77">
        <v>2018</v>
      </c>
      <c r="B3802" s="77">
        <v>45</v>
      </c>
      <c r="C3802" s="77" t="s">
        <v>15</v>
      </c>
      <c r="D3802" s="77">
        <v>4916782</v>
      </c>
      <c r="E3802" s="68">
        <v>88.9</v>
      </c>
      <c r="F3802" s="3">
        <f t="shared" si="1302"/>
        <v>13.84</v>
      </c>
      <c r="G3802" s="18" t="s">
        <v>39</v>
      </c>
      <c r="H3802" s="77">
        <v>7</v>
      </c>
      <c r="I3802" s="77">
        <v>67.209999999999994</v>
      </c>
      <c r="J3802" s="27">
        <f t="shared" si="1301"/>
        <v>27.6</v>
      </c>
      <c r="K3802" s="27">
        <f t="shared" si="1298"/>
        <v>20.700000000000003</v>
      </c>
      <c r="L3802" s="26">
        <f t="shared" si="1299"/>
        <v>1391.2470000000001</v>
      </c>
      <c r="M3802" s="56" t="s">
        <v>16</v>
      </c>
      <c r="N3802" s="77" t="s">
        <v>1370</v>
      </c>
      <c r="O3802" s="56" t="s">
        <v>56</v>
      </c>
      <c r="P3802" s="77">
        <v>68</v>
      </c>
    </row>
    <row r="3803" spans="1:16" x14ac:dyDescent="0.25">
      <c r="A3803" s="77">
        <v>2018</v>
      </c>
      <c r="B3803" s="77">
        <v>45</v>
      </c>
      <c r="C3803" s="77" t="s">
        <v>15</v>
      </c>
      <c r="D3803" s="77">
        <v>4916785</v>
      </c>
      <c r="E3803" s="68">
        <v>88.9</v>
      </c>
      <c r="F3803" s="3">
        <f t="shared" si="1302"/>
        <v>13.84</v>
      </c>
      <c r="G3803" s="18" t="s">
        <v>39</v>
      </c>
      <c r="H3803" s="77">
        <v>1</v>
      </c>
      <c r="I3803" s="77">
        <v>9.6</v>
      </c>
      <c r="J3803" s="27">
        <f t="shared" si="1301"/>
        <v>27.6</v>
      </c>
      <c r="K3803" s="27">
        <f t="shared" si="1298"/>
        <v>13.8</v>
      </c>
      <c r="L3803" s="26">
        <f t="shared" si="1299"/>
        <v>132.47999999999999</v>
      </c>
      <c r="M3803" s="56" t="s">
        <v>38</v>
      </c>
      <c r="N3803" s="77" t="s">
        <v>1370</v>
      </c>
      <c r="O3803" s="56" t="s">
        <v>56</v>
      </c>
      <c r="P3803" s="77">
        <v>68</v>
      </c>
    </row>
    <row r="3804" spans="1:16" x14ac:dyDescent="0.25">
      <c r="A3804" s="77">
        <v>2018</v>
      </c>
      <c r="B3804" s="77">
        <v>45</v>
      </c>
      <c r="C3804" s="77" t="s">
        <v>14</v>
      </c>
      <c r="D3804" s="77">
        <v>4916956</v>
      </c>
      <c r="E3804" s="68">
        <v>177.8</v>
      </c>
      <c r="F3804" s="3">
        <f t="shared" si="1302"/>
        <v>34.229999999999997</v>
      </c>
      <c r="G3804" s="18" t="s">
        <v>40</v>
      </c>
      <c r="H3804" s="77">
        <v>4</v>
      </c>
      <c r="I3804" s="77">
        <v>53.645499999999998</v>
      </c>
      <c r="J3804" s="27">
        <f t="shared" si="1301"/>
        <v>63.28</v>
      </c>
      <c r="K3804" s="27">
        <f t="shared" si="1298"/>
        <v>47.46</v>
      </c>
      <c r="L3804" s="26">
        <f t="shared" si="1299"/>
        <v>2546.0154299999999</v>
      </c>
      <c r="M3804" s="56" t="s">
        <v>16</v>
      </c>
      <c r="N3804" s="77" t="s">
        <v>1371</v>
      </c>
      <c r="O3804" s="56" t="s">
        <v>1107</v>
      </c>
      <c r="P3804" s="77">
        <v>74</v>
      </c>
    </row>
    <row r="3805" spans="1:16" x14ac:dyDescent="0.25">
      <c r="A3805" s="77">
        <v>2018</v>
      </c>
      <c r="B3805" s="77">
        <v>45</v>
      </c>
      <c r="C3805" s="77" t="s">
        <v>14</v>
      </c>
      <c r="D3805" s="77">
        <v>4916957</v>
      </c>
      <c r="E3805" s="68">
        <v>177.8</v>
      </c>
      <c r="F3805" s="3">
        <f t="shared" si="1302"/>
        <v>34.229999999999997</v>
      </c>
      <c r="G3805" s="18" t="s">
        <v>40</v>
      </c>
      <c r="H3805" s="77">
        <v>4</v>
      </c>
      <c r="I3805" s="77">
        <v>53.645499999999998</v>
      </c>
      <c r="J3805" s="27">
        <f t="shared" si="1301"/>
        <v>63.28</v>
      </c>
      <c r="K3805" s="27">
        <f t="shared" si="1298"/>
        <v>47.46</v>
      </c>
      <c r="L3805" s="26">
        <f t="shared" si="1299"/>
        <v>2546.0154299999999</v>
      </c>
      <c r="M3805" s="56" t="s">
        <v>16</v>
      </c>
      <c r="N3805" s="77" t="s">
        <v>1372</v>
      </c>
      <c r="O3805" s="56" t="s">
        <v>1107</v>
      </c>
      <c r="P3805" s="77">
        <v>74</v>
      </c>
    </row>
    <row r="3806" spans="1:16" x14ac:dyDescent="0.25">
      <c r="A3806" s="77">
        <v>2018</v>
      </c>
      <c r="B3806" s="77">
        <v>45</v>
      </c>
      <c r="C3806" s="77" t="s">
        <v>15</v>
      </c>
      <c r="D3806" s="77">
        <v>4916971</v>
      </c>
      <c r="E3806" s="68">
        <v>88.9</v>
      </c>
      <c r="F3806" s="3">
        <f t="shared" si="1302"/>
        <v>13.84</v>
      </c>
      <c r="G3806" s="18" t="s">
        <v>39</v>
      </c>
      <c r="H3806" s="77">
        <v>22</v>
      </c>
      <c r="I3806" s="77">
        <v>211.23</v>
      </c>
      <c r="J3806" s="27">
        <f t="shared" si="1301"/>
        <v>27.6</v>
      </c>
      <c r="K3806" s="27">
        <f t="shared" si="1298"/>
        <v>13.8</v>
      </c>
      <c r="L3806" s="26">
        <f t="shared" si="1299"/>
        <v>2914.9740000000002</v>
      </c>
      <c r="M3806" s="56" t="s">
        <v>38</v>
      </c>
      <c r="N3806" s="77" t="s">
        <v>157</v>
      </c>
      <c r="O3806" s="56" t="s">
        <v>284</v>
      </c>
      <c r="P3806" s="77">
        <v>31</v>
      </c>
    </row>
    <row r="3807" spans="1:16" x14ac:dyDescent="0.25">
      <c r="A3807" s="77">
        <v>2018</v>
      </c>
      <c r="B3807" s="77">
        <v>45</v>
      </c>
      <c r="C3807" s="77" t="s">
        <v>15</v>
      </c>
      <c r="D3807" s="77">
        <v>4916969</v>
      </c>
      <c r="E3807" s="68">
        <v>88.9</v>
      </c>
      <c r="F3807" s="3">
        <f t="shared" si="1302"/>
        <v>13.84</v>
      </c>
      <c r="G3807" s="18" t="s">
        <v>39</v>
      </c>
      <c r="H3807" s="77">
        <v>20</v>
      </c>
      <c r="I3807" s="77">
        <v>192.02</v>
      </c>
      <c r="J3807" s="27">
        <f t="shared" si="1301"/>
        <v>27.6</v>
      </c>
      <c r="K3807" s="27">
        <f t="shared" si="1298"/>
        <v>13.8</v>
      </c>
      <c r="L3807" s="26">
        <f t="shared" si="1299"/>
        <v>2649.8760000000002</v>
      </c>
      <c r="M3807" s="56" t="s">
        <v>38</v>
      </c>
      <c r="N3807" s="77" t="s">
        <v>157</v>
      </c>
      <c r="O3807" s="56" t="s">
        <v>284</v>
      </c>
      <c r="P3807" s="77">
        <v>31</v>
      </c>
    </row>
    <row r="3808" spans="1:16" x14ac:dyDescent="0.25">
      <c r="A3808" s="77">
        <v>2018</v>
      </c>
      <c r="B3808" s="77">
        <v>45</v>
      </c>
      <c r="C3808" s="77" t="s">
        <v>15</v>
      </c>
      <c r="D3808" s="77">
        <v>4916969</v>
      </c>
      <c r="E3808" s="68">
        <v>88.9</v>
      </c>
      <c r="F3808" s="3">
        <f t="shared" si="1302"/>
        <v>13.84</v>
      </c>
      <c r="G3808" s="18" t="s">
        <v>39</v>
      </c>
      <c r="H3808" s="77">
        <v>20</v>
      </c>
      <c r="I3808" s="77">
        <v>192.02</v>
      </c>
      <c r="J3808" s="27">
        <f t="shared" si="1301"/>
        <v>27.6</v>
      </c>
      <c r="K3808" s="27">
        <f t="shared" si="1298"/>
        <v>20.700000000000003</v>
      </c>
      <c r="L3808" s="26">
        <f t="shared" si="1299"/>
        <v>3974.8140000000008</v>
      </c>
      <c r="M3808" s="56" t="s">
        <v>16</v>
      </c>
      <c r="N3808" s="77" t="s">
        <v>157</v>
      </c>
      <c r="O3808" s="56" t="s">
        <v>284</v>
      </c>
      <c r="P3808" s="77">
        <v>31</v>
      </c>
    </row>
    <row r="3809" spans="1:16" x14ac:dyDescent="0.25">
      <c r="A3809" s="77">
        <v>2018</v>
      </c>
      <c r="B3809" s="77">
        <v>45</v>
      </c>
      <c r="C3809" s="77" t="s">
        <v>15</v>
      </c>
      <c r="D3809" s="77">
        <v>4916967</v>
      </c>
      <c r="E3809" s="68">
        <v>88.9</v>
      </c>
      <c r="F3809" s="3">
        <f t="shared" si="1302"/>
        <v>13.84</v>
      </c>
      <c r="G3809" s="18" t="s">
        <v>39</v>
      </c>
      <c r="H3809" s="77">
        <v>6</v>
      </c>
      <c r="I3809" s="77">
        <v>57.61</v>
      </c>
      <c r="J3809" s="27">
        <f t="shared" si="1301"/>
        <v>27.6</v>
      </c>
      <c r="K3809" s="27">
        <f t="shared" si="1298"/>
        <v>13.8</v>
      </c>
      <c r="L3809" s="26">
        <f t="shared" si="1299"/>
        <v>795.01800000000003</v>
      </c>
      <c r="M3809" s="56" t="s">
        <v>38</v>
      </c>
      <c r="N3809" s="77" t="s">
        <v>157</v>
      </c>
      <c r="O3809" s="56" t="s">
        <v>284</v>
      </c>
      <c r="P3809" s="77">
        <v>31</v>
      </c>
    </row>
    <row r="3810" spans="1:16" x14ac:dyDescent="0.25">
      <c r="A3810" s="77">
        <v>2018</v>
      </c>
      <c r="B3810" s="77">
        <v>45</v>
      </c>
      <c r="C3810" s="77" t="s">
        <v>15</v>
      </c>
      <c r="D3810" s="77">
        <v>4916967</v>
      </c>
      <c r="E3810" s="68">
        <v>88.9</v>
      </c>
      <c r="F3810" s="3">
        <f t="shared" si="1302"/>
        <v>13.84</v>
      </c>
      <c r="G3810" s="18" t="s">
        <v>39</v>
      </c>
      <c r="H3810" s="77">
        <v>7</v>
      </c>
      <c r="I3810" s="77">
        <v>67.209999999999994</v>
      </c>
      <c r="J3810" s="27">
        <f t="shared" si="1301"/>
        <v>27.6</v>
      </c>
      <c r="K3810" s="27">
        <f t="shared" si="1298"/>
        <v>20.700000000000003</v>
      </c>
      <c r="L3810" s="26">
        <f t="shared" si="1299"/>
        <v>1391.2470000000001</v>
      </c>
      <c r="M3810" s="56" t="s">
        <v>16</v>
      </c>
      <c r="N3810" s="77" t="s">
        <v>157</v>
      </c>
      <c r="O3810" s="56" t="s">
        <v>284</v>
      </c>
      <c r="P3810" s="77">
        <v>31</v>
      </c>
    </row>
    <row r="3811" spans="1:16" x14ac:dyDescent="0.25">
      <c r="A3811" s="77">
        <v>2018</v>
      </c>
      <c r="B3811" s="77">
        <v>45</v>
      </c>
      <c r="C3811" s="77" t="s">
        <v>15</v>
      </c>
      <c r="D3811" s="77">
        <v>4916966</v>
      </c>
      <c r="E3811" s="68">
        <v>88.9</v>
      </c>
      <c r="F3811" s="3">
        <f t="shared" si="1302"/>
        <v>13.84</v>
      </c>
      <c r="G3811" s="18" t="s">
        <v>39</v>
      </c>
      <c r="H3811" s="77">
        <v>14</v>
      </c>
      <c r="I3811" s="77">
        <v>134.41999999999999</v>
      </c>
      <c r="J3811" s="27">
        <f t="shared" si="1301"/>
        <v>27.6</v>
      </c>
      <c r="K3811" s="27">
        <f t="shared" si="1298"/>
        <v>13.8</v>
      </c>
      <c r="L3811" s="26">
        <f t="shared" si="1299"/>
        <v>1854.9959999999999</v>
      </c>
      <c r="M3811" s="56" t="s">
        <v>38</v>
      </c>
      <c r="N3811" s="77" t="s">
        <v>157</v>
      </c>
      <c r="O3811" s="56" t="s">
        <v>284</v>
      </c>
      <c r="P3811" s="77">
        <v>31</v>
      </c>
    </row>
    <row r="3812" spans="1:16" x14ac:dyDescent="0.25">
      <c r="A3812" s="77">
        <v>2018</v>
      </c>
      <c r="B3812" s="77">
        <v>45</v>
      </c>
      <c r="C3812" s="77" t="s">
        <v>15</v>
      </c>
      <c r="D3812" s="77">
        <v>4916965</v>
      </c>
      <c r="E3812" s="68">
        <v>88.9</v>
      </c>
      <c r="F3812" s="3">
        <f t="shared" si="1302"/>
        <v>13.84</v>
      </c>
      <c r="G3812" s="18" t="s">
        <v>39</v>
      </c>
      <c r="H3812" s="77">
        <v>4</v>
      </c>
      <c r="I3812" s="77">
        <v>38.4</v>
      </c>
      <c r="J3812" s="27">
        <f t="shared" si="1301"/>
        <v>27.6</v>
      </c>
      <c r="K3812" s="27">
        <f t="shared" si="1298"/>
        <v>13.8</v>
      </c>
      <c r="L3812" s="26">
        <f t="shared" si="1299"/>
        <v>529.91999999999996</v>
      </c>
      <c r="M3812" s="56" t="s">
        <v>38</v>
      </c>
      <c r="N3812" s="77" t="s">
        <v>157</v>
      </c>
      <c r="O3812" s="56" t="s">
        <v>284</v>
      </c>
      <c r="P3812" s="77">
        <v>31</v>
      </c>
    </row>
    <row r="3813" spans="1:16" x14ac:dyDescent="0.25">
      <c r="A3813" s="77">
        <v>2018</v>
      </c>
      <c r="B3813" s="77">
        <v>45</v>
      </c>
      <c r="C3813" s="77" t="s">
        <v>15</v>
      </c>
      <c r="D3813" s="77">
        <v>4916963</v>
      </c>
      <c r="E3813" s="68">
        <v>88.9</v>
      </c>
      <c r="F3813" s="3">
        <f t="shared" si="1302"/>
        <v>13.84</v>
      </c>
      <c r="G3813" s="18" t="s">
        <v>39</v>
      </c>
      <c r="H3813" s="77">
        <v>41</v>
      </c>
      <c r="I3813" s="77">
        <v>393.65</v>
      </c>
      <c r="J3813" s="27">
        <f t="shared" si="1301"/>
        <v>27.6</v>
      </c>
      <c r="K3813" s="27">
        <f t="shared" si="1298"/>
        <v>20.700000000000003</v>
      </c>
      <c r="L3813" s="26">
        <f t="shared" si="1299"/>
        <v>8148.5550000000003</v>
      </c>
      <c r="M3813" s="56" t="s">
        <v>16</v>
      </c>
      <c r="N3813" s="77" t="s">
        <v>157</v>
      </c>
      <c r="O3813" s="56" t="s">
        <v>284</v>
      </c>
      <c r="P3813" s="77">
        <v>31</v>
      </c>
    </row>
    <row r="3814" spans="1:16" x14ac:dyDescent="0.25">
      <c r="A3814" s="77">
        <v>2018</v>
      </c>
      <c r="B3814" s="77">
        <v>45</v>
      </c>
      <c r="C3814" s="77" t="s">
        <v>15</v>
      </c>
      <c r="D3814" s="77">
        <v>4916963</v>
      </c>
      <c r="E3814" s="68">
        <v>88.9</v>
      </c>
      <c r="F3814" s="3">
        <f t="shared" si="1302"/>
        <v>13.84</v>
      </c>
      <c r="G3814" s="18" t="s">
        <v>39</v>
      </c>
      <c r="H3814" s="77">
        <v>10</v>
      </c>
      <c r="I3814" s="77">
        <v>96.01</v>
      </c>
      <c r="J3814" s="27">
        <f t="shared" si="1301"/>
        <v>27.6</v>
      </c>
      <c r="K3814" s="27">
        <f t="shared" si="1298"/>
        <v>13.8</v>
      </c>
      <c r="L3814" s="26">
        <f t="shared" si="1299"/>
        <v>1324.9380000000001</v>
      </c>
      <c r="M3814" s="56" t="s">
        <v>38</v>
      </c>
      <c r="N3814" s="77" t="s">
        <v>157</v>
      </c>
      <c r="O3814" s="56" t="s">
        <v>284</v>
      </c>
      <c r="P3814" s="77">
        <v>31</v>
      </c>
    </row>
    <row r="3815" spans="1:16" x14ac:dyDescent="0.25">
      <c r="A3815" s="77">
        <v>2018</v>
      </c>
      <c r="B3815" s="77">
        <v>45</v>
      </c>
      <c r="C3815" s="77" t="s">
        <v>15</v>
      </c>
      <c r="D3815" s="77">
        <v>4916962</v>
      </c>
      <c r="E3815" s="68">
        <v>88.9</v>
      </c>
      <c r="F3815" s="3">
        <f t="shared" si="1302"/>
        <v>13.84</v>
      </c>
      <c r="G3815" s="18" t="s">
        <v>39</v>
      </c>
      <c r="H3815" s="77">
        <v>13</v>
      </c>
      <c r="I3815" s="77">
        <v>124.81</v>
      </c>
      <c r="J3815" s="27">
        <f t="shared" si="1301"/>
        <v>27.6</v>
      </c>
      <c r="K3815" s="27">
        <f t="shared" si="1298"/>
        <v>13.8</v>
      </c>
      <c r="L3815" s="26">
        <f t="shared" si="1299"/>
        <v>1722.3780000000002</v>
      </c>
      <c r="M3815" s="56" t="s">
        <v>38</v>
      </c>
      <c r="N3815" s="77" t="s">
        <v>157</v>
      </c>
      <c r="O3815" s="56" t="s">
        <v>284</v>
      </c>
      <c r="P3815" s="77">
        <v>31</v>
      </c>
    </row>
    <row r="3816" spans="1:16" x14ac:dyDescent="0.25">
      <c r="A3816" s="77">
        <v>2018</v>
      </c>
      <c r="B3816" s="77">
        <v>45</v>
      </c>
      <c r="C3816" s="77" t="s">
        <v>15</v>
      </c>
      <c r="D3816" s="77">
        <v>4916960</v>
      </c>
      <c r="E3816" s="68">
        <v>88.9</v>
      </c>
      <c r="F3816" s="3">
        <f t="shared" si="1302"/>
        <v>13.84</v>
      </c>
      <c r="G3816" s="18" t="s">
        <v>39</v>
      </c>
      <c r="H3816" s="77">
        <v>52</v>
      </c>
      <c r="I3816" s="77">
        <v>499.26</v>
      </c>
      <c r="J3816" s="27">
        <f t="shared" si="1301"/>
        <v>27.6</v>
      </c>
      <c r="K3816" s="27">
        <f t="shared" ref="K3816:K3879" si="1303">IF(M3816="NEW",J3816*1,IF(M3816="YELLOW",J3816*0.75,IF(M3816="BLUE",J3816*0.5)))</f>
        <v>20.700000000000003</v>
      </c>
      <c r="L3816" s="26">
        <f t="shared" ref="L3816:L3879" si="1304">I3816*K3816</f>
        <v>10334.682000000001</v>
      </c>
      <c r="M3816" s="56" t="s">
        <v>16</v>
      </c>
      <c r="N3816" s="77" t="s">
        <v>157</v>
      </c>
      <c r="O3816" s="56" t="s">
        <v>284</v>
      </c>
      <c r="P3816" s="77">
        <v>31</v>
      </c>
    </row>
    <row r="3817" spans="1:16" x14ac:dyDescent="0.25">
      <c r="A3817" s="77">
        <v>2018</v>
      </c>
      <c r="B3817" s="77">
        <v>45</v>
      </c>
      <c r="C3817" s="77" t="s">
        <v>15</v>
      </c>
      <c r="D3817" s="77">
        <v>4916960</v>
      </c>
      <c r="E3817" s="68">
        <v>88.9</v>
      </c>
      <c r="F3817" s="3">
        <f t="shared" si="1302"/>
        <v>13.84</v>
      </c>
      <c r="G3817" s="18" t="s">
        <v>39</v>
      </c>
      <c r="H3817" s="77">
        <v>2</v>
      </c>
      <c r="I3817" s="77">
        <v>19.203299999999999</v>
      </c>
      <c r="J3817" s="27">
        <f t="shared" si="1301"/>
        <v>27.6</v>
      </c>
      <c r="K3817" s="27">
        <f t="shared" si="1303"/>
        <v>13.8</v>
      </c>
      <c r="L3817" s="26">
        <f t="shared" si="1304"/>
        <v>265.00554</v>
      </c>
      <c r="M3817" s="56" t="s">
        <v>38</v>
      </c>
      <c r="N3817" s="77" t="s">
        <v>157</v>
      </c>
      <c r="O3817" s="56" t="s">
        <v>284</v>
      </c>
      <c r="P3817" s="77">
        <v>31</v>
      </c>
    </row>
    <row r="3818" spans="1:16" x14ac:dyDescent="0.25">
      <c r="A3818" s="77">
        <v>2018</v>
      </c>
      <c r="B3818" s="77">
        <v>45</v>
      </c>
      <c r="C3818" s="77" t="s">
        <v>15</v>
      </c>
      <c r="D3818" s="77">
        <v>4916958</v>
      </c>
      <c r="E3818" s="68">
        <v>88.9</v>
      </c>
      <c r="F3818" s="3">
        <f t="shared" si="1302"/>
        <v>13.84</v>
      </c>
      <c r="G3818" s="18" t="s">
        <v>39</v>
      </c>
      <c r="H3818" s="77">
        <v>16</v>
      </c>
      <c r="I3818" s="77">
        <v>153.62</v>
      </c>
      <c r="J3818" s="27">
        <f t="shared" si="1301"/>
        <v>27.6</v>
      </c>
      <c r="K3818" s="27">
        <f t="shared" si="1303"/>
        <v>13.8</v>
      </c>
      <c r="L3818" s="26">
        <f t="shared" si="1304"/>
        <v>2119.9560000000001</v>
      </c>
      <c r="M3818" s="56" t="s">
        <v>38</v>
      </c>
      <c r="N3818" s="77" t="s">
        <v>157</v>
      </c>
      <c r="O3818" s="56" t="s">
        <v>284</v>
      </c>
      <c r="P3818" s="77">
        <v>31</v>
      </c>
    </row>
    <row r="3819" spans="1:16" x14ac:dyDescent="0.25">
      <c r="A3819" s="77">
        <v>2018</v>
      </c>
      <c r="B3819" s="77">
        <v>45</v>
      </c>
      <c r="C3819" s="77" t="s">
        <v>15</v>
      </c>
      <c r="D3819" s="77">
        <v>4916958</v>
      </c>
      <c r="E3819" s="68">
        <v>88.9</v>
      </c>
      <c r="F3819" s="3">
        <f t="shared" si="1302"/>
        <v>13.84</v>
      </c>
      <c r="G3819" s="18" t="s">
        <v>39</v>
      </c>
      <c r="H3819" s="77">
        <v>30</v>
      </c>
      <c r="I3819" s="77">
        <v>288.02999999999997</v>
      </c>
      <c r="J3819" s="27">
        <f t="shared" si="1301"/>
        <v>27.6</v>
      </c>
      <c r="K3819" s="27">
        <f t="shared" si="1303"/>
        <v>20.700000000000003</v>
      </c>
      <c r="L3819" s="26">
        <f t="shared" si="1304"/>
        <v>5962.2210000000005</v>
      </c>
      <c r="M3819" s="56" t="s">
        <v>16</v>
      </c>
      <c r="N3819" s="77" t="s">
        <v>157</v>
      </c>
      <c r="O3819" s="56" t="s">
        <v>284</v>
      </c>
      <c r="P3819" s="77">
        <v>31</v>
      </c>
    </row>
    <row r="3820" spans="1:16" x14ac:dyDescent="0.25">
      <c r="A3820" s="77">
        <v>2018</v>
      </c>
      <c r="B3820" s="77">
        <v>45</v>
      </c>
      <c r="C3820" s="77" t="s">
        <v>15</v>
      </c>
      <c r="D3820" s="77">
        <v>4916972</v>
      </c>
      <c r="E3820" s="68">
        <v>88.9</v>
      </c>
      <c r="F3820" s="3">
        <f t="shared" si="1302"/>
        <v>13.84</v>
      </c>
      <c r="G3820" s="18" t="s">
        <v>39</v>
      </c>
      <c r="H3820" s="77">
        <v>19</v>
      </c>
      <c r="I3820" s="77">
        <v>182.42</v>
      </c>
      <c r="J3820" s="27">
        <f t="shared" si="1301"/>
        <v>27.6</v>
      </c>
      <c r="K3820" s="27">
        <f t="shared" si="1303"/>
        <v>13.8</v>
      </c>
      <c r="L3820" s="26">
        <f t="shared" si="1304"/>
        <v>2517.3959999999997</v>
      </c>
      <c r="M3820" s="56" t="s">
        <v>38</v>
      </c>
      <c r="N3820" s="77" t="s">
        <v>157</v>
      </c>
      <c r="O3820" s="56" t="s">
        <v>284</v>
      </c>
      <c r="P3820" s="77">
        <v>31</v>
      </c>
    </row>
    <row r="3821" spans="1:16" x14ac:dyDescent="0.25">
      <c r="A3821" s="77">
        <v>2018</v>
      </c>
      <c r="B3821" s="77">
        <v>45</v>
      </c>
      <c r="C3821" s="77" t="s">
        <v>15</v>
      </c>
      <c r="D3821" s="77">
        <v>4916973</v>
      </c>
      <c r="E3821" s="68">
        <v>88.9</v>
      </c>
      <c r="F3821" s="3">
        <f t="shared" si="1302"/>
        <v>13.84</v>
      </c>
      <c r="G3821" s="18" t="s">
        <v>39</v>
      </c>
      <c r="H3821" s="77">
        <v>10</v>
      </c>
      <c r="I3821" s="77">
        <v>96.01</v>
      </c>
      <c r="J3821" s="27">
        <f t="shared" si="1301"/>
        <v>27.6</v>
      </c>
      <c r="K3821" s="27">
        <f t="shared" si="1303"/>
        <v>13.8</v>
      </c>
      <c r="L3821" s="26">
        <f t="shared" si="1304"/>
        <v>1324.9380000000001</v>
      </c>
      <c r="M3821" s="56" t="s">
        <v>38</v>
      </c>
      <c r="N3821" s="77" t="s">
        <v>157</v>
      </c>
      <c r="O3821" s="56" t="s">
        <v>284</v>
      </c>
      <c r="P3821" s="77">
        <v>31</v>
      </c>
    </row>
    <row r="3822" spans="1:16" x14ac:dyDescent="0.25">
      <c r="A3822" s="77">
        <v>2018</v>
      </c>
      <c r="B3822" s="77">
        <v>45</v>
      </c>
      <c r="C3822" s="77" t="s">
        <v>15</v>
      </c>
      <c r="D3822" s="77">
        <v>4916974</v>
      </c>
      <c r="E3822" s="68">
        <v>88.9</v>
      </c>
      <c r="F3822" s="3">
        <f t="shared" si="1302"/>
        <v>13.84</v>
      </c>
      <c r="G3822" s="18" t="s">
        <v>39</v>
      </c>
      <c r="H3822" s="77">
        <v>14</v>
      </c>
      <c r="I3822" s="77">
        <v>134.41</v>
      </c>
      <c r="J3822" s="27">
        <f t="shared" si="1301"/>
        <v>27.6</v>
      </c>
      <c r="K3822" s="27">
        <f t="shared" si="1303"/>
        <v>13.8</v>
      </c>
      <c r="L3822" s="26">
        <f t="shared" si="1304"/>
        <v>1854.8579999999999</v>
      </c>
      <c r="M3822" s="56" t="s">
        <v>38</v>
      </c>
      <c r="N3822" s="77" t="s">
        <v>157</v>
      </c>
      <c r="O3822" s="56" t="s">
        <v>284</v>
      </c>
      <c r="P3822" s="77">
        <v>31</v>
      </c>
    </row>
    <row r="3823" spans="1:16" x14ac:dyDescent="0.25">
      <c r="A3823" s="77">
        <v>2018</v>
      </c>
      <c r="B3823" s="77">
        <v>45</v>
      </c>
      <c r="C3823" s="77" t="s">
        <v>15</v>
      </c>
      <c r="D3823" s="77">
        <v>4917673</v>
      </c>
      <c r="E3823" s="68">
        <v>60.3</v>
      </c>
      <c r="F3823" s="3">
        <f t="shared" si="1302"/>
        <v>6.99</v>
      </c>
      <c r="G3823" s="18" t="s">
        <v>39</v>
      </c>
      <c r="H3823" s="77">
        <v>3</v>
      </c>
      <c r="I3823" s="77">
        <v>28.8</v>
      </c>
      <c r="J3823" s="27">
        <f t="shared" si="1301"/>
        <v>16.52</v>
      </c>
      <c r="K3823" s="27">
        <f t="shared" si="1303"/>
        <v>8.26</v>
      </c>
      <c r="L3823" s="26">
        <f t="shared" si="1304"/>
        <v>237.88800000000001</v>
      </c>
      <c r="M3823" s="56" t="s">
        <v>38</v>
      </c>
      <c r="N3823" s="77" t="s">
        <v>1367</v>
      </c>
      <c r="O3823" s="56" t="s">
        <v>53</v>
      </c>
      <c r="P3823" s="77">
        <v>105</v>
      </c>
    </row>
    <row r="3824" spans="1:16" x14ac:dyDescent="0.25">
      <c r="A3824" s="77">
        <v>2018</v>
      </c>
      <c r="B3824" s="77">
        <v>45</v>
      </c>
      <c r="C3824" s="77" t="s">
        <v>15</v>
      </c>
      <c r="D3824" s="77">
        <v>4917674</v>
      </c>
      <c r="E3824" s="68">
        <v>60.3</v>
      </c>
      <c r="F3824" s="3">
        <f t="shared" si="1302"/>
        <v>6.99</v>
      </c>
      <c r="G3824" s="18" t="s">
        <v>39</v>
      </c>
      <c r="H3824" s="77">
        <v>1</v>
      </c>
      <c r="I3824" s="77">
        <v>9.6</v>
      </c>
      <c r="J3824" s="27">
        <f t="shared" si="1301"/>
        <v>16.52</v>
      </c>
      <c r="K3824" s="27">
        <f t="shared" si="1303"/>
        <v>8.26</v>
      </c>
      <c r="L3824" s="26">
        <f t="shared" si="1304"/>
        <v>79.295999999999992</v>
      </c>
      <c r="M3824" s="56" t="s">
        <v>38</v>
      </c>
      <c r="N3824" s="77" t="s">
        <v>1367</v>
      </c>
      <c r="O3824" s="56" t="s">
        <v>53</v>
      </c>
      <c r="P3824" s="77">
        <v>105</v>
      </c>
    </row>
    <row r="3825" spans="1:16" x14ac:dyDescent="0.25">
      <c r="A3825" s="77">
        <v>2018</v>
      </c>
      <c r="B3825" s="77">
        <v>45</v>
      </c>
      <c r="C3825" s="77" t="s">
        <v>15</v>
      </c>
      <c r="D3825" s="77">
        <v>4917675</v>
      </c>
      <c r="E3825" s="68">
        <v>60.3</v>
      </c>
      <c r="F3825" s="3">
        <f t="shared" si="1302"/>
        <v>6.99</v>
      </c>
      <c r="G3825" s="18" t="s">
        <v>39</v>
      </c>
      <c r="H3825" s="77">
        <v>5</v>
      </c>
      <c r="I3825" s="77">
        <v>48</v>
      </c>
      <c r="J3825" s="27">
        <f t="shared" si="1301"/>
        <v>16.52</v>
      </c>
      <c r="K3825" s="27">
        <f t="shared" si="1303"/>
        <v>8.26</v>
      </c>
      <c r="L3825" s="26">
        <f t="shared" si="1304"/>
        <v>396.48</v>
      </c>
      <c r="M3825" s="56" t="s">
        <v>38</v>
      </c>
      <c r="N3825" s="77" t="s">
        <v>1367</v>
      </c>
      <c r="O3825" s="56" t="s">
        <v>53</v>
      </c>
      <c r="P3825" s="77">
        <v>105</v>
      </c>
    </row>
    <row r="3826" spans="1:16" x14ac:dyDescent="0.25">
      <c r="A3826" s="77">
        <v>2018</v>
      </c>
      <c r="B3826" s="77">
        <v>45</v>
      </c>
      <c r="C3826" s="77" t="s">
        <v>15</v>
      </c>
      <c r="D3826" s="77">
        <v>4917672</v>
      </c>
      <c r="E3826" s="68">
        <v>60.3</v>
      </c>
      <c r="F3826" s="3">
        <f t="shared" si="1302"/>
        <v>6.99</v>
      </c>
      <c r="G3826" s="18" t="s">
        <v>39</v>
      </c>
      <c r="H3826" s="77">
        <v>1</v>
      </c>
      <c r="I3826" s="77">
        <v>9.6</v>
      </c>
      <c r="J3826" s="27">
        <f t="shared" si="1301"/>
        <v>16.52</v>
      </c>
      <c r="K3826" s="27">
        <f t="shared" si="1303"/>
        <v>8.26</v>
      </c>
      <c r="L3826" s="26">
        <f t="shared" si="1304"/>
        <v>79.295999999999992</v>
      </c>
      <c r="M3826" s="56" t="s">
        <v>38</v>
      </c>
      <c r="N3826" s="77" t="s">
        <v>1367</v>
      </c>
      <c r="O3826" s="56" t="s">
        <v>53</v>
      </c>
      <c r="P3826" s="77">
        <v>105</v>
      </c>
    </row>
    <row r="3827" spans="1:16" x14ac:dyDescent="0.25">
      <c r="A3827" s="77">
        <v>2018</v>
      </c>
      <c r="B3827" s="77">
        <v>45</v>
      </c>
      <c r="C3827" s="77" t="s">
        <v>15</v>
      </c>
      <c r="D3827" s="77">
        <v>4917671</v>
      </c>
      <c r="E3827" s="68">
        <v>60.3</v>
      </c>
      <c r="F3827" s="3">
        <f t="shared" si="1302"/>
        <v>6.99</v>
      </c>
      <c r="G3827" s="18" t="s">
        <v>39</v>
      </c>
      <c r="H3827" s="77">
        <v>6</v>
      </c>
      <c r="I3827" s="77">
        <v>57.606699999999996</v>
      </c>
      <c r="J3827" s="27">
        <f t="shared" si="1301"/>
        <v>16.52</v>
      </c>
      <c r="K3827" s="27">
        <f t="shared" si="1303"/>
        <v>8.26</v>
      </c>
      <c r="L3827" s="26">
        <f t="shared" si="1304"/>
        <v>475.83134199999995</v>
      </c>
      <c r="M3827" s="56" t="s">
        <v>38</v>
      </c>
      <c r="N3827" s="77" t="s">
        <v>1367</v>
      </c>
      <c r="O3827" s="56" t="s">
        <v>53</v>
      </c>
      <c r="P3827" s="77">
        <v>105</v>
      </c>
    </row>
    <row r="3828" spans="1:16" x14ac:dyDescent="0.25">
      <c r="A3828" s="77">
        <v>2018</v>
      </c>
      <c r="B3828" s="77">
        <v>45</v>
      </c>
      <c r="C3828" s="77" t="s">
        <v>15</v>
      </c>
      <c r="D3828" s="77">
        <v>4917670</v>
      </c>
      <c r="E3828" s="68">
        <v>60.3</v>
      </c>
      <c r="F3828" s="3">
        <f t="shared" si="1302"/>
        <v>6.99</v>
      </c>
      <c r="G3828" s="18" t="s">
        <v>39</v>
      </c>
      <c r="H3828" s="77">
        <v>2</v>
      </c>
      <c r="I3828" s="77">
        <v>19.2</v>
      </c>
      <c r="J3828" s="27">
        <f t="shared" si="1301"/>
        <v>16.52</v>
      </c>
      <c r="K3828" s="27">
        <f t="shared" si="1303"/>
        <v>8.26</v>
      </c>
      <c r="L3828" s="26">
        <f t="shared" si="1304"/>
        <v>158.59199999999998</v>
      </c>
      <c r="M3828" s="56" t="s">
        <v>38</v>
      </c>
      <c r="N3828" s="77" t="s">
        <v>1367</v>
      </c>
      <c r="O3828" s="56" t="s">
        <v>53</v>
      </c>
      <c r="P3828" s="77">
        <v>105</v>
      </c>
    </row>
    <row r="3829" spans="1:16" x14ac:dyDescent="0.25">
      <c r="A3829" s="77">
        <v>2018</v>
      </c>
      <c r="B3829" s="77">
        <v>45</v>
      </c>
      <c r="C3829" s="77" t="s">
        <v>15</v>
      </c>
      <c r="D3829" s="77">
        <v>4917676</v>
      </c>
      <c r="E3829" s="68">
        <v>60.3</v>
      </c>
      <c r="F3829" s="3">
        <f t="shared" si="1302"/>
        <v>6.99</v>
      </c>
      <c r="G3829" s="18" t="s">
        <v>39</v>
      </c>
      <c r="H3829" s="77">
        <v>2</v>
      </c>
      <c r="I3829" s="77">
        <v>19.2</v>
      </c>
      <c r="J3829" s="27">
        <f t="shared" si="1301"/>
        <v>16.52</v>
      </c>
      <c r="K3829" s="27">
        <f t="shared" si="1303"/>
        <v>8.26</v>
      </c>
      <c r="L3829" s="26">
        <f t="shared" si="1304"/>
        <v>158.59199999999998</v>
      </c>
      <c r="M3829" s="56" t="s">
        <v>38</v>
      </c>
      <c r="N3829" s="77" t="s">
        <v>1367</v>
      </c>
      <c r="O3829" s="56" t="s">
        <v>53</v>
      </c>
      <c r="P3829" s="77">
        <v>105</v>
      </c>
    </row>
    <row r="3830" spans="1:16" x14ac:dyDescent="0.25">
      <c r="A3830" s="77">
        <v>2018</v>
      </c>
      <c r="B3830" s="77">
        <v>45</v>
      </c>
      <c r="C3830" s="77" t="s">
        <v>15</v>
      </c>
      <c r="D3830" s="77">
        <v>4917693</v>
      </c>
      <c r="E3830" s="68">
        <v>73</v>
      </c>
      <c r="F3830" s="3">
        <f t="shared" si="1302"/>
        <v>9.67</v>
      </c>
      <c r="G3830" s="18" t="s">
        <v>39</v>
      </c>
      <c r="H3830" s="77">
        <v>6</v>
      </c>
      <c r="I3830" s="77">
        <v>57.606999999999999</v>
      </c>
      <c r="J3830" s="27">
        <f t="shared" si="1301"/>
        <v>20.64</v>
      </c>
      <c r="K3830" s="27">
        <f t="shared" si="1303"/>
        <v>15.48</v>
      </c>
      <c r="L3830" s="26">
        <f t="shared" si="1304"/>
        <v>891.75635999999997</v>
      </c>
      <c r="M3830" s="56" t="s">
        <v>16</v>
      </c>
      <c r="N3830" s="77" t="s">
        <v>1373</v>
      </c>
      <c r="O3830" s="56" t="s">
        <v>51</v>
      </c>
      <c r="P3830" s="77">
        <v>65</v>
      </c>
    </row>
    <row r="3831" spans="1:16" x14ac:dyDescent="0.25">
      <c r="A3831" s="77">
        <v>2018</v>
      </c>
      <c r="B3831" s="77">
        <v>45</v>
      </c>
      <c r="C3831" s="77" t="s">
        <v>15</v>
      </c>
      <c r="D3831" s="77">
        <v>4917694</v>
      </c>
      <c r="E3831" s="68">
        <v>73</v>
      </c>
      <c r="F3831" s="3">
        <f t="shared" si="1302"/>
        <v>9.67</v>
      </c>
      <c r="G3831" s="18" t="s">
        <v>39</v>
      </c>
      <c r="H3831" s="77">
        <v>64</v>
      </c>
      <c r="I3831" s="77">
        <v>614.47360000000003</v>
      </c>
      <c r="J3831" s="27">
        <f t="shared" si="1301"/>
        <v>20.64</v>
      </c>
      <c r="K3831" s="27">
        <f t="shared" si="1303"/>
        <v>15.48</v>
      </c>
      <c r="L3831" s="26">
        <f t="shared" si="1304"/>
        <v>9512.0513280000014</v>
      </c>
      <c r="M3831" s="56" t="s">
        <v>16</v>
      </c>
      <c r="N3831" s="77" t="s">
        <v>1373</v>
      </c>
      <c r="O3831" s="56" t="s">
        <v>51</v>
      </c>
      <c r="P3831" s="77">
        <v>65</v>
      </c>
    </row>
    <row r="3832" spans="1:16" x14ac:dyDescent="0.25">
      <c r="A3832" s="77">
        <v>2018</v>
      </c>
      <c r="B3832" s="77">
        <v>45</v>
      </c>
      <c r="C3832" s="77" t="s">
        <v>15</v>
      </c>
      <c r="D3832" s="77">
        <v>4917695</v>
      </c>
      <c r="E3832" s="68">
        <v>73</v>
      </c>
      <c r="F3832" s="3">
        <f t="shared" si="1302"/>
        <v>9.67</v>
      </c>
      <c r="G3832" s="18" t="s">
        <v>39</v>
      </c>
      <c r="H3832" s="77">
        <v>94</v>
      </c>
      <c r="I3832" s="77">
        <v>902.51179999999999</v>
      </c>
      <c r="J3832" s="27">
        <f t="shared" si="1301"/>
        <v>20.64</v>
      </c>
      <c r="K3832" s="27">
        <f t="shared" si="1303"/>
        <v>15.48</v>
      </c>
      <c r="L3832" s="26">
        <f t="shared" si="1304"/>
        <v>13970.882664000001</v>
      </c>
      <c r="M3832" s="56" t="s">
        <v>16</v>
      </c>
      <c r="N3832" s="77" t="s">
        <v>1373</v>
      </c>
      <c r="O3832" s="56" t="s">
        <v>51</v>
      </c>
      <c r="P3832" s="77">
        <v>65</v>
      </c>
    </row>
    <row r="3833" spans="1:16" x14ac:dyDescent="0.25">
      <c r="A3833" s="77">
        <v>2018</v>
      </c>
      <c r="B3833" s="77">
        <v>45</v>
      </c>
      <c r="C3833" s="77" t="s">
        <v>15</v>
      </c>
      <c r="D3833" s="77">
        <v>4918222</v>
      </c>
      <c r="E3833" s="68">
        <v>60.3</v>
      </c>
      <c r="F3833" s="3">
        <f t="shared" si="1302"/>
        <v>6.99</v>
      </c>
      <c r="G3833" s="18" t="s">
        <v>39</v>
      </c>
      <c r="H3833" s="77">
        <v>20</v>
      </c>
      <c r="I3833" s="77">
        <v>192.02170000000001</v>
      </c>
      <c r="J3833" s="27">
        <f t="shared" si="1301"/>
        <v>16.52</v>
      </c>
      <c r="K3833" s="27">
        <f t="shared" si="1303"/>
        <v>12.39</v>
      </c>
      <c r="L3833" s="26">
        <f t="shared" si="1304"/>
        <v>2379.1488630000003</v>
      </c>
      <c r="M3833" s="56" t="s">
        <v>16</v>
      </c>
      <c r="N3833" s="77" t="s">
        <v>1374</v>
      </c>
      <c r="O3833" s="56" t="s">
        <v>51</v>
      </c>
      <c r="P3833" s="77">
        <v>65</v>
      </c>
    </row>
    <row r="3834" spans="1:16" x14ac:dyDescent="0.25">
      <c r="A3834" s="77">
        <v>2018</v>
      </c>
      <c r="B3834" s="77">
        <v>45</v>
      </c>
      <c r="C3834" s="77" t="s">
        <v>15</v>
      </c>
      <c r="D3834" s="77">
        <v>4918225</v>
      </c>
      <c r="E3834" s="68">
        <v>73</v>
      </c>
      <c r="F3834" s="3">
        <f t="shared" si="1302"/>
        <v>9.67</v>
      </c>
      <c r="G3834" s="18" t="s">
        <v>39</v>
      </c>
      <c r="H3834" s="77">
        <v>45</v>
      </c>
      <c r="I3834" s="77">
        <v>432.05250000000001</v>
      </c>
      <c r="J3834" s="27">
        <f t="shared" si="1301"/>
        <v>20.64</v>
      </c>
      <c r="K3834" s="27">
        <f t="shared" si="1303"/>
        <v>15.48</v>
      </c>
      <c r="L3834" s="26">
        <f t="shared" si="1304"/>
        <v>6688.1727000000001</v>
      </c>
      <c r="M3834" s="56" t="s">
        <v>16</v>
      </c>
      <c r="N3834" s="77" t="s">
        <v>1375</v>
      </c>
      <c r="O3834" s="56" t="s">
        <v>51</v>
      </c>
      <c r="P3834" s="77">
        <v>65</v>
      </c>
    </row>
    <row r="3835" spans="1:16" x14ac:dyDescent="0.25">
      <c r="A3835" s="77">
        <v>2018</v>
      </c>
      <c r="B3835" s="77">
        <v>45</v>
      </c>
      <c r="C3835" s="77" t="s">
        <v>15</v>
      </c>
      <c r="D3835" s="77">
        <v>4918503</v>
      </c>
      <c r="E3835" s="68">
        <v>73</v>
      </c>
      <c r="F3835" s="3">
        <f t="shared" si="1302"/>
        <v>9.67</v>
      </c>
      <c r="G3835" s="18" t="s">
        <v>39</v>
      </c>
      <c r="H3835" s="77">
        <v>5</v>
      </c>
      <c r="I3835" s="77">
        <v>48.005800000000001</v>
      </c>
      <c r="J3835" s="27">
        <f t="shared" si="1301"/>
        <v>20.64</v>
      </c>
      <c r="K3835" s="27">
        <f t="shared" si="1303"/>
        <v>15.48</v>
      </c>
      <c r="L3835" s="26">
        <f t="shared" si="1304"/>
        <v>743.12978400000009</v>
      </c>
      <c r="M3835" s="56" t="s">
        <v>16</v>
      </c>
      <c r="N3835" s="77" t="s">
        <v>472</v>
      </c>
      <c r="O3835" s="56" t="s">
        <v>51</v>
      </c>
      <c r="P3835" s="77">
        <v>65</v>
      </c>
    </row>
    <row r="3836" spans="1:16" x14ac:dyDescent="0.25">
      <c r="A3836" s="77">
        <v>2018</v>
      </c>
      <c r="B3836" s="77">
        <v>45</v>
      </c>
      <c r="C3836" s="77" t="s">
        <v>15</v>
      </c>
      <c r="D3836" s="77">
        <v>4918504</v>
      </c>
      <c r="E3836" s="68">
        <v>73</v>
      </c>
      <c r="F3836" s="3">
        <f t="shared" si="1302"/>
        <v>9.67</v>
      </c>
      <c r="G3836" s="18" t="s">
        <v>39</v>
      </c>
      <c r="H3836" s="77">
        <v>15</v>
      </c>
      <c r="I3836" s="77">
        <v>144.01750000000001</v>
      </c>
      <c r="J3836" s="27">
        <f t="shared" si="1301"/>
        <v>20.64</v>
      </c>
      <c r="K3836" s="27">
        <f t="shared" si="1303"/>
        <v>15.48</v>
      </c>
      <c r="L3836" s="26">
        <f t="shared" si="1304"/>
        <v>2229.3909000000003</v>
      </c>
      <c r="M3836" s="56" t="s">
        <v>16</v>
      </c>
      <c r="N3836" s="77" t="s">
        <v>472</v>
      </c>
      <c r="O3836" s="56" t="s">
        <v>51</v>
      </c>
      <c r="P3836" s="77">
        <v>65</v>
      </c>
    </row>
    <row r="3837" spans="1:16" x14ac:dyDescent="0.25">
      <c r="A3837" s="77">
        <v>2018</v>
      </c>
      <c r="B3837" s="77">
        <v>45</v>
      </c>
      <c r="C3837" s="77" t="s">
        <v>15</v>
      </c>
      <c r="D3837" s="77">
        <v>4918505</v>
      </c>
      <c r="E3837" s="68">
        <v>73</v>
      </c>
      <c r="F3837" s="3">
        <f t="shared" si="1302"/>
        <v>9.67</v>
      </c>
      <c r="G3837" s="18" t="s">
        <v>39</v>
      </c>
      <c r="H3837" s="77">
        <v>9</v>
      </c>
      <c r="I3837" s="77">
        <v>86.410499999999999</v>
      </c>
      <c r="J3837" s="27">
        <f t="shared" si="1301"/>
        <v>20.64</v>
      </c>
      <c r="K3837" s="27">
        <f t="shared" si="1303"/>
        <v>15.48</v>
      </c>
      <c r="L3837" s="26">
        <f t="shared" si="1304"/>
        <v>1337.63454</v>
      </c>
      <c r="M3837" s="56" t="s">
        <v>16</v>
      </c>
      <c r="N3837" s="77" t="s">
        <v>472</v>
      </c>
      <c r="O3837" s="56" t="s">
        <v>51</v>
      </c>
      <c r="P3837" s="77">
        <v>65</v>
      </c>
    </row>
    <row r="3838" spans="1:16" x14ac:dyDescent="0.25">
      <c r="A3838" s="77">
        <v>2018</v>
      </c>
      <c r="B3838" s="77">
        <v>45</v>
      </c>
      <c r="C3838" s="77" t="s">
        <v>15</v>
      </c>
      <c r="D3838" s="77">
        <v>4918506</v>
      </c>
      <c r="E3838" s="68">
        <v>73</v>
      </c>
      <c r="F3838" s="3">
        <f t="shared" si="1302"/>
        <v>9.67</v>
      </c>
      <c r="G3838" s="18" t="s">
        <v>39</v>
      </c>
      <c r="H3838" s="77">
        <v>21</v>
      </c>
      <c r="I3838" s="77">
        <v>201.6242</v>
      </c>
      <c r="J3838" s="27">
        <f t="shared" si="1301"/>
        <v>20.64</v>
      </c>
      <c r="K3838" s="27">
        <f t="shared" si="1303"/>
        <v>15.48</v>
      </c>
      <c r="L3838" s="26">
        <f t="shared" si="1304"/>
        <v>3121.1426160000001</v>
      </c>
      <c r="M3838" s="56" t="s">
        <v>16</v>
      </c>
      <c r="N3838" s="77" t="s">
        <v>472</v>
      </c>
      <c r="O3838" s="56" t="s">
        <v>51</v>
      </c>
      <c r="P3838" s="77">
        <v>65</v>
      </c>
    </row>
    <row r="3839" spans="1:16" x14ac:dyDescent="0.25">
      <c r="A3839" s="77">
        <v>2018</v>
      </c>
      <c r="B3839" s="77">
        <v>45</v>
      </c>
      <c r="C3839" s="77" t="s">
        <v>15</v>
      </c>
      <c r="D3839" s="77">
        <v>4918561</v>
      </c>
      <c r="E3839" s="68">
        <v>88.9</v>
      </c>
      <c r="F3839" s="3">
        <f t="shared" si="1302"/>
        <v>13.84</v>
      </c>
      <c r="G3839" s="18" t="s">
        <v>39</v>
      </c>
      <c r="H3839" s="77">
        <v>6</v>
      </c>
      <c r="I3839" s="77">
        <v>57.61</v>
      </c>
      <c r="J3839" s="27">
        <f t="shared" si="1301"/>
        <v>27.6</v>
      </c>
      <c r="K3839" s="27">
        <f t="shared" si="1303"/>
        <v>20.700000000000003</v>
      </c>
      <c r="L3839" s="26">
        <f t="shared" si="1304"/>
        <v>1192.527</v>
      </c>
      <c r="M3839" s="56" t="s">
        <v>16</v>
      </c>
      <c r="N3839" s="77" t="s">
        <v>157</v>
      </c>
      <c r="O3839" s="56" t="s">
        <v>284</v>
      </c>
      <c r="P3839" s="77">
        <v>31</v>
      </c>
    </row>
    <row r="3840" spans="1:16" x14ac:dyDescent="0.25">
      <c r="A3840" s="77">
        <v>2018</v>
      </c>
      <c r="B3840" s="77">
        <v>45</v>
      </c>
      <c r="C3840" s="77" t="s">
        <v>15</v>
      </c>
      <c r="D3840" s="77">
        <v>4918562</v>
      </c>
      <c r="E3840" s="68">
        <v>88.9</v>
      </c>
      <c r="F3840" s="3">
        <f t="shared" si="1302"/>
        <v>13.84</v>
      </c>
      <c r="G3840" s="18" t="s">
        <v>39</v>
      </c>
      <c r="H3840" s="77">
        <v>12</v>
      </c>
      <c r="I3840" s="77">
        <v>115.21</v>
      </c>
      <c r="J3840" s="27">
        <f t="shared" si="1301"/>
        <v>27.6</v>
      </c>
      <c r="K3840" s="27">
        <f t="shared" si="1303"/>
        <v>20.700000000000003</v>
      </c>
      <c r="L3840" s="26">
        <f t="shared" si="1304"/>
        <v>2384.8470000000002</v>
      </c>
      <c r="M3840" s="56" t="s">
        <v>16</v>
      </c>
      <c r="N3840" s="77" t="s">
        <v>157</v>
      </c>
      <c r="O3840" s="56" t="s">
        <v>284</v>
      </c>
      <c r="P3840" s="77">
        <v>31</v>
      </c>
    </row>
    <row r="3841" spans="1:16" x14ac:dyDescent="0.25">
      <c r="A3841" s="77">
        <v>2018</v>
      </c>
      <c r="B3841" s="77">
        <v>45</v>
      </c>
      <c r="C3841" s="77" t="s">
        <v>15</v>
      </c>
      <c r="D3841" s="77">
        <v>4918563</v>
      </c>
      <c r="E3841" s="68">
        <v>88.9</v>
      </c>
      <c r="F3841" s="3">
        <f t="shared" si="1302"/>
        <v>13.84</v>
      </c>
      <c r="G3841" s="18" t="s">
        <v>39</v>
      </c>
      <c r="H3841" s="77">
        <v>19</v>
      </c>
      <c r="I3841" s="77">
        <v>182.42</v>
      </c>
      <c r="J3841" s="27">
        <f t="shared" si="1301"/>
        <v>27.6</v>
      </c>
      <c r="K3841" s="27">
        <f t="shared" si="1303"/>
        <v>20.700000000000003</v>
      </c>
      <c r="L3841" s="26">
        <f t="shared" si="1304"/>
        <v>3776.0940000000001</v>
      </c>
      <c r="M3841" s="56" t="s">
        <v>16</v>
      </c>
      <c r="N3841" s="77" t="s">
        <v>157</v>
      </c>
      <c r="O3841" s="56" t="s">
        <v>284</v>
      </c>
      <c r="P3841" s="77">
        <v>31</v>
      </c>
    </row>
    <row r="3842" spans="1:16" x14ac:dyDescent="0.25">
      <c r="A3842" s="77">
        <v>2018</v>
      </c>
      <c r="B3842" s="77">
        <v>45</v>
      </c>
      <c r="C3842" s="77" t="s">
        <v>15</v>
      </c>
      <c r="D3842" s="77">
        <v>4918558</v>
      </c>
      <c r="E3842" s="68">
        <v>88.9</v>
      </c>
      <c r="F3842" s="3">
        <f t="shared" si="1302"/>
        <v>13.84</v>
      </c>
      <c r="G3842" s="18" t="s">
        <v>39</v>
      </c>
      <c r="H3842" s="77">
        <v>17</v>
      </c>
      <c r="I3842" s="77">
        <v>163.22</v>
      </c>
      <c r="J3842" s="27">
        <f t="shared" si="1301"/>
        <v>27.6</v>
      </c>
      <c r="K3842" s="27">
        <f t="shared" si="1303"/>
        <v>20.700000000000003</v>
      </c>
      <c r="L3842" s="26">
        <f t="shared" si="1304"/>
        <v>3378.6540000000005</v>
      </c>
      <c r="M3842" s="56" t="s">
        <v>16</v>
      </c>
      <c r="N3842" s="77" t="s">
        <v>157</v>
      </c>
      <c r="O3842" s="56" t="s">
        <v>284</v>
      </c>
      <c r="P3842" s="77">
        <v>31</v>
      </c>
    </row>
    <row r="3843" spans="1:16" x14ac:dyDescent="0.25">
      <c r="A3843" s="77">
        <v>2018</v>
      </c>
      <c r="B3843" s="77">
        <v>45</v>
      </c>
      <c r="C3843" s="77" t="s">
        <v>15</v>
      </c>
      <c r="D3843" s="77">
        <v>4918559</v>
      </c>
      <c r="E3843" s="68">
        <v>88.9</v>
      </c>
      <c r="F3843" s="3">
        <f t="shared" si="1302"/>
        <v>13.84</v>
      </c>
      <c r="G3843" s="18" t="s">
        <v>39</v>
      </c>
      <c r="H3843" s="77">
        <v>33</v>
      </c>
      <c r="I3843" s="77">
        <v>316.83999999999997</v>
      </c>
      <c r="J3843" s="27">
        <f t="shared" si="1301"/>
        <v>27.6</v>
      </c>
      <c r="K3843" s="27">
        <f t="shared" si="1303"/>
        <v>20.700000000000003</v>
      </c>
      <c r="L3843" s="26">
        <f t="shared" si="1304"/>
        <v>6558.5880000000006</v>
      </c>
      <c r="M3843" s="56" t="s">
        <v>16</v>
      </c>
      <c r="N3843" s="77" t="s">
        <v>157</v>
      </c>
      <c r="O3843" s="56" t="s">
        <v>284</v>
      </c>
      <c r="P3843" s="77">
        <v>31</v>
      </c>
    </row>
    <row r="3844" spans="1:16" x14ac:dyDescent="0.25">
      <c r="A3844" s="77">
        <v>2018</v>
      </c>
      <c r="B3844" s="77">
        <v>45</v>
      </c>
      <c r="C3844" s="77" t="s">
        <v>15</v>
      </c>
      <c r="D3844" s="77">
        <v>4918560</v>
      </c>
      <c r="E3844" s="68">
        <v>88.9</v>
      </c>
      <c r="F3844" s="3">
        <f t="shared" si="1302"/>
        <v>13.84</v>
      </c>
      <c r="G3844" s="18" t="s">
        <v>39</v>
      </c>
      <c r="H3844" s="77">
        <v>5</v>
      </c>
      <c r="I3844" s="77">
        <v>48.01</v>
      </c>
      <c r="J3844" s="27">
        <f t="shared" si="1301"/>
        <v>27.6</v>
      </c>
      <c r="K3844" s="27">
        <f t="shared" si="1303"/>
        <v>20.700000000000003</v>
      </c>
      <c r="L3844" s="26">
        <f t="shared" si="1304"/>
        <v>993.80700000000013</v>
      </c>
      <c r="M3844" s="56" t="s">
        <v>16</v>
      </c>
      <c r="N3844" s="77" t="s">
        <v>157</v>
      </c>
      <c r="O3844" s="56" t="s">
        <v>284</v>
      </c>
      <c r="P3844" s="77">
        <v>31</v>
      </c>
    </row>
    <row r="3845" spans="1:16" x14ac:dyDescent="0.25">
      <c r="A3845" s="77">
        <v>2018</v>
      </c>
      <c r="B3845" s="77">
        <v>45</v>
      </c>
      <c r="C3845" s="77" t="s">
        <v>15</v>
      </c>
      <c r="D3845" s="77">
        <v>4918565</v>
      </c>
      <c r="E3845" s="68">
        <v>88.9</v>
      </c>
      <c r="F3845" s="3">
        <f t="shared" si="1302"/>
        <v>13.84</v>
      </c>
      <c r="G3845" s="18" t="s">
        <v>39</v>
      </c>
      <c r="H3845" s="77">
        <v>7</v>
      </c>
      <c r="I3845" s="77">
        <v>67.209999999999994</v>
      </c>
      <c r="J3845" s="27">
        <f t="shared" si="1301"/>
        <v>27.6</v>
      </c>
      <c r="K3845" s="27">
        <f t="shared" si="1303"/>
        <v>20.700000000000003</v>
      </c>
      <c r="L3845" s="26">
        <f t="shared" si="1304"/>
        <v>1391.2470000000001</v>
      </c>
      <c r="M3845" s="56" t="s">
        <v>16</v>
      </c>
      <c r="N3845" s="77" t="s">
        <v>157</v>
      </c>
      <c r="O3845" s="56" t="s">
        <v>284</v>
      </c>
      <c r="P3845" s="77">
        <v>31</v>
      </c>
    </row>
    <row r="3846" spans="1:16" x14ac:dyDescent="0.25">
      <c r="A3846" s="77">
        <v>2018</v>
      </c>
      <c r="B3846" s="77">
        <v>45</v>
      </c>
      <c r="C3846" s="77" t="s">
        <v>15</v>
      </c>
      <c r="D3846" s="77">
        <v>4918564</v>
      </c>
      <c r="E3846" s="68">
        <v>88.9</v>
      </c>
      <c r="F3846" s="3">
        <f t="shared" si="1302"/>
        <v>13.84</v>
      </c>
      <c r="G3846" s="18" t="s">
        <v>39</v>
      </c>
      <c r="H3846" s="77">
        <v>16</v>
      </c>
      <c r="I3846" s="77">
        <v>153.62</v>
      </c>
      <c r="J3846" s="27">
        <f t="shared" si="1301"/>
        <v>27.6</v>
      </c>
      <c r="K3846" s="27">
        <f t="shared" si="1303"/>
        <v>20.700000000000003</v>
      </c>
      <c r="L3846" s="26">
        <f t="shared" si="1304"/>
        <v>3179.9340000000007</v>
      </c>
      <c r="M3846" s="56" t="s">
        <v>16</v>
      </c>
      <c r="N3846" s="77" t="s">
        <v>157</v>
      </c>
      <c r="O3846" s="56" t="s">
        <v>284</v>
      </c>
      <c r="P3846" s="77">
        <v>31</v>
      </c>
    </row>
    <row r="3847" spans="1:16" x14ac:dyDescent="0.25">
      <c r="A3847" s="77">
        <v>2018</v>
      </c>
      <c r="B3847" s="77">
        <v>45</v>
      </c>
      <c r="C3847" s="77" t="s">
        <v>15</v>
      </c>
      <c r="D3847" s="77">
        <v>4918557</v>
      </c>
      <c r="E3847" s="68">
        <v>88.9</v>
      </c>
      <c r="F3847" s="3">
        <f t="shared" si="1302"/>
        <v>13.84</v>
      </c>
      <c r="G3847" s="18" t="s">
        <v>39</v>
      </c>
      <c r="H3847" s="77">
        <v>35</v>
      </c>
      <c r="I3847" s="77">
        <v>336.04</v>
      </c>
      <c r="J3847" s="27">
        <f t="shared" si="1301"/>
        <v>27.6</v>
      </c>
      <c r="K3847" s="27">
        <f t="shared" si="1303"/>
        <v>20.700000000000003</v>
      </c>
      <c r="L3847" s="26">
        <f t="shared" si="1304"/>
        <v>6956.0280000000012</v>
      </c>
      <c r="M3847" s="56" t="s">
        <v>16</v>
      </c>
      <c r="N3847" s="77" t="s">
        <v>157</v>
      </c>
      <c r="O3847" s="56" t="s">
        <v>284</v>
      </c>
      <c r="P3847" s="77">
        <v>31</v>
      </c>
    </row>
    <row r="3848" spans="1:16" x14ac:dyDescent="0.25">
      <c r="A3848" s="77">
        <v>2018</v>
      </c>
      <c r="B3848" s="77">
        <v>45</v>
      </c>
      <c r="C3848" s="77" t="s">
        <v>14</v>
      </c>
      <c r="D3848" s="77">
        <v>7211</v>
      </c>
      <c r="E3848" s="68">
        <v>114.3</v>
      </c>
      <c r="F3848" s="68">
        <v>20.09</v>
      </c>
      <c r="G3848" s="69" t="s">
        <v>187</v>
      </c>
      <c r="H3848" s="77">
        <v>139</v>
      </c>
      <c r="I3848" s="77">
        <v>1945.48</v>
      </c>
      <c r="J3848" s="73">
        <v>31.8</v>
      </c>
      <c r="K3848" s="73">
        <v>31.8</v>
      </c>
      <c r="L3848" s="72">
        <v>61866.26</v>
      </c>
      <c r="M3848" s="77" t="s">
        <v>16</v>
      </c>
      <c r="N3848" s="77" t="s">
        <v>1376</v>
      </c>
      <c r="O3848" s="77" t="s">
        <v>1107</v>
      </c>
      <c r="P3848" s="56"/>
    </row>
    <row r="3849" spans="1:16" ht="15.75" thickBot="1" x14ac:dyDescent="0.3">
      <c r="A3849" s="77">
        <v>2018</v>
      </c>
      <c r="B3849" s="77">
        <v>45</v>
      </c>
      <c r="C3849" s="77" t="s">
        <v>14</v>
      </c>
      <c r="D3849" s="77">
        <v>64585</v>
      </c>
      <c r="E3849" s="68">
        <v>177.8</v>
      </c>
      <c r="F3849" s="68">
        <v>38.69</v>
      </c>
      <c r="G3849" s="69" t="s">
        <v>96</v>
      </c>
      <c r="H3849" s="77">
        <v>46</v>
      </c>
      <c r="I3849" s="77">
        <v>639.03</v>
      </c>
      <c r="J3849" s="73">
        <v>89.3</v>
      </c>
      <c r="K3849" s="73">
        <v>89.3</v>
      </c>
      <c r="L3849" s="72">
        <v>57065.38</v>
      </c>
      <c r="M3849" s="77" t="s">
        <v>129</v>
      </c>
      <c r="N3849" s="77" t="s">
        <v>1113</v>
      </c>
      <c r="O3849" s="77" t="s">
        <v>1107</v>
      </c>
      <c r="P3849" s="56"/>
    </row>
    <row r="3850" spans="1:16" ht="21.75" thickBot="1" x14ac:dyDescent="0.4">
      <c r="A3850" s="90" t="s">
        <v>1377</v>
      </c>
      <c r="B3850" s="91"/>
      <c r="C3850" s="91"/>
      <c r="D3850" s="91"/>
      <c r="E3850" s="91"/>
      <c r="F3850" s="91"/>
      <c r="G3850" s="91"/>
      <c r="H3850" s="91"/>
      <c r="I3850" s="91"/>
      <c r="J3850" s="91"/>
      <c r="K3850" s="91"/>
      <c r="L3850" s="71">
        <f>SUM(L3788:L3849)</f>
        <v>287646.99799</v>
      </c>
      <c r="M3850" s="90"/>
      <c r="N3850" s="91"/>
      <c r="O3850" s="91"/>
      <c r="P3850" s="92"/>
    </row>
    <row r="3851" spans="1:16" x14ac:dyDescent="0.25">
      <c r="A3851" s="56">
        <v>2018</v>
      </c>
      <c r="B3851" s="56">
        <v>46</v>
      </c>
      <c r="C3851" s="77" t="s">
        <v>15</v>
      </c>
      <c r="D3851" s="77">
        <v>4919983</v>
      </c>
      <c r="E3851" s="68">
        <v>73</v>
      </c>
      <c r="F3851" s="3">
        <f t="shared" si="1302"/>
        <v>9.67</v>
      </c>
      <c r="G3851" s="18" t="s">
        <v>39</v>
      </c>
      <c r="H3851" s="77">
        <v>2</v>
      </c>
      <c r="I3851" s="77">
        <v>19.2</v>
      </c>
      <c r="J3851" s="27">
        <f t="shared" si="1301"/>
        <v>20.64</v>
      </c>
      <c r="K3851" s="27">
        <f t="shared" si="1303"/>
        <v>15.48</v>
      </c>
      <c r="L3851" s="26">
        <f t="shared" si="1304"/>
        <v>297.21600000000001</v>
      </c>
      <c r="M3851" s="56" t="s">
        <v>16</v>
      </c>
      <c r="N3851" s="77" t="s">
        <v>1378</v>
      </c>
      <c r="O3851" s="56" t="s">
        <v>53</v>
      </c>
      <c r="P3851" s="77">
        <v>105</v>
      </c>
    </row>
    <row r="3852" spans="1:16" x14ac:dyDescent="0.25">
      <c r="A3852" s="56">
        <v>2018</v>
      </c>
      <c r="B3852" s="56">
        <v>46</v>
      </c>
      <c r="C3852" s="77" t="s">
        <v>15</v>
      </c>
      <c r="D3852" s="77">
        <v>4919979</v>
      </c>
      <c r="E3852" s="68">
        <v>73</v>
      </c>
      <c r="F3852" s="3">
        <f t="shared" si="1302"/>
        <v>9.67</v>
      </c>
      <c r="G3852" s="18" t="s">
        <v>39</v>
      </c>
      <c r="H3852" s="77">
        <v>8</v>
      </c>
      <c r="I3852" s="77">
        <v>76.809299999999993</v>
      </c>
      <c r="J3852" s="27">
        <f t="shared" si="1301"/>
        <v>20.64</v>
      </c>
      <c r="K3852" s="27">
        <f t="shared" si="1303"/>
        <v>15.48</v>
      </c>
      <c r="L3852" s="26">
        <f t="shared" si="1304"/>
        <v>1189.0079639999999</v>
      </c>
      <c r="M3852" s="56" t="s">
        <v>16</v>
      </c>
      <c r="N3852" s="77" t="s">
        <v>1378</v>
      </c>
      <c r="O3852" s="56" t="s">
        <v>53</v>
      </c>
      <c r="P3852" s="77">
        <v>105</v>
      </c>
    </row>
    <row r="3853" spans="1:16" x14ac:dyDescent="0.25">
      <c r="A3853" s="56">
        <v>2018</v>
      </c>
      <c r="B3853" s="56">
        <v>46</v>
      </c>
      <c r="C3853" s="77" t="s">
        <v>15</v>
      </c>
      <c r="D3853" s="77">
        <v>4919980</v>
      </c>
      <c r="E3853" s="68">
        <v>73</v>
      </c>
      <c r="F3853" s="3">
        <f t="shared" si="1302"/>
        <v>9.67</v>
      </c>
      <c r="G3853" s="18" t="s">
        <v>39</v>
      </c>
      <c r="H3853" s="77">
        <v>96</v>
      </c>
      <c r="I3853" s="77">
        <v>921.72280000000001</v>
      </c>
      <c r="J3853" s="27">
        <f t="shared" si="1301"/>
        <v>20.64</v>
      </c>
      <c r="K3853" s="27">
        <f t="shared" si="1303"/>
        <v>15.48</v>
      </c>
      <c r="L3853" s="26">
        <f t="shared" si="1304"/>
        <v>14268.268944000001</v>
      </c>
      <c r="M3853" s="56" t="s">
        <v>16</v>
      </c>
      <c r="N3853" s="77" t="s">
        <v>1378</v>
      </c>
      <c r="O3853" s="56" t="s">
        <v>53</v>
      </c>
      <c r="P3853" s="77">
        <v>105</v>
      </c>
    </row>
    <row r="3854" spans="1:16" x14ac:dyDescent="0.25">
      <c r="A3854" s="77">
        <v>2018</v>
      </c>
      <c r="B3854" s="77">
        <v>46</v>
      </c>
      <c r="C3854" s="77" t="s">
        <v>15</v>
      </c>
      <c r="D3854" s="77">
        <v>4919982</v>
      </c>
      <c r="E3854" s="68">
        <v>73</v>
      </c>
      <c r="F3854" s="3">
        <f t="shared" si="1302"/>
        <v>9.67</v>
      </c>
      <c r="G3854" s="18" t="s">
        <v>39</v>
      </c>
      <c r="H3854" s="77">
        <v>6</v>
      </c>
      <c r="I3854" s="77">
        <v>57.608600000000003</v>
      </c>
      <c r="J3854" s="27">
        <f t="shared" si="1301"/>
        <v>20.64</v>
      </c>
      <c r="K3854" s="27">
        <f t="shared" si="1303"/>
        <v>15.48</v>
      </c>
      <c r="L3854" s="26">
        <f t="shared" si="1304"/>
        <v>891.78112800000008</v>
      </c>
      <c r="M3854" s="56" t="s">
        <v>16</v>
      </c>
      <c r="N3854" s="77" t="s">
        <v>1378</v>
      </c>
      <c r="O3854" s="56" t="s">
        <v>53</v>
      </c>
      <c r="P3854" s="77">
        <v>105</v>
      </c>
    </row>
    <row r="3855" spans="1:16" x14ac:dyDescent="0.25">
      <c r="A3855" s="77">
        <v>2018</v>
      </c>
      <c r="B3855" s="77">
        <v>46</v>
      </c>
      <c r="C3855" s="77" t="s">
        <v>15</v>
      </c>
      <c r="D3855" s="77">
        <v>4919981</v>
      </c>
      <c r="E3855" s="68">
        <v>73</v>
      </c>
      <c r="F3855" s="3">
        <f t="shared" si="1302"/>
        <v>9.67</v>
      </c>
      <c r="G3855" s="18" t="s">
        <v>39</v>
      </c>
      <c r="H3855" s="77">
        <v>1</v>
      </c>
      <c r="I3855" s="77">
        <v>9.6</v>
      </c>
      <c r="J3855" s="27">
        <f t="shared" ref="J3855:J3918" si="1305">IF($E3855=60.3,16.52,IF($E3855=73,20.64,IF($E3855=88.9,27.6,IF(AND($E3855=114.3, $F3855=17.26),32.84,IF(AND($E3855=177.8, $F3855=34.23),63.28,IF(AND($E3855=244.5,$F3855=53.57),98.68,"ENTER WEIGHT"))))))</f>
        <v>20.64</v>
      </c>
      <c r="K3855" s="27">
        <f t="shared" si="1303"/>
        <v>15.48</v>
      </c>
      <c r="L3855" s="26">
        <f t="shared" si="1304"/>
        <v>148.608</v>
      </c>
      <c r="M3855" s="56" t="s">
        <v>16</v>
      </c>
      <c r="N3855" s="77" t="s">
        <v>1378</v>
      </c>
      <c r="O3855" s="56" t="s">
        <v>53</v>
      </c>
      <c r="P3855" s="77">
        <v>105</v>
      </c>
    </row>
    <row r="3856" spans="1:16" x14ac:dyDescent="0.25">
      <c r="A3856" s="77">
        <v>2018</v>
      </c>
      <c r="B3856" s="77">
        <v>46</v>
      </c>
      <c r="C3856" s="77" t="s">
        <v>159</v>
      </c>
      <c r="D3856" s="77">
        <v>4920105</v>
      </c>
      <c r="E3856" s="68">
        <v>73</v>
      </c>
      <c r="F3856" s="3">
        <f t="shared" ref="F3856:F3919" si="1306">IF($E3856=60.3,6.99,IF($E3856=73,9.67,IF($E3856=88.9,13.84,IF($E3856=114.3,17.26,IF($E3856=177.8,34.23,IF($E3856=244.5,53.57,"ENTER WEIGHT"))))))</f>
        <v>9.67</v>
      </c>
      <c r="G3856" s="18" t="s">
        <v>39</v>
      </c>
      <c r="H3856" s="77">
        <v>1</v>
      </c>
      <c r="I3856" s="77">
        <v>3.048</v>
      </c>
      <c r="J3856" s="27">
        <v>25.41</v>
      </c>
      <c r="K3856" s="27">
        <f t="shared" si="1303"/>
        <v>19.057500000000001</v>
      </c>
      <c r="L3856" s="26">
        <f t="shared" si="1304"/>
        <v>58.087260000000001</v>
      </c>
      <c r="M3856" s="56" t="s">
        <v>16</v>
      </c>
      <c r="N3856" s="77" t="s">
        <v>1379</v>
      </c>
      <c r="O3856" s="56" t="s">
        <v>53</v>
      </c>
      <c r="P3856" s="77">
        <v>105</v>
      </c>
    </row>
    <row r="3857" spans="1:16" x14ac:dyDescent="0.25">
      <c r="A3857" s="77">
        <v>2018</v>
      </c>
      <c r="B3857" s="77">
        <v>46</v>
      </c>
      <c r="C3857" s="77" t="s">
        <v>159</v>
      </c>
      <c r="D3857" s="77">
        <v>4920104</v>
      </c>
      <c r="E3857" s="68">
        <v>73</v>
      </c>
      <c r="F3857" s="3">
        <f t="shared" si="1306"/>
        <v>9.67</v>
      </c>
      <c r="G3857" s="18" t="s">
        <v>39</v>
      </c>
      <c r="H3857" s="77">
        <v>1</v>
      </c>
      <c r="I3857" s="77">
        <v>1.2192000000000001</v>
      </c>
      <c r="J3857" s="27">
        <v>25.41</v>
      </c>
      <c r="K3857" s="27">
        <f t="shared" si="1303"/>
        <v>19.057500000000001</v>
      </c>
      <c r="L3857" s="26">
        <f t="shared" si="1304"/>
        <v>23.234904000000004</v>
      </c>
      <c r="M3857" s="56" t="s">
        <v>16</v>
      </c>
      <c r="N3857" s="77" t="s">
        <v>1379</v>
      </c>
      <c r="O3857" s="56" t="s">
        <v>53</v>
      </c>
      <c r="P3857" s="77">
        <v>105</v>
      </c>
    </row>
    <row r="3858" spans="1:16" x14ac:dyDescent="0.25">
      <c r="A3858" s="77">
        <v>2018</v>
      </c>
      <c r="B3858" s="77">
        <v>46</v>
      </c>
      <c r="C3858" s="77" t="s">
        <v>15</v>
      </c>
      <c r="D3858" s="77">
        <v>4920103</v>
      </c>
      <c r="E3858" s="68">
        <v>73</v>
      </c>
      <c r="F3858" s="3">
        <f t="shared" si="1306"/>
        <v>9.67</v>
      </c>
      <c r="G3858" s="18" t="s">
        <v>39</v>
      </c>
      <c r="H3858" s="77">
        <v>103</v>
      </c>
      <c r="I3858" s="77">
        <v>988.92240000000004</v>
      </c>
      <c r="J3858" s="27">
        <v>25.41</v>
      </c>
      <c r="K3858" s="27">
        <f t="shared" si="1303"/>
        <v>19.057500000000001</v>
      </c>
      <c r="L3858" s="26">
        <f t="shared" si="1304"/>
        <v>18846.388638</v>
      </c>
      <c r="M3858" s="56" t="s">
        <v>16</v>
      </c>
      <c r="N3858" s="77" t="s">
        <v>1379</v>
      </c>
      <c r="O3858" s="56" t="s">
        <v>53</v>
      </c>
      <c r="P3858" s="77">
        <v>105</v>
      </c>
    </row>
    <row r="3859" spans="1:16" x14ac:dyDescent="0.25">
      <c r="A3859" s="77">
        <v>2018</v>
      </c>
      <c r="B3859" s="77">
        <v>46</v>
      </c>
      <c r="C3859" s="77" t="s">
        <v>15</v>
      </c>
      <c r="D3859" s="77">
        <v>4920102</v>
      </c>
      <c r="E3859" s="68">
        <v>73</v>
      </c>
      <c r="F3859" s="3">
        <f t="shared" si="1306"/>
        <v>9.67</v>
      </c>
      <c r="G3859" s="18" t="s">
        <v>39</v>
      </c>
      <c r="H3859" s="77">
        <v>2</v>
      </c>
      <c r="I3859" s="77">
        <v>19.202400000000001</v>
      </c>
      <c r="J3859" s="27">
        <v>25.41</v>
      </c>
      <c r="K3859" s="27">
        <f t="shared" si="1303"/>
        <v>19.057500000000001</v>
      </c>
      <c r="L3859" s="26">
        <f t="shared" si="1304"/>
        <v>365.94973800000002</v>
      </c>
      <c r="M3859" s="56" t="s">
        <v>16</v>
      </c>
      <c r="N3859" s="77" t="s">
        <v>1379</v>
      </c>
      <c r="O3859" s="56" t="s">
        <v>53</v>
      </c>
      <c r="P3859" s="77">
        <v>105</v>
      </c>
    </row>
    <row r="3860" spans="1:16" x14ac:dyDescent="0.25">
      <c r="A3860" s="77">
        <v>2018</v>
      </c>
      <c r="B3860" s="77">
        <v>46</v>
      </c>
      <c r="C3860" s="77" t="s">
        <v>15</v>
      </c>
      <c r="D3860" s="77">
        <v>4920956</v>
      </c>
      <c r="E3860" s="68">
        <v>73</v>
      </c>
      <c r="F3860" s="3">
        <f t="shared" si="1306"/>
        <v>9.67</v>
      </c>
      <c r="G3860" s="18" t="s">
        <v>39</v>
      </c>
      <c r="H3860" s="77">
        <v>15</v>
      </c>
      <c r="I3860" s="77">
        <v>144.01769999999999</v>
      </c>
      <c r="J3860" s="27">
        <f t="shared" si="1305"/>
        <v>20.64</v>
      </c>
      <c r="K3860" s="27">
        <f t="shared" si="1303"/>
        <v>15.48</v>
      </c>
      <c r="L3860" s="26">
        <f t="shared" si="1304"/>
        <v>2229.3939959999998</v>
      </c>
      <c r="M3860" s="56" t="s">
        <v>16</v>
      </c>
      <c r="N3860" s="77" t="s">
        <v>1380</v>
      </c>
      <c r="O3860" s="56" t="s">
        <v>53</v>
      </c>
      <c r="P3860" s="77">
        <v>105</v>
      </c>
    </row>
    <row r="3861" spans="1:16" x14ac:dyDescent="0.25">
      <c r="A3861" s="77">
        <v>2018</v>
      </c>
      <c r="B3861" s="77">
        <v>46</v>
      </c>
      <c r="C3861" s="77" t="s">
        <v>15</v>
      </c>
      <c r="D3861" s="77">
        <v>4921297</v>
      </c>
      <c r="E3861" s="68">
        <v>88.9</v>
      </c>
      <c r="F3861" s="3">
        <f t="shared" si="1306"/>
        <v>13.84</v>
      </c>
      <c r="G3861" s="18" t="s">
        <v>39</v>
      </c>
      <c r="H3861" s="77">
        <v>2</v>
      </c>
      <c r="I3861" s="77">
        <v>19.2</v>
      </c>
      <c r="J3861" s="27">
        <f t="shared" si="1305"/>
        <v>27.6</v>
      </c>
      <c r="K3861" s="27">
        <f t="shared" si="1303"/>
        <v>20.700000000000003</v>
      </c>
      <c r="L3861" s="26">
        <f t="shared" si="1304"/>
        <v>397.44000000000005</v>
      </c>
      <c r="M3861" s="56" t="s">
        <v>16</v>
      </c>
      <c r="N3861" s="77" t="s">
        <v>1381</v>
      </c>
      <c r="O3861" s="56" t="s">
        <v>56</v>
      </c>
      <c r="P3861" s="77">
        <v>68</v>
      </c>
    </row>
    <row r="3862" spans="1:16" x14ac:dyDescent="0.25">
      <c r="A3862" s="77">
        <v>2018</v>
      </c>
      <c r="B3862" s="77">
        <v>46</v>
      </c>
      <c r="C3862" s="77" t="s">
        <v>15</v>
      </c>
      <c r="D3862" s="77">
        <v>4921297</v>
      </c>
      <c r="E3862" s="68">
        <v>88.9</v>
      </c>
      <c r="F3862" s="3">
        <f t="shared" si="1306"/>
        <v>13.84</v>
      </c>
      <c r="G3862" s="18" t="s">
        <v>39</v>
      </c>
      <c r="H3862" s="77">
        <v>3</v>
      </c>
      <c r="I3862" s="77">
        <v>28.8</v>
      </c>
      <c r="J3862" s="27">
        <f t="shared" si="1305"/>
        <v>27.6</v>
      </c>
      <c r="K3862" s="27">
        <f t="shared" si="1303"/>
        <v>13.8</v>
      </c>
      <c r="L3862" s="26">
        <f t="shared" si="1304"/>
        <v>397.44000000000005</v>
      </c>
      <c r="M3862" s="56" t="s">
        <v>38</v>
      </c>
      <c r="N3862" s="77" t="s">
        <v>1381</v>
      </c>
      <c r="O3862" s="56" t="s">
        <v>56</v>
      </c>
      <c r="P3862" s="77">
        <v>68</v>
      </c>
    </row>
    <row r="3863" spans="1:16" x14ac:dyDescent="0.25">
      <c r="A3863" s="77">
        <v>2018</v>
      </c>
      <c r="B3863" s="77">
        <v>46</v>
      </c>
      <c r="C3863" s="77" t="s">
        <v>15</v>
      </c>
      <c r="D3863" s="77">
        <v>4921296</v>
      </c>
      <c r="E3863" s="68">
        <v>88.9</v>
      </c>
      <c r="F3863" s="3">
        <f t="shared" si="1306"/>
        <v>13.84</v>
      </c>
      <c r="G3863" s="18" t="s">
        <v>39</v>
      </c>
      <c r="H3863" s="77">
        <v>1</v>
      </c>
      <c r="I3863" s="77">
        <v>9.6</v>
      </c>
      <c r="J3863" s="27">
        <f t="shared" si="1305"/>
        <v>27.6</v>
      </c>
      <c r="K3863" s="27">
        <f t="shared" si="1303"/>
        <v>13.8</v>
      </c>
      <c r="L3863" s="26">
        <f t="shared" si="1304"/>
        <v>132.47999999999999</v>
      </c>
      <c r="M3863" s="56" t="s">
        <v>38</v>
      </c>
      <c r="N3863" s="77" t="s">
        <v>1381</v>
      </c>
      <c r="O3863" s="56" t="s">
        <v>56</v>
      </c>
      <c r="P3863" s="77">
        <v>68</v>
      </c>
    </row>
    <row r="3864" spans="1:16" x14ac:dyDescent="0.25">
      <c r="A3864" s="77">
        <v>2018</v>
      </c>
      <c r="B3864" s="77">
        <v>46</v>
      </c>
      <c r="C3864" s="77" t="s">
        <v>15</v>
      </c>
      <c r="D3864" s="77">
        <v>4921291</v>
      </c>
      <c r="E3864" s="68">
        <v>88.9</v>
      </c>
      <c r="F3864" s="3">
        <f t="shared" si="1306"/>
        <v>13.84</v>
      </c>
      <c r="G3864" s="18" t="s">
        <v>39</v>
      </c>
      <c r="H3864" s="77">
        <v>29</v>
      </c>
      <c r="I3864" s="77">
        <v>278.43</v>
      </c>
      <c r="J3864" s="27">
        <f t="shared" si="1305"/>
        <v>27.6</v>
      </c>
      <c r="K3864" s="27">
        <f t="shared" si="1303"/>
        <v>13.8</v>
      </c>
      <c r="L3864" s="26">
        <f t="shared" si="1304"/>
        <v>3842.3340000000003</v>
      </c>
      <c r="M3864" s="56" t="s">
        <v>38</v>
      </c>
      <c r="N3864" s="77" t="s">
        <v>1381</v>
      </c>
      <c r="O3864" s="56" t="s">
        <v>56</v>
      </c>
      <c r="P3864" s="77">
        <v>68</v>
      </c>
    </row>
    <row r="3865" spans="1:16" x14ac:dyDescent="0.25">
      <c r="A3865" s="77">
        <v>2018</v>
      </c>
      <c r="B3865" s="77">
        <v>46</v>
      </c>
      <c r="C3865" s="77" t="s">
        <v>15</v>
      </c>
      <c r="D3865" s="77">
        <v>4921291</v>
      </c>
      <c r="E3865" s="68">
        <v>88.9</v>
      </c>
      <c r="F3865" s="3">
        <f t="shared" si="1306"/>
        <v>13.84</v>
      </c>
      <c r="G3865" s="18" t="s">
        <v>39</v>
      </c>
      <c r="H3865" s="77">
        <v>33</v>
      </c>
      <c r="I3865" s="77">
        <v>316.83909999999997</v>
      </c>
      <c r="J3865" s="27">
        <f t="shared" si="1305"/>
        <v>27.6</v>
      </c>
      <c r="K3865" s="27">
        <f t="shared" si="1303"/>
        <v>13.8</v>
      </c>
      <c r="L3865" s="26">
        <f t="shared" si="1304"/>
        <v>4372.3795799999998</v>
      </c>
      <c r="M3865" s="56" t="s">
        <v>38</v>
      </c>
      <c r="N3865" s="77" t="s">
        <v>1381</v>
      </c>
      <c r="O3865" s="56" t="s">
        <v>56</v>
      </c>
      <c r="P3865" s="77">
        <v>68</v>
      </c>
    </row>
    <row r="3866" spans="1:16" x14ac:dyDescent="0.25">
      <c r="A3866" s="77">
        <v>2018</v>
      </c>
      <c r="B3866" s="77">
        <v>46</v>
      </c>
      <c r="C3866" s="77" t="s">
        <v>15</v>
      </c>
      <c r="D3866" s="77">
        <v>4921291</v>
      </c>
      <c r="E3866" s="68">
        <v>88.9</v>
      </c>
      <c r="F3866" s="3">
        <f t="shared" si="1306"/>
        <v>13.84</v>
      </c>
      <c r="G3866" s="18" t="s">
        <v>39</v>
      </c>
      <c r="H3866" s="77">
        <v>30</v>
      </c>
      <c r="I3866" s="77">
        <v>288.04000000000002</v>
      </c>
      <c r="J3866" s="27">
        <f t="shared" si="1305"/>
        <v>27.6</v>
      </c>
      <c r="K3866" s="27">
        <f t="shared" si="1303"/>
        <v>20.700000000000003</v>
      </c>
      <c r="L3866" s="26">
        <f t="shared" si="1304"/>
        <v>5962.4280000000008</v>
      </c>
      <c r="M3866" s="56" t="s">
        <v>16</v>
      </c>
      <c r="N3866" s="77" t="s">
        <v>1381</v>
      </c>
      <c r="O3866" s="56" t="s">
        <v>56</v>
      </c>
      <c r="P3866" s="77">
        <v>68</v>
      </c>
    </row>
    <row r="3867" spans="1:16" x14ac:dyDescent="0.25">
      <c r="A3867" s="77">
        <v>2018</v>
      </c>
      <c r="B3867" s="77">
        <v>46</v>
      </c>
      <c r="C3867" s="77" t="s">
        <v>15</v>
      </c>
      <c r="D3867" s="77">
        <v>4921294</v>
      </c>
      <c r="E3867" s="68">
        <v>88.9</v>
      </c>
      <c r="F3867" s="3">
        <f t="shared" si="1306"/>
        <v>13.84</v>
      </c>
      <c r="G3867" s="18" t="s">
        <v>39</v>
      </c>
      <c r="H3867" s="77">
        <v>22</v>
      </c>
      <c r="I3867" s="77">
        <v>211.23</v>
      </c>
      <c r="J3867" s="27">
        <f t="shared" si="1305"/>
        <v>27.6</v>
      </c>
      <c r="K3867" s="27">
        <f t="shared" si="1303"/>
        <v>13.8</v>
      </c>
      <c r="L3867" s="26">
        <f t="shared" si="1304"/>
        <v>2914.9740000000002</v>
      </c>
      <c r="M3867" s="56" t="s">
        <v>38</v>
      </c>
      <c r="N3867" s="77" t="s">
        <v>1381</v>
      </c>
      <c r="O3867" s="56" t="s">
        <v>56</v>
      </c>
      <c r="P3867" s="77">
        <v>68</v>
      </c>
    </row>
    <row r="3868" spans="1:16" x14ac:dyDescent="0.25">
      <c r="A3868" s="77">
        <v>2018</v>
      </c>
      <c r="B3868" s="77">
        <v>46</v>
      </c>
      <c r="C3868" s="77" t="s">
        <v>15</v>
      </c>
      <c r="D3868" s="77">
        <v>4921295</v>
      </c>
      <c r="E3868" s="68">
        <v>88.9</v>
      </c>
      <c r="F3868" s="3">
        <f t="shared" si="1306"/>
        <v>13.84</v>
      </c>
      <c r="G3868" s="18" t="s">
        <v>39</v>
      </c>
      <c r="H3868" s="77">
        <v>30</v>
      </c>
      <c r="I3868" s="77">
        <v>288.02999999999997</v>
      </c>
      <c r="J3868" s="27">
        <f t="shared" si="1305"/>
        <v>27.6</v>
      </c>
      <c r="K3868" s="27">
        <f t="shared" si="1303"/>
        <v>13.8</v>
      </c>
      <c r="L3868" s="26">
        <f t="shared" si="1304"/>
        <v>3974.8139999999999</v>
      </c>
      <c r="M3868" s="56" t="s">
        <v>38</v>
      </c>
      <c r="N3868" s="77" t="s">
        <v>1381</v>
      </c>
      <c r="O3868" s="56" t="s">
        <v>56</v>
      </c>
      <c r="P3868" s="77">
        <v>68</v>
      </c>
    </row>
    <row r="3869" spans="1:16" x14ac:dyDescent="0.25">
      <c r="A3869" s="77">
        <v>2018</v>
      </c>
      <c r="B3869" s="77">
        <v>46</v>
      </c>
      <c r="C3869" s="77" t="s">
        <v>15</v>
      </c>
      <c r="D3869" s="77">
        <v>4921516</v>
      </c>
      <c r="E3869" s="68">
        <v>73</v>
      </c>
      <c r="F3869" s="3">
        <f t="shared" si="1306"/>
        <v>9.67</v>
      </c>
      <c r="G3869" s="18" t="s">
        <v>39</v>
      </c>
      <c r="H3869" s="77">
        <v>5</v>
      </c>
      <c r="I3869" s="77">
        <v>48.01</v>
      </c>
      <c r="J3869" s="27">
        <f t="shared" si="1305"/>
        <v>20.64</v>
      </c>
      <c r="K3869" s="27">
        <f t="shared" si="1303"/>
        <v>15.48</v>
      </c>
      <c r="L3869" s="26">
        <f t="shared" si="1304"/>
        <v>743.19479999999999</v>
      </c>
      <c r="M3869" s="56" t="s">
        <v>16</v>
      </c>
      <c r="N3869" s="77" t="s">
        <v>1382</v>
      </c>
      <c r="O3869" s="56" t="s">
        <v>51</v>
      </c>
      <c r="P3869" s="77">
        <v>65</v>
      </c>
    </row>
    <row r="3870" spans="1:16" x14ac:dyDescent="0.25">
      <c r="A3870" s="77">
        <v>2018</v>
      </c>
      <c r="B3870" s="77">
        <v>46</v>
      </c>
      <c r="C3870" s="77" t="s">
        <v>15</v>
      </c>
      <c r="D3870" s="77">
        <v>4921519</v>
      </c>
      <c r="E3870" s="68">
        <v>73</v>
      </c>
      <c r="F3870" s="3">
        <f t="shared" si="1306"/>
        <v>9.67</v>
      </c>
      <c r="G3870" s="18" t="s">
        <v>39</v>
      </c>
      <c r="H3870" s="77">
        <v>99</v>
      </c>
      <c r="I3870" s="77">
        <v>950.51</v>
      </c>
      <c r="J3870" s="27">
        <f t="shared" si="1305"/>
        <v>20.64</v>
      </c>
      <c r="K3870" s="27">
        <f t="shared" si="1303"/>
        <v>15.48</v>
      </c>
      <c r="L3870" s="26">
        <f t="shared" si="1304"/>
        <v>14713.8948</v>
      </c>
      <c r="M3870" s="56" t="s">
        <v>16</v>
      </c>
      <c r="N3870" s="77" t="s">
        <v>1382</v>
      </c>
      <c r="O3870" s="56" t="s">
        <v>51</v>
      </c>
      <c r="P3870" s="77">
        <v>65</v>
      </c>
    </row>
    <row r="3871" spans="1:16" x14ac:dyDescent="0.25">
      <c r="A3871" s="77">
        <v>2018</v>
      </c>
      <c r="B3871" s="77">
        <v>46</v>
      </c>
      <c r="C3871" s="77" t="s">
        <v>15</v>
      </c>
      <c r="D3871" s="77">
        <v>4921516</v>
      </c>
      <c r="E3871" s="68">
        <v>73</v>
      </c>
      <c r="F3871" s="3">
        <f t="shared" si="1306"/>
        <v>9.67</v>
      </c>
      <c r="G3871" s="18" t="s">
        <v>39</v>
      </c>
      <c r="H3871" s="77">
        <v>61</v>
      </c>
      <c r="I3871" s="77">
        <v>585.67229999999995</v>
      </c>
      <c r="J3871" s="27">
        <f t="shared" si="1305"/>
        <v>20.64</v>
      </c>
      <c r="K3871" s="27">
        <f t="shared" si="1303"/>
        <v>15.48</v>
      </c>
      <c r="L3871" s="26">
        <f t="shared" si="1304"/>
        <v>9066.2072040000003</v>
      </c>
      <c r="M3871" s="56" t="s">
        <v>16</v>
      </c>
      <c r="N3871" s="77" t="s">
        <v>1382</v>
      </c>
      <c r="O3871" s="56" t="s">
        <v>51</v>
      </c>
      <c r="P3871" s="77">
        <v>65</v>
      </c>
    </row>
    <row r="3872" spans="1:16" x14ac:dyDescent="0.25">
      <c r="A3872" s="77">
        <v>2018</v>
      </c>
      <c r="B3872" s="77">
        <v>46</v>
      </c>
      <c r="C3872" s="77" t="s">
        <v>15</v>
      </c>
      <c r="D3872" s="77">
        <v>4921518</v>
      </c>
      <c r="E3872" s="68">
        <v>73</v>
      </c>
      <c r="F3872" s="3">
        <f t="shared" si="1306"/>
        <v>9.67</v>
      </c>
      <c r="G3872" s="18" t="s">
        <v>39</v>
      </c>
      <c r="H3872" s="77">
        <v>30</v>
      </c>
      <c r="I3872" s="77">
        <v>288.03480000000002</v>
      </c>
      <c r="J3872" s="27">
        <f t="shared" si="1305"/>
        <v>20.64</v>
      </c>
      <c r="K3872" s="27">
        <f t="shared" si="1303"/>
        <v>15.48</v>
      </c>
      <c r="L3872" s="26">
        <f t="shared" si="1304"/>
        <v>4458.7787040000003</v>
      </c>
      <c r="M3872" s="56" t="s">
        <v>16</v>
      </c>
      <c r="N3872" s="77" t="s">
        <v>1382</v>
      </c>
      <c r="O3872" s="56" t="s">
        <v>51</v>
      </c>
      <c r="P3872" s="77">
        <v>65</v>
      </c>
    </row>
    <row r="3873" spans="1:16" x14ac:dyDescent="0.25">
      <c r="A3873" s="77">
        <v>2018</v>
      </c>
      <c r="B3873" s="77">
        <v>46</v>
      </c>
      <c r="C3873" s="77" t="s">
        <v>15</v>
      </c>
      <c r="D3873" s="77">
        <v>4921520</v>
      </c>
      <c r="E3873" s="68">
        <v>73</v>
      </c>
      <c r="F3873" s="3">
        <f t="shared" si="1306"/>
        <v>9.67</v>
      </c>
      <c r="G3873" s="18" t="s">
        <v>39</v>
      </c>
      <c r="H3873" s="77">
        <v>60</v>
      </c>
      <c r="I3873" s="77">
        <v>576.072</v>
      </c>
      <c r="J3873" s="27">
        <f t="shared" si="1305"/>
        <v>20.64</v>
      </c>
      <c r="K3873" s="27">
        <f t="shared" si="1303"/>
        <v>15.48</v>
      </c>
      <c r="L3873" s="26">
        <f t="shared" si="1304"/>
        <v>8917.5945599999995</v>
      </c>
      <c r="M3873" s="56" t="s">
        <v>16</v>
      </c>
      <c r="N3873" s="77" t="s">
        <v>1382</v>
      </c>
      <c r="O3873" s="56" t="s">
        <v>51</v>
      </c>
      <c r="P3873" s="77">
        <v>65</v>
      </c>
    </row>
    <row r="3874" spans="1:16" x14ac:dyDescent="0.25">
      <c r="A3874" s="77">
        <v>2018</v>
      </c>
      <c r="B3874" s="77">
        <v>46</v>
      </c>
      <c r="C3874" s="77" t="s">
        <v>15</v>
      </c>
      <c r="D3874" s="77">
        <v>4925271</v>
      </c>
      <c r="E3874" s="68">
        <v>88.9</v>
      </c>
      <c r="F3874" s="3">
        <f t="shared" si="1306"/>
        <v>13.84</v>
      </c>
      <c r="G3874" s="18" t="s">
        <v>39</v>
      </c>
      <c r="H3874" s="77">
        <v>13</v>
      </c>
      <c r="I3874" s="77">
        <v>124.82</v>
      </c>
      <c r="J3874" s="27">
        <f t="shared" si="1305"/>
        <v>27.6</v>
      </c>
      <c r="K3874" s="27">
        <f t="shared" si="1303"/>
        <v>20.700000000000003</v>
      </c>
      <c r="L3874" s="26">
        <f t="shared" si="1304"/>
        <v>2583.7740000000003</v>
      </c>
      <c r="M3874" s="56" t="s">
        <v>16</v>
      </c>
      <c r="N3874" s="77" t="s">
        <v>157</v>
      </c>
      <c r="O3874" s="56" t="s">
        <v>284</v>
      </c>
      <c r="P3874" s="77">
        <v>31</v>
      </c>
    </row>
    <row r="3875" spans="1:16" x14ac:dyDescent="0.25">
      <c r="A3875" s="77">
        <v>2018</v>
      </c>
      <c r="B3875" s="77">
        <v>46</v>
      </c>
      <c r="C3875" s="77" t="s">
        <v>15</v>
      </c>
      <c r="D3875" s="77">
        <v>4925271</v>
      </c>
      <c r="E3875" s="68">
        <v>88.9</v>
      </c>
      <c r="F3875" s="3">
        <f t="shared" si="1306"/>
        <v>13.84</v>
      </c>
      <c r="G3875" s="18" t="s">
        <v>39</v>
      </c>
      <c r="H3875" s="77">
        <v>26</v>
      </c>
      <c r="I3875" s="77">
        <v>249.63</v>
      </c>
      <c r="J3875" s="27">
        <f t="shared" si="1305"/>
        <v>27.6</v>
      </c>
      <c r="K3875" s="27">
        <f t="shared" si="1303"/>
        <v>13.8</v>
      </c>
      <c r="L3875" s="26">
        <f t="shared" si="1304"/>
        <v>3444.8940000000002</v>
      </c>
      <c r="M3875" s="56" t="s">
        <v>38</v>
      </c>
      <c r="N3875" s="77" t="s">
        <v>157</v>
      </c>
      <c r="O3875" s="56" t="s">
        <v>284</v>
      </c>
      <c r="P3875" s="77">
        <v>31</v>
      </c>
    </row>
    <row r="3876" spans="1:16" x14ac:dyDescent="0.25">
      <c r="A3876" s="77">
        <v>2018</v>
      </c>
      <c r="B3876" s="77">
        <v>46</v>
      </c>
      <c r="C3876" s="77" t="s">
        <v>15</v>
      </c>
      <c r="D3876" s="77">
        <v>4925273</v>
      </c>
      <c r="E3876" s="68">
        <v>88.9</v>
      </c>
      <c r="F3876" s="3">
        <f t="shared" si="1306"/>
        <v>13.84</v>
      </c>
      <c r="G3876" s="18" t="s">
        <v>39</v>
      </c>
      <c r="H3876" s="77">
        <v>16</v>
      </c>
      <c r="I3876" s="77">
        <v>153.62</v>
      </c>
      <c r="J3876" s="27">
        <f t="shared" si="1305"/>
        <v>27.6</v>
      </c>
      <c r="K3876" s="27">
        <f t="shared" si="1303"/>
        <v>13.8</v>
      </c>
      <c r="L3876" s="26">
        <f t="shared" si="1304"/>
        <v>2119.9560000000001</v>
      </c>
      <c r="M3876" s="56" t="s">
        <v>38</v>
      </c>
      <c r="N3876" s="77" t="s">
        <v>157</v>
      </c>
      <c r="O3876" s="56" t="s">
        <v>284</v>
      </c>
      <c r="P3876" s="77">
        <v>31</v>
      </c>
    </row>
    <row r="3877" spans="1:16" x14ac:dyDescent="0.25">
      <c r="A3877" s="77">
        <v>2018</v>
      </c>
      <c r="B3877" s="77">
        <v>46</v>
      </c>
      <c r="C3877" s="77" t="s">
        <v>15</v>
      </c>
      <c r="D3877" s="77">
        <v>4925273</v>
      </c>
      <c r="E3877" s="68">
        <v>88.9</v>
      </c>
      <c r="F3877" s="3">
        <f t="shared" si="1306"/>
        <v>13.84</v>
      </c>
      <c r="G3877" s="18" t="s">
        <v>39</v>
      </c>
      <c r="H3877" s="77">
        <v>14</v>
      </c>
      <c r="I3877" s="77">
        <v>134.41999999999999</v>
      </c>
      <c r="J3877" s="27">
        <f t="shared" si="1305"/>
        <v>27.6</v>
      </c>
      <c r="K3877" s="27">
        <f t="shared" si="1303"/>
        <v>20.700000000000003</v>
      </c>
      <c r="L3877" s="26">
        <f t="shared" si="1304"/>
        <v>2782.4940000000001</v>
      </c>
      <c r="M3877" s="56" t="s">
        <v>16</v>
      </c>
      <c r="N3877" s="77" t="s">
        <v>157</v>
      </c>
      <c r="O3877" s="56" t="s">
        <v>284</v>
      </c>
      <c r="P3877" s="77">
        <v>31</v>
      </c>
    </row>
    <row r="3878" spans="1:16" x14ac:dyDescent="0.25">
      <c r="A3878" s="77">
        <v>2018</v>
      </c>
      <c r="B3878" s="77">
        <v>46</v>
      </c>
      <c r="C3878" s="77" t="s">
        <v>15</v>
      </c>
      <c r="D3878" s="77">
        <v>4925275</v>
      </c>
      <c r="E3878" s="68">
        <v>88.9</v>
      </c>
      <c r="F3878" s="3">
        <f t="shared" si="1306"/>
        <v>13.84</v>
      </c>
      <c r="G3878" s="18" t="s">
        <v>39</v>
      </c>
      <c r="H3878" s="77">
        <v>1</v>
      </c>
      <c r="I3878" s="77">
        <v>9.6</v>
      </c>
      <c r="J3878" s="27">
        <f t="shared" si="1305"/>
        <v>27.6</v>
      </c>
      <c r="K3878" s="27">
        <f t="shared" si="1303"/>
        <v>13.8</v>
      </c>
      <c r="L3878" s="26">
        <f t="shared" si="1304"/>
        <v>132.47999999999999</v>
      </c>
      <c r="M3878" s="56" t="s">
        <v>38</v>
      </c>
      <c r="N3878" s="77" t="s">
        <v>157</v>
      </c>
      <c r="O3878" s="56" t="s">
        <v>284</v>
      </c>
      <c r="P3878" s="77">
        <v>31</v>
      </c>
    </row>
    <row r="3879" spans="1:16" x14ac:dyDescent="0.25">
      <c r="A3879" s="77">
        <v>2018</v>
      </c>
      <c r="B3879" s="77">
        <v>46</v>
      </c>
      <c r="C3879" s="77" t="s">
        <v>15</v>
      </c>
      <c r="D3879" s="77">
        <v>4925275</v>
      </c>
      <c r="E3879" s="68">
        <v>88.9</v>
      </c>
      <c r="F3879" s="3">
        <f t="shared" si="1306"/>
        <v>13.84</v>
      </c>
      <c r="G3879" s="18" t="s">
        <v>39</v>
      </c>
      <c r="H3879" s="77">
        <v>1</v>
      </c>
      <c r="I3879" s="77">
        <v>9.6</v>
      </c>
      <c r="J3879" s="27">
        <f t="shared" si="1305"/>
        <v>27.6</v>
      </c>
      <c r="K3879" s="27">
        <f t="shared" si="1303"/>
        <v>20.700000000000003</v>
      </c>
      <c r="L3879" s="26">
        <f t="shared" si="1304"/>
        <v>198.72000000000003</v>
      </c>
      <c r="M3879" s="56" t="s">
        <v>16</v>
      </c>
      <c r="N3879" s="77" t="s">
        <v>157</v>
      </c>
      <c r="O3879" s="56" t="s">
        <v>284</v>
      </c>
      <c r="P3879" s="77">
        <v>31</v>
      </c>
    </row>
    <row r="3880" spans="1:16" x14ac:dyDescent="0.25">
      <c r="A3880" s="77">
        <v>2018</v>
      </c>
      <c r="B3880" s="77">
        <v>46</v>
      </c>
      <c r="C3880" s="77" t="s">
        <v>15</v>
      </c>
      <c r="D3880" s="77">
        <v>4925277</v>
      </c>
      <c r="E3880" s="68">
        <v>88.9</v>
      </c>
      <c r="F3880" s="3">
        <f t="shared" si="1306"/>
        <v>13.84</v>
      </c>
      <c r="G3880" s="18" t="s">
        <v>39</v>
      </c>
      <c r="H3880" s="77">
        <v>2</v>
      </c>
      <c r="I3880" s="77">
        <v>19.2</v>
      </c>
      <c r="J3880" s="27">
        <f t="shared" si="1305"/>
        <v>27.6</v>
      </c>
      <c r="K3880" s="27">
        <f t="shared" ref="K3880:K3943" si="1307">IF(M3880="NEW",J3880*1,IF(M3880="YELLOW",J3880*0.75,IF(M3880="BLUE",J3880*0.5)))</f>
        <v>13.8</v>
      </c>
      <c r="L3880" s="26">
        <f t="shared" ref="L3880:L3943" si="1308">I3880*K3880</f>
        <v>264.95999999999998</v>
      </c>
      <c r="M3880" s="56" t="s">
        <v>38</v>
      </c>
      <c r="N3880" s="77" t="s">
        <v>157</v>
      </c>
      <c r="O3880" s="56" t="s">
        <v>284</v>
      </c>
      <c r="P3880" s="77">
        <v>31</v>
      </c>
    </row>
    <row r="3881" spans="1:16" x14ac:dyDescent="0.25">
      <c r="A3881" s="77">
        <v>2018</v>
      </c>
      <c r="B3881" s="77">
        <v>46</v>
      </c>
      <c r="C3881" s="77" t="s">
        <v>15</v>
      </c>
      <c r="D3881" s="77">
        <v>4925278</v>
      </c>
      <c r="E3881" s="68">
        <v>88.9</v>
      </c>
      <c r="F3881" s="3">
        <f t="shared" si="1306"/>
        <v>13.84</v>
      </c>
      <c r="G3881" s="18" t="s">
        <v>39</v>
      </c>
      <c r="H3881" s="77">
        <v>19</v>
      </c>
      <c r="I3881" s="77">
        <v>182.42</v>
      </c>
      <c r="J3881" s="27">
        <f t="shared" si="1305"/>
        <v>27.6</v>
      </c>
      <c r="K3881" s="27">
        <f t="shared" si="1307"/>
        <v>20.700000000000003</v>
      </c>
      <c r="L3881" s="26">
        <f t="shared" si="1308"/>
        <v>3776.0940000000001</v>
      </c>
      <c r="M3881" s="56" t="s">
        <v>16</v>
      </c>
      <c r="N3881" s="77" t="s">
        <v>157</v>
      </c>
      <c r="O3881" s="56" t="s">
        <v>284</v>
      </c>
      <c r="P3881" s="77">
        <v>31</v>
      </c>
    </row>
    <row r="3882" spans="1:16" x14ac:dyDescent="0.25">
      <c r="A3882" s="77">
        <v>2018</v>
      </c>
      <c r="B3882" s="77">
        <v>46</v>
      </c>
      <c r="C3882" s="77" t="s">
        <v>15</v>
      </c>
      <c r="D3882" s="77">
        <v>4925278</v>
      </c>
      <c r="E3882" s="68">
        <v>88.9</v>
      </c>
      <c r="F3882" s="3">
        <f t="shared" si="1306"/>
        <v>13.84</v>
      </c>
      <c r="G3882" s="18" t="s">
        <v>39</v>
      </c>
      <c r="H3882" s="77">
        <v>24</v>
      </c>
      <c r="I3882" s="77">
        <v>230.43</v>
      </c>
      <c r="J3882" s="27">
        <f t="shared" si="1305"/>
        <v>27.6</v>
      </c>
      <c r="K3882" s="27">
        <f t="shared" si="1307"/>
        <v>13.8</v>
      </c>
      <c r="L3882" s="26">
        <f t="shared" si="1308"/>
        <v>3179.9340000000002</v>
      </c>
      <c r="M3882" s="56" t="s">
        <v>38</v>
      </c>
      <c r="N3882" s="77" t="s">
        <v>157</v>
      </c>
      <c r="O3882" s="56" t="s">
        <v>284</v>
      </c>
      <c r="P3882" s="77">
        <v>31</v>
      </c>
    </row>
    <row r="3883" spans="1:16" x14ac:dyDescent="0.25">
      <c r="A3883" s="77">
        <v>2018</v>
      </c>
      <c r="B3883" s="77">
        <v>46</v>
      </c>
      <c r="C3883" s="77" t="s">
        <v>15</v>
      </c>
      <c r="D3883" s="77">
        <v>4925270</v>
      </c>
      <c r="E3883" s="68">
        <v>88.9</v>
      </c>
      <c r="F3883" s="3">
        <f t="shared" si="1306"/>
        <v>13.84</v>
      </c>
      <c r="G3883" s="18" t="s">
        <v>39</v>
      </c>
      <c r="H3883" s="77">
        <v>21</v>
      </c>
      <c r="I3883" s="77">
        <v>201.62</v>
      </c>
      <c r="J3883" s="27">
        <f t="shared" si="1305"/>
        <v>27.6</v>
      </c>
      <c r="K3883" s="27">
        <f t="shared" si="1307"/>
        <v>13.8</v>
      </c>
      <c r="L3883" s="26">
        <f t="shared" si="1308"/>
        <v>2782.3560000000002</v>
      </c>
      <c r="M3883" s="56" t="s">
        <v>38</v>
      </c>
      <c r="N3883" s="77" t="s">
        <v>157</v>
      </c>
      <c r="O3883" s="56" t="s">
        <v>284</v>
      </c>
      <c r="P3883" s="77">
        <v>31</v>
      </c>
    </row>
    <row r="3884" spans="1:16" x14ac:dyDescent="0.25">
      <c r="A3884" s="77">
        <v>2018</v>
      </c>
      <c r="B3884" s="77">
        <v>46</v>
      </c>
      <c r="C3884" s="77" t="s">
        <v>15</v>
      </c>
      <c r="D3884" s="77">
        <v>4925268</v>
      </c>
      <c r="E3884" s="68">
        <v>88.9</v>
      </c>
      <c r="F3884" s="3">
        <f t="shared" si="1306"/>
        <v>13.84</v>
      </c>
      <c r="G3884" s="18" t="s">
        <v>39</v>
      </c>
      <c r="H3884" s="77">
        <v>9</v>
      </c>
      <c r="I3884" s="77">
        <v>86.41</v>
      </c>
      <c r="J3884" s="27">
        <f t="shared" si="1305"/>
        <v>27.6</v>
      </c>
      <c r="K3884" s="27">
        <f t="shared" si="1307"/>
        <v>13.8</v>
      </c>
      <c r="L3884" s="26">
        <f t="shared" si="1308"/>
        <v>1192.4580000000001</v>
      </c>
      <c r="M3884" s="56" t="s">
        <v>38</v>
      </c>
      <c r="N3884" s="77" t="s">
        <v>157</v>
      </c>
      <c r="O3884" s="56" t="s">
        <v>284</v>
      </c>
      <c r="P3884" s="77">
        <v>31</v>
      </c>
    </row>
    <row r="3885" spans="1:16" x14ac:dyDescent="0.25">
      <c r="A3885" s="77">
        <v>2018</v>
      </c>
      <c r="B3885" s="77">
        <v>46</v>
      </c>
      <c r="C3885" s="77" t="s">
        <v>15</v>
      </c>
      <c r="D3885" s="77">
        <v>4925268</v>
      </c>
      <c r="E3885" s="68">
        <v>88.9</v>
      </c>
      <c r="F3885" s="3">
        <f t="shared" si="1306"/>
        <v>13.84</v>
      </c>
      <c r="G3885" s="18" t="s">
        <v>39</v>
      </c>
      <c r="H3885" s="77">
        <v>3</v>
      </c>
      <c r="I3885" s="77">
        <v>28.801300000000001</v>
      </c>
      <c r="J3885" s="27">
        <f t="shared" si="1305"/>
        <v>27.6</v>
      </c>
      <c r="K3885" s="27">
        <f t="shared" si="1307"/>
        <v>20.700000000000003</v>
      </c>
      <c r="L3885" s="26">
        <f t="shared" si="1308"/>
        <v>596.18691000000013</v>
      </c>
      <c r="M3885" s="56" t="s">
        <v>16</v>
      </c>
      <c r="N3885" s="77" t="s">
        <v>157</v>
      </c>
      <c r="O3885" s="56" t="s">
        <v>284</v>
      </c>
      <c r="P3885" s="77">
        <v>31</v>
      </c>
    </row>
    <row r="3886" spans="1:16" x14ac:dyDescent="0.25">
      <c r="A3886" s="77">
        <v>2018</v>
      </c>
      <c r="B3886" s="77">
        <v>46</v>
      </c>
      <c r="C3886" s="77" t="s">
        <v>15</v>
      </c>
      <c r="D3886" s="77">
        <v>4925280</v>
      </c>
      <c r="E3886" s="68">
        <v>88.9</v>
      </c>
      <c r="F3886" s="3">
        <f t="shared" si="1306"/>
        <v>13.84</v>
      </c>
      <c r="G3886" s="18" t="s">
        <v>39</v>
      </c>
      <c r="H3886" s="77">
        <v>11</v>
      </c>
      <c r="I3886" s="77">
        <v>105.61</v>
      </c>
      <c r="J3886" s="27">
        <f t="shared" si="1305"/>
        <v>27.6</v>
      </c>
      <c r="K3886" s="27">
        <f t="shared" si="1307"/>
        <v>20.700000000000003</v>
      </c>
      <c r="L3886" s="26">
        <f t="shared" si="1308"/>
        <v>2186.1270000000004</v>
      </c>
      <c r="M3886" s="56" t="s">
        <v>16</v>
      </c>
      <c r="N3886" s="77" t="s">
        <v>157</v>
      </c>
      <c r="O3886" s="56" t="s">
        <v>284</v>
      </c>
      <c r="P3886" s="77">
        <v>31</v>
      </c>
    </row>
    <row r="3887" spans="1:16" x14ac:dyDescent="0.25">
      <c r="A3887" s="77">
        <v>2018</v>
      </c>
      <c r="B3887" s="77">
        <v>46</v>
      </c>
      <c r="C3887" s="77" t="s">
        <v>15</v>
      </c>
      <c r="D3887" s="77">
        <v>4925280</v>
      </c>
      <c r="E3887" s="68">
        <v>88.9</v>
      </c>
      <c r="F3887" s="3">
        <f t="shared" si="1306"/>
        <v>13.84</v>
      </c>
      <c r="G3887" s="18" t="s">
        <v>39</v>
      </c>
      <c r="H3887" s="77">
        <v>16</v>
      </c>
      <c r="I3887" s="77">
        <v>153.62</v>
      </c>
      <c r="J3887" s="27">
        <f t="shared" si="1305"/>
        <v>27.6</v>
      </c>
      <c r="K3887" s="27">
        <f t="shared" si="1307"/>
        <v>13.8</v>
      </c>
      <c r="L3887" s="26">
        <f t="shared" si="1308"/>
        <v>2119.9560000000001</v>
      </c>
      <c r="M3887" s="56" t="s">
        <v>38</v>
      </c>
      <c r="N3887" s="77" t="s">
        <v>157</v>
      </c>
      <c r="O3887" s="56" t="s">
        <v>284</v>
      </c>
      <c r="P3887" s="77">
        <v>31</v>
      </c>
    </row>
    <row r="3888" spans="1:16" x14ac:dyDescent="0.25">
      <c r="A3888" s="77">
        <v>2018</v>
      </c>
      <c r="B3888" s="77">
        <v>46</v>
      </c>
      <c r="C3888" s="77" t="s">
        <v>15</v>
      </c>
      <c r="D3888" s="77">
        <v>4925282</v>
      </c>
      <c r="E3888" s="68">
        <v>88.9</v>
      </c>
      <c r="F3888" s="3">
        <f t="shared" si="1306"/>
        <v>13.84</v>
      </c>
      <c r="G3888" s="18" t="s">
        <v>39</v>
      </c>
      <c r="H3888" s="77">
        <v>3</v>
      </c>
      <c r="I3888" s="77">
        <v>28.8</v>
      </c>
      <c r="J3888" s="27">
        <f t="shared" si="1305"/>
        <v>27.6</v>
      </c>
      <c r="K3888" s="27">
        <f t="shared" si="1307"/>
        <v>20.700000000000003</v>
      </c>
      <c r="L3888" s="26">
        <f t="shared" si="1308"/>
        <v>596.16000000000008</v>
      </c>
      <c r="M3888" s="56" t="s">
        <v>16</v>
      </c>
      <c r="N3888" s="77" t="s">
        <v>157</v>
      </c>
      <c r="O3888" s="56" t="s">
        <v>284</v>
      </c>
      <c r="P3888" s="77">
        <v>31</v>
      </c>
    </row>
    <row r="3889" spans="1:16" x14ac:dyDescent="0.25">
      <c r="A3889" s="77">
        <v>2018</v>
      </c>
      <c r="B3889" s="77">
        <v>46</v>
      </c>
      <c r="C3889" s="77" t="s">
        <v>15</v>
      </c>
      <c r="D3889" s="77">
        <v>4925282</v>
      </c>
      <c r="E3889" s="68">
        <v>88.9</v>
      </c>
      <c r="F3889" s="3">
        <f t="shared" si="1306"/>
        <v>13.84</v>
      </c>
      <c r="G3889" s="18" t="s">
        <v>39</v>
      </c>
      <c r="H3889" s="77">
        <v>2</v>
      </c>
      <c r="I3889" s="77">
        <v>19.2</v>
      </c>
      <c r="J3889" s="27">
        <f t="shared" si="1305"/>
        <v>27.6</v>
      </c>
      <c r="K3889" s="27">
        <f t="shared" si="1307"/>
        <v>13.8</v>
      </c>
      <c r="L3889" s="26">
        <f t="shared" si="1308"/>
        <v>264.95999999999998</v>
      </c>
      <c r="M3889" s="56" t="s">
        <v>38</v>
      </c>
      <c r="N3889" s="77" t="s">
        <v>157</v>
      </c>
      <c r="O3889" s="56" t="s">
        <v>284</v>
      </c>
      <c r="P3889" s="77">
        <v>31</v>
      </c>
    </row>
    <row r="3890" spans="1:16" x14ac:dyDescent="0.25">
      <c r="A3890" s="77">
        <v>2018</v>
      </c>
      <c r="B3890" s="77">
        <v>46</v>
      </c>
      <c r="C3890" s="77" t="s">
        <v>15</v>
      </c>
      <c r="D3890" s="77">
        <v>4925284</v>
      </c>
      <c r="E3890" s="68">
        <v>88.9</v>
      </c>
      <c r="F3890" s="3">
        <f t="shared" si="1306"/>
        <v>13.84</v>
      </c>
      <c r="G3890" s="18" t="s">
        <v>39</v>
      </c>
      <c r="H3890" s="77">
        <v>37</v>
      </c>
      <c r="I3890" s="77">
        <v>355.24</v>
      </c>
      <c r="J3890" s="27">
        <f t="shared" si="1305"/>
        <v>27.6</v>
      </c>
      <c r="K3890" s="27">
        <f t="shared" si="1307"/>
        <v>20.700000000000003</v>
      </c>
      <c r="L3890" s="26">
        <f t="shared" si="1308"/>
        <v>7353.4680000000008</v>
      </c>
      <c r="M3890" s="56" t="s">
        <v>16</v>
      </c>
      <c r="N3890" s="77" t="s">
        <v>157</v>
      </c>
      <c r="O3890" s="56" t="s">
        <v>284</v>
      </c>
      <c r="P3890" s="77">
        <v>31</v>
      </c>
    </row>
    <row r="3891" spans="1:16" x14ac:dyDescent="0.25">
      <c r="A3891" s="77">
        <v>2018</v>
      </c>
      <c r="B3891" s="77">
        <v>46</v>
      </c>
      <c r="C3891" s="77" t="s">
        <v>15</v>
      </c>
      <c r="D3891" s="77">
        <v>4925284</v>
      </c>
      <c r="E3891" s="68">
        <v>88.9</v>
      </c>
      <c r="F3891" s="3">
        <f t="shared" si="1306"/>
        <v>13.84</v>
      </c>
      <c r="G3891" s="18" t="s">
        <v>39</v>
      </c>
      <c r="H3891" s="77">
        <v>11</v>
      </c>
      <c r="I3891" s="77">
        <v>105.61</v>
      </c>
      <c r="J3891" s="27">
        <f t="shared" si="1305"/>
        <v>27.6</v>
      </c>
      <c r="K3891" s="27">
        <f t="shared" si="1307"/>
        <v>13.8</v>
      </c>
      <c r="L3891" s="26">
        <f t="shared" si="1308"/>
        <v>1457.4180000000001</v>
      </c>
      <c r="M3891" s="56" t="s">
        <v>38</v>
      </c>
      <c r="N3891" s="77" t="s">
        <v>157</v>
      </c>
      <c r="O3891" s="56" t="s">
        <v>284</v>
      </c>
      <c r="P3891" s="77">
        <v>31</v>
      </c>
    </row>
    <row r="3892" spans="1:16" x14ac:dyDescent="0.25">
      <c r="A3892" s="77">
        <v>2018</v>
      </c>
      <c r="B3892" s="77">
        <v>46</v>
      </c>
      <c r="C3892" s="77" t="s">
        <v>15</v>
      </c>
      <c r="D3892" s="77">
        <v>4925286</v>
      </c>
      <c r="E3892" s="68">
        <v>88.9</v>
      </c>
      <c r="F3892" s="3">
        <f t="shared" si="1306"/>
        <v>13.84</v>
      </c>
      <c r="G3892" s="18" t="s">
        <v>39</v>
      </c>
      <c r="H3892" s="77">
        <v>9</v>
      </c>
      <c r="I3892" s="77">
        <v>86.41</v>
      </c>
      <c r="J3892" s="27">
        <f t="shared" si="1305"/>
        <v>27.6</v>
      </c>
      <c r="K3892" s="27">
        <f t="shared" si="1307"/>
        <v>20.700000000000003</v>
      </c>
      <c r="L3892" s="26">
        <f t="shared" si="1308"/>
        <v>1788.6870000000001</v>
      </c>
      <c r="M3892" s="56" t="s">
        <v>16</v>
      </c>
      <c r="N3892" s="77" t="s">
        <v>157</v>
      </c>
      <c r="O3892" s="56" t="s">
        <v>284</v>
      </c>
      <c r="P3892" s="77">
        <v>31</v>
      </c>
    </row>
    <row r="3893" spans="1:16" x14ac:dyDescent="0.25">
      <c r="A3893" s="77">
        <v>2018</v>
      </c>
      <c r="B3893" s="77">
        <v>46</v>
      </c>
      <c r="C3893" s="77" t="s">
        <v>15</v>
      </c>
      <c r="D3893" s="77">
        <v>4925287</v>
      </c>
      <c r="E3893" s="68">
        <v>88.9</v>
      </c>
      <c r="F3893" s="3">
        <f t="shared" si="1306"/>
        <v>13.84</v>
      </c>
      <c r="G3893" s="18" t="s">
        <v>39</v>
      </c>
      <c r="H3893" s="77">
        <v>5</v>
      </c>
      <c r="I3893" s="77">
        <v>48.01</v>
      </c>
      <c r="J3893" s="27">
        <f t="shared" si="1305"/>
        <v>27.6</v>
      </c>
      <c r="K3893" s="27">
        <f t="shared" si="1307"/>
        <v>20.700000000000003</v>
      </c>
      <c r="L3893" s="26">
        <f t="shared" si="1308"/>
        <v>993.80700000000013</v>
      </c>
      <c r="M3893" s="56" t="s">
        <v>16</v>
      </c>
      <c r="N3893" s="77" t="s">
        <v>157</v>
      </c>
      <c r="O3893" s="56" t="s">
        <v>284</v>
      </c>
      <c r="P3893" s="77">
        <v>31</v>
      </c>
    </row>
    <row r="3894" spans="1:16" x14ac:dyDescent="0.25">
      <c r="A3894" s="77">
        <v>2018</v>
      </c>
      <c r="B3894" s="77">
        <v>46</v>
      </c>
      <c r="C3894" s="77" t="s">
        <v>15</v>
      </c>
      <c r="D3894" s="77">
        <v>4925288</v>
      </c>
      <c r="E3894" s="68">
        <v>88.9</v>
      </c>
      <c r="F3894" s="3">
        <f t="shared" si="1306"/>
        <v>13.84</v>
      </c>
      <c r="G3894" s="18" t="s">
        <v>39</v>
      </c>
      <c r="H3894" s="77">
        <v>4</v>
      </c>
      <c r="I3894" s="77">
        <v>38.4</v>
      </c>
      <c r="J3894" s="27">
        <f t="shared" si="1305"/>
        <v>27.6</v>
      </c>
      <c r="K3894" s="27">
        <f t="shared" si="1307"/>
        <v>20.700000000000003</v>
      </c>
      <c r="L3894" s="26">
        <f t="shared" si="1308"/>
        <v>794.88000000000011</v>
      </c>
      <c r="M3894" s="56" t="s">
        <v>16</v>
      </c>
      <c r="N3894" s="77" t="s">
        <v>157</v>
      </c>
      <c r="O3894" s="56" t="s">
        <v>284</v>
      </c>
      <c r="P3894" s="77">
        <v>31</v>
      </c>
    </row>
    <row r="3895" spans="1:16" x14ac:dyDescent="0.25">
      <c r="A3895" s="77">
        <v>2018</v>
      </c>
      <c r="B3895" s="77">
        <v>46</v>
      </c>
      <c r="C3895" s="77" t="s">
        <v>15</v>
      </c>
      <c r="D3895" s="77">
        <v>4925289</v>
      </c>
      <c r="E3895" s="68">
        <v>88.9</v>
      </c>
      <c r="F3895" s="3">
        <f t="shared" si="1306"/>
        <v>13.84</v>
      </c>
      <c r="G3895" s="18" t="s">
        <v>39</v>
      </c>
      <c r="H3895" s="77">
        <v>4</v>
      </c>
      <c r="I3895" s="77">
        <v>38.4</v>
      </c>
      <c r="J3895" s="27">
        <f t="shared" si="1305"/>
        <v>27.6</v>
      </c>
      <c r="K3895" s="27">
        <f t="shared" si="1307"/>
        <v>20.700000000000003</v>
      </c>
      <c r="L3895" s="26">
        <f t="shared" si="1308"/>
        <v>794.88000000000011</v>
      </c>
      <c r="M3895" s="56" t="s">
        <v>16</v>
      </c>
      <c r="N3895" s="77" t="s">
        <v>157</v>
      </c>
      <c r="O3895" s="56" t="s">
        <v>284</v>
      </c>
      <c r="P3895" s="77">
        <v>31</v>
      </c>
    </row>
    <row r="3896" spans="1:16" x14ac:dyDescent="0.25">
      <c r="A3896" s="77">
        <v>2018</v>
      </c>
      <c r="B3896" s="77">
        <v>46</v>
      </c>
      <c r="C3896" s="77" t="s">
        <v>15</v>
      </c>
      <c r="D3896" s="77">
        <v>4925290</v>
      </c>
      <c r="E3896" s="68">
        <v>88.9</v>
      </c>
      <c r="F3896" s="3">
        <f t="shared" si="1306"/>
        <v>13.84</v>
      </c>
      <c r="G3896" s="18" t="s">
        <v>39</v>
      </c>
      <c r="H3896" s="77">
        <v>2</v>
      </c>
      <c r="I3896" s="77">
        <v>19.2</v>
      </c>
      <c r="J3896" s="27">
        <f t="shared" si="1305"/>
        <v>27.6</v>
      </c>
      <c r="K3896" s="27">
        <f t="shared" si="1307"/>
        <v>20.700000000000003</v>
      </c>
      <c r="L3896" s="26">
        <f t="shared" si="1308"/>
        <v>397.44000000000005</v>
      </c>
      <c r="M3896" s="56" t="s">
        <v>16</v>
      </c>
      <c r="N3896" s="77" t="s">
        <v>157</v>
      </c>
      <c r="O3896" s="56" t="s">
        <v>284</v>
      </c>
      <c r="P3896" s="77">
        <v>31</v>
      </c>
    </row>
    <row r="3897" spans="1:16" x14ac:dyDescent="0.25">
      <c r="A3897" s="77">
        <v>2018</v>
      </c>
      <c r="B3897" s="77">
        <v>46</v>
      </c>
      <c r="C3897" s="77" t="s">
        <v>15</v>
      </c>
      <c r="D3897" s="77">
        <v>4925291</v>
      </c>
      <c r="E3897" s="68">
        <v>88.9</v>
      </c>
      <c r="F3897" s="3">
        <f t="shared" si="1306"/>
        <v>13.84</v>
      </c>
      <c r="G3897" s="18" t="s">
        <v>39</v>
      </c>
      <c r="H3897" s="77">
        <v>16</v>
      </c>
      <c r="I3897" s="77">
        <v>153.62</v>
      </c>
      <c r="J3897" s="27">
        <f t="shared" si="1305"/>
        <v>27.6</v>
      </c>
      <c r="K3897" s="27">
        <f t="shared" si="1307"/>
        <v>20.700000000000003</v>
      </c>
      <c r="L3897" s="26">
        <f t="shared" si="1308"/>
        <v>3179.9340000000007</v>
      </c>
      <c r="M3897" s="56" t="s">
        <v>16</v>
      </c>
      <c r="N3897" s="77" t="s">
        <v>157</v>
      </c>
      <c r="O3897" s="56" t="s">
        <v>284</v>
      </c>
      <c r="P3897" s="77">
        <v>31</v>
      </c>
    </row>
    <row r="3898" spans="1:16" x14ac:dyDescent="0.25">
      <c r="A3898" s="77">
        <v>2018</v>
      </c>
      <c r="B3898" s="77">
        <v>46</v>
      </c>
      <c r="C3898" s="77" t="s">
        <v>15</v>
      </c>
      <c r="D3898" s="77">
        <v>4925291</v>
      </c>
      <c r="E3898" s="68">
        <v>88.9</v>
      </c>
      <c r="F3898" s="3">
        <f t="shared" si="1306"/>
        <v>13.84</v>
      </c>
      <c r="G3898" s="18" t="s">
        <v>39</v>
      </c>
      <c r="H3898" s="77">
        <v>22</v>
      </c>
      <c r="I3898" s="77">
        <v>211.22540000000001</v>
      </c>
      <c r="J3898" s="27">
        <f t="shared" si="1305"/>
        <v>27.6</v>
      </c>
      <c r="K3898" s="27">
        <f t="shared" si="1307"/>
        <v>13.8</v>
      </c>
      <c r="L3898" s="26">
        <f t="shared" si="1308"/>
        <v>2914.9105200000004</v>
      </c>
      <c r="M3898" s="56" t="s">
        <v>38</v>
      </c>
      <c r="N3898" s="77" t="s">
        <v>157</v>
      </c>
      <c r="O3898" s="56" t="s">
        <v>284</v>
      </c>
      <c r="P3898" s="77">
        <v>31</v>
      </c>
    </row>
    <row r="3899" spans="1:16" x14ac:dyDescent="0.25">
      <c r="A3899" s="77">
        <v>2018</v>
      </c>
      <c r="B3899" s="77">
        <v>46</v>
      </c>
      <c r="C3899" s="77" t="s">
        <v>15</v>
      </c>
      <c r="D3899" s="77">
        <v>4925293</v>
      </c>
      <c r="E3899" s="68">
        <v>88.9</v>
      </c>
      <c r="F3899" s="3">
        <f t="shared" si="1306"/>
        <v>13.84</v>
      </c>
      <c r="G3899" s="18" t="s">
        <v>39</v>
      </c>
      <c r="H3899" s="77">
        <v>16</v>
      </c>
      <c r="I3899" s="77">
        <v>153.62</v>
      </c>
      <c r="J3899" s="27">
        <f t="shared" si="1305"/>
        <v>27.6</v>
      </c>
      <c r="K3899" s="27">
        <f t="shared" si="1307"/>
        <v>20.700000000000003</v>
      </c>
      <c r="L3899" s="26">
        <f t="shared" si="1308"/>
        <v>3179.9340000000007</v>
      </c>
      <c r="M3899" s="56" t="s">
        <v>16</v>
      </c>
      <c r="N3899" s="77" t="s">
        <v>157</v>
      </c>
      <c r="O3899" s="56" t="s">
        <v>284</v>
      </c>
      <c r="P3899" s="77">
        <v>31</v>
      </c>
    </row>
    <row r="3900" spans="1:16" x14ac:dyDescent="0.25">
      <c r="A3900" s="77">
        <v>2018</v>
      </c>
      <c r="B3900" s="77">
        <v>46</v>
      </c>
      <c r="C3900" s="77" t="s">
        <v>15</v>
      </c>
      <c r="D3900" s="77">
        <v>4925294</v>
      </c>
      <c r="E3900" s="68">
        <v>88.9</v>
      </c>
      <c r="F3900" s="3">
        <f t="shared" si="1306"/>
        <v>13.84</v>
      </c>
      <c r="G3900" s="18" t="s">
        <v>39</v>
      </c>
      <c r="H3900" s="77">
        <v>3</v>
      </c>
      <c r="I3900" s="77">
        <v>28.8</v>
      </c>
      <c r="J3900" s="27">
        <f t="shared" si="1305"/>
        <v>27.6</v>
      </c>
      <c r="K3900" s="27">
        <f t="shared" si="1307"/>
        <v>20.700000000000003</v>
      </c>
      <c r="L3900" s="26">
        <f t="shared" si="1308"/>
        <v>596.16000000000008</v>
      </c>
      <c r="M3900" s="56" t="s">
        <v>16</v>
      </c>
      <c r="N3900" s="77" t="s">
        <v>157</v>
      </c>
      <c r="O3900" s="56" t="s">
        <v>284</v>
      </c>
      <c r="P3900" s="77">
        <v>31</v>
      </c>
    </row>
    <row r="3901" spans="1:16" x14ac:dyDescent="0.25">
      <c r="A3901" s="80">
        <v>2018</v>
      </c>
      <c r="B3901" s="80">
        <v>46</v>
      </c>
      <c r="C3901" s="80" t="s">
        <v>819</v>
      </c>
      <c r="D3901" s="80">
        <v>7233</v>
      </c>
      <c r="E3901" s="78">
        <v>139.69999999999999</v>
      </c>
      <c r="F3901" s="78">
        <v>29.76</v>
      </c>
      <c r="G3901" s="79" t="s">
        <v>187</v>
      </c>
      <c r="H3901" s="80">
        <v>140</v>
      </c>
      <c r="I3901" s="80">
        <v>2001.48</v>
      </c>
      <c r="J3901" s="83">
        <v>47.66</v>
      </c>
      <c r="K3901" s="83">
        <v>47.66</v>
      </c>
      <c r="L3901" s="82">
        <v>95390.536799999987</v>
      </c>
      <c r="M3901" s="80" t="s">
        <v>129</v>
      </c>
      <c r="N3901" s="80" t="s">
        <v>1383</v>
      </c>
      <c r="O3901" s="80" t="s">
        <v>1107</v>
      </c>
      <c r="P3901" s="56"/>
    </row>
    <row r="3902" spans="1:16" x14ac:dyDescent="0.25">
      <c r="A3902" s="80">
        <v>2018</v>
      </c>
      <c r="B3902" s="80">
        <v>46</v>
      </c>
      <c r="C3902" s="80" t="s">
        <v>819</v>
      </c>
      <c r="D3902" s="80">
        <v>7234</v>
      </c>
      <c r="E3902" s="78">
        <v>114.3</v>
      </c>
      <c r="F3902" s="78">
        <v>20.09</v>
      </c>
      <c r="G3902" s="79" t="s">
        <v>187</v>
      </c>
      <c r="H3902" s="80">
        <v>124</v>
      </c>
      <c r="I3902" s="80">
        <v>1760.2</v>
      </c>
      <c r="J3902" s="83">
        <v>31.8</v>
      </c>
      <c r="K3902" s="83">
        <v>31.8</v>
      </c>
      <c r="L3902" s="82">
        <v>55974.36</v>
      </c>
      <c r="M3902" s="80" t="s">
        <v>16</v>
      </c>
      <c r="N3902" s="80" t="s">
        <v>1383</v>
      </c>
      <c r="O3902" s="80" t="s">
        <v>1107</v>
      </c>
      <c r="P3902" s="56"/>
    </row>
    <row r="3903" spans="1:16" x14ac:dyDescent="0.25">
      <c r="A3903" s="80">
        <v>2018</v>
      </c>
      <c r="B3903" s="80">
        <v>46</v>
      </c>
      <c r="C3903" s="80" t="s">
        <v>819</v>
      </c>
      <c r="D3903" s="80">
        <v>7288</v>
      </c>
      <c r="E3903" s="78">
        <v>114.3</v>
      </c>
      <c r="F3903" s="78">
        <v>20.09</v>
      </c>
      <c r="G3903" s="79" t="s">
        <v>187</v>
      </c>
      <c r="H3903" s="80">
        <v>105</v>
      </c>
      <c r="I3903" s="80">
        <v>1503.94</v>
      </c>
      <c r="J3903" s="83">
        <v>31.8</v>
      </c>
      <c r="K3903" s="83">
        <v>31.8</v>
      </c>
      <c r="L3903" s="82">
        <v>47825.292000000001</v>
      </c>
      <c r="M3903" s="80" t="s">
        <v>16</v>
      </c>
      <c r="N3903" s="80" t="s">
        <v>1384</v>
      </c>
      <c r="O3903" s="80" t="s">
        <v>1107</v>
      </c>
      <c r="P3903" s="56"/>
    </row>
    <row r="3904" spans="1:16" x14ac:dyDescent="0.25">
      <c r="A3904" s="80">
        <v>2018</v>
      </c>
      <c r="B3904" s="80">
        <v>46</v>
      </c>
      <c r="C3904" s="80" t="s">
        <v>819</v>
      </c>
      <c r="D3904" s="80">
        <v>7287</v>
      </c>
      <c r="E3904" s="78">
        <v>139.69999999999999</v>
      </c>
      <c r="F3904" s="78">
        <v>29.76</v>
      </c>
      <c r="G3904" s="79" t="s">
        <v>187</v>
      </c>
      <c r="H3904" s="80">
        <v>141</v>
      </c>
      <c r="I3904" s="80">
        <v>2013.75</v>
      </c>
      <c r="J3904" s="83">
        <v>47.66</v>
      </c>
      <c r="K3904" s="83">
        <v>47.66</v>
      </c>
      <c r="L3904" s="82">
        <v>95975.324999999997</v>
      </c>
      <c r="M3904" s="80" t="s">
        <v>129</v>
      </c>
      <c r="N3904" s="80" t="s">
        <v>1384</v>
      </c>
      <c r="O3904" s="80" t="s">
        <v>1107</v>
      </c>
      <c r="P3904" s="56"/>
    </row>
    <row r="3905" spans="1:16" x14ac:dyDescent="0.25">
      <c r="A3905" s="80">
        <v>2018</v>
      </c>
      <c r="B3905" s="80">
        <v>46</v>
      </c>
      <c r="C3905" s="80" t="s">
        <v>819</v>
      </c>
      <c r="D3905" s="80">
        <v>7301</v>
      </c>
      <c r="E3905" s="78">
        <v>177.8</v>
      </c>
      <c r="F3905" s="78">
        <v>34.229999999999997</v>
      </c>
      <c r="G3905" s="79" t="s">
        <v>96</v>
      </c>
      <c r="H3905" s="80">
        <v>2</v>
      </c>
      <c r="I3905" s="80">
        <v>12.14</v>
      </c>
      <c r="J3905" s="83">
        <v>80.12</v>
      </c>
      <c r="K3905" s="83">
        <v>80.12</v>
      </c>
      <c r="L3905" s="82">
        <v>972.65680000000009</v>
      </c>
      <c r="M3905" s="80" t="s">
        <v>129</v>
      </c>
      <c r="N3905" s="80" t="s">
        <v>1385</v>
      </c>
      <c r="O3905" s="80" t="s">
        <v>1107</v>
      </c>
      <c r="P3905" s="56"/>
    </row>
    <row r="3906" spans="1:16" ht="15.75" thickBot="1" x14ac:dyDescent="0.3">
      <c r="A3906" s="80">
        <v>2018</v>
      </c>
      <c r="B3906" s="80">
        <v>46</v>
      </c>
      <c r="C3906" s="80" t="s">
        <v>14</v>
      </c>
      <c r="D3906" s="80">
        <v>61679</v>
      </c>
      <c r="E3906" s="78">
        <v>177.8</v>
      </c>
      <c r="F3906" s="78">
        <v>38.69</v>
      </c>
      <c r="G3906" s="79" t="s">
        <v>96</v>
      </c>
      <c r="H3906" s="80">
        <v>46</v>
      </c>
      <c r="I3906" s="80">
        <v>640.5</v>
      </c>
      <c r="J3906" s="83">
        <v>89.3</v>
      </c>
      <c r="K3906" s="83">
        <v>89.3</v>
      </c>
      <c r="L3906" s="82">
        <v>57196.65</v>
      </c>
      <c r="M3906" s="80" t="s">
        <v>129</v>
      </c>
      <c r="N3906" s="80" t="s">
        <v>1113</v>
      </c>
      <c r="O3906" s="80" t="s">
        <v>868</v>
      </c>
      <c r="P3906" s="56"/>
    </row>
    <row r="3907" spans="1:16" ht="21.75" thickBot="1" x14ac:dyDescent="0.4">
      <c r="A3907" s="90" t="s">
        <v>1386</v>
      </c>
      <c r="B3907" s="91"/>
      <c r="C3907" s="91"/>
      <c r="D3907" s="91"/>
      <c r="E3907" s="91"/>
      <c r="F3907" s="91"/>
      <c r="G3907" s="91"/>
      <c r="H3907" s="91"/>
      <c r="I3907" s="91"/>
      <c r="J3907" s="91"/>
      <c r="K3907" s="91"/>
      <c r="L3907" s="81">
        <f>SUM(L3851:L3906)</f>
        <v>503219.74525000009</v>
      </c>
      <c r="M3907" s="90"/>
      <c r="N3907" s="91"/>
      <c r="O3907" s="91"/>
      <c r="P3907" s="92"/>
    </row>
    <row r="3908" spans="1:16" x14ac:dyDescent="0.25">
      <c r="A3908" s="56">
        <v>2018</v>
      </c>
      <c r="B3908" s="56">
        <v>47</v>
      </c>
      <c r="C3908" s="80" t="s">
        <v>14</v>
      </c>
      <c r="D3908" s="80">
        <v>4926146</v>
      </c>
      <c r="E3908" s="78">
        <v>114.3</v>
      </c>
      <c r="F3908" s="3">
        <v>20.100000000000001</v>
      </c>
      <c r="G3908" s="18" t="s">
        <v>187</v>
      </c>
      <c r="H3908" s="80">
        <v>4</v>
      </c>
      <c r="I3908" s="80">
        <v>56.934199999999997</v>
      </c>
      <c r="J3908" s="27">
        <v>44.48</v>
      </c>
      <c r="K3908" s="27">
        <f t="shared" si="1307"/>
        <v>33.36</v>
      </c>
      <c r="L3908" s="26">
        <f t="shared" si="1308"/>
        <v>1899.3249119999998</v>
      </c>
      <c r="M3908" s="56" t="s">
        <v>16</v>
      </c>
      <c r="N3908" s="80" t="s">
        <v>1387</v>
      </c>
      <c r="O3908" s="56" t="s">
        <v>51</v>
      </c>
      <c r="P3908" s="80">
        <v>65</v>
      </c>
    </row>
    <row r="3909" spans="1:16" x14ac:dyDescent="0.25">
      <c r="A3909" s="56">
        <v>2018</v>
      </c>
      <c r="B3909" s="56">
        <v>47</v>
      </c>
      <c r="C3909" s="80" t="s">
        <v>14</v>
      </c>
      <c r="D3909" s="80">
        <v>4926145</v>
      </c>
      <c r="E3909" s="78">
        <v>114.3</v>
      </c>
      <c r="F3909" s="3">
        <v>20.100000000000001</v>
      </c>
      <c r="G3909" s="18" t="s">
        <v>187</v>
      </c>
      <c r="H3909" s="80">
        <v>42</v>
      </c>
      <c r="I3909" s="80">
        <v>601.60860000000002</v>
      </c>
      <c r="J3909" s="83">
        <v>44.48</v>
      </c>
      <c r="K3909" s="27">
        <f t="shared" si="1307"/>
        <v>33.36</v>
      </c>
      <c r="L3909" s="26">
        <f t="shared" si="1308"/>
        <v>20069.662896000002</v>
      </c>
      <c r="M3909" s="56" t="s">
        <v>16</v>
      </c>
      <c r="N3909" s="80" t="s">
        <v>1387</v>
      </c>
      <c r="O3909" s="56" t="s">
        <v>51</v>
      </c>
      <c r="P3909" s="80">
        <v>65</v>
      </c>
    </row>
    <row r="3910" spans="1:16" x14ac:dyDescent="0.25">
      <c r="A3910" s="80">
        <v>2018</v>
      </c>
      <c r="B3910" s="80">
        <v>47</v>
      </c>
      <c r="C3910" s="80" t="s">
        <v>14</v>
      </c>
      <c r="D3910" s="80">
        <v>4926143</v>
      </c>
      <c r="E3910" s="78">
        <v>114.3</v>
      </c>
      <c r="F3910" s="3">
        <v>22.47</v>
      </c>
      <c r="G3910" s="18" t="s">
        <v>40</v>
      </c>
      <c r="H3910" s="80">
        <v>6</v>
      </c>
      <c r="I3910" s="80">
        <v>85.327100000000002</v>
      </c>
      <c r="J3910" s="27">
        <v>49.21</v>
      </c>
      <c r="K3910" s="27">
        <f t="shared" si="1307"/>
        <v>36.907499999999999</v>
      </c>
      <c r="L3910" s="26">
        <f t="shared" si="1308"/>
        <v>3149.2099432499999</v>
      </c>
      <c r="M3910" s="56" t="s">
        <v>16</v>
      </c>
      <c r="N3910" s="80" t="s">
        <v>1387</v>
      </c>
      <c r="O3910" s="56" t="s">
        <v>51</v>
      </c>
      <c r="P3910" s="80">
        <v>65</v>
      </c>
    </row>
    <row r="3911" spans="1:16" x14ac:dyDescent="0.25">
      <c r="A3911" s="80">
        <v>2018</v>
      </c>
      <c r="B3911" s="80">
        <v>47</v>
      </c>
      <c r="C3911" s="80" t="s">
        <v>14</v>
      </c>
      <c r="D3911" s="80">
        <v>4926144</v>
      </c>
      <c r="E3911" s="78">
        <v>114.3</v>
      </c>
      <c r="F3911" s="3">
        <v>20.100000000000001</v>
      </c>
      <c r="G3911" s="18" t="s">
        <v>187</v>
      </c>
      <c r="H3911" s="80">
        <v>3</v>
      </c>
      <c r="I3911" s="80">
        <v>41.247199999999999</v>
      </c>
      <c r="J3911" s="83">
        <v>44.48</v>
      </c>
      <c r="K3911" s="27">
        <f t="shared" si="1307"/>
        <v>33.36</v>
      </c>
      <c r="L3911" s="26">
        <f t="shared" si="1308"/>
        <v>1376.006592</v>
      </c>
      <c r="M3911" s="56" t="s">
        <v>16</v>
      </c>
      <c r="N3911" s="80" t="s">
        <v>1387</v>
      </c>
      <c r="O3911" s="56" t="s">
        <v>51</v>
      </c>
      <c r="P3911" s="80">
        <v>65</v>
      </c>
    </row>
    <row r="3912" spans="1:16" x14ac:dyDescent="0.25">
      <c r="A3912" s="80">
        <v>2018</v>
      </c>
      <c r="B3912" s="80">
        <v>47</v>
      </c>
      <c r="C3912" s="80" t="s">
        <v>14</v>
      </c>
      <c r="D3912" s="80">
        <v>4926156</v>
      </c>
      <c r="E3912" s="78">
        <v>114.3</v>
      </c>
      <c r="F3912" s="3">
        <v>20.100000000000001</v>
      </c>
      <c r="G3912" s="18" t="s">
        <v>187</v>
      </c>
      <c r="H3912" s="80">
        <v>55</v>
      </c>
      <c r="I3912" s="80">
        <v>756.19949999999994</v>
      </c>
      <c r="J3912" s="83">
        <v>44.48</v>
      </c>
      <c r="K3912" s="27">
        <f t="shared" si="1307"/>
        <v>33.36</v>
      </c>
      <c r="L3912" s="26">
        <f t="shared" si="1308"/>
        <v>25226.815319999998</v>
      </c>
      <c r="M3912" s="56" t="s">
        <v>16</v>
      </c>
      <c r="N3912" s="80" t="s">
        <v>1387</v>
      </c>
      <c r="O3912" s="56" t="s">
        <v>51</v>
      </c>
      <c r="P3912" s="80">
        <v>65</v>
      </c>
    </row>
    <row r="3913" spans="1:16" x14ac:dyDescent="0.25">
      <c r="A3913" s="80">
        <v>2018</v>
      </c>
      <c r="B3913" s="80">
        <v>47</v>
      </c>
      <c r="C3913" s="80" t="s">
        <v>15</v>
      </c>
      <c r="D3913" s="80">
        <v>4926381</v>
      </c>
      <c r="E3913" s="78">
        <v>73</v>
      </c>
      <c r="F3913" s="3">
        <f t="shared" si="1306"/>
        <v>9.67</v>
      </c>
      <c r="G3913" s="18" t="s">
        <v>39</v>
      </c>
      <c r="H3913" s="80">
        <v>1</v>
      </c>
      <c r="I3913" s="80">
        <v>9.6</v>
      </c>
      <c r="J3913" s="27">
        <f t="shared" si="1305"/>
        <v>20.64</v>
      </c>
      <c r="K3913" s="27">
        <f t="shared" si="1307"/>
        <v>10.32</v>
      </c>
      <c r="L3913" s="26">
        <f t="shared" si="1308"/>
        <v>99.072000000000003</v>
      </c>
      <c r="M3913" s="56" t="s">
        <v>38</v>
      </c>
      <c r="N3913" s="80" t="s">
        <v>1388</v>
      </c>
      <c r="O3913" s="56" t="s">
        <v>53</v>
      </c>
      <c r="P3913" s="80">
        <v>105</v>
      </c>
    </row>
    <row r="3914" spans="1:16" x14ac:dyDescent="0.25">
      <c r="A3914" s="80">
        <v>2018</v>
      </c>
      <c r="B3914" s="80">
        <v>47</v>
      </c>
      <c r="C3914" s="80" t="s">
        <v>15</v>
      </c>
      <c r="D3914" s="80">
        <v>4926380</v>
      </c>
      <c r="E3914" s="78">
        <v>73</v>
      </c>
      <c r="F3914" s="3">
        <f t="shared" si="1306"/>
        <v>9.67</v>
      </c>
      <c r="G3914" s="18" t="s">
        <v>39</v>
      </c>
      <c r="H3914" s="80">
        <v>1</v>
      </c>
      <c r="I3914" s="80">
        <v>9.6</v>
      </c>
      <c r="J3914" s="27">
        <f t="shared" si="1305"/>
        <v>20.64</v>
      </c>
      <c r="K3914" s="27">
        <f t="shared" si="1307"/>
        <v>10.32</v>
      </c>
      <c r="L3914" s="26">
        <f t="shared" si="1308"/>
        <v>99.072000000000003</v>
      </c>
      <c r="M3914" s="56" t="s">
        <v>38</v>
      </c>
      <c r="N3914" s="80" t="s">
        <v>1388</v>
      </c>
      <c r="O3914" s="56" t="s">
        <v>53</v>
      </c>
      <c r="P3914" s="80">
        <v>105</v>
      </c>
    </row>
    <row r="3915" spans="1:16" x14ac:dyDescent="0.25">
      <c r="A3915" s="80">
        <v>2018</v>
      </c>
      <c r="B3915" s="80">
        <v>47</v>
      </c>
      <c r="C3915" s="80" t="s">
        <v>15</v>
      </c>
      <c r="D3915" s="80">
        <v>4926383</v>
      </c>
      <c r="E3915" s="78">
        <v>73</v>
      </c>
      <c r="F3915" s="3">
        <f t="shared" si="1306"/>
        <v>9.67</v>
      </c>
      <c r="G3915" s="18" t="s">
        <v>39</v>
      </c>
      <c r="H3915" s="80">
        <v>1</v>
      </c>
      <c r="I3915" s="80">
        <v>9.6</v>
      </c>
      <c r="J3915" s="27">
        <f t="shared" si="1305"/>
        <v>20.64</v>
      </c>
      <c r="K3915" s="27">
        <f t="shared" si="1307"/>
        <v>10.32</v>
      </c>
      <c r="L3915" s="26">
        <f t="shared" si="1308"/>
        <v>99.072000000000003</v>
      </c>
      <c r="M3915" s="56" t="s">
        <v>38</v>
      </c>
      <c r="N3915" s="80" t="s">
        <v>1388</v>
      </c>
      <c r="O3915" s="56" t="s">
        <v>53</v>
      </c>
      <c r="P3915" s="80">
        <v>105</v>
      </c>
    </row>
    <row r="3916" spans="1:16" x14ac:dyDescent="0.25">
      <c r="A3916" s="80">
        <v>2018</v>
      </c>
      <c r="B3916" s="80">
        <v>47</v>
      </c>
      <c r="C3916" s="80" t="s">
        <v>15</v>
      </c>
      <c r="D3916" s="80">
        <v>4926384</v>
      </c>
      <c r="E3916" s="78">
        <v>73</v>
      </c>
      <c r="F3916" s="3">
        <f t="shared" si="1306"/>
        <v>9.67</v>
      </c>
      <c r="G3916" s="18" t="s">
        <v>39</v>
      </c>
      <c r="H3916" s="80">
        <v>1</v>
      </c>
      <c r="I3916" s="80">
        <v>9.6</v>
      </c>
      <c r="J3916" s="27">
        <f t="shared" si="1305"/>
        <v>20.64</v>
      </c>
      <c r="K3916" s="27">
        <f t="shared" si="1307"/>
        <v>10.32</v>
      </c>
      <c r="L3916" s="26">
        <f t="shared" si="1308"/>
        <v>99.072000000000003</v>
      </c>
      <c r="M3916" s="56" t="s">
        <v>38</v>
      </c>
      <c r="N3916" s="80" t="s">
        <v>1388</v>
      </c>
      <c r="O3916" s="56" t="s">
        <v>53</v>
      </c>
      <c r="P3916" s="80">
        <v>105</v>
      </c>
    </row>
    <row r="3917" spans="1:16" x14ac:dyDescent="0.25">
      <c r="A3917" s="80">
        <v>2018</v>
      </c>
      <c r="B3917" s="80">
        <v>47</v>
      </c>
      <c r="C3917" s="80" t="s">
        <v>15</v>
      </c>
      <c r="D3917" s="80">
        <v>4926385</v>
      </c>
      <c r="E3917" s="78">
        <v>73</v>
      </c>
      <c r="F3917" s="3">
        <f t="shared" si="1306"/>
        <v>9.67</v>
      </c>
      <c r="G3917" s="18" t="s">
        <v>39</v>
      </c>
      <c r="H3917" s="80">
        <v>1</v>
      </c>
      <c r="I3917" s="80">
        <v>9.6</v>
      </c>
      <c r="J3917" s="27">
        <f t="shared" si="1305"/>
        <v>20.64</v>
      </c>
      <c r="K3917" s="27">
        <f t="shared" si="1307"/>
        <v>10.32</v>
      </c>
      <c r="L3917" s="26">
        <f t="shared" si="1308"/>
        <v>99.072000000000003</v>
      </c>
      <c r="M3917" s="56" t="s">
        <v>38</v>
      </c>
      <c r="N3917" s="80" t="s">
        <v>1388</v>
      </c>
      <c r="O3917" s="56" t="s">
        <v>53</v>
      </c>
      <c r="P3917" s="80">
        <v>105</v>
      </c>
    </row>
    <row r="3918" spans="1:16" x14ac:dyDescent="0.25">
      <c r="A3918" s="80">
        <v>2018</v>
      </c>
      <c r="B3918" s="80">
        <v>47</v>
      </c>
      <c r="C3918" s="80" t="s">
        <v>15</v>
      </c>
      <c r="D3918" s="80">
        <v>4926386</v>
      </c>
      <c r="E3918" s="78">
        <v>73</v>
      </c>
      <c r="F3918" s="3">
        <f t="shared" si="1306"/>
        <v>9.67</v>
      </c>
      <c r="G3918" s="18" t="s">
        <v>39</v>
      </c>
      <c r="H3918" s="80">
        <v>2</v>
      </c>
      <c r="I3918" s="80">
        <v>19.2</v>
      </c>
      <c r="J3918" s="27">
        <f t="shared" si="1305"/>
        <v>20.64</v>
      </c>
      <c r="K3918" s="27">
        <f t="shared" si="1307"/>
        <v>10.32</v>
      </c>
      <c r="L3918" s="26">
        <f t="shared" si="1308"/>
        <v>198.14400000000001</v>
      </c>
      <c r="M3918" s="56" t="s">
        <v>38</v>
      </c>
      <c r="N3918" s="80" t="s">
        <v>1388</v>
      </c>
      <c r="O3918" s="56" t="s">
        <v>53</v>
      </c>
      <c r="P3918" s="80">
        <v>105</v>
      </c>
    </row>
    <row r="3919" spans="1:16" x14ac:dyDescent="0.25">
      <c r="A3919" s="80">
        <v>2018</v>
      </c>
      <c r="B3919" s="80">
        <v>47</v>
      </c>
      <c r="C3919" s="80" t="s">
        <v>15</v>
      </c>
      <c r="D3919" s="80">
        <v>4926382</v>
      </c>
      <c r="E3919" s="78">
        <v>73</v>
      </c>
      <c r="F3919" s="3">
        <f t="shared" si="1306"/>
        <v>9.67</v>
      </c>
      <c r="G3919" s="18" t="s">
        <v>39</v>
      </c>
      <c r="H3919" s="80">
        <v>2</v>
      </c>
      <c r="I3919" s="80">
        <v>19.2</v>
      </c>
      <c r="J3919" s="27">
        <f t="shared" ref="J3919:J3980" si="1309">IF($E3919=60.3,16.52,IF($E3919=73,20.64,IF($E3919=88.9,27.6,IF(AND($E3919=114.3, $F3919=17.26),32.84,IF(AND($E3919=177.8, $F3919=34.23),63.28,IF(AND($E3919=244.5,$F3919=53.57),98.68,"ENTER WEIGHT"))))))</f>
        <v>20.64</v>
      </c>
      <c r="K3919" s="27">
        <f t="shared" si="1307"/>
        <v>10.32</v>
      </c>
      <c r="L3919" s="26">
        <f t="shared" si="1308"/>
        <v>198.14400000000001</v>
      </c>
      <c r="M3919" s="56" t="s">
        <v>38</v>
      </c>
      <c r="N3919" s="80" t="s">
        <v>1388</v>
      </c>
      <c r="O3919" s="56" t="s">
        <v>53</v>
      </c>
      <c r="P3919" s="80">
        <v>105</v>
      </c>
    </row>
    <row r="3920" spans="1:16" x14ac:dyDescent="0.25">
      <c r="A3920" s="80">
        <v>2018</v>
      </c>
      <c r="B3920" s="80">
        <v>47</v>
      </c>
      <c r="C3920" s="80" t="s">
        <v>15</v>
      </c>
      <c r="D3920" s="80">
        <v>4926387</v>
      </c>
      <c r="E3920" s="78">
        <v>73</v>
      </c>
      <c r="F3920" s="3">
        <f t="shared" ref="F3920:F3981" si="1310">IF($E3920=60.3,6.99,IF($E3920=73,9.67,IF($E3920=88.9,13.84,IF($E3920=114.3,17.26,IF($E3920=177.8,34.23,IF($E3920=244.5,53.57,"ENTER WEIGHT"))))))</f>
        <v>9.67</v>
      </c>
      <c r="G3920" s="18" t="s">
        <v>39</v>
      </c>
      <c r="H3920" s="80">
        <v>2</v>
      </c>
      <c r="I3920" s="80">
        <v>19.2</v>
      </c>
      <c r="J3920" s="27">
        <f t="shared" si="1309"/>
        <v>20.64</v>
      </c>
      <c r="K3920" s="27">
        <f t="shared" si="1307"/>
        <v>10.32</v>
      </c>
      <c r="L3920" s="26">
        <f t="shared" si="1308"/>
        <v>198.14400000000001</v>
      </c>
      <c r="M3920" s="56" t="s">
        <v>38</v>
      </c>
      <c r="N3920" s="80" t="s">
        <v>1388</v>
      </c>
      <c r="O3920" s="56" t="s">
        <v>53</v>
      </c>
      <c r="P3920" s="80">
        <v>105</v>
      </c>
    </row>
    <row r="3921" spans="1:16" x14ac:dyDescent="0.25">
      <c r="A3921" s="80">
        <v>2018</v>
      </c>
      <c r="B3921" s="80">
        <v>47</v>
      </c>
      <c r="C3921" s="80" t="s">
        <v>15</v>
      </c>
      <c r="D3921" s="80">
        <v>4926387</v>
      </c>
      <c r="E3921" s="78">
        <v>73</v>
      </c>
      <c r="F3921" s="3">
        <f t="shared" si="1310"/>
        <v>9.67</v>
      </c>
      <c r="G3921" s="18" t="s">
        <v>39</v>
      </c>
      <c r="H3921" s="80">
        <v>29</v>
      </c>
      <c r="I3921" s="80">
        <v>278.43419999999998</v>
      </c>
      <c r="J3921" s="27">
        <f t="shared" si="1309"/>
        <v>20.64</v>
      </c>
      <c r="K3921" s="27">
        <f t="shared" si="1307"/>
        <v>15.48</v>
      </c>
      <c r="L3921" s="26">
        <f t="shared" si="1308"/>
        <v>4310.1614159999999</v>
      </c>
      <c r="M3921" s="56" t="s">
        <v>16</v>
      </c>
      <c r="N3921" s="80" t="s">
        <v>1388</v>
      </c>
      <c r="O3921" s="56" t="s">
        <v>53</v>
      </c>
      <c r="P3921" s="80">
        <v>105</v>
      </c>
    </row>
    <row r="3922" spans="1:16" x14ac:dyDescent="0.25">
      <c r="A3922" s="80">
        <v>2018</v>
      </c>
      <c r="B3922" s="80">
        <v>47</v>
      </c>
      <c r="C3922" s="80" t="s">
        <v>159</v>
      </c>
      <c r="D3922" s="80">
        <v>4926395</v>
      </c>
      <c r="E3922" s="78">
        <v>73</v>
      </c>
      <c r="F3922" s="3">
        <f t="shared" si="1310"/>
        <v>9.67</v>
      </c>
      <c r="G3922" s="18" t="s">
        <v>39</v>
      </c>
      <c r="H3922" s="80">
        <v>1</v>
      </c>
      <c r="I3922" s="80">
        <v>2.4384000000000001</v>
      </c>
      <c r="J3922" s="27">
        <v>18.89</v>
      </c>
      <c r="K3922" s="27">
        <f t="shared" si="1307"/>
        <v>14.1675</v>
      </c>
      <c r="L3922" s="26">
        <f t="shared" si="1308"/>
        <v>34.546032000000004</v>
      </c>
      <c r="M3922" s="56" t="s">
        <v>16</v>
      </c>
      <c r="N3922" s="80" t="s">
        <v>1389</v>
      </c>
      <c r="O3922" s="56" t="s">
        <v>53</v>
      </c>
      <c r="P3922" s="80">
        <v>105</v>
      </c>
    </row>
    <row r="3923" spans="1:16" x14ac:dyDescent="0.25">
      <c r="A3923" s="80">
        <v>2018</v>
      </c>
      <c r="B3923" s="80">
        <v>47</v>
      </c>
      <c r="C3923" s="80" t="s">
        <v>15</v>
      </c>
      <c r="D3923" s="80">
        <v>4926394</v>
      </c>
      <c r="E3923" s="78">
        <v>73</v>
      </c>
      <c r="F3923" s="3">
        <f t="shared" si="1310"/>
        <v>9.67</v>
      </c>
      <c r="G3923" s="18" t="s">
        <v>39</v>
      </c>
      <c r="H3923" s="80">
        <v>3</v>
      </c>
      <c r="I3923" s="80">
        <v>28.803599999999999</v>
      </c>
      <c r="J3923" s="27">
        <v>18.89</v>
      </c>
      <c r="K3923" s="27">
        <f t="shared" si="1307"/>
        <v>14.1675</v>
      </c>
      <c r="L3923" s="26">
        <f t="shared" si="1308"/>
        <v>408.07500299999998</v>
      </c>
      <c r="M3923" s="56" t="s">
        <v>16</v>
      </c>
      <c r="N3923" s="80" t="s">
        <v>1389</v>
      </c>
      <c r="O3923" s="56" t="s">
        <v>53</v>
      </c>
      <c r="P3923" s="80">
        <v>105</v>
      </c>
    </row>
    <row r="3924" spans="1:16" x14ac:dyDescent="0.25">
      <c r="A3924" s="80">
        <v>2018</v>
      </c>
      <c r="B3924" s="80">
        <v>47</v>
      </c>
      <c r="C3924" s="80" t="s">
        <v>15</v>
      </c>
      <c r="D3924" s="80">
        <v>4926772</v>
      </c>
      <c r="E3924" s="78">
        <v>73</v>
      </c>
      <c r="F3924" s="3">
        <f t="shared" si="1310"/>
        <v>9.67</v>
      </c>
      <c r="G3924" s="18" t="s">
        <v>39</v>
      </c>
      <c r="H3924" s="80">
        <v>11</v>
      </c>
      <c r="I3924" s="80">
        <v>105.613</v>
      </c>
      <c r="J3924" s="27">
        <f t="shared" si="1309"/>
        <v>20.64</v>
      </c>
      <c r="K3924" s="27">
        <f t="shared" si="1307"/>
        <v>15.48</v>
      </c>
      <c r="L3924" s="26">
        <f t="shared" si="1308"/>
        <v>1634.88924</v>
      </c>
      <c r="M3924" s="56" t="s">
        <v>16</v>
      </c>
      <c r="N3924" s="80" t="s">
        <v>1390</v>
      </c>
      <c r="O3924" s="56" t="s">
        <v>53</v>
      </c>
      <c r="P3924" s="80">
        <v>105</v>
      </c>
    </row>
    <row r="3925" spans="1:16" x14ac:dyDescent="0.25">
      <c r="A3925" s="80">
        <v>2018</v>
      </c>
      <c r="B3925" s="80">
        <v>47</v>
      </c>
      <c r="C3925" s="80" t="s">
        <v>159</v>
      </c>
      <c r="D3925" s="80">
        <v>4926780</v>
      </c>
      <c r="E3925" s="78">
        <v>88.9</v>
      </c>
      <c r="F3925" s="3">
        <f t="shared" si="1310"/>
        <v>13.84</v>
      </c>
      <c r="G3925" s="18" t="s">
        <v>40</v>
      </c>
      <c r="H3925" s="80">
        <v>3</v>
      </c>
      <c r="I3925" s="80">
        <v>9.1440000000000001</v>
      </c>
      <c r="J3925" s="27">
        <v>36.89</v>
      </c>
      <c r="K3925" s="27">
        <f t="shared" si="1307"/>
        <v>27.6675</v>
      </c>
      <c r="L3925" s="26">
        <f t="shared" si="1308"/>
        <v>252.99162000000001</v>
      </c>
      <c r="M3925" s="56" t="s">
        <v>16</v>
      </c>
      <c r="N3925" s="80" t="s">
        <v>1391</v>
      </c>
      <c r="O3925" s="56" t="s">
        <v>51</v>
      </c>
      <c r="P3925" s="80">
        <v>65</v>
      </c>
    </row>
    <row r="3926" spans="1:16" x14ac:dyDescent="0.25">
      <c r="A3926" s="80">
        <v>2018</v>
      </c>
      <c r="B3926" s="80">
        <v>47</v>
      </c>
      <c r="C3926" s="80" t="s">
        <v>159</v>
      </c>
      <c r="D3926" s="80">
        <v>4926875</v>
      </c>
      <c r="E3926" s="78">
        <v>60.3</v>
      </c>
      <c r="F3926" s="3">
        <f t="shared" si="1310"/>
        <v>6.99</v>
      </c>
      <c r="G3926" s="18" t="s">
        <v>40</v>
      </c>
      <c r="H3926" s="80">
        <v>2</v>
      </c>
      <c r="I3926" s="80">
        <v>9.6</v>
      </c>
      <c r="J3926" s="27">
        <v>19.670000000000002</v>
      </c>
      <c r="K3926" s="27">
        <f t="shared" si="1307"/>
        <v>14.752500000000001</v>
      </c>
      <c r="L3926" s="26">
        <f t="shared" si="1308"/>
        <v>141.624</v>
      </c>
      <c r="M3926" s="56" t="s">
        <v>16</v>
      </c>
      <c r="N3926" s="80" t="s">
        <v>1391</v>
      </c>
      <c r="O3926" s="56" t="s">
        <v>51</v>
      </c>
      <c r="P3926" s="80">
        <v>65</v>
      </c>
    </row>
    <row r="3927" spans="1:16" x14ac:dyDescent="0.25">
      <c r="A3927" s="80">
        <v>2018</v>
      </c>
      <c r="B3927" s="80">
        <v>47</v>
      </c>
      <c r="C3927" s="80" t="s">
        <v>159</v>
      </c>
      <c r="D3927" s="80">
        <v>4926876</v>
      </c>
      <c r="E3927" s="78">
        <v>60.3</v>
      </c>
      <c r="F3927" s="3">
        <f t="shared" si="1310"/>
        <v>6.99</v>
      </c>
      <c r="G3927" s="18" t="s">
        <v>40</v>
      </c>
      <c r="H3927" s="80">
        <v>1</v>
      </c>
      <c r="I3927" s="80">
        <v>3.048</v>
      </c>
      <c r="J3927" s="27">
        <v>19.670000000000002</v>
      </c>
      <c r="K3927" s="27">
        <f t="shared" si="1307"/>
        <v>14.752500000000001</v>
      </c>
      <c r="L3927" s="26">
        <f t="shared" si="1308"/>
        <v>44.965620000000001</v>
      </c>
      <c r="M3927" s="56" t="s">
        <v>16</v>
      </c>
      <c r="N3927" s="80" t="s">
        <v>1391</v>
      </c>
      <c r="O3927" s="56" t="s">
        <v>51</v>
      </c>
      <c r="P3927" s="80">
        <v>65</v>
      </c>
    </row>
    <row r="3928" spans="1:16" x14ac:dyDescent="0.25">
      <c r="A3928" s="80">
        <v>2018</v>
      </c>
      <c r="B3928" s="80">
        <v>47</v>
      </c>
      <c r="C3928" s="80" t="s">
        <v>15</v>
      </c>
      <c r="D3928" s="80">
        <v>4926956</v>
      </c>
      <c r="E3928" s="78">
        <v>73</v>
      </c>
      <c r="F3928" s="3">
        <f t="shared" si="1310"/>
        <v>9.67</v>
      </c>
      <c r="G3928" s="18" t="s">
        <v>39</v>
      </c>
      <c r="H3928" s="80">
        <v>18</v>
      </c>
      <c r="I3928" s="80">
        <v>172.82</v>
      </c>
      <c r="J3928" s="83">
        <v>18.89</v>
      </c>
      <c r="K3928" s="27">
        <f t="shared" si="1307"/>
        <v>14.1675</v>
      </c>
      <c r="L3928" s="26">
        <f t="shared" si="1308"/>
        <v>2448.4273499999999</v>
      </c>
      <c r="M3928" s="56" t="s">
        <v>16</v>
      </c>
      <c r="N3928" s="80" t="s">
        <v>1392</v>
      </c>
      <c r="O3928" s="56" t="s">
        <v>53</v>
      </c>
      <c r="P3928" s="80">
        <v>105</v>
      </c>
    </row>
    <row r="3929" spans="1:16" x14ac:dyDescent="0.25">
      <c r="A3929" s="80">
        <v>2018</v>
      </c>
      <c r="B3929" s="80">
        <v>47</v>
      </c>
      <c r="C3929" s="80" t="s">
        <v>15</v>
      </c>
      <c r="D3929" s="80">
        <v>4926957</v>
      </c>
      <c r="E3929" s="78">
        <v>73</v>
      </c>
      <c r="F3929" s="3">
        <f t="shared" si="1310"/>
        <v>9.67</v>
      </c>
      <c r="G3929" s="18" t="s">
        <v>39</v>
      </c>
      <c r="H3929" s="80">
        <v>2</v>
      </c>
      <c r="I3929" s="80">
        <v>19.2012</v>
      </c>
      <c r="J3929" s="83">
        <v>18.89</v>
      </c>
      <c r="K3929" s="27">
        <f t="shared" si="1307"/>
        <v>14.1675</v>
      </c>
      <c r="L3929" s="26">
        <f t="shared" si="1308"/>
        <v>272.03300100000001</v>
      </c>
      <c r="M3929" s="56" t="s">
        <v>16</v>
      </c>
      <c r="N3929" s="80" t="s">
        <v>1392</v>
      </c>
      <c r="O3929" s="56" t="s">
        <v>53</v>
      </c>
      <c r="P3929" s="80">
        <v>105</v>
      </c>
    </row>
    <row r="3930" spans="1:16" x14ac:dyDescent="0.25">
      <c r="A3930" s="80">
        <v>2018</v>
      </c>
      <c r="B3930" s="80">
        <v>47</v>
      </c>
      <c r="C3930" s="80" t="s">
        <v>15</v>
      </c>
      <c r="D3930" s="80">
        <v>4926958</v>
      </c>
      <c r="E3930" s="78">
        <v>73</v>
      </c>
      <c r="F3930" s="3">
        <f t="shared" si="1310"/>
        <v>9.67</v>
      </c>
      <c r="G3930" s="18" t="s">
        <v>39</v>
      </c>
      <c r="H3930" s="80">
        <v>2</v>
      </c>
      <c r="I3930" s="80">
        <v>19.2</v>
      </c>
      <c r="J3930" s="83">
        <v>18.89</v>
      </c>
      <c r="K3930" s="27">
        <f t="shared" si="1307"/>
        <v>14.1675</v>
      </c>
      <c r="L3930" s="26">
        <f t="shared" si="1308"/>
        <v>272.01600000000002</v>
      </c>
      <c r="M3930" s="56" t="s">
        <v>16</v>
      </c>
      <c r="N3930" s="80" t="s">
        <v>1392</v>
      </c>
      <c r="O3930" s="56" t="s">
        <v>53</v>
      </c>
      <c r="P3930" s="80">
        <v>105</v>
      </c>
    </row>
    <row r="3931" spans="1:16" x14ac:dyDescent="0.25">
      <c r="A3931" s="80">
        <v>2018</v>
      </c>
      <c r="B3931" s="80">
        <v>47</v>
      </c>
      <c r="C3931" s="80" t="s">
        <v>15</v>
      </c>
      <c r="D3931" s="80">
        <v>4926958</v>
      </c>
      <c r="E3931" s="78">
        <v>73</v>
      </c>
      <c r="F3931" s="3">
        <f t="shared" si="1310"/>
        <v>9.67</v>
      </c>
      <c r="G3931" s="18" t="s">
        <v>39</v>
      </c>
      <c r="H3931" s="80">
        <v>53</v>
      </c>
      <c r="I3931" s="80">
        <v>508.86040000000003</v>
      </c>
      <c r="J3931" s="83">
        <v>18.89</v>
      </c>
      <c r="K3931" s="27">
        <f t="shared" si="1307"/>
        <v>14.1675</v>
      </c>
      <c r="L3931" s="26">
        <f t="shared" si="1308"/>
        <v>7209.2797170000003</v>
      </c>
      <c r="M3931" s="56" t="s">
        <v>16</v>
      </c>
      <c r="N3931" s="80" t="s">
        <v>1392</v>
      </c>
      <c r="O3931" s="56" t="s">
        <v>53</v>
      </c>
      <c r="P3931" s="80">
        <v>105</v>
      </c>
    </row>
    <row r="3932" spans="1:16" x14ac:dyDescent="0.25">
      <c r="A3932" s="80">
        <v>2018</v>
      </c>
      <c r="B3932" s="80">
        <v>47</v>
      </c>
      <c r="C3932" s="80" t="s">
        <v>15</v>
      </c>
      <c r="D3932" s="80">
        <v>4926958</v>
      </c>
      <c r="E3932" s="78">
        <v>73</v>
      </c>
      <c r="F3932" s="3">
        <f t="shared" si="1310"/>
        <v>9.67</v>
      </c>
      <c r="G3932" s="18" t="s">
        <v>39</v>
      </c>
      <c r="H3932" s="80">
        <v>1</v>
      </c>
      <c r="I3932" s="80">
        <v>9.6</v>
      </c>
      <c r="J3932" s="83">
        <v>18.89</v>
      </c>
      <c r="K3932" s="27">
        <f t="shared" si="1307"/>
        <v>14.1675</v>
      </c>
      <c r="L3932" s="26">
        <f t="shared" si="1308"/>
        <v>136.00800000000001</v>
      </c>
      <c r="M3932" s="56" t="s">
        <v>16</v>
      </c>
      <c r="N3932" s="80" t="s">
        <v>1392</v>
      </c>
      <c r="O3932" s="56" t="s">
        <v>53</v>
      </c>
      <c r="P3932" s="80">
        <v>105</v>
      </c>
    </row>
    <row r="3933" spans="1:16" x14ac:dyDescent="0.25">
      <c r="A3933" s="80">
        <v>2018</v>
      </c>
      <c r="B3933" s="80">
        <v>47</v>
      </c>
      <c r="C3933" s="80" t="s">
        <v>15</v>
      </c>
      <c r="D3933" s="80">
        <v>4926964</v>
      </c>
      <c r="E3933" s="78">
        <v>73</v>
      </c>
      <c r="F3933" s="3">
        <f t="shared" si="1310"/>
        <v>9.67</v>
      </c>
      <c r="G3933" s="18" t="s">
        <v>39</v>
      </c>
      <c r="H3933" s="80">
        <v>12</v>
      </c>
      <c r="I3933" s="80">
        <v>115.21</v>
      </c>
      <c r="J3933" s="83">
        <v>18.89</v>
      </c>
      <c r="K3933" s="27">
        <f t="shared" si="1307"/>
        <v>14.1675</v>
      </c>
      <c r="L3933" s="26">
        <f t="shared" si="1308"/>
        <v>1632.2376749999999</v>
      </c>
      <c r="M3933" s="56" t="s">
        <v>16</v>
      </c>
      <c r="N3933" s="80" t="s">
        <v>1392</v>
      </c>
      <c r="O3933" s="56" t="s">
        <v>53</v>
      </c>
      <c r="P3933" s="80">
        <v>105</v>
      </c>
    </row>
    <row r="3934" spans="1:16" x14ac:dyDescent="0.25">
      <c r="A3934" s="80">
        <v>2018</v>
      </c>
      <c r="B3934" s="80">
        <v>47</v>
      </c>
      <c r="C3934" s="80" t="s">
        <v>15</v>
      </c>
      <c r="D3934" s="80">
        <v>4926961</v>
      </c>
      <c r="E3934" s="78">
        <v>73</v>
      </c>
      <c r="F3934" s="3">
        <f t="shared" si="1310"/>
        <v>9.67</v>
      </c>
      <c r="G3934" s="18" t="s">
        <v>39</v>
      </c>
      <c r="H3934" s="80">
        <v>4</v>
      </c>
      <c r="I3934" s="80">
        <v>38.4</v>
      </c>
      <c r="J3934" s="83">
        <v>18.89</v>
      </c>
      <c r="K3934" s="27">
        <f t="shared" si="1307"/>
        <v>14.1675</v>
      </c>
      <c r="L3934" s="26">
        <f t="shared" si="1308"/>
        <v>544.03200000000004</v>
      </c>
      <c r="M3934" s="56" t="s">
        <v>16</v>
      </c>
      <c r="N3934" s="80" t="s">
        <v>1392</v>
      </c>
      <c r="O3934" s="56" t="s">
        <v>53</v>
      </c>
      <c r="P3934" s="80">
        <v>105</v>
      </c>
    </row>
    <row r="3935" spans="1:16" x14ac:dyDescent="0.25">
      <c r="A3935" s="80">
        <v>2018</v>
      </c>
      <c r="B3935" s="80">
        <v>47</v>
      </c>
      <c r="C3935" s="80" t="s">
        <v>15</v>
      </c>
      <c r="D3935" s="80">
        <v>4926963</v>
      </c>
      <c r="E3935" s="78">
        <v>73</v>
      </c>
      <c r="F3935" s="3">
        <f t="shared" si="1310"/>
        <v>9.67</v>
      </c>
      <c r="G3935" s="18" t="s">
        <v>39</v>
      </c>
      <c r="H3935" s="80">
        <v>1</v>
      </c>
      <c r="I3935" s="80">
        <v>9.6012000000000004</v>
      </c>
      <c r="J3935" s="83">
        <v>18.89</v>
      </c>
      <c r="K3935" s="27">
        <f t="shared" si="1307"/>
        <v>14.1675</v>
      </c>
      <c r="L3935" s="26">
        <f t="shared" si="1308"/>
        <v>136.025001</v>
      </c>
      <c r="M3935" s="56" t="s">
        <v>16</v>
      </c>
      <c r="N3935" s="80" t="s">
        <v>1392</v>
      </c>
      <c r="O3935" s="56" t="s">
        <v>53</v>
      </c>
      <c r="P3935" s="80">
        <v>105</v>
      </c>
    </row>
    <row r="3936" spans="1:16" x14ac:dyDescent="0.25">
      <c r="A3936" s="80">
        <v>2018</v>
      </c>
      <c r="B3936" s="80">
        <v>47</v>
      </c>
      <c r="C3936" s="80" t="s">
        <v>15</v>
      </c>
      <c r="D3936" s="80">
        <v>4926964</v>
      </c>
      <c r="E3936" s="78">
        <v>73</v>
      </c>
      <c r="F3936" s="3">
        <f t="shared" si="1310"/>
        <v>9.67</v>
      </c>
      <c r="G3936" s="18" t="s">
        <v>39</v>
      </c>
      <c r="H3936" s="80">
        <v>1</v>
      </c>
      <c r="I3936" s="80">
        <v>9.6</v>
      </c>
      <c r="J3936" s="83">
        <v>18.89</v>
      </c>
      <c r="K3936" s="27">
        <f t="shared" si="1307"/>
        <v>14.1675</v>
      </c>
      <c r="L3936" s="26">
        <f t="shared" si="1308"/>
        <v>136.00800000000001</v>
      </c>
      <c r="M3936" s="56" t="s">
        <v>16</v>
      </c>
      <c r="N3936" s="80" t="s">
        <v>1392</v>
      </c>
      <c r="O3936" s="56" t="s">
        <v>53</v>
      </c>
      <c r="P3936" s="80">
        <v>105</v>
      </c>
    </row>
    <row r="3937" spans="1:16" x14ac:dyDescent="0.25">
      <c r="A3937" s="80">
        <v>2018</v>
      </c>
      <c r="B3937" s="80">
        <v>47</v>
      </c>
      <c r="C3937" s="80" t="s">
        <v>15</v>
      </c>
      <c r="D3937" s="80">
        <v>4926964</v>
      </c>
      <c r="E3937" s="78">
        <v>73</v>
      </c>
      <c r="F3937" s="3">
        <f t="shared" si="1310"/>
        <v>9.67</v>
      </c>
      <c r="G3937" s="18" t="s">
        <v>39</v>
      </c>
      <c r="H3937" s="80">
        <v>5</v>
      </c>
      <c r="I3937" s="80">
        <v>48</v>
      </c>
      <c r="J3937" s="83">
        <v>18.89</v>
      </c>
      <c r="K3937" s="27">
        <f t="shared" si="1307"/>
        <v>14.1675</v>
      </c>
      <c r="L3937" s="26">
        <f t="shared" si="1308"/>
        <v>680.04</v>
      </c>
      <c r="M3937" s="56" t="s">
        <v>16</v>
      </c>
      <c r="N3937" s="80" t="s">
        <v>1392</v>
      </c>
      <c r="O3937" s="56" t="s">
        <v>53</v>
      </c>
      <c r="P3937" s="80">
        <v>105</v>
      </c>
    </row>
    <row r="3938" spans="1:16" x14ac:dyDescent="0.25">
      <c r="A3938" s="80">
        <v>2018</v>
      </c>
      <c r="B3938" s="80">
        <v>47</v>
      </c>
      <c r="C3938" s="80" t="s">
        <v>15</v>
      </c>
      <c r="D3938" s="80">
        <v>4926961</v>
      </c>
      <c r="E3938" s="78">
        <v>73</v>
      </c>
      <c r="F3938" s="3">
        <f t="shared" si="1310"/>
        <v>9.67</v>
      </c>
      <c r="G3938" s="18" t="s">
        <v>39</v>
      </c>
      <c r="H3938" s="80">
        <v>9</v>
      </c>
      <c r="I3938" s="80">
        <v>86.410799999999995</v>
      </c>
      <c r="J3938" s="83">
        <v>18.89</v>
      </c>
      <c r="K3938" s="27">
        <f t="shared" si="1307"/>
        <v>14.1675</v>
      </c>
      <c r="L3938" s="26">
        <f t="shared" si="1308"/>
        <v>1224.225009</v>
      </c>
      <c r="M3938" s="56" t="s">
        <v>16</v>
      </c>
      <c r="N3938" s="80" t="s">
        <v>1392</v>
      </c>
      <c r="O3938" s="56" t="s">
        <v>53</v>
      </c>
      <c r="P3938" s="80">
        <v>105</v>
      </c>
    </row>
    <row r="3939" spans="1:16" x14ac:dyDescent="0.25">
      <c r="A3939" s="80">
        <v>2018</v>
      </c>
      <c r="B3939" s="80">
        <v>47</v>
      </c>
      <c r="C3939" s="80" t="s">
        <v>14</v>
      </c>
      <c r="D3939" s="80">
        <v>4928163</v>
      </c>
      <c r="E3939" s="78">
        <v>114.3</v>
      </c>
      <c r="F3939" s="3">
        <v>20.100000000000001</v>
      </c>
      <c r="G3939" s="18" t="s">
        <v>187</v>
      </c>
      <c r="H3939" s="80">
        <v>6</v>
      </c>
      <c r="I3939" s="80">
        <v>85.401300000000006</v>
      </c>
      <c r="J3939" s="83">
        <v>44.48</v>
      </c>
      <c r="K3939" s="27">
        <f t="shared" si="1307"/>
        <v>33.36</v>
      </c>
      <c r="L3939" s="26">
        <f t="shared" si="1308"/>
        <v>2848.9873680000001</v>
      </c>
      <c r="M3939" s="56" t="s">
        <v>16</v>
      </c>
      <c r="N3939" s="80" t="s">
        <v>1387</v>
      </c>
      <c r="O3939" s="56" t="s">
        <v>51</v>
      </c>
      <c r="P3939" s="80">
        <v>65</v>
      </c>
    </row>
    <row r="3940" spans="1:16" x14ac:dyDescent="0.25">
      <c r="A3940" s="80">
        <v>2018</v>
      </c>
      <c r="B3940" s="80">
        <v>47</v>
      </c>
      <c r="C3940" s="80" t="s">
        <v>15</v>
      </c>
      <c r="D3940" s="80">
        <v>4929434</v>
      </c>
      <c r="E3940" s="78">
        <v>60.3</v>
      </c>
      <c r="F3940" s="3">
        <f t="shared" si="1310"/>
        <v>6.99</v>
      </c>
      <c r="G3940" s="18" t="s">
        <v>39</v>
      </c>
      <c r="H3940" s="80">
        <v>45</v>
      </c>
      <c r="I3940" s="80">
        <v>432.05380000000002</v>
      </c>
      <c r="J3940" s="27">
        <f t="shared" si="1309"/>
        <v>16.52</v>
      </c>
      <c r="K3940" s="27">
        <f t="shared" si="1307"/>
        <v>12.39</v>
      </c>
      <c r="L3940" s="26">
        <f t="shared" si="1308"/>
        <v>5353.1465820000003</v>
      </c>
      <c r="M3940" s="56" t="s">
        <v>16</v>
      </c>
      <c r="N3940" s="80" t="s">
        <v>1393</v>
      </c>
      <c r="O3940" s="56" t="s">
        <v>52</v>
      </c>
      <c r="P3940" s="80">
        <v>43</v>
      </c>
    </row>
    <row r="3941" spans="1:16" x14ac:dyDescent="0.25">
      <c r="A3941" s="80">
        <v>2018</v>
      </c>
      <c r="B3941" s="80">
        <v>47</v>
      </c>
      <c r="C3941" s="80" t="s">
        <v>15</v>
      </c>
      <c r="D3941" s="80">
        <v>4929437</v>
      </c>
      <c r="E3941" s="78">
        <v>60.3</v>
      </c>
      <c r="F3941" s="3">
        <f t="shared" si="1310"/>
        <v>6.99</v>
      </c>
      <c r="G3941" s="18" t="s">
        <v>39</v>
      </c>
      <c r="H3941" s="80">
        <v>71</v>
      </c>
      <c r="I3941" s="80">
        <v>681.69</v>
      </c>
      <c r="J3941" s="27">
        <f t="shared" si="1309"/>
        <v>16.52</v>
      </c>
      <c r="K3941" s="27">
        <f t="shared" si="1307"/>
        <v>12.39</v>
      </c>
      <c r="L3941" s="26">
        <f t="shared" si="1308"/>
        <v>8446.1391000000003</v>
      </c>
      <c r="M3941" s="56" t="s">
        <v>16</v>
      </c>
      <c r="N3941" s="80" t="s">
        <v>1393</v>
      </c>
      <c r="O3941" s="56" t="s">
        <v>52</v>
      </c>
      <c r="P3941" s="80">
        <v>43</v>
      </c>
    </row>
    <row r="3942" spans="1:16" x14ac:dyDescent="0.25">
      <c r="A3942" s="80">
        <v>2018</v>
      </c>
      <c r="B3942" s="80">
        <v>47</v>
      </c>
      <c r="C3942" s="80" t="s">
        <v>15</v>
      </c>
      <c r="D3942" s="80">
        <v>4929437</v>
      </c>
      <c r="E3942" s="78">
        <v>60.3</v>
      </c>
      <c r="F3942" s="3">
        <f t="shared" si="1310"/>
        <v>6.99</v>
      </c>
      <c r="G3942" s="18" t="s">
        <v>39</v>
      </c>
      <c r="H3942" s="80">
        <v>35</v>
      </c>
      <c r="I3942" s="80">
        <v>336.04379999999998</v>
      </c>
      <c r="J3942" s="27">
        <f t="shared" si="1309"/>
        <v>16.52</v>
      </c>
      <c r="K3942" s="27">
        <f t="shared" si="1307"/>
        <v>12.39</v>
      </c>
      <c r="L3942" s="26">
        <f t="shared" si="1308"/>
        <v>4163.5826820000002</v>
      </c>
      <c r="M3942" s="56" t="s">
        <v>16</v>
      </c>
      <c r="N3942" s="80" t="s">
        <v>1393</v>
      </c>
      <c r="O3942" s="56" t="s">
        <v>52</v>
      </c>
      <c r="P3942" s="80">
        <v>43</v>
      </c>
    </row>
    <row r="3943" spans="1:16" x14ac:dyDescent="0.25">
      <c r="A3943" s="80">
        <v>2018</v>
      </c>
      <c r="B3943" s="80">
        <v>47</v>
      </c>
      <c r="C3943" s="80" t="s">
        <v>15</v>
      </c>
      <c r="D3943" s="80">
        <v>4929434</v>
      </c>
      <c r="E3943" s="78">
        <v>60.3</v>
      </c>
      <c r="F3943" s="3">
        <f t="shared" si="1310"/>
        <v>6.99</v>
      </c>
      <c r="G3943" s="18" t="s">
        <v>39</v>
      </c>
      <c r="H3943" s="80">
        <v>14</v>
      </c>
      <c r="I3943" s="80">
        <v>134.41999999999999</v>
      </c>
      <c r="J3943" s="27">
        <f t="shared" si="1309"/>
        <v>16.52</v>
      </c>
      <c r="K3943" s="27">
        <f t="shared" si="1307"/>
        <v>12.39</v>
      </c>
      <c r="L3943" s="26">
        <f t="shared" si="1308"/>
        <v>1665.4638</v>
      </c>
      <c r="M3943" s="56" t="s">
        <v>16</v>
      </c>
      <c r="N3943" s="80" t="s">
        <v>1393</v>
      </c>
      <c r="O3943" s="56" t="s">
        <v>52</v>
      </c>
      <c r="P3943" s="80">
        <v>43</v>
      </c>
    </row>
    <row r="3944" spans="1:16" x14ac:dyDescent="0.25">
      <c r="A3944" s="80">
        <v>2018</v>
      </c>
      <c r="B3944" s="80">
        <v>47</v>
      </c>
      <c r="C3944" s="80" t="s">
        <v>15</v>
      </c>
      <c r="D3944" s="80">
        <v>4929434</v>
      </c>
      <c r="E3944" s="78">
        <v>60.3</v>
      </c>
      <c r="F3944" s="3">
        <f t="shared" si="1310"/>
        <v>6.99</v>
      </c>
      <c r="G3944" s="18" t="s">
        <v>39</v>
      </c>
      <c r="H3944" s="80">
        <v>8</v>
      </c>
      <c r="I3944" s="80">
        <v>76.809600000000003</v>
      </c>
      <c r="J3944" s="27">
        <f t="shared" si="1309"/>
        <v>16.52</v>
      </c>
      <c r="K3944" s="27">
        <f t="shared" ref="K3944:K4005" si="1311">IF(M3944="NEW",J3944*1,IF(M3944="YELLOW",J3944*0.75,IF(M3944="BLUE",J3944*0.5)))</f>
        <v>12.39</v>
      </c>
      <c r="L3944" s="26">
        <f t="shared" ref="L3944:L4005" si="1312">I3944*K3944</f>
        <v>951.67094400000008</v>
      </c>
      <c r="M3944" s="56" t="s">
        <v>16</v>
      </c>
      <c r="N3944" s="80" t="s">
        <v>1393</v>
      </c>
      <c r="O3944" s="56" t="s">
        <v>52</v>
      </c>
      <c r="P3944" s="80">
        <v>43</v>
      </c>
    </row>
    <row r="3945" spans="1:16" x14ac:dyDescent="0.25">
      <c r="A3945" s="80">
        <v>2018</v>
      </c>
      <c r="B3945" s="80">
        <v>47</v>
      </c>
      <c r="C3945" s="80" t="s">
        <v>15</v>
      </c>
      <c r="D3945" s="80">
        <v>4929441</v>
      </c>
      <c r="E3945" s="78">
        <v>60.3</v>
      </c>
      <c r="F3945" s="3">
        <f t="shared" si="1310"/>
        <v>6.99</v>
      </c>
      <c r="G3945" s="18" t="s">
        <v>39</v>
      </c>
      <c r="H3945" s="80">
        <v>35</v>
      </c>
      <c r="I3945" s="80">
        <v>336.03800000000001</v>
      </c>
      <c r="J3945" s="27">
        <f t="shared" si="1309"/>
        <v>16.52</v>
      </c>
      <c r="K3945" s="27">
        <f t="shared" si="1311"/>
        <v>12.39</v>
      </c>
      <c r="L3945" s="26">
        <f t="shared" si="1312"/>
        <v>4163.5108200000004</v>
      </c>
      <c r="M3945" s="56" t="s">
        <v>16</v>
      </c>
      <c r="N3945" s="80" t="s">
        <v>1394</v>
      </c>
      <c r="O3945" s="56" t="s">
        <v>51</v>
      </c>
      <c r="P3945" s="80">
        <v>65</v>
      </c>
    </row>
    <row r="3946" spans="1:16" x14ac:dyDescent="0.25">
      <c r="A3946" s="80">
        <v>2018</v>
      </c>
      <c r="B3946" s="80">
        <v>47</v>
      </c>
      <c r="C3946" s="80" t="s">
        <v>15</v>
      </c>
      <c r="D3946" s="80">
        <v>4929443</v>
      </c>
      <c r="E3946" s="78">
        <v>60.3</v>
      </c>
      <c r="F3946" s="3">
        <f t="shared" si="1310"/>
        <v>6.99</v>
      </c>
      <c r="G3946" s="18" t="s">
        <v>39</v>
      </c>
      <c r="H3946" s="80">
        <v>39</v>
      </c>
      <c r="I3946" s="80">
        <v>374.44</v>
      </c>
      <c r="J3946" s="27">
        <f t="shared" si="1309"/>
        <v>16.52</v>
      </c>
      <c r="K3946" s="27">
        <f t="shared" si="1311"/>
        <v>12.39</v>
      </c>
      <c r="L3946" s="26">
        <f t="shared" si="1312"/>
        <v>4639.3116</v>
      </c>
      <c r="M3946" s="56" t="s">
        <v>16</v>
      </c>
      <c r="N3946" s="80" t="s">
        <v>1394</v>
      </c>
      <c r="O3946" s="56" t="s">
        <v>51</v>
      </c>
      <c r="P3946" s="80">
        <v>65</v>
      </c>
    </row>
    <row r="3947" spans="1:16" x14ac:dyDescent="0.25">
      <c r="A3947" s="80">
        <v>2018</v>
      </c>
      <c r="B3947" s="80">
        <v>47</v>
      </c>
      <c r="C3947" s="80" t="s">
        <v>15</v>
      </c>
      <c r="D3947" s="80">
        <v>4929445</v>
      </c>
      <c r="E3947" s="78">
        <v>60.3</v>
      </c>
      <c r="F3947" s="3">
        <f t="shared" si="1310"/>
        <v>6.99</v>
      </c>
      <c r="G3947" s="18" t="s">
        <v>39</v>
      </c>
      <c r="H3947" s="80">
        <v>69</v>
      </c>
      <c r="I3947" s="80">
        <v>662.48590000000002</v>
      </c>
      <c r="J3947" s="27">
        <f t="shared" si="1309"/>
        <v>16.52</v>
      </c>
      <c r="K3947" s="27">
        <f t="shared" si="1311"/>
        <v>12.39</v>
      </c>
      <c r="L3947" s="26">
        <f t="shared" si="1312"/>
        <v>8208.2003010000008</v>
      </c>
      <c r="M3947" s="56" t="s">
        <v>16</v>
      </c>
      <c r="N3947" s="80" t="s">
        <v>1394</v>
      </c>
      <c r="O3947" s="56" t="s">
        <v>51</v>
      </c>
      <c r="P3947" s="80">
        <v>65</v>
      </c>
    </row>
    <row r="3948" spans="1:16" x14ac:dyDescent="0.25">
      <c r="A3948" s="80">
        <v>2018</v>
      </c>
      <c r="B3948" s="80">
        <v>47</v>
      </c>
      <c r="C3948" s="80" t="s">
        <v>15</v>
      </c>
      <c r="D3948" s="80">
        <v>4929444</v>
      </c>
      <c r="E3948" s="78">
        <v>60.3</v>
      </c>
      <c r="F3948" s="3">
        <f t="shared" si="1310"/>
        <v>6.99</v>
      </c>
      <c r="G3948" s="18" t="s">
        <v>39</v>
      </c>
      <c r="H3948" s="80">
        <v>1</v>
      </c>
      <c r="I3948" s="80">
        <v>9.6</v>
      </c>
      <c r="J3948" s="27">
        <f t="shared" si="1309"/>
        <v>16.52</v>
      </c>
      <c r="K3948" s="27">
        <f t="shared" si="1311"/>
        <v>12.39</v>
      </c>
      <c r="L3948" s="26">
        <f t="shared" si="1312"/>
        <v>118.944</v>
      </c>
      <c r="M3948" s="56" t="s">
        <v>16</v>
      </c>
      <c r="N3948" s="80" t="s">
        <v>1394</v>
      </c>
      <c r="O3948" s="56" t="s">
        <v>51</v>
      </c>
      <c r="P3948" s="80">
        <v>65</v>
      </c>
    </row>
    <row r="3949" spans="1:16" x14ac:dyDescent="0.25">
      <c r="A3949" s="80">
        <v>2018</v>
      </c>
      <c r="B3949" s="80">
        <v>47</v>
      </c>
      <c r="C3949" s="80" t="s">
        <v>15</v>
      </c>
      <c r="D3949" s="80">
        <v>4929442</v>
      </c>
      <c r="E3949" s="78">
        <v>60.3</v>
      </c>
      <c r="F3949" s="3">
        <f t="shared" si="1310"/>
        <v>6.99</v>
      </c>
      <c r="G3949" s="18" t="s">
        <v>39</v>
      </c>
      <c r="H3949" s="80">
        <v>10</v>
      </c>
      <c r="I3949" s="80">
        <v>96.011899999999997</v>
      </c>
      <c r="J3949" s="27">
        <f t="shared" si="1309"/>
        <v>16.52</v>
      </c>
      <c r="K3949" s="27">
        <f t="shared" si="1311"/>
        <v>12.39</v>
      </c>
      <c r="L3949" s="26">
        <f t="shared" si="1312"/>
        <v>1189.5874410000001</v>
      </c>
      <c r="M3949" s="56" t="s">
        <v>16</v>
      </c>
      <c r="N3949" s="80" t="s">
        <v>1394</v>
      </c>
      <c r="O3949" s="56" t="s">
        <v>51</v>
      </c>
      <c r="P3949" s="80">
        <v>65</v>
      </c>
    </row>
    <row r="3950" spans="1:16" x14ac:dyDescent="0.25">
      <c r="A3950" s="80">
        <v>2018</v>
      </c>
      <c r="B3950" s="80">
        <v>47</v>
      </c>
      <c r="C3950" s="80" t="s">
        <v>15</v>
      </c>
      <c r="D3950" s="80">
        <v>4929453</v>
      </c>
      <c r="E3950" s="78">
        <v>60.3</v>
      </c>
      <c r="F3950" s="3">
        <f t="shared" si="1310"/>
        <v>6.99</v>
      </c>
      <c r="G3950" s="18" t="s">
        <v>39</v>
      </c>
      <c r="H3950" s="80">
        <v>1</v>
      </c>
      <c r="I3950" s="80">
        <v>9.6012000000000004</v>
      </c>
      <c r="J3950" s="27">
        <f t="shared" si="1309"/>
        <v>16.52</v>
      </c>
      <c r="K3950" s="27">
        <f t="shared" si="1311"/>
        <v>12.39</v>
      </c>
      <c r="L3950" s="26">
        <f t="shared" si="1312"/>
        <v>118.95886800000001</v>
      </c>
      <c r="M3950" s="56" t="s">
        <v>16</v>
      </c>
      <c r="N3950" s="80" t="s">
        <v>1395</v>
      </c>
      <c r="O3950" s="56" t="s">
        <v>53</v>
      </c>
      <c r="P3950" s="80">
        <v>105</v>
      </c>
    </row>
    <row r="3951" spans="1:16" x14ac:dyDescent="0.25">
      <c r="A3951" s="80">
        <v>2018</v>
      </c>
      <c r="B3951" s="80">
        <v>47</v>
      </c>
      <c r="C3951" s="80" t="s">
        <v>15</v>
      </c>
      <c r="D3951" s="80">
        <v>4929547</v>
      </c>
      <c r="E3951" s="78">
        <v>60.3</v>
      </c>
      <c r="F3951" s="3">
        <f t="shared" si="1310"/>
        <v>6.99</v>
      </c>
      <c r="G3951" s="18" t="s">
        <v>39</v>
      </c>
      <c r="H3951" s="80">
        <v>44</v>
      </c>
      <c r="I3951" s="80">
        <v>422.45</v>
      </c>
      <c r="J3951" s="27">
        <f t="shared" si="1309"/>
        <v>16.52</v>
      </c>
      <c r="K3951" s="27">
        <f t="shared" si="1311"/>
        <v>12.39</v>
      </c>
      <c r="L3951" s="26">
        <f t="shared" si="1312"/>
        <v>5234.1554999999998</v>
      </c>
      <c r="M3951" s="56" t="s">
        <v>16</v>
      </c>
      <c r="N3951" s="80" t="s">
        <v>1396</v>
      </c>
      <c r="O3951" s="56" t="s">
        <v>53</v>
      </c>
      <c r="P3951" s="80">
        <v>105</v>
      </c>
    </row>
    <row r="3952" spans="1:16" x14ac:dyDescent="0.25">
      <c r="A3952" s="80">
        <v>2018</v>
      </c>
      <c r="B3952" s="80">
        <v>47</v>
      </c>
      <c r="C3952" s="80" t="s">
        <v>15</v>
      </c>
      <c r="D3952" s="80">
        <v>4929548</v>
      </c>
      <c r="E3952" s="78">
        <v>60.3</v>
      </c>
      <c r="F3952" s="3">
        <f t="shared" si="1310"/>
        <v>6.99</v>
      </c>
      <c r="G3952" s="18" t="s">
        <v>39</v>
      </c>
      <c r="H3952" s="80">
        <v>7</v>
      </c>
      <c r="I3952" s="80">
        <v>67.209999999999994</v>
      </c>
      <c r="J3952" s="27">
        <f t="shared" si="1309"/>
        <v>16.52</v>
      </c>
      <c r="K3952" s="27">
        <f t="shared" si="1311"/>
        <v>12.39</v>
      </c>
      <c r="L3952" s="26">
        <f t="shared" si="1312"/>
        <v>832.7319</v>
      </c>
      <c r="M3952" s="56" t="s">
        <v>16</v>
      </c>
      <c r="N3952" s="80" t="s">
        <v>1396</v>
      </c>
      <c r="O3952" s="56" t="s">
        <v>53</v>
      </c>
      <c r="P3952" s="80">
        <v>105</v>
      </c>
    </row>
    <row r="3953" spans="1:16" x14ac:dyDescent="0.25">
      <c r="A3953" s="80">
        <v>2018</v>
      </c>
      <c r="B3953" s="80">
        <v>47</v>
      </c>
      <c r="C3953" s="80" t="s">
        <v>15</v>
      </c>
      <c r="D3953" s="80">
        <v>4929549</v>
      </c>
      <c r="E3953" s="78">
        <v>60.3</v>
      </c>
      <c r="F3953" s="3">
        <f t="shared" si="1310"/>
        <v>6.99</v>
      </c>
      <c r="G3953" s="18" t="s">
        <v>39</v>
      </c>
      <c r="H3953" s="80">
        <v>16</v>
      </c>
      <c r="I3953" s="80">
        <v>153.619</v>
      </c>
      <c r="J3953" s="27">
        <f t="shared" si="1309"/>
        <v>16.52</v>
      </c>
      <c r="K3953" s="27">
        <f t="shared" si="1311"/>
        <v>12.39</v>
      </c>
      <c r="L3953" s="26">
        <f t="shared" si="1312"/>
        <v>1903.33941</v>
      </c>
      <c r="M3953" s="56" t="s">
        <v>16</v>
      </c>
      <c r="N3953" s="80" t="s">
        <v>1396</v>
      </c>
      <c r="O3953" s="56" t="s">
        <v>53</v>
      </c>
      <c r="P3953" s="80">
        <v>105</v>
      </c>
    </row>
    <row r="3954" spans="1:16" x14ac:dyDescent="0.25">
      <c r="A3954" s="80">
        <v>2018</v>
      </c>
      <c r="B3954" s="80">
        <v>47</v>
      </c>
      <c r="C3954" s="80" t="s">
        <v>15</v>
      </c>
      <c r="D3954" s="80">
        <v>4929550</v>
      </c>
      <c r="E3954" s="78">
        <v>60.3</v>
      </c>
      <c r="F3954" s="3">
        <f t="shared" si="1310"/>
        <v>6.99</v>
      </c>
      <c r="G3954" s="18" t="s">
        <v>39</v>
      </c>
      <c r="H3954" s="80">
        <v>4</v>
      </c>
      <c r="I3954" s="80">
        <v>38.405299999999997</v>
      </c>
      <c r="J3954" s="27">
        <f t="shared" si="1309"/>
        <v>16.52</v>
      </c>
      <c r="K3954" s="27">
        <f t="shared" si="1311"/>
        <v>12.39</v>
      </c>
      <c r="L3954" s="26">
        <f t="shared" si="1312"/>
        <v>475.84166699999997</v>
      </c>
      <c r="M3954" s="56" t="s">
        <v>16</v>
      </c>
      <c r="N3954" s="80" t="s">
        <v>1396</v>
      </c>
      <c r="O3954" s="56" t="s">
        <v>53</v>
      </c>
      <c r="P3954" s="80">
        <v>105</v>
      </c>
    </row>
    <row r="3955" spans="1:16" x14ac:dyDescent="0.25">
      <c r="A3955" s="80">
        <v>2018</v>
      </c>
      <c r="B3955" s="80">
        <v>47</v>
      </c>
      <c r="C3955" s="80" t="s">
        <v>15</v>
      </c>
      <c r="D3955" s="80">
        <v>4929555</v>
      </c>
      <c r="E3955" s="78">
        <v>60.3</v>
      </c>
      <c r="F3955" s="3">
        <f t="shared" si="1310"/>
        <v>6.99</v>
      </c>
      <c r="G3955" s="18" t="s">
        <v>39</v>
      </c>
      <c r="H3955" s="80">
        <v>1</v>
      </c>
      <c r="I3955" s="80">
        <v>9.6</v>
      </c>
      <c r="J3955" s="27">
        <f t="shared" si="1309"/>
        <v>16.52</v>
      </c>
      <c r="K3955" s="27">
        <f t="shared" si="1311"/>
        <v>12.39</v>
      </c>
      <c r="L3955" s="26">
        <f t="shared" si="1312"/>
        <v>118.944</v>
      </c>
      <c r="M3955" s="56" t="s">
        <v>16</v>
      </c>
      <c r="N3955" s="80" t="s">
        <v>1396</v>
      </c>
      <c r="O3955" s="56" t="s">
        <v>53</v>
      </c>
      <c r="P3955" s="80">
        <v>105</v>
      </c>
    </row>
    <row r="3956" spans="1:16" x14ac:dyDescent="0.25">
      <c r="A3956" s="80">
        <v>2018</v>
      </c>
      <c r="B3956" s="80">
        <v>47</v>
      </c>
      <c r="C3956" s="80" t="s">
        <v>15</v>
      </c>
      <c r="D3956" s="80">
        <v>4929552</v>
      </c>
      <c r="E3956" s="78">
        <v>60.3</v>
      </c>
      <c r="F3956" s="3">
        <f t="shared" si="1310"/>
        <v>6.99</v>
      </c>
      <c r="G3956" s="18" t="s">
        <v>39</v>
      </c>
      <c r="H3956" s="80">
        <v>92</v>
      </c>
      <c r="I3956" s="80">
        <v>883.3</v>
      </c>
      <c r="J3956" s="27">
        <f t="shared" si="1309"/>
        <v>16.52</v>
      </c>
      <c r="K3956" s="27">
        <f t="shared" si="1311"/>
        <v>12.39</v>
      </c>
      <c r="L3956" s="26">
        <f t="shared" si="1312"/>
        <v>10944.087</v>
      </c>
      <c r="M3956" s="56" t="s">
        <v>16</v>
      </c>
      <c r="N3956" s="80" t="s">
        <v>1396</v>
      </c>
      <c r="O3956" s="56" t="s">
        <v>53</v>
      </c>
      <c r="P3956" s="80">
        <v>105</v>
      </c>
    </row>
    <row r="3957" spans="1:16" x14ac:dyDescent="0.25">
      <c r="A3957" s="80">
        <v>2018</v>
      </c>
      <c r="B3957" s="80">
        <v>47</v>
      </c>
      <c r="C3957" s="80" t="s">
        <v>15</v>
      </c>
      <c r="D3957" s="80">
        <v>4929554</v>
      </c>
      <c r="E3957" s="78">
        <v>60.3</v>
      </c>
      <c r="F3957" s="3">
        <f t="shared" si="1310"/>
        <v>6.99</v>
      </c>
      <c r="G3957" s="18" t="s">
        <v>39</v>
      </c>
      <c r="H3957" s="80">
        <v>124</v>
      </c>
      <c r="I3957" s="80">
        <v>1190.55</v>
      </c>
      <c r="J3957" s="27">
        <f t="shared" si="1309"/>
        <v>16.52</v>
      </c>
      <c r="K3957" s="27">
        <f t="shared" si="1311"/>
        <v>12.39</v>
      </c>
      <c r="L3957" s="26">
        <f t="shared" si="1312"/>
        <v>14750.914500000001</v>
      </c>
      <c r="M3957" s="56" t="s">
        <v>16</v>
      </c>
      <c r="N3957" s="80" t="s">
        <v>1396</v>
      </c>
      <c r="O3957" s="56" t="s">
        <v>53</v>
      </c>
      <c r="P3957" s="80">
        <v>105</v>
      </c>
    </row>
    <row r="3958" spans="1:16" x14ac:dyDescent="0.25">
      <c r="A3958" s="80">
        <v>2018</v>
      </c>
      <c r="B3958" s="80">
        <v>47</v>
      </c>
      <c r="C3958" s="80" t="s">
        <v>15</v>
      </c>
      <c r="D3958" s="80">
        <v>4929553</v>
      </c>
      <c r="E3958" s="78">
        <v>60.3</v>
      </c>
      <c r="F3958" s="3">
        <f t="shared" si="1310"/>
        <v>6.99</v>
      </c>
      <c r="G3958" s="18" t="s">
        <v>39</v>
      </c>
      <c r="H3958" s="80">
        <v>18</v>
      </c>
      <c r="I3958" s="80">
        <v>172.82429999999999</v>
      </c>
      <c r="J3958" s="27">
        <f t="shared" si="1309"/>
        <v>16.52</v>
      </c>
      <c r="K3958" s="27">
        <f t="shared" si="1311"/>
        <v>12.39</v>
      </c>
      <c r="L3958" s="26">
        <f t="shared" si="1312"/>
        <v>2141.2930769999998</v>
      </c>
      <c r="M3958" s="56" t="s">
        <v>16</v>
      </c>
      <c r="N3958" s="80" t="s">
        <v>1396</v>
      </c>
      <c r="O3958" s="56" t="s">
        <v>53</v>
      </c>
      <c r="P3958" s="80">
        <v>105</v>
      </c>
    </row>
    <row r="3959" spans="1:16" x14ac:dyDescent="0.25">
      <c r="A3959" s="80">
        <v>2018</v>
      </c>
      <c r="B3959" s="80">
        <v>47</v>
      </c>
      <c r="C3959" s="80" t="s">
        <v>15</v>
      </c>
      <c r="D3959" s="80">
        <v>4929551</v>
      </c>
      <c r="E3959" s="78">
        <v>60.3</v>
      </c>
      <c r="F3959" s="3">
        <f t="shared" si="1310"/>
        <v>6.99</v>
      </c>
      <c r="G3959" s="18" t="s">
        <v>39</v>
      </c>
      <c r="H3959" s="80">
        <v>85</v>
      </c>
      <c r="I3959" s="80">
        <v>816.11260000000004</v>
      </c>
      <c r="J3959" s="27">
        <f t="shared" si="1309"/>
        <v>16.52</v>
      </c>
      <c r="K3959" s="27">
        <f t="shared" si="1311"/>
        <v>12.39</v>
      </c>
      <c r="L3959" s="26">
        <f t="shared" si="1312"/>
        <v>10111.635114000001</v>
      </c>
      <c r="M3959" s="56" t="s">
        <v>16</v>
      </c>
      <c r="N3959" s="80" t="s">
        <v>1396</v>
      </c>
      <c r="O3959" s="56" t="s">
        <v>53</v>
      </c>
      <c r="P3959" s="80">
        <v>105</v>
      </c>
    </row>
    <row r="3960" spans="1:16" x14ac:dyDescent="0.25">
      <c r="A3960" s="80">
        <v>2018</v>
      </c>
      <c r="B3960" s="80">
        <v>47</v>
      </c>
      <c r="C3960" s="80" t="s">
        <v>15</v>
      </c>
      <c r="D3960" s="80">
        <v>4929582</v>
      </c>
      <c r="E3960" s="78">
        <v>73</v>
      </c>
      <c r="F3960" s="3">
        <f t="shared" si="1310"/>
        <v>9.67</v>
      </c>
      <c r="G3960" s="18" t="s">
        <v>39</v>
      </c>
      <c r="H3960" s="80">
        <v>1</v>
      </c>
      <c r="I3960" s="80">
        <v>9.6011000000000006</v>
      </c>
      <c r="J3960" s="83">
        <v>18.89</v>
      </c>
      <c r="K3960" s="27">
        <f t="shared" si="1311"/>
        <v>14.1675</v>
      </c>
      <c r="L3960" s="26">
        <f t="shared" si="1312"/>
        <v>136.02358425</v>
      </c>
      <c r="M3960" s="56" t="s">
        <v>16</v>
      </c>
      <c r="N3960" s="80" t="s">
        <v>1397</v>
      </c>
      <c r="O3960" s="56" t="s">
        <v>53</v>
      </c>
      <c r="P3960" s="80">
        <v>105</v>
      </c>
    </row>
    <row r="3961" spans="1:16" x14ac:dyDescent="0.25">
      <c r="A3961" s="80">
        <v>2018</v>
      </c>
      <c r="B3961" s="80">
        <v>47</v>
      </c>
      <c r="C3961" s="80" t="s">
        <v>15</v>
      </c>
      <c r="D3961" s="80">
        <v>4929583</v>
      </c>
      <c r="E3961" s="78">
        <v>73</v>
      </c>
      <c r="F3961" s="3">
        <f t="shared" si="1310"/>
        <v>9.67</v>
      </c>
      <c r="G3961" s="18" t="s">
        <v>39</v>
      </c>
      <c r="H3961" s="80">
        <v>99</v>
      </c>
      <c r="I3961" s="80">
        <v>950.51229999999998</v>
      </c>
      <c r="J3961" s="83">
        <v>18.89</v>
      </c>
      <c r="K3961" s="27">
        <f t="shared" si="1311"/>
        <v>14.1675</v>
      </c>
      <c r="L3961" s="26">
        <f t="shared" si="1312"/>
        <v>13466.38301025</v>
      </c>
      <c r="M3961" s="56" t="s">
        <v>16</v>
      </c>
      <c r="N3961" s="80" t="s">
        <v>1397</v>
      </c>
      <c r="O3961" s="56" t="s">
        <v>53</v>
      </c>
      <c r="P3961" s="80">
        <v>105</v>
      </c>
    </row>
    <row r="3962" spans="1:16" x14ac:dyDescent="0.25">
      <c r="A3962" s="80">
        <v>2018</v>
      </c>
      <c r="B3962" s="80">
        <v>47</v>
      </c>
      <c r="C3962" s="80" t="s">
        <v>15</v>
      </c>
      <c r="D3962" s="80">
        <v>4929601</v>
      </c>
      <c r="E3962" s="78">
        <v>60.3</v>
      </c>
      <c r="F3962" s="3">
        <f t="shared" si="1310"/>
        <v>6.99</v>
      </c>
      <c r="G3962" s="18" t="s">
        <v>39</v>
      </c>
      <c r="H3962" s="80">
        <v>22</v>
      </c>
      <c r="I3962" s="80">
        <v>211.2261</v>
      </c>
      <c r="J3962" s="27">
        <f t="shared" si="1309"/>
        <v>16.52</v>
      </c>
      <c r="K3962" s="27">
        <f t="shared" si="1311"/>
        <v>12.39</v>
      </c>
      <c r="L3962" s="26">
        <f t="shared" si="1312"/>
        <v>2617.091379</v>
      </c>
      <c r="M3962" s="56" t="s">
        <v>16</v>
      </c>
      <c r="N3962" s="80" t="s">
        <v>1398</v>
      </c>
      <c r="O3962" s="56" t="s">
        <v>53</v>
      </c>
      <c r="P3962" s="80">
        <v>105</v>
      </c>
    </row>
    <row r="3963" spans="1:16" x14ac:dyDescent="0.25">
      <c r="A3963" s="80">
        <v>2018</v>
      </c>
      <c r="B3963" s="80">
        <v>47</v>
      </c>
      <c r="C3963" s="80" t="s">
        <v>15</v>
      </c>
      <c r="D3963" s="80">
        <v>4929659</v>
      </c>
      <c r="E3963" s="78">
        <v>73</v>
      </c>
      <c r="F3963" s="3">
        <f t="shared" si="1310"/>
        <v>9.67</v>
      </c>
      <c r="G3963" s="18" t="s">
        <v>39</v>
      </c>
      <c r="H3963" s="80">
        <v>37</v>
      </c>
      <c r="I3963" s="80">
        <v>355.2432</v>
      </c>
      <c r="J3963" s="27">
        <f t="shared" si="1309"/>
        <v>20.64</v>
      </c>
      <c r="K3963" s="27">
        <f t="shared" si="1311"/>
        <v>15.48</v>
      </c>
      <c r="L3963" s="26">
        <f t="shared" si="1312"/>
        <v>5499.1647360000006</v>
      </c>
      <c r="M3963" s="56" t="s">
        <v>16</v>
      </c>
      <c r="N3963" s="80" t="s">
        <v>1399</v>
      </c>
      <c r="O3963" s="56" t="s">
        <v>51</v>
      </c>
      <c r="P3963" s="80">
        <v>65</v>
      </c>
    </row>
    <row r="3964" spans="1:16" x14ac:dyDescent="0.25">
      <c r="A3964" s="80">
        <v>2018</v>
      </c>
      <c r="B3964" s="80">
        <v>47</v>
      </c>
      <c r="C3964" s="80" t="s">
        <v>15</v>
      </c>
      <c r="D3964" s="80">
        <v>4929703</v>
      </c>
      <c r="E3964" s="78">
        <v>114.3</v>
      </c>
      <c r="F3964" s="3">
        <f t="shared" si="1310"/>
        <v>17.260000000000002</v>
      </c>
      <c r="G3964" s="18" t="s">
        <v>39</v>
      </c>
      <c r="H3964" s="80">
        <v>115</v>
      </c>
      <c r="I3964" s="80">
        <v>1104.1400000000001</v>
      </c>
      <c r="J3964" s="27">
        <v>31.57</v>
      </c>
      <c r="K3964" s="27">
        <f t="shared" si="1311"/>
        <v>23.677500000000002</v>
      </c>
      <c r="L3964" s="26">
        <f t="shared" si="1312"/>
        <v>26143.274850000005</v>
      </c>
      <c r="M3964" s="56" t="s">
        <v>16</v>
      </c>
      <c r="N3964" s="80" t="s">
        <v>1400</v>
      </c>
      <c r="O3964" s="56" t="s">
        <v>53</v>
      </c>
      <c r="P3964" s="80">
        <v>105</v>
      </c>
    </row>
    <row r="3965" spans="1:16" x14ac:dyDescent="0.25">
      <c r="A3965" s="80">
        <v>2018</v>
      </c>
      <c r="B3965" s="80">
        <v>47</v>
      </c>
      <c r="C3965" s="80" t="s">
        <v>15</v>
      </c>
      <c r="D3965" s="80">
        <v>4929703</v>
      </c>
      <c r="E3965" s="78">
        <v>114.3</v>
      </c>
      <c r="F3965" s="3">
        <f t="shared" si="1310"/>
        <v>17.260000000000002</v>
      </c>
      <c r="G3965" s="18" t="s">
        <v>39</v>
      </c>
      <c r="H3965" s="80">
        <v>2</v>
      </c>
      <c r="I3965" s="80">
        <v>19.2</v>
      </c>
      <c r="J3965" s="27">
        <v>21.05</v>
      </c>
      <c r="K3965" s="27">
        <f t="shared" si="1311"/>
        <v>10.525</v>
      </c>
      <c r="L3965" s="26">
        <f t="shared" si="1312"/>
        <v>202.08</v>
      </c>
      <c r="M3965" s="56" t="s">
        <v>38</v>
      </c>
      <c r="N3965" s="80" t="s">
        <v>1400</v>
      </c>
      <c r="O3965" s="56" t="s">
        <v>53</v>
      </c>
      <c r="P3965" s="80">
        <v>105</v>
      </c>
    </row>
    <row r="3966" spans="1:16" x14ac:dyDescent="0.25">
      <c r="A3966" s="80">
        <v>2018</v>
      </c>
      <c r="B3966" s="80">
        <v>47</v>
      </c>
      <c r="C3966" s="80" t="s">
        <v>15</v>
      </c>
      <c r="D3966" s="80">
        <v>4929703</v>
      </c>
      <c r="E3966" s="78">
        <v>114.3</v>
      </c>
      <c r="F3966" s="3">
        <f t="shared" si="1310"/>
        <v>17.260000000000002</v>
      </c>
      <c r="G3966" s="18" t="s">
        <v>39</v>
      </c>
      <c r="H3966" s="80">
        <v>5</v>
      </c>
      <c r="I3966" s="80">
        <v>48.006100000000004</v>
      </c>
      <c r="J3966" s="27">
        <v>10.52</v>
      </c>
      <c r="K3966" s="27" t="b">
        <f t="shared" si="1311"/>
        <v>0</v>
      </c>
      <c r="L3966" s="26">
        <f t="shared" si="1312"/>
        <v>0</v>
      </c>
      <c r="M3966" s="56" t="s">
        <v>1402</v>
      </c>
      <c r="N3966" s="80" t="s">
        <v>1400</v>
      </c>
      <c r="O3966" s="56" t="s">
        <v>53</v>
      </c>
      <c r="P3966" s="80">
        <v>105</v>
      </c>
    </row>
    <row r="3967" spans="1:16" x14ac:dyDescent="0.25">
      <c r="A3967" s="80">
        <v>2018</v>
      </c>
      <c r="B3967" s="80">
        <v>47</v>
      </c>
      <c r="C3967" s="80" t="s">
        <v>15</v>
      </c>
      <c r="D3967" s="80">
        <v>4929911</v>
      </c>
      <c r="E3967" s="78">
        <v>114.3</v>
      </c>
      <c r="F3967" s="3">
        <v>20.46</v>
      </c>
      <c r="G3967" s="18" t="s">
        <v>39</v>
      </c>
      <c r="H3967" s="80">
        <v>12</v>
      </c>
      <c r="I3967" s="80">
        <v>115.21469999999999</v>
      </c>
      <c r="J3967" s="27">
        <v>14.89</v>
      </c>
      <c r="K3967" s="83">
        <v>14.89</v>
      </c>
      <c r="L3967" s="26">
        <f t="shared" si="1312"/>
        <v>1715.546883</v>
      </c>
      <c r="M3967" s="56" t="s">
        <v>1402</v>
      </c>
      <c r="N3967" s="80" t="s">
        <v>1400</v>
      </c>
      <c r="O3967" s="56" t="s">
        <v>53</v>
      </c>
      <c r="P3967" s="80">
        <v>105</v>
      </c>
    </row>
    <row r="3968" spans="1:16" x14ac:dyDescent="0.25">
      <c r="A3968" s="80">
        <v>2018</v>
      </c>
      <c r="B3968" s="80">
        <v>47</v>
      </c>
      <c r="C3968" s="80" t="s">
        <v>15</v>
      </c>
      <c r="D3968" s="80">
        <v>4929911</v>
      </c>
      <c r="E3968" s="78">
        <v>114.3</v>
      </c>
      <c r="F3968" s="3">
        <v>20.46</v>
      </c>
      <c r="G3968" s="18" t="s">
        <v>39</v>
      </c>
      <c r="H3968" s="80">
        <v>6</v>
      </c>
      <c r="I3968" s="80">
        <v>57.61</v>
      </c>
      <c r="J3968" s="27">
        <v>29.78</v>
      </c>
      <c r="K3968" s="27">
        <f t="shared" si="1311"/>
        <v>14.89</v>
      </c>
      <c r="L3968" s="26">
        <f t="shared" si="1312"/>
        <v>857.81290000000001</v>
      </c>
      <c r="M3968" s="56" t="s">
        <v>38</v>
      </c>
      <c r="N3968" s="80" t="s">
        <v>1400</v>
      </c>
      <c r="O3968" s="56" t="s">
        <v>53</v>
      </c>
      <c r="P3968" s="80">
        <v>105</v>
      </c>
    </row>
    <row r="3969" spans="1:16" x14ac:dyDescent="0.25">
      <c r="A3969" s="80">
        <v>2018</v>
      </c>
      <c r="B3969" s="80">
        <v>47</v>
      </c>
      <c r="C3969" s="80" t="s">
        <v>15</v>
      </c>
      <c r="D3969" s="80">
        <v>4929911</v>
      </c>
      <c r="E3969" s="78">
        <v>114.3</v>
      </c>
      <c r="F3969" s="3">
        <v>20.46</v>
      </c>
      <c r="G3969" s="18" t="s">
        <v>39</v>
      </c>
      <c r="H3969" s="80">
        <v>50</v>
      </c>
      <c r="I3969" s="80">
        <v>480.06</v>
      </c>
      <c r="J3969" s="27">
        <v>28.78</v>
      </c>
      <c r="K3969" s="27">
        <f t="shared" si="1311"/>
        <v>14.39</v>
      </c>
      <c r="L3969" s="26">
        <f t="shared" si="1312"/>
        <v>6908.0634</v>
      </c>
      <c r="M3969" s="56" t="s">
        <v>38</v>
      </c>
      <c r="N3969" s="80" t="s">
        <v>1400</v>
      </c>
      <c r="O3969" s="56" t="s">
        <v>53</v>
      </c>
      <c r="P3969" s="80">
        <v>105</v>
      </c>
    </row>
    <row r="3970" spans="1:16" x14ac:dyDescent="0.25">
      <c r="A3970" s="80">
        <v>2018</v>
      </c>
      <c r="B3970" s="80">
        <v>47</v>
      </c>
      <c r="C3970" s="80" t="s">
        <v>15</v>
      </c>
      <c r="D3970" s="80">
        <v>4929911</v>
      </c>
      <c r="E3970" s="78">
        <v>114.3</v>
      </c>
      <c r="F3970" s="3">
        <v>20.46</v>
      </c>
      <c r="G3970" s="18" t="s">
        <v>39</v>
      </c>
      <c r="H3970" s="80">
        <v>71</v>
      </c>
      <c r="I3970" s="80">
        <v>681.69</v>
      </c>
      <c r="J3970" s="27">
        <v>44.67</v>
      </c>
      <c r="K3970" s="27">
        <f t="shared" si="1311"/>
        <v>33.502499999999998</v>
      </c>
      <c r="L3970" s="26">
        <f t="shared" si="1312"/>
        <v>22838.319224999999</v>
      </c>
      <c r="M3970" s="56" t="s">
        <v>16</v>
      </c>
      <c r="N3970" s="80" t="s">
        <v>1400</v>
      </c>
      <c r="O3970" s="56" t="s">
        <v>53</v>
      </c>
      <c r="P3970" s="80">
        <v>105</v>
      </c>
    </row>
    <row r="3971" spans="1:16" x14ac:dyDescent="0.25">
      <c r="A3971" s="80">
        <v>2018</v>
      </c>
      <c r="B3971" s="80">
        <v>47</v>
      </c>
      <c r="C3971" s="80" t="s">
        <v>15</v>
      </c>
      <c r="D3971" s="80">
        <v>4929928</v>
      </c>
      <c r="E3971" s="78">
        <v>60.3</v>
      </c>
      <c r="F3971" s="3">
        <f t="shared" si="1310"/>
        <v>6.99</v>
      </c>
      <c r="G3971" s="18" t="s">
        <v>39</v>
      </c>
      <c r="H3971" s="80">
        <v>10</v>
      </c>
      <c r="I3971" s="80">
        <v>96.011899999999997</v>
      </c>
      <c r="J3971" s="27">
        <f t="shared" si="1309"/>
        <v>16.52</v>
      </c>
      <c r="K3971" s="27">
        <f t="shared" si="1311"/>
        <v>12.39</v>
      </c>
      <c r="L3971" s="26">
        <f t="shared" si="1312"/>
        <v>1189.5874410000001</v>
      </c>
      <c r="M3971" s="56" t="s">
        <v>16</v>
      </c>
      <c r="N3971" s="80" t="s">
        <v>1401</v>
      </c>
      <c r="O3971" s="56" t="s">
        <v>53</v>
      </c>
      <c r="P3971" s="80">
        <v>105</v>
      </c>
    </row>
    <row r="3972" spans="1:16" x14ac:dyDescent="0.25">
      <c r="A3972" s="80">
        <v>2018</v>
      </c>
      <c r="B3972" s="80">
        <v>47</v>
      </c>
      <c r="C3972" s="80" t="s">
        <v>819</v>
      </c>
      <c r="D3972" s="80">
        <v>7315</v>
      </c>
      <c r="E3972" s="78">
        <v>114.3</v>
      </c>
      <c r="F3972" s="78">
        <v>20.09</v>
      </c>
      <c r="G3972" s="79" t="s">
        <v>187</v>
      </c>
      <c r="H3972" s="80">
        <v>132</v>
      </c>
      <c r="I3972" s="80">
        <v>1902.06</v>
      </c>
      <c r="J3972" s="83">
        <v>31.8</v>
      </c>
      <c r="K3972" s="83">
        <v>31.8</v>
      </c>
      <c r="L3972" s="82">
        <v>60485.51</v>
      </c>
      <c r="M3972" s="80" t="s">
        <v>16</v>
      </c>
      <c r="N3972" s="80" t="s">
        <v>1403</v>
      </c>
      <c r="O3972" s="80" t="s">
        <v>1107</v>
      </c>
      <c r="P3972" s="80"/>
    </row>
    <row r="3973" spans="1:16" x14ac:dyDescent="0.25">
      <c r="A3973" s="80">
        <v>2018</v>
      </c>
      <c r="B3973" s="80">
        <v>47</v>
      </c>
      <c r="C3973" s="80" t="s">
        <v>819</v>
      </c>
      <c r="D3973" s="80">
        <v>7338</v>
      </c>
      <c r="E3973" s="78">
        <v>139.69999999999999</v>
      </c>
      <c r="F3973" s="78">
        <v>29.76</v>
      </c>
      <c r="G3973" s="79" t="s">
        <v>187</v>
      </c>
      <c r="H3973" s="80">
        <v>136</v>
      </c>
      <c r="I3973" s="80">
        <v>1962.04</v>
      </c>
      <c r="J3973" s="83">
        <v>47.66</v>
      </c>
      <c r="K3973" s="83">
        <v>47.66</v>
      </c>
      <c r="L3973" s="82">
        <v>93510.83</v>
      </c>
      <c r="M3973" s="80" t="s">
        <v>129</v>
      </c>
      <c r="N3973" s="80" t="s">
        <v>1404</v>
      </c>
      <c r="O3973" s="80" t="s">
        <v>1107</v>
      </c>
      <c r="P3973" s="80"/>
    </row>
    <row r="3974" spans="1:16" x14ac:dyDescent="0.25">
      <c r="A3974" s="80">
        <v>2018</v>
      </c>
      <c r="B3974" s="80">
        <v>47</v>
      </c>
      <c r="C3974" s="80" t="s">
        <v>819</v>
      </c>
      <c r="D3974" s="80">
        <v>7339</v>
      </c>
      <c r="E3974" s="78">
        <v>114.3</v>
      </c>
      <c r="F3974" s="78">
        <v>20.09</v>
      </c>
      <c r="G3974" s="79" t="s">
        <v>187</v>
      </c>
      <c r="H3974" s="80">
        <v>113</v>
      </c>
      <c r="I3974" s="80">
        <v>1605.18</v>
      </c>
      <c r="J3974" s="83">
        <v>31.8</v>
      </c>
      <c r="K3974" s="83">
        <v>31.8</v>
      </c>
      <c r="L3974" s="82">
        <v>51044.72</v>
      </c>
      <c r="M3974" s="80" t="s">
        <v>16</v>
      </c>
      <c r="N3974" s="80" t="s">
        <v>1404</v>
      </c>
      <c r="O3974" s="80" t="s">
        <v>1107</v>
      </c>
      <c r="P3974" s="80"/>
    </row>
    <row r="3975" spans="1:16" ht="15.75" thickBot="1" x14ac:dyDescent="0.3">
      <c r="A3975" s="80">
        <v>2018</v>
      </c>
      <c r="B3975" s="80">
        <v>47</v>
      </c>
      <c r="C3975" s="80" t="s">
        <v>819</v>
      </c>
      <c r="D3975" s="80">
        <v>64740</v>
      </c>
      <c r="E3975" s="78">
        <v>177.8</v>
      </c>
      <c r="F3975" s="78">
        <v>38.69</v>
      </c>
      <c r="G3975" s="79" t="s">
        <v>96</v>
      </c>
      <c r="H3975" s="80">
        <v>46</v>
      </c>
      <c r="I3975" s="80">
        <v>639.99</v>
      </c>
      <c r="J3975" s="83">
        <v>89.3</v>
      </c>
      <c r="K3975" s="83">
        <v>89.3</v>
      </c>
      <c r="L3975" s="82">
        <v>57151.11</v>
      </c>
      <c r="M3975" s="80" t="s">
        <v>129</v>
      </c>
      <c r="N3975" s="80" t="s">
        <v>1113</v>
      </c>
      <c r="O3975" s="80" t="s">
        <v>868</v>
      </c>
      <c r="P3975" s="80"/>
    </row>
    <row r="3976" spans="1:16" ht="21.75" thickBot="1" x14ac:dyDescent="0.4">
      <c r="A3976" s="90" t="s">
        <v>1405</v>
      </c>
      <c r="B3976" s="91"/>
      <c r="C3976" s="91"/>
      <c r="D3976" s="91"/>
      <c r="E3976" s="91"/>
      <c r="F3976" s="91"/>
      <c r="G3976" s="91"/>
      <c r="H3976" s="91"/>
      <c r="I3976" s="91"/>
      <c r="J3976" s="91"/>
      <c r="K3976" s="91"/>
      <c r="L3976" s="81">
        <f>SUM(L3908:L3975)</f>
        <v>506474.35942975001</v>
      </c>
      <c r="M3976" s="90"/>
      <c r="N3976" s="91"/>
      <c r="O3976" s="91"/>
      <c r="P3976" s="92"/>
    </row>
    <row r="3977" spans="1:16" x14ac:dyDescent="0.25">
      <c r="A3977" s="80">
        <v>2018</v>
      </c>
      <c r="B3977" s="80">
        <v>48</v>
      </c>
      <c r="C3977" s="80" t="s">
        <v>15</v>
      </c>
      <c r="D3977" s="80">
        <v>4930352</v>
      </c>
      <c r="E3977" s="78">
        <v>60.3</v>
      </c>
      <c r="F3977" s="3">
        <f t="shared" si="1310"/>
        <v>6.99</v>
      </c>
      <c r="G3977" s="79" t="s">
        <v>39</v>
      </c>
      <c r="H3977" s="80">
        <v>10</v>
      </c>
      <c r="I3977" s="80">
        <v>96.011899999999997</v>
      </c>
      <c r="J3977" s="27">
        <f t="shared" si="1309"/>
        <v>16.52</v>
      </c>
      <c r="K3977" s="27">
        <f t="shared" si="1311"/>
        <v>12.39</v>
      </c>
      <c r="L3977" s="26">
        <f t="shared" si="1312"/>
        <v>1189.5874410000001</v>
      </c>
      <c r="M3977" s="80" t="s">
        <v>16</v>
      </c>
      <c r="N3977" s="80" t="s">
        <v>1406</v>
      </c>
      <c r="O3977" s="56" t="s">
        <v>51</v>
      </c>
      <c r="P3977" s="80">
        <v>65</v>
      </c>
    </row>
    <row r="3978" spans="1:16" x14ac:dyDescent="0.25">
      <c r="A3978" s="80">
        <v>2018</v>
      </c>
      <c r="B3978" s="80">
        <v>48</v>
      </c>
      <c r="C3978" s="80" t="s">
        <v>15</v>
      </c>
      <c r="D3978" s="80">
        <v>4930470</v>
      </c>
      <c r="E3978" s="78">
        <v>60.3</v>
      </c>
      <c r="F3978" s="3">
        <f t="shared" si="1310"/>
        <v>6.99</v>
      </c>
      <c r="G3978" s="79" t="s">
        <v>39</v>
      </c>
      <c r="H3978" s="80">
        <v>46</v>
      </c>
      <c r="I3978" s="80">
        <v>441.65289999999999</v>
      </c>
      <c r="J3978" s="27">
        <f t="shared" si="1309"/>
        <v>16.52</v>
      </c>
      <c r="K3978" s="27">
        <f t="shared" si="1311"/>
        <v>12.39</v>
      </c>
      <c r="L3978" s="26">
        <f t="shared" si="1312"/>
        <v>5472.0794310000001</v>
      </c>
      <c r="M3978" s="80" t="s">
        <v>16</v>
      </c>
      <c r="N3978" s="80" t="s">
        <v>1407</v>
      </c>
      <c r="O3978" s="80" t="s">
        <v>51</v>
      </c>
      <c r="P3978" s="80">
        <v>65</v>
      </c>
    </row>
    <row r="3979" spans="1:16" x14ac:dyDescent="0.25">
      <c r="A3979" s="80">
        <v>2018</v>
      </c>
      <c r="B3979" s="80">
        <v>48</v>
      </c>
      <c r="C3979" s="80" t="s">
        <v>15</v>
      </c>
      <c r="D3979" s="80">
        <v>4930469</v>
      </c>
      <c r="E3979" s="78">
        <v>60.3</v>
      </c>
      <c r="F3979" s="3">
        <f t="shared" si="1310"/>
        <v>6.99</v>
      </c>
      <c r="G3979" s="79" t="s">
        <v>39</v>
      </c>
      <c r="H3979" s="80">
        <v>69</v>
      </c>
      <c r="I3979" s="80">
        <v>662.48140000000001</v>
      </c>
      <c r="J3979" s="27">
        <f t="shared" si="1309"/>
        <v>16.52</v>
      </c>
      <c r="K3979" s="27">
        <f t="shared" si="1311"/>
        <v>12.39</v>
      </c>
      <c r="L3979" s="26">
        <f t="shared" si="1312"/>
        <v>8208.1445460000014</v>
      </c>
      <c r="M3979" s="80" t="s">
        <v>16</v>
      </c>
      <c r="N3979" s="80" t="s">
        <v>1407</v>
      </c>
      <c r="O3979" s="80" t="s">
        <v>51</v>
      </c>
      <c r="P3979" s="80">
        <v>65</v>
      </c>
    </row>
    <row r="3980" spans="1:16" x14ac:dyDescent="0.25">
      <c r="A3980" s="80">
        <v>2018</v>
      </c>
      <c r="B3980" s="80">
        <v>48</v>
      </c>
      <c r="C3980" s="80" t="s">
        <v>15</v>
      </c>
      <c r="D3980" s="80">
        <v>4930468</v>
      </c>
      <c r="E3980" s="78">
        <v>60.3</v>
      </c>
      <c r="F3980" s="3">
        <f t="shared" si="1310"/>
        <v>6.99</v>
      </c>
      <c r="G3980" s="79" t="s">
        <v>39</v>
      </c>
      <c r="H3980" s="80">
        <v>30</v>
      </c>
      <c r="I3980" s="80">
        <v>288.03570000000002</v>
      </c>
      <c r="J3980" s="27">
        <f t="shared" si="1309"/>
        <v>16.52</v>
      </c>
      <c r="K3980" s="27">
        <f t="shared" si="1311"/>
        <v>12.39</v>
      </c>
      <c r="L3980" s="26">
        <f t="shared" si="1312"/>
        <v>3568.7623230000004</v>
      </c>
      <c r="M3980" s="80" t="s">
        <v>16</v>
      </c>
      <c r="N3980" s="80" t="s">
        <v>1407</v>
      </c>
      <c r="O3980" s="80" t="s">
        <v>51</v>
      </c>
      <c r="P3980" s="80">
        <v>65</v>
      </c>
    </row>
    <row r="3981" spans="1:16" x14ac:dyDescent="0.25">
      <c r="A3981" s="80">
        <v>2018</v>
      </c>
      <c r="B3981" s="80">
        <v>48</v>
      </c>
      <c r="C3981" s="80" t="s">
        <v>15</v>
      </c>
      <c r="D3981" s="80">
        <v>4931676</v>
      </c>
      <c r="E3981" s="78">
        <v>73</v>
      </c>
      <c r="F3981" s="3">
        <f t="shared" si="1310"/>
        <v>9.67</v>
      </c>
      <c r="G3981" s="79" t="s">
        <v>39</v>
      </c>
      <c r="H3981" s="80">
        <v>2</v>
      </c>
      <c r="I3981" s="80">
        <v>19.2029</v>
      </c>
      <c r="J3981" s="27">
        <f t="shared" ref="J3981:J4044" si="1313">IF($E3981=60.3,16.52,IF($E3981=73,20.64,IF($E3981=88.9,27.6,IF(AND($E3981=114.3, $F3981=17.26),32.84,IF(AND($E3981=177.8, $F3981=34.23),63.28,IF(AND($E3981=244.5,$F3981=53.57),98.68,"ENTER WEIGHT"))))))</f>
        <v>20.64</v>
      </c>
      <c r="K3981" s="27">
        <f t="shared" si="1311"/>
        <v>10.32</v>
      </c>
      <c r="L3981" s="26">
        <f t="shared" si="1312"/>
        <v>198.17392799999999</v>
      </c>
      <c r="M3981" s="80" t="s">
        <v>94</v>
      </c>
      <c r="N3981" s="80" t="s">
        <v>1408</v>
      </c>
      <c r="O3981" s="56" t="s">
        <v>53</v>
      </c>
      <c r="P3981" s="80">
        <v>105</v>
      </c>
    </row>
    <row r="3982" spans="1:16" x14ac:dyDescent="0.25">
      <c r="A3982" s="80">
        <v>2018</v>
      </c>
      <c r="B3982" s="80">
        <v>48</v>
      </c>
      <c r="C3982" s="80" t="s">
        <v>15</v>
      </c>
      <c r="D3982" s="80">
        <v>4931677</v>
      </c>
      <c r="E3982" s="78">
        <v>73</v>
      </c>
      <c r="F3982" s="3">
        <f t="shared" ref="F3982:F4045" si="1314">IF($E3982=60.3,6.99,IF($E3982=73,9.67,IF($E3982=88.9,13.84,IF($E3982=114.3,17.26,IF($E3982=177.8,34.23,IF($E3982=244.5,53.57,"ENTER WEIGHT"))))))</f>
        <v>9.67</v>
      </c>
      <c r="G3982" s="79" t="s">
        <v>39</v>
      </c>
      <c r="H3982" s="80">
        <v>2</v>
      </c>
      <c r="I3982" s="80">
        <v>19.2</v>
      </c>
      <c r="J3982" s="27">
        <f t="shared" si="1313"/>
        <v>20.64</v>
      </c>
      <c r="K3982" s="27">
        <f t="shared" si="1311"/>
        <v>10.32</v>
      </c>
      <c r="L3982" s="26">
        <f t="shared" si="1312"/>
        <v>198.14400000000001</v>
      </c>
      <c r="M3982" s="80" t="s">
        <v>94</v>
      </c>
      <c r="N3982" s="80" t="s">
        <v>1408</v>
      </c>
      <c r="O3982" s="80" t="s">
        <v>53</v>
      </c>
      <c r="P3982" s="80">
        <v>105</v>
      </c>
    </row>
    <row r="3983" spans="1:16" x14ac:dyDescent="0.25">
      <c r="A3983" s="80">
        <v>2018</v>
      </c>
      <c r="B3983" s="80">
        <v>48</v>
      </c>
      <c r="C3983" s="80" t="s">
        <v>15</v>
      </c>
      <c r="D3983" s="80">
        <v>4931678</v>
      </c>
      <c r="E3983" s="78">
        <v>73</v>
      </c>
      <c r="F3983" s="3">
        <f t="shared" si="1314"/>
        <v>9.67</v>
      </c>
      <c r="G3983" s="79" t="s">
        <v>39</v>
      </c>
      <c r="H3983" s="80">
        <v>1</v>
      </c>
      <c r="I3983" s="80">
        <v>9.6007999999999996</v>
      </c>
      <c r="J3983" s="27">
        <f t="shared" si="1313"/>
        <v>20.64</v>
      </c>
      <c r="K3983" s="27">
        <f t="shared" si="1311"/>
        <v>10.32</v>
      </c>
      <c r="L3983" s="26">
        <f t="shared" si="1312"/>
        <v>99.080255999999991</v>
      </c>
      <c r="M3983" s="80" t="s">
        <v>94</v>
      </c>
      <c r="N3983" s="80" t="s">
        <v>1408</v>
      </c>
      <c r="O3983" s="80" t="s">
        <v>53</v>
      </c>
      <c r="P3983" s="80">
        <v>105</v>
      </c>
    </row>
    <row r="3984" spans="1:16" x14ac:dyDescent="0.25">
      <c r="A3984" s="80">
        <v>2018</v>
      </c>
      <c r="B3984" s="80">
        <v>48</v>
      </c>
      <c r="C3984" s="80" t="s">
        <v>15</v>
      </c>
      <c r="D3984" s="80">
        <v>4932167</v>
      </c>
      <c r="E3984" s="78">
        <v>60.3</v>
      </c>
      <c r="F3984" s="3">
        <f t="shared" si="1314"/>
        <v>6.99</v>
      </c>
      <c r="G3984" s="79" t="s">
        <v>39</v>
      </c>
      <c r="H3984" s="80">
        <v>42</v>
      </c>
      <c r="I3984" s="80">
        <v>403.24829999999997</v>
      </c>
      <c r="J3984" s="27">
        <f t="shared" si="1313"/>
        <v>16.52</v>
      </c>
      <c r="K3984" s="27">
        <f t="shared" si="1311"/>
        <v>12.39</v>
      </c>
      <c r="L3984" s="26">
        <f t="shared" si="1312"/>
        <v>4996.2464369999998</v>
      </c>
      <c r="M3984" s="80" t="s">
        <v>16</v>
      </c>
      <c r="N3984" s="80" t="s">
        <v>1409</v>
      </c>
      <c r="O3984" s="80" t="s">
        <v>51</v>
      </c>
      <c r="P3984" s="80">
        <v>65</v>
      </c>
    </row>
    <row r="3985" spans="1:16" x14ac:dyDescent="0.25">
      <c r="A3985" s="80">
        <v>2018</v>
      </c>
      <c r="B3985" s="80">
        <v>48</v>
      </c>
      <c r="C3985" s="80" t="s">
        <v>15</v>
      </c>
      <c r="D3985" s="80">
        <v>4932168</v>
      </c>
      <c r="E3985" s="78">
        <v>60.3</v>
      </c>
      <c r="F3985" s="3">
        <f t="shared" si="1314"/>
        <v>6.99</v>
      </c>
      <c r="G3985" s="79" t="s">
        <v>39</v>
      </c>
      <c r="H3985" s="80">
        <v>58</v>
      </c>
      <c r="I3985" s="80">
        <v>556.87099999999998</v>
      </c>
      <c r="J3985" s="27">
        <f t="shared" si="1313"/>
        <v>16.52</v>
      </c>
      <c r="K3985" s="27">
        <f t="shared" si="1311"/>
        <v>12.39</v>
      </c>
      <c r="L3985" s="26">
        <f t="shared" si="1312"/>
        <v>6899.6316900000002</v>
      </c>
      <c r="M3985" s="80" t="s">
        <v>16</v>
      </c>
      <c r="N3985" s="80" t="s">
        <v>1409</v>
      </c>
      <c r="O3985" s="80" t="s">
        <v>51</v>
      </c>
      <c r="P3985" s="80">
        <v>65</v>
      </c>
    </row>
    <row r="3986" spans="1:16" x14ac:dyDescent="0.25">
      <c r="A3986" s="80">
        <v>2018</v>
      </c>
      <c r="B3986" s="80">
        <v>48</v>
      </c>
      <c r="C3986" s="80" t="s">
        <v>15</v>
      </c>
      <c r="D3986" s="80">
        <v>4932835</v>
      </c>
      <c r="E3986" s="78">
        <v>88.9</v>
      </c>
      <c r="F3986" s="3">
        <f t="shared" si="1314"/>
        <v>13.84</v>
      </c>
      <c r="G3986" s="79" t="s">
        <v>39</v>
      </c>
      <c r="H3986" s="80">
        <v>1</v>
      </c>
      <c r="I3986" s="80">
        <v>9.6013000000000002</v>
      </c>
      <c r="J3986" s="27">
        <f t="shared" si="1313"/>
        <v>27.6</v>
      </c>
      <c r="K3986" s="27">
        <f t="shared" si="1311"/>
        <v>13.8</v>
      </c>
      <c r="L3986" s="26">
        <f t="shared" si="1312"/>
        <v>132.49794</v>
      </c>
      <c r="M3986" s="80" t="s">
        <v>94</v>
      </c>
      <c r="N3986" s="80" t="s">
        <v>1410</v>
      </c>
      <c r="O3986" s="56" t="s">
        <v>1412</v>
      </c>
      <c r="P3986" s="80">
        <v>68</v>
      </c>
    </row>
    <row r="3987" spans="1:16" x14ac:dyDescent="0.25">
      <c r="A3987" s="80">
        <v>2018</v>
      </c>
      <c r="B3987" s="80">
        <v>48</v>
      </c>
      <c r="C3987" s="80" t="s">
        <v>15</v>
      </c>
      <c r="D3987" s="80">
        <v>4932835</v>
      </c>
      <c r="E3987" s="78">
        <v>88.9</v>
      </c>
      <c r="F3987" s="3">
        <f t="shared" si="1314"/>
        <v>13.84</v>
      </c>
      <c r="G3987" s="79" t="s">
        <v>39</v>
      </c>
      <c r="H3987" s="80">
        <v>17</v>
      </c>
      <c r="I3987" s="80">
        <v>163.22</v>
      </c>
      <c r="J3987" s="27">
        <f t="shared" si="1313"/>
        <v>27.6</v>
      </c>
      <c r="K3987" s="27">
        <f t="shared" si="1311"/>
        <v>13.8</v>
      </c>
      <c r="L3987" s="26">
        <f t="shared" si="1312"/>
        <v>2252.4360000000001</v>
      </c>
      <c r="M3987" s="80" t="s">
        <v>94</v>
      </c>
      <c r="N3987" s="80" t="s">
        <v>1410</v>
      </c>
      <c r="O3987" s="80" t="s">
        <v>1412</v>
      </c>
      <c r="P3987" s="80">
        <v>68</v>
      </c>
    </row>
    <row r="3988" spans="1:16" x14ac:dyDescent="0.25">
      <c r="A3988" s="80">
        <v>2018</v>
      </c>
      <c r="B3988" s="80">
        <v>48</v>
      </c>
      <c r="C3988" s="80" t="s">
        <v>15</v>
      </c>
      <c r="D3988" s="80">
        <v>4932835</v>
      </c>
      <c r="E3988" s="78">
        <v>88.9</v>
      </c>
      <c r="F3988" s="3">
        <f t="shared" si="1314"/>
        <v>13.84</v>
      </c>
      <c r="G3988" s="79" t="s">
        <v>39</v>
      </c>
      <c r="H3988" s="80">
        <v>32</v>
      </c>
      <c r="I3988" s="80">
        <v>307.24</v>
      </c>
      <c r="J3988" s="27">
        <f t="shared" si="1313"/>
        <v>27.6</v>
      </c>
      <c r="K3988" s="27">
        <f t="shared" si="1311"/>
        <v>20.700000000000003</v>
      </c>
      <c r="L3988" s="26">
        <f t="shared" si="1312"/>
        <v>6359.8680000000013</v>
      </c>
      <c r="M3988" s="80" t="s">
        <v>16</v>
      </c>
      <c r="N3988" s="80" t="s">
        <v>1410</v>
      </c>
      <c r="O3988" s="80" t="s">
        <v>1412</v>
      </c>
      <c r="P3988" s="80">
        <v>68</v>
      </c>
    </row>
    <row r="3989" spans="1:16" x14ac:dyDescent="0.25">
      <c r="A3989" s="80">
        <v>2018</v>
      </c>
      <c r="B3989" s="80">
        <v>48</v>
      </c>
      <c r="C3989" s="80" t="s">
        <v>15</v>
      </c>
      <c r="D3989" s="80">
        <v>4933194</v>
      </c>
      <c r="E3989" s="78">
        <v>88.9</v>
      </c>
      <c r="F3989" s="3">
        <f t="shared" si="1314"/>
        <v>13.84</v>
      </c>
      <c r="G3989" s="79" t="s">
        <v>39</v>
      </c>
      <c r="H3989" s="80">
        <v>23</v>
      </c>
      <c r="I3989" s="80">
        <v>220.83</v>
      </c>
      <c r="J3989" s="27">
        <f t="shared" si="1313"/>
        <v>27.6</v>
      </c>
      <c r="K3989" s="27">
        <f t="shared" si="1311"/>
        <v>20.700000000000003</v>
      </c>
      <c r="L3989" s="26">
        <f t="shared" si="1312"/>
        <v>4571.1810000000005</v>
      </c>
      <c r="M3989" s="80" t="s">
        <v>16</v>
      </c>
      <c r="N3989" s="80" t="s">
        <v>157</v>
      </c>
      <c r="O3989" s="56" t="s">
        <v>284</v>
      </c>
      <c r="P3989" s="80">
        <v>31</v>
      </c>
    </row>
    <row r="3990" spans="1:16" x14ac:dyDescent="0.25">
      <c r="A3990" s="80">
        <v>2018</v>
      </c>
      <c r="B3990" s="80">
        <v>48</v>
      </c>
      <c r="C3990" s="80" t="s">
        <v>15</v>
      </c>
      <c r="D3990" s="80">
        <v>4933195</v>
      </c>
      <c r="E3990" s="78">
        <v>88.9</v>
      </c>
      <c r="F3990" s="3">
        <f t="shared" si="1314"/>
        <v>13.84</v>
      </c>
      <c r="G3990" s="79" t="s">
        <v>39</v>
      </c>
      <c r="H3990" s="80">
        <v>13</v>
      </c>
      <c r="I3990" s="80">
        <v>124.82</v>
      </c>
      <c r="J3990" s="27">
        <f t="shared" si="1313"/>
        <v>27.6</v>
      </c>
      <c r="K3990" s="27">
        <f t="shared" si="1311"/>
        <v>20.700000000000003</v>
      </c>
      <c r="L3990" s="26">
        <f t="shared" si="1312"/>
        <v>2583.7740000000003</v>
      </c>
      <c r="M3990" s="80" t="s">
        <v>16</v>
      </c>
      <c r="N3990" s="80" t="s">
        <v>157</v>
      </c>
      <c r="O3990" s="80" t="s">
        <v>284</v>
      </c>
      <c r="P3990" s="80">
        <v>31</v>
      </c>
    </row>
    <row r="3991" spans="1:16" x14ac:dyDescent="0.25">
      <c r="A3991" s="80">
        <v>2018</v>
      </c>
      <c r="B3991" s="80">
        <v>48</v>
      </c>
      <c r="C3991" s="80" t="s">
        <v>15</v>
      </c>
      <c r="D3991" s="80">
        <v>4933196</v>
      </c>
      <c r="E3991" s="78">
        <v>88.9</v>
      </c>
      <c r="F3991" s="3">
        <f t="shared" si="1314"/>
        <v>13.84</v>
      </c>
      <c r="G3991" s="79" t="s">
        <v>39</v>
      </c>
      <c r="H3991" s="80">
        <v>28</v>
      </c>
      <c r="I3991" s="80">
        <v>268.83499999999998</v>
      </c>
      <c r="J3991" s="27">
        <f t="shared" si="1313"/>
        <v>27.6</v>
      </c>
      <c r="K3991" s="27">
        <f t="shared" si="1311"/>
        <v>20.700000000000003</v>
      </c>
      <c r="L3991" s="26">
        <f t="shared" si="1312"/>
        <v>5564.8845000000001</v>
      </c>
      <c r="M3991" s="80" t="s">
        <v>16</v>
      </c>
      <c r="N3991" s="80" t="s">
        <v>157</v>
      </c>
      <c r="O3991" s="80" t="s">
        <v>284</v>
      </c>
      <c r="P3991" s="80">
        <v>31</v>
      </c>
    </row>
    <row r="3992" spans="1:16" x14ac:dyDescent="0.25">
      <c r="A3992" s="80">
        <v>2018</v>
      </c>
      <c r="B3992" s="80">
        <v>48</v>
      </c>
      <c r="C3992" s="80" t="s">
        <v>15</v>
      </c>
      <c r="D3992" s="80">
        <v>4933184</v>
      </c>
      <c r="E3992" s="78">
        <v>88.9</v>
      </c>
      <c r="F3992" s="3">
        <f t="shared" si="1314"/>
        <v>13.84</v>
      </c>
      <c r="G3992" s="79" t="s">
        <v>39</v>
      </c>
      <c r="H3992" s="80">
        <v>2</v>
      </c>
      <c r="I3992" s="80">
        <v>19.2</v>
      </c>
      <c r="J3992" s="27">
        <f t="shared" si="1313"/>
        <v>27.6</v>
      </c>
      <c r="K3992" s="27">
        <f t="shared" si="1311"/>
        <v>20.700000000000003</v>
      </c>
      <c r="L3992" s="26">
        <f t="shared" si="1312"/>
        <v>397.44000000000005</v>
      </c>
      <c r="M3992" s="80" t="s">
        <v>16</v>
      </c>
      <c r="N3992" s="80" t="s">
        <v>157</v>
      </c>
      <c r="O3992" s="80" t="s">
        <v>284</v>
      </c>
      <c r="P3992" s="80">
        <v>31</v>
      </c>
    </row>
    <row r="3993" spans="1:16" x14ac:dyDescent="0.25">
      <c r="A3993" s="80">
        <v>2018</v>
      </c>
      <c r="B3993" s="80">
        <v>48</v>
      </c>
      <c r="C3993" s="80" t="s">
        <v>15</v>
      </c>
      <c r="D3993" s="80">
        <v>4933185</v>
      </c>
      <c r="E3993" s="78">
        <v>88.9</v>
      </c>
      <c r="F3993" s="3">
        <f t="shared" si="1314"/>
        <v>13.84</v>
      </c>
      <c r="G3993" s="79" t="s">
        <v>39</v>
      </c>
      <c r="H3993" s="80">
        <v>1</v>
      </c>
      <c r="I3993" s="80">
        <v>9.6</v>
      </c>
      <c r="J3993" s="27">
        <f t="shared" si="1313"/>
        <v>27.6</v>
      </c>
      <c r="K3993" s="27">
        <f t="shared" si="1311"/>
        <v>20.700000000000003</v>
      </c>
      <c r="L3993" s="26">
        <f t="shared" si="1312"/>
        <v>198.72000000000003</v>
      </c>
      <c r="M3993" s="80" t="s">
        <v>16</v>
      </c>
      <c r="N3993" s="80" t="s">
        <v>157</v>
      </c>
      <c r="O3993" s="80" t="s">
        <v>284</v>
      </c>
      <c r="P3993" s="80">
        <v>31</v>
      </c>
    </row>
    <row r="3994" spans="1:16" x14ac:dyDescent="0.25">
      <c r="A3994" s="80">
        <v>2018</v>
      </c>
      <c r="B3994" s="80">
        <v>48</v>
      </c>
      <c r="C3994" s="80" t="s">
        <v>15</v>
      </c>
      <c r="D3994" s="80">
        <v>4933186</v>
      </c>
      <c r="E3994" s="78">
        <v>88.9</v>
      </c>
      <c r="F3994" s="3">
        <f t="shared" si="1314"/>
        <v>13.84</v>
      </c>
      <c r="G3994" s="79" t="s">
        <v>39</v>
      </c>
      <c r="H3994" s="80">
        <v>1</v>
      </c>
      <c r="I3994" s="80">
        <v>9.6</v>
      </c>
      <c r="J3994" s="27">
        <f t="shared" si="1313"/>
        <v>27.6</v>
      </c>
      <c r="K3994" s="27">
        <f t="shared" si="1311"/>
        <v>20.700000000000003</v>
      </c>
      <c r="L3994" s="26">
        <f t="shared" si="1312"/>
        <v>198.72000000000003</v>
      </c>
      <c r="M3994" s="80" t="s">
        <v>16</v>
      </c>
      <c r="N3994" s="80" t="s">
        <v>157</v>
      </c>
      <c r="O3994" s="80" t="s">
        <v>284</v>
      </c>
      <c r="P3994" s="80">
        <v>31</v>
      </c>
    </row>
    <row r="3995" spans="1:16" x14ac:dyDescent="0.25">
      <c r="A3995" s="80">
        <v>2018</v>
      </c>
      <c r="B3995" s="80">
        <v>48</v>
      </c>
      <c r="C3995" s="80" t="s">
        <v>15</v>
      </c>
      <c r="D3995" s="80">
        <v>4933187</v>
      </c>
      <c r="E3995" s="78">
        <v>88.9</v>
      </c>
      <c r="F3995" s="3">
        <f t="shared" si="1314"/>
        <v>13.84</v>
      </c>
      <c r="G3995" s="79" t="s">
        <v>39</v>
      </c>
      <c r="H3995" s="80">
        <v>1</v>
      </c>
      <c r="I3995" s="80">
        <v>9.6</v>
      </c>
      <c r="J3995" s="27">
        <f t="shared" si="1313"/>
        <v>27.6</v>
      </c>
      <c r="K3995" s="27">
        <f t="shared" si="1311"/>
        <v>20.700000000000003</v>
      </c>
      <c r="L3995" s="26">
        <f t="shared" si="1312"/>
        <v>198.72000000000003</v>
      </c>
      <c r="M3995" s="80" t="s">
        <v>16</v>
      </c>
      <c r="N3995" s="80" t="s">
        <v>157</v>
      </c>
      <c r="O3995" s="80" t="s">
        <v>284</v>
      </c>
      <c r="P3995" s="80">
        <v>31</v>
      </c>
    </row>
    <row r="3996" spans="1:16" x14ac:dyDescent="0.25">
      <c r="A3996" s="80">
        <v>2018</v>
      </c>
      <c r="B3996" s="80">
        <v>48</v>
      </c>
      <c r="C3996" s="80" t="s">
        <v>15</v>
      </c>
      <c r="D3996" s="80">
        <v>4933188</v>
      </c>
      <c r="E3996" s="78">
        <v>88.9</v>
      </c>
      <c r="F3996" s="3">
        <f t="shared" si="1314"/>
        <v>13.84</v>
      </c>
      <c r="G3996" s="79" t="s">
        <v>39</v>
      </c>
      <c r="H3996" s="80">
        <v>23</v>
      </c>
      <c r="I3996" s="80">
        <v>220.83</v>
      </c>
      <c r="J3996" s="27">
        <f t="shared" si="1313"/>
        <v>27.6</v>
      </c>
      <c r="K3996" s="27">
        <f t="shared" si="1311"/>
        <v>20.700000000000003</v>
      </c>
      <c r="L3996" s="26">
        <f t="shared" si="1312"/>
        <v>4571.1810000000005</v>
      </c>
      <c r="M3996" s="80" t="s">
        <v>16</v>
      </c>
      <c r="N3996" s="80" t="s">
        <v>157</v>
      </c>
      <c r="O3996" s="80" t="s">
        <v>284</v>
      </c>
      <c r="P3996" s="80">
        <v>31</v>
      </c>
    </row>
    <row r="3997" spans="1:16" x14ac:dyDescent="0.25">
      <c r="A3997" s="80">
        <v>2018</v>
      </c>
      <c r="B3997" s="80">
        <v>48</v>
      </c>
      <c r="C3997" s="80" t="s">
        <v>15</v>
      </c>
      <c r="D3997" s="80">
        <v>4933189</v>
      </c>
      <c r="E3997" s="78">
        <v>88.9</v>
      </c>
      <c r="F3997" s="3">
        <f t="shared" si="1314"/>
        <v>13.84</v>
      </c>
      <c r="G3997" s="79" t="s">
        <v>39</v>
      </c>
      <c r="H3997" s="80">
        <v>3</v>
      </c>
      <c r="I3997" s="80">
        <v>28.8</v>
      </c>
      <c r="J3997" s="27">
        <f t="shared" si="1313"/>
        <v>27.6</v>
      </c>
      <c r="K3997" s="27">
        <f t="shared" si="1311"/>
        <v>20.700000000000003</v>
      </c>
      <c r="L3997" s="26">
        <f t="shared" si="1312"/>
        <v>596.16000000000008</v>
      </c>
      <c r="M3997" s="80" t="s">
        <v>16</v>
      </c>
      <c r="N3997" s="80" t="s">
        <v>157</v>
      </c>
      <c r="O3997" s="80" t="s">
        <v>284</v>
      </c>
      <c r="P3997" s="80">
        <v>31</v>
      </c>
    </row>
    <row r="3998" spans="1:16" x14ac:dyDescent="0.25">
      <c r="A3998" s="80">
        <v>2018</v>
      </c>
      <c r="B3998" s="80">
        <v>48</v>
      </c>
      <c r="C3998" s="80" t="s">
        <v>15</v>
      </c>
      <c r="D3998" s="80">
        <v>4933190</v>
      </c>
      <c r="E3998" s="78">
        <v>88.9</v>
      </c>
      <c r="F3998" s="3">
        <f t="shared" si="1314"/>
        <v>13.84</v>
      </c>
      <c r="G3998" s="79" t="s">
        <v>39</v>
      </c>
      <c r="H3998" s="80">
        <v>31</v>
      </c>
      <c r="I3998" s="80">
        <v>297.63</v>
      </c>
      <c r="J3998" s="27">
        <f t="shared" si="1313"/>
        <v>27.6</v>
      </c>
      <c r="K3998" s="27">
        <f t="shared" si="1311"/>
        <v>20.700000000000003</v>
      </c>
      <c r="L3998" s="26">
        <f t="shared" si="1312"/>
        <v>6160.9410000000007</v>
      </c>
      <c r="M3998" s="80" t="s">
        <v>16</v>
      </c>
      <c r="N3998" s="80" t="s">
        <v>157</v>
      </c>
      <c r="O3998" s="80" t="s">
        <v>284</v>
      </c>
      <c r="P3998" s="80">
        <v>31</v>
      </c>
    </row>
    <row r="3999" spans="1:16" x14ac:dyDescent="0.25">
      <c r="A3999" s="80">
        <v>2018</v>
      </c>
      <c r="B3999" s="80">
        <v>48</v>
      </c>
      <c r="C3999" s="80" t="s">
        <v>15</v>
      </c>
      <c r="D3999" s="80">
        <v>4933191</v>
      </c>
      <c r="E3999" s="78">
        <v>88.9</v>
      </c>
      <c r="F3999" s="3">
        <f t="shared" si="1314"/>
        <v>13.84</v>
      </c>
      <c r="G3999" s="79" t="s">
        <v>39</v>
      </c>
      <c r="H3999" s="80">
        <v>18</v>
      </c>
      <c r="I3999" s="80">
        <v>172.82</v>
      </c>
      <c r="J3999" s="27">
        <f t="shared" si="1313"/>
        <v>27.6</v>
      </c>
      <c r="K3999" s="27">
        <f t="shared" si="1311"/>
        <v>20.700000000000003</v>
      </c>
      <c r="L3999" s="26">
        <f t="shared" si="1312"/>
        <v>3577.3740000000003</v>
      </c>
      <c r="M3999" s="80" t="s">
        <v>16</v>
      </c>
      <c r="N3999" s="80" t="s">
        <v>157</v>
      </c>
      <c r="O3999" s="80" t="s">
        <v>284</v>
      </c>
      <c r="P3999" s="80">
        <v>31</v>
      </c>
    </row>
    <row r="4000" spans="1:16" x14ac:dyDescent="0.25">
      <c r="A4000" s="80">
        <v>2018</v>
      </c>
      <c r="B4000" s="80">
        <v>48</v>
      </c>
      <c r="C4000" s="80" t="s">
        <v>15</v>
      </c>
      <c r="D4000" s="80">
        <v>4933192</v>
      </c>
      <c r="E4000" s="78">
        <v>88.9</v>
      </c>
      <c r="F4000" s="3">
        <f t="shared" si="1314"/>
        <v>13.84</v>
      </c>
      <c r="G4000" s="79" t="s">
        <v>39</v>
      </c>
      <c r="H4000" s="80">
        <v>30</v>
      </c>
      <c r="I4000" s="80">
        <v>288.02999999999997</v>
      </c>
      <c r="J4000" s="27">
        <f t="shared" si="1313"/>
        <v>27.6</v>
      </c>
      <c r="K4000" s="27">
        <f t="shared" si="1311"/>
        <v>20.700000000000003</v>
      </c>
      <c r="L4000" s="26">
        <f t="shared" si="1312"/>
        <v>5962.2210000000005</v>
      </c>
      <c r="M4000" s="80" t="s">
        <v>16</v>
      </c>
      <c r="N4000" s="80" t="s">
        <v>157</v>
      </c>
      <c r="O4000" s="80" t="s">
        <v>284</v>
      </c>
      <c r="P4000" s="80">
        <v>31</v>
      </c>
    </row>
    <row r="4001" spans="1:16" x14ac:dyDescent="0.25">
      <c r="A4001" s="80">
        <v>2018</v>
      </c>
      <c r="B4001" s="80">
        <v>48</v>
      </c>
      <c r="C4001" s="80" t="s">
        <v>15</v>
      </c>
      <c r="D4001" s="80">
        <v>4933193</v>
      </c>
      <c r="E4001" s="78">
        <v>88.9</v>
      </c>
      <c r="F4001" s="3">
        <f t="shared" si="1314"/>
        <v>13.84</v>
      </c>
      <c r="G4001" s="79" t="s">
        <v>39</v>
      </c>
      <c r="H4001" s="80">
        <v>26</v>
      </c>
      <c r="I4001" s="80">
        <v>249.63</v>
      </c>
      <c r="J4001" s="27">
        <f t="shared" si="1313"/>
        <v>27.6</v>
      </c>
      <c r="K4001" s="27">
        <f t="shared" si="1311"/>
        <v>20.700000000000003</v>
      </c>
      <c r="L4001" s="26">
        <f t="shared" si="1312"/>
        <v>5167.3410000000003</v>
      </c>
      <c r="M4001" s="80" t="s">
        <v>16</v>
      </c>
      <c r="N4001" s="80" t="s">
        <v>157</v>
      </c>
      <c r="O4001" s="80" t="s">
        <v>284</v>
      </c>
      <c r="P4001" s="80">
        <v>31</v>
      </c>
    </row>
    <row r="4002" spans="1:16" x14ac:dyDescent="0.25">
      <c r="A4002" s="80">
        <v>2018</v>
      </c>
      <c r="B4002" s="80">
        <v>48</v>
      </c>
      <c r="C4002" s="80" t="s">
        <v>15</v>
      </c>
      <c r="D4002" s="80">
        <v>4933316</v>
      </c>
      <c r="E4002" s="78">
        <v>88.9</v>
      </c>
      <c r="F4002" s="3">
        <f t="shared" si="1314"/>
        <v>13.84</v>
      </c>
      <c r="G4002" s="79" t="s">
        <v>39</v>
      </c>
      <c r="H4002" s="80">
        <v>1</v>
      </c>
      <c r="I4002" s="80">
        <v>9.6</v>
      </c>
      <c r="J4002" s="27">
        <f t="shared" si="1313"/>
        <v>27.6</v>
      </c>
      <c r="K4002" s="27">
        <f t="shared" si="1311"/>
        <v>13.8</v>
      </c>
      <c r="L4002" s="26">
        <f t="shared" si="1312"/>
        <v>132.47999999999999</v>
      </c>
      <c r="M4002" s="80" t="s">
        <v>94</v>
      </c>
      <c r="N4002" s="80" t="s">
        <v>157</v>
      </c>
      <c r="O4002" s="80" t="s">
        <v>284</v>
      </c>
      <c r="P4002" s="80">
        <v>31</v>
      </c>
    </row>
    <row r="4003" spans="1:16" x14ac:dyDescent="0.25">
      <c r="A4003" s="80">
        <v>2018</v>
      </c>
      <c r="B4003" s="80">
        <v>48</v>
      </c>
      <c r="C4003" s="80" t="s">
        <v>15</v>
      </c>
      <c r="D4003" s="80">
        <v>4933317</v>
      </c>
      <c r="E4003" s="78">
        <v>88.9</v>
      </c>
      <c r="F4003" s="3">
        <f t="shared" si="1314"/>
        <v>13.84</v>
      </c>
      <c r="G4003" s="79" t="s">
        <v>39</v>
      </c>
      <c r="H4003" s="80">
        <v>1</v>
      </c>
      <c r="I4003" s="80">
        <v>9.6</v>
      </c>
      <c r="J4003" s="27">
        <f t="shared" si="1313"/>
        <v>27.6</v>
      </c>
      <c r="K4003" s="27">
        <f t="shared" si="1311"/>
        <v>13.8</v>
      </c>
      <c r="L4003" s="26">
        <f t="shared" si="1312"/>
        <v>132.47999999999999</v>
      </c>
      <c r="M4003" s="80" t="s">
        <v>94</v>
      </c>
      <c r="N4003" s="80" t="s">
        <v>157</v>
      </c>
      <c r="O4003" s="80" t="s">
        <v>284</v>
      </c>
      <c r="P4003" s="80">
        <v>31</v>
      </c>
    </row>
    <row r="4004" spans="1:16" x14ac:dyDescent="0.25">
      <c r="A4004" s="80">
        <v>2018</v>
      </c>
      <c r="B4004" s="80">
        <v>48</v>
      </c>
      <c r="C4004" s="80" t="s">
        <v>15</v>
      </c>
      <c r="D4004" s="80">
        <v>4933318</v>
      </c>
      <c r="E4004" s="78">
        <v>88.9</v>
      </c>
      <c r="F4004" s="3">
        <f t="shared" si="1314"/>
        <v>13.84</v>
      </c>
      <c r="G4004" s="79" t="s">
        <v>39</v>
      </c>
      <c r="H4004" s="80">
        <v>5</v>
      </c>
      <c r="I4004" s="80">
        <v>48.006700000000002</v>
      </c>
      <c r="J4004" s="27">
        <f t="shared" si="1313"/>
        <v>27.6</v>
      </c>
      <c r="K4004" s="27">
        <f t="shared" si="1311"/>
        <v>13.8</v>
      </c>
      <c r="L4004" s="26">
        <f t="shared" si="1312"/>
        <v>662.49246000000005</v>
      </c>
      <c r="M4004" s="80" t="s">
        <v>94</v>
      </c>
      <c r="N4004" s="80" t="s">
        <v>157</v>
      </c>
      <c r="O4004" s="80" t="s">
        <v>284</v>
      </c>
      <c r="P4004" s="80">
        <v>31</v>
      </c>
    </row>
    <row r="4005" spans="1:16" x14ac:dyDescent="0.25">
      <c r="A4005" s="80">
        <v>2018</v>
      </c>
      <c r="B4005" s="80">
        <v>48</v>
      </c>
      <c r="C4005" s="80" t="s">
        <v>15</v>
      </c>
      <c r="D4005" s="80">
        <v>4933319</v>
      </c>
      <c r="E4005" s="78">
        <v>88.9</v>
      </c>
      <c r="F4005" s="3">
        <f t="shared" si="1314"/>
        <v>13.84</v>
      </c>
      <c r="G4005" s="79" t="s">
        <v>39</v>
      </c>
      <c r="H4005" s="80">
        <v>1</v>
      </c>
      <c r="I4005" s="80">
        <v>9.6</v>
      </c>
      <c r="J4005" s="27">
        <f t="shared" si="1313"/>
        <v>27.6</v>
      </c>
      <c r="K4005" s="27">
        <f t="shared" si="1311"/>
        <v>13.8</v>
      </c>
      <c r="L4005" s="26">
        <f t="shared" si="1312"/>
        <v>132.47999999999999</v>
      </c>
      <c r="M4005" s="80" t="s">
        <v>94</v>
      </c>
      <c r="N4005" s="80" t="s">
        <v>157</v>
      </c>
      <c r="O4005" s="80" t="s">
        <v>284</v>
      </c>
      <c r="P4005" s="80">
        <v>31</v>
      </c>
    </row>
    <row r="4006" spans="1:16" x14ac:dyDescent="0.25">
      <c r="A4006" s="80">
        <v>2018</v>
      </c>
      <c r="B4006" s="80">
        <v>48</v>
      </c>
      <c r="C4006" s="80" t="s">
        <v>15</v>
      </c>
      <c r="D4006" s="80">
        <v>4933320</v>
      </c>
      <c r="E4006" s="78">
        <v>88.9</v>
      </c>
      <c r="F4006" s="3">
        <f t="shared" si="1314"/>
        <v>13.84</v>
      </c>
      <c r="G4006" s="79" t="s">
        <v>39</v>
      </c>
      <c r="H4006" s="80">
        <v>1</v>
      </c>
      <c r="I4006" s="80">
        <v>9.6</v>
      </c>
      <c r="J4006" s="27">
        <f t="shared" si="1313"/>
        <v>27.6</v>
      </c>
      <c r="K4006" s="27">
        <f t="shared" ref="K4006:K4069" si="1315">IF(M4006="NEW",J4006*1,IF(M4006="YELLOW",J4006*0.75,IF(M4006="BLUE",J4006*0.5)))</f>
        <v>13.8</v>
      </c>
      <c r="L4006" s="26">
        <f t="shared" ref="L4006:L4069" si="1316">I4006*K4006</f>
        <v>132.47999999999999</v>
      </c>
      <c r="M4006" s="80" t="s">
        <v>94</v>
      </c>
      <c r="N4006" s="80" t="s">
        <v>157</v>
      </c>
      <c r="O4006" s="80" t="s">
        <v>284</v>
      </c>
      <c r="P4006" s="80">
        <v>31</v>
      </c>
    </row>
    <row r="4007" spans="1:16" x14ac:dyDescent="0.25">
      <c r="A4007" s="80">
        <v>2018</v>
      </c>
      <c r="B4007" s="80">
        <v>48</v>
      </c>
      <c r="C4007" s="80" t="s">
        <v>15</v>
      </c>
      <c r="D4007" s="80">
        <v>4933321</v>
      </c>
      <c r="E4007" s="78">
        <v>88.9</v>
      </c>
      <c r="F4007" s="3">
        <f t="shared" si="1314"/>
        <v>13.84</v>
      </c>
      <c r="G4007" s="79" t="s">
        <v>39</v>
      </c>
      <c r="H4007" s="80">
        <v>1</v>
      </c>
      <c r="I4007" s="80">
        <v>9.6</v>
      </c>
      <c r="J4007" s="27">
        <f t="shared" si="1313"/>
        <v>27.6</v>
      </c>
      <c r="K4007" s="27">
        <f t="shared" si="1315"/>
        <v>13.8</v>
      </c>
      <c r="L4007" s="26">
        <f t="shared" si="1316"/>
        <v>132.47999999999999</v>
      </c>
      <c r="M4007" s="80" t="s">
        <v>94</v>
      </c>
      <c r="N4007" s="80" t="s">
        <v>157</v>
      </c>
      <c r="O4007" s="80" t="s">
        <v>284</v>
      </c>
      <c r="P4007" s="80">
        <v>31</v>
      </c>
    </row>
    <row r="4008" spans="1:16" x14ac:dyDescent="0.25">
      <c r="A4008" s="80">
        <v>2018</v>
      </c>
      <c r="B4008" s="80">
        <v>48</v>
      </c>
      <c r="C4008" s="80" t="s">
        <v>15</v>
      </c>
      <c r="D4008" s="80">
        <v>4933322</v>
      </c>
      <c r="E4008" s="78">
        <v>88.9</v>
      </c>
      <c r="F4008" s="3">
        <f t="shared" si="1314"/>
        <v>13.84</v>
      </c>
      <c r="G4008" s="79" t="s">
        <v>39</v>
      </c>
      <c r="H4008" s="80">
        <v>1</v>
      </c>
      <c r="I4008" s="80">
        <v>9.6</v>
      </c>
      <c r="J4008" s="27">
        <f t="shared" si="1313"/>
        <v>27.6</v>
      </c>
      <c r="K4008" s="27">
        <f t="shared" si="1315"/>
        <v>13.8</v>
      </c>
      <c r="L4008" s="26">
        <f t="shared" si="1316"/>
        <v>132.47999999999999</v>
      </c>
      <c r="M4008" s="80" t="s">
        <v>94</v>
      </c>
      <c r="N4008" s="80" t="s">
        <v>157</v>
      </c>
      <c r="O4008" s="80" t="s">
        <v>284</v>
      </c>
      <c r="P4008" s="80">
        <v>31</v>
      </c>
    </row>
    <row r="4009" spans="1:16" x14ac:dyDescent="0.25">
      <c r="A4009" s="80">
        <v>2018</v>
      </c>
      <c r="B4009" s="80">
        <v>48</v>
      </c>
      <c r="C4009" s="80" t="s">
        <v>15</v>
      </c>
      <c r="D4009" s="80">
        <v>4933323</v>
      </c>
      <c r="E4009" s="78">
        <v>88.9</v>
      </c>
      <c r="F4009" s="3">
        <f t="shared" si="1314"/>
        <v>13.84</v>
      </c>
      <c r="G4009" s="79" t="s">
        <v>39</v>
      </c>
      <c r="H4009" s="80">
        <v>2</v>
      </c>
      <c r="I4009" s="80">
        <v>19.2</v>
      </c>
      <c r="J4009" s="27">
        <f t="shared" si="1313"/>
        <v>27.6</v>
      </c>
      <c r="K4009" s="27">
        <f t="shared" si="1315"/>
        <v>13.8</v>
      </c>
      <c r="L4009" s="26">
        <f t="shared" si="1316"/>
        <v>264.95999999999998</v>
      </c>
      <c r="M4009" s="80" t="s">
        <v>94</v>
      </c>
      <c r="N4009" s="80" t="s">
        <v>157</v>
      </c>
      <c r="O4009" s="80" t="s">
        <v>284</v>
      </c>
      <c r="P4009" s="80">
        <v>31</v>
      </c>
    </row>
    <row r="4010" spans="1:16" x14ac:dyDescent="0.25">
      <c r="A4010" s="80">
        <v>2018</v>
      </c>
      <c r="B4010" s="80">
        <v>48</v>
      </c>
      <c r="C4010" s="80" t="s">
        <v>15</v>
      </c>
      <c r="D4010" s="80">
        <v>4933324</v>
      </c>
      <c r="E4010" s="78">
        <v>88.9</v>
      </c>
      <c r="F4010" s="3">
        <f t="shared" si="1314"/>
        <v>13.84</v>
      </c>
      <c r="G4010" s="79" t="s">
        <v>39</v>
      </c>
      <c r="H4010" s="80">
        <v>19</v>
      </c>
      <c r="I4010" s="80">
        <v>182.42</v>
      </c>
      <c r="J4010" s="27">
        <f t="shared" si="1313"/>
        <v>27.6</v>
      </c>
      <c r="K4010" s="27">
        <f t="shared" si="1315"/>
        <v>13.8</v>
      </c>
      <c r="L4010" s="26">
        <f t="shared" si="1316"/>
        <v>2517.3959999999997</v>
      </c>
      <c r="M4010" s="80" t="s">
        <v>94</v>
      </c>
      <c r="N4010" s="80" t="s">
        <v>157</v>
      </c>
      <c r="O4010" s="80" t="s">
        <v>284</v>
      </c>
      <c r="P4010" s="80">
        <v>31</v>
      </c>
    </row>
    <row r="4011" spans="1:16" x14ac:dyDescent="0.25">
      <c r="A4011" s="80">
        <v>2018</v>
      </c>
      <c r="B4011" s="80">
        <v>48</v>
      </c>
      <c r="C4011" s="80" t="s">
        <v>15</v>
      </c>
      <c r="D4011" s="80">
        <v>4933325</v>
      </c>
      <c r="E4011" s="78">
        <v>88.9</v>
      </c>
      <c r="F4011" s="3">
        <f t="shared" si="1314"/>
        <v>13.84</v>
      </c>
      <c r="G4011" s="79" t="s">
        <v>39</v>
      </c>
      <c r="H4011" s="80">
        <v>1</v>
      </c>
      <c r="I4011" s="80">
        <v>9.6</v>
      </c>
      <c r="J4011" s="27">
        <f t="shared" si="1313"/>
        <v>27.6</v>
      </c>
      <c r="K4011" s="27">
        <f t="shared" si="1315"/>
        <v>13.8</v>
      </c>
      <c r="L4011" s="26">
        <f t="shared" si="1316"/>
        <v>132.47999999999999</v>
      </c>
      <c r="M4011" s="80" t="s">
        <v>94</v>
      </c>
      <c r="N4011" s="80" t="s">
        <v>157</v>
      </c>
      <c r="O4011" s="80" t="s">
        <v>284</v>
      </c>
      <c r="P4011" s="80">
        <v>31</v>
      </c>
    </row>
    <row r="4012" spans="1:16" x14ac:dyDescent="0.25">
      <c r="A4012" s="80">
        <v>2018</v>
      </c>
      <c r="B4012" s="80">
        <v>48</v>
      </c>
      <c r="C4012" s="80" t="s">
        <v>15</v>
      </c>
      <c r="D4012" s="80">
        <v>4933326</v>
      </c>
      <c r="E4012" s="78">
        <v>88.9</v>
      </c>
      <c r="F4012" s="3">
        <f t="shared" si="1314"/>
        <v>13.84</v>
      </c>
      <c r="G4012" s="79" t="s">
        <v>39</v>
      </c>
      <c r="H4012" s="80">
        <v>21</v>
      </c>
      <c r="I4012" s="80">
        <v>201.62</v>
      </c>
      <c r="J4012" s="27">
        <f t="shared" si="1313"/>
        <v>27.6</v>
      </c>
      <c r="K4012" s="27">
        <f t="shared" si="1315"/>
        <v>13.8</v>
      </c>
      <c r="L4012" s="26">
        <f t="shared" si="1316"/>
        <v>2782.3560000000002</v>
      </c>
      <c r="M4012" s="80" t="s">
        <v>94</v>
      </c>
      <c r="N4012" s="80" t="s">
        <v>157</v>
      </c>
      <c r="O4012" s="80" t="s">
        <v>284</v>
      </c>
      <c r="P4012" s="80">
        <v>31</v>
      </c>
    </row>
    <row r="4013" spans="1:16" x14ac:dyDescent="0.25">
      <c r="A4013" s="80">
        <v>2018</v>
      </c>
      <c r="B4013" s="80">
        <v>48</v>
      </c>
      <c r="C4013" s="80" t="s">
        <v>15</v>
      </c>
      <c r="D4013" s="80">
        <v>4933327</v>
      </c>
      <c r="E4013" s="78">
        <v>88.9</v>
      </c>
      <c r="F4013" s="3">
        <f t="shared" si="1314"/>
        <v>13.84</v>
      </c>
      <c r="G4013" s="79" t="s">
        <v>39</v>
      </c>
      <c r="H4013" s="80">
        <v>14</v>
      </c>
      <c r="I4013" s="80">
        <v>134.41999999999999</v>
      </c>
      <c r="J4013" s="27">
        <f t="shared" si="1313"/>
        <v>27.6</v>
      </c>
      <c r="K4013" s="27">
        <f t="shared" si="1315"/>
        <v>13.8</v>
      </c>
      <c r="L4013" s="26">
        <f t="shared" si="1316"/>
        <v>1854.9959999999999</v>
      </c>
      <c r="M4013" s="80" t="s">
        <v>94</v>
      </c>
      <c r="N4013" s="80" t="s">
        <v>157</v>
      </c>
      <c r="O4013" s="80" t="s">
        <v>284</v>
      </c>
      <c r="P4013" s="80">
        <v>31</v>
      </c>
    </row>
    <row r="4014" spans="1:16" x14ac:dyDescent="0.25">
      <c r="A4014" s="80">
        <v>2018</v>
      </c>
      <c r="B4014" s="80">
        <v>48</v>
      </c>
      <c r="C4014" s="80" t="s">
        <v>15</v>
      </c>
      <c r="D4014" s="80">
        <v>4933328</v>
      </c>
      <c r="E4014" s="78">
        <v>88.9</v>
      </c>
      <c r="F4014" s="3">
        <f t="shared" si="1314"/>
        <v>13.84</v>
      </c>
      <c r="G4014" s="79" t="s">
        <v>39</v>
      </c>
      <c r="H4014" s="80">
        <v>9</v>
      </c>
      <c r="I4014" s="80">
        <v>86.41</v>
      </c>
      <c r="J4014" s="27">
        <f t="shared" si="1313"/>
        <v>27.6</v>
      </c>
      <c r="K4014" s="27">
        <f t="shared" si="1315"/>
        <v>13.8</v>
      </c>
      <c r="L4014" s="26">
        <f t="shared" si="1316"/>
        <v>1192.4580000000001</v>
      </c>
      <c r="M4014" s="80" t="s">
        <v>94</v>
      </c>
      <c r="N4014" s="80" t="s">
        <v>157</v>
      </c>
      <c r="O4014" s="80" t="s">
        <v>284</v>
      </c>
      <c r="P4014" s="80">
        <v>31</v>
      </c>
    </row>
    <row r="4015" spans="1:16" x14ac:dyDescent="0.25">
      <c r="A4015" s="80">
        <v>2018</v>
      </c>
      <c r="B4015" s="80">
        <v>48</v>
      </c>
      <c r="C4015" s="80" t="s">
        <v>15</v>
      </c>
      <c r="D4015" s="80">
        <v>4933329</v>
      </c>
      <c r="E4015" s="78">
        <v>88.9</v>
      </c>
      <c r="F4015" s="3">
        <f t="shared" si="1314"/>
        <v>13.84</v>
      </c>
      <c r="G4015" s="79" t="s">
        <v>39</v>
      </c>
      <c r="H4015" s="80">
        <v>9</v>
      </c>
      <c r="I4015" s="80">
        <v>86.41</v>
      </c>
      <c r="J4015" s="27">
        <f t="shared" si="1313"/>
        <v>27.6</v>
      </c>
      <c r="K4015" s="27">
        <f t="shared" si="1315"/>
        <v>13.8</v>
      </c>
      <c r="L4015" s="26">
        <f t="shared" si="1316"/>
        <v>1192.4580000000001</v>
      </c>
      <c r="M4015" s="80" t="s">
        <v>94</v>
      </c>
      <c r="N4015" s="80" t="s">
        <v>157</v>
      </c>
      <c r="O4015" s="80" t="s">
        <v>284</v>
      </c>
      <c r="P4015" s="80">
        <v>31</v>
      </c>
    </row>
    <row r="4016" spans="1:16" x14ac:dyDescent="0.25">
      <c r="A4016" s="80">
        <v>2018</v>
      </c>
      <c r="B4016" s="80">
        <v>48</v>
      </c>
      <c r="C4016" s="80" t="s">
        <v>15</v>
      </c>
      <c r="D4016" s="80">
        <v>4933330</v>
      </c>
      <c r="E4016" s="78">
        <v>88.9</v>
      </c>
      <c r="F4016" s="3">
        <f t="shared" si="1314"/>
        <v>13.84</v>
      </c>
      <c r="G4016" s="79" t="s">
        <v>39</v>
      </c>
      <c r="H4016" s="80">
        <v>18</v>
      </c>
      <c r="I4016" s="80">
        <v>172.82</v>
      </c>
      <c r="J4016" s="27">
        <f t="shared" si="1313"/>
        <v>27.6</v>
      </c>
      <c r="K4016" s="27">
        <f t="shared" si="1315"/>
        <v>13.8</v>
      </c>
      <c r="L4016" s="26">
        <f t="shared" si="1316"/>
        <v>2384.9160000000002</v>
      </c>
      <c r="M4016" s="80" t="s">
        <v>94</v>
      </c>
      <c r="N4016" s="80" t="s">
        <v>157</v>
      </c>
      <c r="O4016" s="80" t="s">
        <v>284</v>
      </c>
      <c r="P4016" s="80">
        <v>31</v>
      </c>
    </row>
    <row r="4017" spans="1:16" x14ac:dyDescent="0.25">
      <c r="A4017" s="80">
        <v>2018</v>
      </c>
      <c r="B4017" s="80">
        <v>48</v>
      </c>
      <c r="C4017" s="80" t="s">
        <v>15</v>
      </c>
      <c r="D4017" s="80">
        <v>4933331</v>
      </c>
      <c r="E4017" s="78">
        <v>88.9</v>
      </c>
      <c r="F4017" s="3">
        <f t="shared" si="1314"/>
        <v>13.84</v>
      </c>
      <c r="G4017" s="79" t="s">
        <v>39</v>
      </c>
      <c r="H4017" s="80">
        <v>15</v>
      </c>
      <c r="I4017" s="80">
        <v>144.02000000000001</v>
      </c>
      <c r="J4017" s="27">
        <f t="shared" si="1313"/>
        <v>27.6</v>
      </c>
      <c r="K4017" s="27">
        <f t="shared" si="1315"/>
        <v>13.8</v>
      </c>
      <c r="L4017" s="26">
        <f t="shared" si="1316"/>
        <v>1987.4760000000003</v>
      </c>
      <c r="M4017" s="80" t="s">
        <v>94</v>
      </c>
      <c r="N4017" s="80" t="s">
        <v>157</v>
      </c>
      <c r="O4017" s="80" t="s">
        <v>284</v>
      </c>
      <c r="P4017" s="80">
        <v>31</v>
      </c>
    </row>
    <row r="4018" spans="1:16" x14ac:dyDescent="0.25">
      <c r="A4018" s="80">
        <v>2018</v>
      </c>
      <c r="B4018" s="80">
        <v>48</v>
      </c>
      <c r="C4018" s="80" t="s">
        <v>15</v>
      </c>
      <c r="D4018" s="80">
        <v>4933332</v>
      </c>
      <c r="E4018" s="78">
        <v>88.9</v>
      </c>
      <c r="F4018" s="3">
        <f t="shared" si="1314"/>
        <v>13.84</v>
      </c>
      <c r="G4018" s="79" t="s">
        <v>39</v>
      </c>
      <c r="H4018" s="80">
        <v>20</v>
      </c>
      <c r="I4018" s="80">
        <v>192.02</v>
      </c>
      <c r="J4018" s="27">
        <f t="shared" si="1313"/>
        <v>27.6</v>
      </c>
      <c r="K4018" s="27">
        <f t="shared" si="1315"/>
        <v>13.8</v>
      </c>
      <c r="L4018" s="26">
        <f t="shared" si="1316"/>
        <v>2649.8760000000002</v>
      </c>
      <c r="M4018" s="80" t="s">
        <v>94</v>
      </c>
      <c r="N4018" s="80" t="s">
        <v>157</v>
      </c>
      <c r="O4018" s="80" t="s">
        <v>284</v>
      </c>
      <c r="P4018" s="80">
        <v>31</v>
      </c>
    </row>
    <row r="4019" spans="1:16" x14ac:dyDescent="0.25">
      <c r="A4019" s="80">
        <v>2018</v>
      </c>
      <c r="B4019" s="80">
        <v>48</v>
      </c>
      <c r="C4019" s="80" t="s">
        <v>15</v>
      </c>
      <c r="D4019" s="80">
        <v>4933333</v>
      </c>
      <c r="E4019" s="78">
        <v>88.9</v>
      </c>
      <c r="F4019" s="3">
        <f t="shared" si="1314"/>
        <v>13.84</v>
      </c>
      <c r="G4019" s="79" t="s">
        <v>39</v>
      </c>
      <c r="H4019" s="80">
        <v>27</v>
      </c>
      <c r="I4019" s="80">
        <v>259.23</v>
      </c>
      <c r="J4019" s="27">
        <f t="shared" si="1313"/>
        <v>27.6</v>
      </c>
      <c r="K4019" s="27">
        <f t="shared" si="1315"/>
        <v>13.8</v>
      </c>
      <c r="L4019" s="26">
        <f t="shared" si="1316"/>
        <v>3577.3740000000003</v>
      </c>
      <c r="M4019" s="80" t="s">
        <v>94</v>
      </c>
      <c r="N4019" s="80" t="s">
        <v>157</v>
      </c>
      <c r="O4019" s="80" t="s">
        <v>284</v>
      </c>
      <c r="P4019" s="80">
        <v>31</v>
      </c>
    </row>
    <row r="4020" spans="1:16" x14ac:dyDescent="0.25">
      <c r="A4020" s="80">
        <v>2018</v>
      </c>
      <c r="B4020" s="80">
        <v>48</v>
      </c>
      <c r="C4020" s="80" t="s">
        <v>15</v>
      </c>
      <c r="D4020" s="80">
        <v>4933334</v>
      </c>
      <c r="E4020" s="78">
        <v>88.9</v>
      </c>
      <c r="F4020" s="3">
        <f t="shared" si="1314"/>
        <v>13.84</v>
      </c>
      <c r="G4020" s="79" t="s">
        <v>39</v>
      </c>
      <c r="H4020" s="80">
        <v>23</v>
      </c>
      <c r="I4020" s="80">
        <v>220.83</v>
      </c>
      <c r="J4020" s="27">
        <f t="shared" si="1313"/>
        <v>27.6</v>
      </c>
      <c r="K4020" s="27">
        <f t="shared" si="1315"/>
        <v>13.8</v>
      </c>
      <c r="L4020" s="26">
        <f t="shared" si="1316"/>
        <v>3047.4540000000002</v>
      </c>
      <c r="M4020" s="80" t="s">
        <v>94</v>
      </c>
      <c r="N4020" s="80" t="s">
        <v>157</v>
      </c>
      <c r="O4020" s="80" t="s">
        <v>284</v>
      </c>
      <c r="P4020" s="80">
        <v>31</v>
      </c>
    </row>
    <row r="4021" spans="1:16" x14ac:dyDescent="0.25">
      <c r="A4021" s="80">
        <v>2018</v>
      </c>
      <c r="B4021" s="80">
        <v>48</v>
      </c>
      <c r="C4021" s="80" t="s">
        <v>15</v>
      </c>
      <c r="D4021" s="80">
        <v>4933335</v>
      </c>
      <c r="E4021" s="78">
        <v>88.9</v>
      </c>
      <c r="F4021" s="3">
        <f t="shared" si="1314"/>
        <v>13.84</v>
      </c>
      <c r="G4021" s="79" t="s">
        <v>39</v>
      </c>
      <c r="H4021" s="80">
        <v>11</v>
      </c>
      <c r="I4021" s="80">
        <v>105.6092</v>
      </c>
      <c r="J4021" s="27">
        <f t="shared" si="1313"/>
        <v>27.6</v>
      </c>
      <c r="K4021" s="27">
        <f t="shared" si="1315"/>
        <v>13.8</v>
      </c>
      <c r="L4021" s="26">
        <f t="shared" si="1316"/>
        <v>1457.40696</v>
      </c>
      <c r="M4021" s="80" t="s">
        <v>94</v>
      </c>
      <c r="N4021" s="80" t="s">
        <v>157</v>
      </c>
      <c r="O4021" s="80" t="s">
        <v>284</v>
      </c>
      <c r="P4021" s="80">
        <v>31</v>
      </c>
    </row>
    <row r="4022" spans="1:16" x14ac:dyDescent="0.25">
      <c r="A4022" s="80">
        <v>2018</v>
      </c>
      <c r="B4022" s="80">
        <v>48</v>
      </c>
      <c r="C4022" s="80" t="s">
        <v>15</v>
      </c>
      <c r="D4022" s="80">
        <v>4933349</v>
      </c>
      <c r="E4022" s="78">
        <v>88.9</v>
      </c>
      <c r="F4022" s="3">
        <f t="shared" si="1314"/>
        <v>13.84</v>
      </c>
      <c r="G4022" s="79" t="s">
        <v>39</v>
      </c>
      <c r="H4022" s="80">
        <v>2</v>
      </c>
      <c r="I4022" s="80">
        <v>19.202400000000001</v>
      </c>
      <c r="J4022" s="27">
        <f t="shared" si="1313"/>
        <v>27.6</v>
      </c>
      <c r="K4022" s="27">
        <f t="shared" si="1315"/>
        <v>13.8</v>
      </c>
      <c r="L4022" s="26">
        <f t="shared" si="1316"/>
        <v>264.99312000000003</v>
      </c>
      <c r="M4022" s="80" t="s">
        <v>94</v>
      </c>
      <c r="N4022" s="80" t="s">
        <v>157</v>
      </c>
      <c r="O4022" s="80" t="s">
        <v>284</v>
      </c>
      <c r="P4022" s="80">
        <v>31</v>
      </c>
    </row>
    <row r="4023" spans="1:16" x14ac:dyDescent="0.25">
      <c r="A4023" s="80">
        <v>2018</v>
      </c>
      <c r="B4023" s="80">
        <v>48</v>
      </c>
      <c r="C4023" s="80" t="s">
        <v>15</v>
      </c>
      <c r="D4023" s="80">
        <v>4933350</v>
      </c>
      <c r="E4023" s="78">
        <v>88.9</v>
      </c>
      <c r="F4023" s="3">
        <f t="shared" si="1314"/>
        <v>13.84</v>
      </c>
      <c r="G4023" s="79" t="s">
        <v>39</v>
      </c>
      <c r="H4023" s="80">
        <v>2</v>
      </c>
      <c r="I4023" s="80">
        <v>19.2</v>
      </c>
      <c r="J4023" s="27">
        <f t="shared" si="1313"/>
        <v>27.6</v>
      </c>
      <c r="K4023" s="27">
        <f t="shared" si="1315"/>
        <v>13.8</v>
      </c>
      <c r="L4023" s="26">
        <f t="shared" si="1316"/>
        <v>264.95999999999998</v>
      </c>
      <c r="M4023" s="80" t="s">
        <v>94</v>
      </c>
      <c r="N4023" s="80" t="s">
        <v>157</v>
      </c>
      <c r="O4023" s="80" t="s">
        <v>284</v>
      </c>
      <c r="P4023" s="80">
        <v>31</v>
      </c>
    </row>
    <row r="4024" spans="1:16" x14ac:dyDescent="0.25">
      <c r="A4024" s="80">
        <v>2018</v>
      </c>
      <c r="B4024" s="80">
        <v>48</v>
      </c>
      <c r="C4024" s="80" t="s">
        <v>15</v>
      </c>
      <c r="D4024" s="80">
        <v>4933380</v>
      </c>
      <c r="E4024" s="78">
        <v>88.9</v>
      </c>
      <c r="F4024" s="3">
        <f t="shared" si="1314"/>
        <v>13.84</v>
      </c>
      <c r="G4024" s="79" t="s">
        <v>39</v>
      </c>
      <c r="H4024" s="80">
        <v>6</v>
      </c>
      <c r="I4024" s="80">
        <v>57.61</v>
      </c>
      <c r="J4024" s="27">
        <f t="shared" si="1313"/>
        <v>27.6</v>
      </c>
      <c r="K4024" s="27">
        <f t="shared" si="1315"/>
        <v>13.8</v>
      </c>
      <c r="L4024" s="26">
        <f t="shared" si="1316"/>
        <v>795.01800000000003</v>
      </c>
      <c r="M4024" s="80" t="s">
        <v>94</v>
      </c>
      <c r="N4024" s="80" t="s">
        <v>157</v>
      </c>
      <c r="O4024" s="80" t="s">
        <v>284</v>
      </c>
      <c r="P4024" s="80">
        <v>31</v>
      </c>
    </row>
    <row r="4025" spans="1:16" x14ac:dyDescent="0.25">
      <c r="A4025" s="80">
        <v>2018</v>
      </c>
      <c r="B4025" s="80">
        <v>48</v>
      </c>
      <c r="C4025" s="80" t="s">
        <v>15</v>
      </c>
      <c r="D4025" s="80">
        <v>4933379</v>
      </c>
      <c r="E4025" s="78">
        <v>88.9</v>
      </c>
      <c r="F4025" s="3">
        <f t="shared" si="1314"/>
        <v>13.84</v>
      </c>
      <c r="G4025" s="79" t="s">
        <v>39</v>
      </c>
      <c r="H4025" s="80">
        <v>4</v>
      </c>
      <c r="I4025" s="80">
        <v>38.4</v>
      </c>
      <c r="J4025" s="27">
        <f t="shared" si="1313"/>
        <v>27.6</v>
      </c>
      <c r="K4025" s="27">
        <f t="shared" si="1315"/>
        <v>13.8</v>
      </c>
      <c r="L4025" s="26">
        <f t="shared" si="1316"/>
        <v>529.91999999999996</v>
      </c>
      <c r="M4025" s="80" t="s">
        <v>94</v>
      </c>
      <c r="N4025" s="80" t="s">
        <v>157</v>
      </c>
      <c r="O4025" s="80" t="s">
        <v>284</v>
      </c>
      <c r="P4025" s="80">
        <v>31</v>
      </c>
    </row>
    <row r="4026" spans="1:16" x14ac:dyDescent="0.25">
      <c r="A4026" s="80">
        <v>2018</v>
      </c>
      <c r="B4026" s="80">
        <v>48</v>
      </c>
      <c r="C4026" s="80" t="s">
        <v>15</v>
      </c>
      <c r="D4026" s="80">
        <v>4933378</v>
      </c>
      <c r="E4026" s="78">
        <v>88.9</v>
      </c>
      <c r="F4026" s="3">
        <f t="shared" si="1314"/>
        <v>13.84</v>
      </c>
      <c r="G4026" s="79" t="s">
        <v>39</v>
      </c>
      <c r="H4026" s="80">
        <v>5</v>
      </c>
      <c r="I4026" s="80">
        <v>48.01</v>
      </c>
      <c r="J4026" s="27">
        <f t="shared" si="1313"/>
        <v>27.6</v>
      </c>
      <c r="K4026" s="27">
        <f t="shared" si="1315"/>
        <v>13.8</v>
      </c>
      <c r="L4026" s="26">
        <f t="shared" si="1316"/>
        <v>662.53800000000001</v>
      </c>
      <c r="M4026" s="80" t="s">
        <v>94</v>
      </c>
      <c r="N4026" s="80" t="s">
        <v>157</v>
      </c>
      <c r="O4026" s="80" t="s">
        <v>284</v>
      </c>
      <c r="P4026" s="80">
        <v>31</v>
      </c>
    </row>
    <row r="4027" spans="1:16" x14ac:dyDescent="0.25">
      <c r="A4027" s="80">
        <v>2018</v>
      </c>
      <c r="B4027" s="80">
        <v>48</v>
      </c>
      <c r="C4027" s="80" t="s">
        <v>15</v>
      </c>
      <c r="D4027" s="80">
        <v>4933377</v>
      </c>
      <c r="E4027" s="78">
        <v>88.9</v>
      </c>
      <c r="F4027" s="3">
        <f t="shared" si="1314"/>
        <v>13.84</v>
      </c>
      <c r="G4027" s="79" t="s">
        <v>39</v>
      </c>
      <c r="H4027" s="80">
        <v>7</v>
      </c>
      <c r="I4027" s="80">
        <v>67.209999999999994</v>
      </c>
      <c r="J4027" s="27">
        <f t="shared" si="1313"/>
        <v>27.6</v>
      </c>
      <c r="K4027" s="27">
        <f t="shared" si="1315"/>
        <v>13.8</v>
      </c>
      <c r="L4027" s="26">
        <f t="shared" si="1316"/>
        <v>927.49799999999993</v>
      </c>
      <c r="M4027" s="80" t="s">
        <v>94</v>
      </c>
      <c r="N4027" s="80" t="s">
        <v>157</v>
      </c>
      <c r="O4027" s="80" t="s">
        <v>284</v>
      </c>
      <c r="P4027" s="80">
        <v>31</v>
      </c>
    </row>
    <row r="4028" spans="1:16" x14ac:dyDescent="0.25">
      <c r="A4028" s="80">
        <v>2018</v>
      </c>
      <c r="B4028" s="80">
        <v>48</v>
      </c>
      <c r="C4028" s="80" t="s">
        <v>15</v>
      </c>
      <c r="D4028" s="80">
        <v>4933376</v>
      </c>
      <c r="E4028" s="78">
        <v>88.9</v>
      </c>
      <c r="F4028" s="3">
        <f t="shared" si="1314"/>
        <v>13.84</v>
      </c>
      <c r="G4028" s="79" t="s">
        <v>39</v>
      </c>
      <c r="H4028" s="80">
        <v>3</v>
      </c>
      <c r="I4028" s="80">
        <v>28.8</v>
      </c>
      <c r="J4028" s="27">
        <f t="shared" si="1313"/>
        <v>27.6</v>
      </c>
      <c r="K4028" s="27">
        <f t="shared" si="1315"/>
        <v>13.8</v>
      </c>
      <c r="L4028" s="26">
        <f t="shared" si="1316"/>
        <v>397.44000000000005</v>
      </c>
      <c r="M4028" s="80" t="s">
        <v>94</v>
      </c>
      <c r="N4028" s="80" t="s">
        <v>157</v>
      </c>
      <c r="O4028" s="80" t="s">
        <v>284</v>
      </c>
      <c r="P4028" s="80">
        <v>31</v>
      </c>
    </row>
    <row r="4029" spans="1:16" x14ac:dyDescent="0.25">
      <c r="A4029" s="80">
        <v>2018</v>
      </c>
      <c r="B4029" s="80">
        <v>48</v>
      </c>
      <c r="C4029" s="80" t="s">
        <v>15</v>
      </c>
      <c r="D4029" s="80">
        <v>4933375</v>
      </c>
      <c r="E4029" s="78">
        <v>88.9</v>
      </c>
      <c r="F4029" s="3">
        <f t="shared" si="1314"/>
        <v>13.84</v>
      </c>
      <c r="G4029" s="79" t="s">
        <v>39</v>
      </c>
      <c r="H4029" s="80">
        <v>8</v>
      </c>
      <c r="I4029" s="80">
        <v>76.81</v>
      </c>
      <c r="J4029" s="27">
        <f t="shared" si="1313"/>
        <v>27.6</v>
      </c>
      <c r="K4029" s="27">
        <f t="shared" si="1315"/>
        <v>13.8</v>
      </c>
      <c r="L4029" s="26">
        <f t="shared" si="1316"/>
        <v>1059.9780000000001</v>
      </c>
      <c r="M4029" s="80" t="s">
        <v>94</v>
      </c>
      <c r="N4029" s="80" t="s">
        <v>157</v>
      </c>
      <c r="O4029" s="80" t="s">
        <v>284</v>
      </c>
      <c r="P4029" s="80">
        <v>31</v>
      </c>
    </row>
    <row r="4030" spans="1:16" x14ac:dyDescent="0.25">
      <c r="A4030" s="80">
        <v>2018</v>
      </c>
      <c r="B4030" s="80">
        <v>48</v>
      </c>
      <c r="C4030" s="80" t="s">
        <v>15</v>
      </c>
      <c r="D4030" s="80">
        <v>4933374</v>
      </c>
      <c r="E4030" s="78">
        <v>88.9</v>
      </c>
      <c r="F4030" s="3">
        <f t="shared" si="1314"/>
        <v>13.84</v>
      </c>
      <c r="G4030" s="79" t="s">
        <v>39</v>
      </c>
      <c r="H4030" s="80">
        <v>4</v>
      </c>
      <c r="I4030" s="80">
        <v>38.4</v>
      </c>
      <c r="J4030" s="27">
        <f t="shared" si="1313"/>
        <v>27.6</v>
      </c>
      <c r="K4030" s="27">
        <f t="shared" si="1315"/>
        <v>13.8</v>
      </c>
      <c r="L4030" s="26">
        <f t="shared" si="1316"/>
        <v>529.91999999999996</v>
      </c>
      <c r="M4030" s="80" t="s">
        <v>94</v>
      </c>
      <c r="N4030" s="80" t="s">
        <v>157</v>
      </c>
      <c r="O4030" s="80" t="s">
        <v>284</v>
      </c>
      <c r="P4030" s="80">
        <v>31</v>
      </c>
    </row>
    <row r="4031" spans="1:16" x14ac:dyDescent="0.25">
      <c r="A4031" s="80">
        <v>2018</v>
      </c>
      <c r="B4031" s="80">
        <v>48</v>
      </c>
      <c r="C4031" s="80" t="s">
        <v>15</v>
      </c>
      <c r="D4031" s="80">
        <v>4933373</v>
      </c>
      <c r="E4031" s="78">
        <v>88.9</v>
      </c>
      <c r="F4031" s="3">
        <f t="shared" si="1314"/>
        <v>13.84</v>
      </c>
      <c r="G4031" s="79" t="s">
        <v>39</v>
      </c>
      <c r="H4031" s="80">
        <v>2</v>
      </c>
      <c r="I4031" s="80">
        <v>19.2</v>
      </c>
      <c r="J4031" s="27">
        <f t="shared" si="1313"/>
        <v>27.6</v>
      </c>
      <c r="K4031" s="27">
        <f t="shared" si="1315"/>
        <v>13.8</v>
      </c>
      <c r="L4031" s="26">
        <f t="shared" si="1316"/>
        <v>264.95999999999998</v>
      </c>
      <c r="M4031" s="80" t="s">
        <v>94</v>
      </c>
      <c r="N4031" s="80" t="s">
        <v>157</v>
      </c>
      <c r="O4031" s="80" t="s">
        <v>284</v>
      </c>
      <c r="P4031" s="80">
        <v>31</v>
      </c>
    </row>
    <row r="4032" spans="1:16" x14ac:dyDescent="0.25">
      <c r="A4032" s="80">
        <v>2018</v>
      </c>
      <c r="B4032" s="80">
        <v>48</v>
      </c>
      <c r="C4032" s="80" t="s">
        <v>15</v>
      </c>
      <c r="D4032" s="80">
        <v>4933372</v>
      </c>
      <c r="E4032" s="78">
        <v>88.9</v>
      </c>
      <c r="F4032" s="3">
        <f t="shared" si="1314"/>
        <v>13.84</v>
      </c>
      <c r="G4032" s="79" t="s">
        <v>39</v>
      </c>
      <c r="H4032" s="80">
        <v>3</v>
      </c>
      <c r="I4032" s="80">
        <v>28.8</v>
      </c>
      <c r="J4032" s="27">
        <f t="shared" si="1313"/>
        <v>27.6</v>
      </c>
      <c r="K4032" s="27">
        <f t="shared" si="1315"/>
        <v>13.8</v>
      </c>
      <c r="L4032" s="26">
        <f t="shared" si="1316"/>
        <v>397.44000000000005</v>
      </c>
      <c r="M4032" s="80" t="s">
        <v>94</v>
      </c>
      <c r="N4032" s="80" t="s">
        <v>157</v>
      </c>
      <c r="O4032" s="80" t="s">
        <v>284</v>
      </c>
      <c r="P4032" s="80">
        <v>31</v>
      </c>
    </row>
    <row r="4033" spans="1:16" x14ac:dyDescent="0.25">
      <c r="A4033" s="80">
        <v>2018</v>
      </c>
      <c r="B4033" s="80">
        <v>48</v>
      </c>
      <c r="C4033" s="80" t="s">
        <v>15</v>
      </c>
      <c r="D4033" s="80">
        <v>4933371</v>
      </c>
      <c r="E4033" s="78">
        <v>88.9</v>
      </c>
      <c r="F4033" s="3">
        <f t="shared" si="1314"/>
        <v>13.84</v>
      </c>
      <c r="G4033" s="79" t="s">
        <v>39</v>
      </c>
      <c r="H4033" s="80">
        <v>3</v>
      </c>
      <c r="I4033" s="80">
        <v>28.8</v>
      </c>
      <c r="J4033" s="27">
        <f t="shared" si="1313"/>
        <v>27.6</v>
      </c>
      <c r="K4033" s="27">
        <f t="shared" si="1315"/>
        <v>13.8</v>
      </c>
      <c r="L4033" s="26">
        <f t="shared" si="1316"/>
        <v>397.44000000000005</v>
      </c>
      <c r="M4033" s="80" t="s">
        <v>94</v>
      </c>
      <c r="N4033" s="80" t="s">
        <v>157</v>
      </c>
      <c r="O4033" s="80" t="s">
        <v>284</v>
      </c>
      <c r="P4033" s="80">
        <v>31</v>
      </c>
    </row>
    <row r="4034" spans="1:16" x14ac:dyDescent="0.25">
      <c r="A4034" s="80">
        <v>2018</v>
      </c>
      <c r="B4034" s="80">
        <v>48</v>
      </c>
      <c r="C4034" s="80" t="s">
        <v>15</v>
      </c>
      <c r="D4034" s="80">
        <v>4933370</v>
      </c>
      <c r="E4034" s="78">
        <v>88.9</v>
      </c>
      <c r="F4034" s="3">
        <f t="shared" si="1314"/>
        <v>13.84</v>
      </c>
      <c r="G4034" s="79" t="s">
        <v>39</v>
      </c>
      <c r="H4034" s="80">
        <v>4</v>
      </c>
      <c r="I4034" s="80">
        <v>38.4</v>
      </c>
      <c r="J4034" s="27">
        <f t="shared" si="1313"/>
        <v>27.6</v>
      </c>
      <c r="K4034" s="27">
        <f t="shared" si="1315"/>
        <v>13.8</v>
      </c>
      <c r="L4034" s="26">
        <f t="shared" si="1316"/>
        <v>529.91999999999996</v>
      </c>
      <c r="M4034" s="80" t="s">
        <v>94</v>
      </c>
      <c r="N4034" s="80" t="s">
        <v>157</v>
      </c>
      <c r="O4034" s="80" t="s">
        <v>284</v>
      </c>
      <c r="P4034" s="80">
        <v>31</v>
      </c>
    </row>
    <row r="4035" spans="1:16" x14ac:dyDescent="0.25">
      <c r="A4035" s="80">
        <v>2018</v>
      </c>
      <c r="B4035" s="80">
        <v>48</v>
      </c>
      <c r="C4035" s="80" t="s">
        <v>15</v>
      </c>
      <c r="D4035" s="80">
        <v>4933369</v>
      </c>
      <c r="E4035" s="78">
        <v>88.9</v>
      </c>
      <c r="F4035" s="3">
        <f t="shared" si="1314"/>
        <v>13.84</v>
      </c>
      <c r="G4035" s="79" t="s">
        <v>39</v>
      </c>
      <c r="H4035" s="80">
        <v>3</v>
      </c>
      <c r="I4035" s="80">
        <v>28.8</v>
      </c>
      <c r="J4035" s="27">
        <f t="shared" si="1313"/>
        <v>27.6</v>
      </c>
      <c r="K4035" s="27">
        <f t="shared" si="1315"/>
        <v>13.8</v>
      </c>
      <c r="L4035" s="26">
        <f t="shared" si="1316"/>
        <v>397.44000000000005</v>
      </c>
      <c r="M4035" s="80" t="s">
        <v>94</v>
      </c>
      <c r="N4035" s="80" t="s">
        <v>157</v>
      </c>
      <c r="O4035" s="80" t="s">
        <v>284</v>
      </c>
      <c r="P4035" s="80">
        <v>31</v>
      </c>
    </row>
    <row r="4036" spans="1:16" x14ac:dyDescent="0.25">
      <c r="A4036" s="80">
        <v>2018</v>
      </c>
      <c r="B4036" s="80">
        <v>48</v>
      </c>
      <c r="C4036" s="80" t="s">
        <v>15</v>
      </c>
      <c r="D4036" s="80">
        <v>4933368</v>
      </c>
      <c r="E4036" s="78">
        <v>88.9</v>
      </c>
      <c r="F4036" s="3">
        <f t="shared" si="1314"/>
        <v>13.84</v>
      </c>
      <c r="G4036" s="79" t="s">
        <v>39</v>
      </c>
      <c r="H4036" s="80">
        <v>6</v>
      </c>
      <c r="I4036" s="80">
        <v>57.61</v>
      </c>
      <c r="J4036" s="27">
        <f t="shared" si="1313"/>
        <v>27.6</v>
      </c>
      <c r="K4036" s="27">
        <f t="shared" si="1315"/>
        <v>13.8</v>
      </c>
      <c r="L4036" s="26">
        <f t="shared" si="1316"/>
        <v>795.01800000000003</v>
      </c>
      <c r="M4036" s="80" t="s">
        <v>94</v>
      </c>
      <c r="N4036" s="80" t="s">
        <v>157</v>
      </c>
      <c r="O4036" s="80" t="s">
        <v>284</v>
      </c>
      <c r="P4036" s="80">
        <v>31</v>
      </c>
    </row>
    <row r="4037" spans="1:16" x14ac:dyDescent="0.25">
      <c r="A4037" s="80">
        <v>2018</v>
      </c>
      <c r="B4037" s="80">
        <v>48</v>
      </c>
      <c r="C4037" s="80" t="s">
        <v>15</v>
      </c>
      <c r="D4037" s="80">
        <v>4933367</v>
      </c>
      <c r="E4037" s="78">
        <v>88.9</v>
      </c>
      <c r="F4037" s="3">
        <f t="shared" si="1314"/>
        <v>13.84</v>
      </c>
      <c r="G4037" s="79" t="s">
        <v>39</v>
      </c>
      <c r="H4037" s="80">
        <v>4</v>
      </c>
      <c r="I4037" s="80">
        <v>38.4</v>
      </c>
      <c r="J4037" s="27">
        <f t="shared" si="1313"/>
        <v>27.6</v>
      </c>
      <c r="K4037" s="27">
        <f t="shared" si="1315"/>
        <v>13.8</v>
      </c>
      <c r="L4037" s="26">
        <f t="shared" si="1316"/>
        <v>529.91999999999996</v>
      </c>
      <c r="M4037" s="80" t="s">
        <v>94</v>
      </c>
      <c r="N4037" s="80" t="s">
        <v>157</v>
      </c>
      <c r="O4037" s="80" t="s">
        <v>284</v>
      </c>
      <c r="P4037" s="80">
        <v>31</v>
      </c>
    </row>
    <row r="4038" spans="1:16" x14ac:dyDescent="0.25">
      <c r="A4038" s="80">
        <v>2018</v>
      </c>
      <c r="B4038" s="80">
        <v>48</v>
      </c>
      <c r="C4038" s="80" t="s">
        <v>15</v>
      </c>
      <c r="D4038" s="80">
        <v>4933366</v>
      </c>
      <c r="E4038" s="78">
        <v>88.9</v>
      </c>
      <c r="F4038" s="3">
        <f t="shared" si="1314"/>
        <v>13.84</v>
      </c>
      <c r="G4038" s="79" t="s">
        <v>39</v>
      </c>
      <c r="H4038" s="80">
        <v>1</v>
      </c>
      <c r="I4038" s="80">
        <v>9.6</v>
      </c>
      <c r="J4038" s="27">
        <f t="shared" si="1313"/>
        <v>27.6</v>
      </c>
      <c r="K4038" s="27">
        <f t="shared" si="1315"/>
        <v>13.8</v>
      </c>
      <c r="L4038" s="26">
        <f t="shared" si="1316"/>
        <v>132.47999999999999</v>
      </c>
      <c r="M4038" s="80" t="s">
        <v>94</v>
      </c>
      <c r="N4038" s="80" t="s">
        <v>157</v>
      </c>
      <c r="O4038" s="80" t="s">
        <v>284</v>
      </c>
      <c r="P4038" s="80">
        <v>31</v>
      </c>
    </row>
    <row r="4039" spans="1:16" x14ac:dyDescent="0.25">
      <c r="A4039" s="80">
        <v>2018</v>
      </c>
      <c r="B4039" s="80">
        <v>48</v>
      </c>
      <c r="C4039" s="80" t="s">
        <v>15</v>
      </c>
      <c r="D4039" s="80">
        <v>4933365</v>
      </c>
      <c r="E4039" s="78">
        <v>88.9</v>
      </c>
      <c r="F4039" s="3">
        <f t="shared" si="1314"/>
        <v>13.84</v>
      </c>
      <c r="G4039" s="79" t="s">
        <v>39</v>
      </c>
      <c r="H4039" s="80">
        <v>1</v>
      </c>
      <c r="I4039" s="80">
        <v>9.6</v>
      </c>
      <c r="J4039" s="27">
        <f t="shared" si="1313"/>
        <v>27.6</v>
      </c>
      <c r="K4039" s="27">
        <f t="shared" si="1315"/>
        <v>13.8</v>
      </c>
      <c r="L4039" s="26">
        <f t="shared" si="1316"/>
        <v>132.47999999999999</v>
      </c>
      <c r="M4039" s="80" t="s">
        <v>94</v>
      </c>
      <c r="N4039" s="80" t="s">
        <v>157</v>
      </c>
      <c r="O4039" s="80" t="s">
        <v>284</v>
      </c>
      <c r="P4039" s="80">
        <v>31</v>
      </c>
    </row>
    <row r="4040" spans="1:16" x14ac:dyDescent="0.25">
      <c r="A4040" s="80">
        <v>2018</v>
      </c>
      <c r="B4040" s="80">
        <v>48</v>
      </c>
      <c r="C4040" s="80" t="s">
        <v>15</v>
      </c>
      <c r="D4040" s="80">
        <v>4933364</v>
      </c>
      <c r="E4040" s="78">
        <v>88.9</v>
      </c>
      <c r="F4040" s="3">
        <f t="shared" si="1314"/>
        <v>13.84</v>
      </c>
      <c r="G4040" s="79" t="s">
        <v>39</v>
      </c>
      <c r="H4040" s="80">
        <v>4</v>
      </c>
      <c r="I4040" s="80">
        <v>38.4</v>
      </c>
      <c r="J4040" s="27">
        <f t="shared" si="1313"/>
        <v>27.6</v>
      </c>
      <c r="K4040" s="27">
        <f t="shared" si="1315"/>
        <v>13.8</v>
      </c>
      <c r="L4040" s="26">
        <f t="shared" si="1316"/>
        <v>529.91999999999996</v>
      </c>
      <c r="M4040" s="80" t="s">
        <v>94</v>
      </c>
      <c r="N4040" s="80" t="s">
        <v>157</v>
      </c>
      <c r="O4040" s="80" t="s">
        <v>284</v>
      </c>
      <c r="P4040" s="80">
        <v>31</v>
      </c>
    </row>
    <row r="4041" spans="1:16" x14ac:dyDescent="0.25">
      <c r="A4041" s="80">
        <v>2018</v>
      </c>
      <c r="B4041" s="80">
        <v>48</v>
      </c>
      <c r="C4041" s="80" t="s">
        <v>15</v>
      </c>
      <c r="D4041" s="80">
        <v>4933363</v>
      </c>
      <c r="E4041" s="78">
        <v>88.9</v>
      </c>
      <c r="F4041" s="3">
        <f t="shared" si="1314"/>
        <v>13.84</v>
      </c>
      <c r="G4041" s="79" t="s">
        <v>39</v>
      </c>
      <c r="H4041" s="80">
        <v>4</v>
      </c>
      <c r="I4041" s="80">
        <v>38.4</v>
      </c>
      <c r="J4041" s="27">
        <f t="shared" si="1313"/>
        <v>27.6</v>
      </c>
      <c r="K4041" s="27">
        <f t="shared" si="1315"/>
        <v>13.8</v>
      </c>
      <c r="L4041" s="26">
        <f t="shared" si="1316"/>
        <v>529.91999999999996</v>
      </c>
      <c r="M4041" s="80" t="s">
        <v>94</v>
      </c>
      <c r="N4041" s="80" t="s">
        <v>157</v>
      </c>
      <c r="O4041" s="80" t="s">
        <v>284</v>
      </c>
      <c r="P4041" s="80">
        <v>31</v>
      </c>
    </row>
    <row r="4042" spans="1:16" x14ac:dyDescent="0.25">
      <c r="A4042" s="80">
        <v>2018</v>
      </c>
      <c r="B4042" s="80">
        <v>48</v>
      </c>
      <c r="C4042" s="80" t="s">
        <v>15</v>
      </c>
      <c r="D4042" s="80">
        <v>4933362</v>
      </c>
      <c r="E4042" s="78">
        <v>88.9</v>
      </c>
      <c r="F4042" s="3">
        <f t="shared" si="1314"/>
        <v>13.84</v>
      </c>
      <c r="G4042" s="79" t="s">
        <v>39</v>
      </c>
      <c r="H4042" s="80">
        <v>4</v>
      </c>
      <c r="I4042" s="80">
        <v>38.4</v>
      </c>
      <c r="J4042" s="27">
        <f t="shared" si="1313"/>
        <v>27.6</v>
      </c>
      <c r="K4042" s="27">
        <f t="shared" si="1315"/>
        <v>13.8</v>
      </c>
      <c r="L4042" s="26">
        <f t="shared" si="1316"/>
        <v>529.91999999999996</v>
      </c>
      <c r="M4042" s="80" t="s">
        <v>94</v>
      </c>
      <c r="N4042" s="80" t="s">
        <v>157</v>
      </c>
      <c r="O4042" s="80" t="s">
        <v>284</v>
      </c>
      <c r="P4042" s="80">
        <v>31</v>
      </c>
    </row>
    <row r="4043" spans="1:16" x14ac:dyDescent="0.25">
      <c r="A4043" s="80">
        <v>2018</v>
      </c>
      <c r="B4043" s="80">
        <v>48</v>
      </c>
      <c r="C4043" s="80" t="s">
        <v>15</v>
      </c>
      <c r="D4043" s="80">
        <v>4933361</v>
      </c>
      <c r="E4043" s="78">
        <v>88.9</v>
      </c>
      <c r="F4043" s="3">
        <f t="shared" si="1314"/>
        <v>13.84</v>
      </c>
      <c r="G4043" s="79" t="s">
        <v>39</v>
      </c>
      <c r="H4043" s="80">
        <v>10</v>
      </c>
      <c r="I4043" s="80">
        <v>96.01</v>
      </c>
      <c r="J4043" s="27">
        <f t="shared" si="1313"/>
        <v>27.6</v>
      </c>
      <c r="K4043" s="27">
        <f t="shared" si="1315"/>
        <v>13.8</v>
      </c>
      <c r="L4043" s="26">
        <f t="shared" si="1316"/>
        <v>1324.9380000000001</v>
      </c>
      <c r="M4043" s="80" t="s">
        <v>94</v>
      </c>
      <c r="N4043" s="80" t="s">
        <v>157</v>
      </c>
      <c r="O4043" s="80" t="s">
        <v>284</v>
      </c>
      <c r="P4043" s="80">
        <v>31</v>
      </c>
    </row>
    <row r="4044" spans="1:16" x14ac:dyDescent="0.25">
      <c r="A4044" s="80">
        <v>2018</v>
      </c>
      <c r="B4044" s="80">
        <v>48</v>
      </c>
      <c r="C4044" s="80" t="s">
        <v>15</v>
      </c>
      <c r="D4044" s="80">
        <v>4933360</v>
      </c>
      <c r="E4044" s="78">
        <v>88.9</v>
      </c>
      <c r="F4044" s="3">
        <f t="shared" si="1314"/>
        <v>13.84</v>
      </c>
      <c r="G4044" s="79" t="s">
        <v>39</v>
      </c>
      <c r="H4044" s="80">
        <v>4</v>
      </c>
      <c r="I4044" s="80">
        <v>38.4</v>
      </c>
      <c r="J4044" s="27">
        <f t="shared" si="1313"/>
        <v>27.6</v>
      </c>
      <c r="K4044" s="27">
        <f t="shared" si="1315"/>
        <v>13.8</v>
      </c>
      <c r="L4044" s="26">
        <f t="shared" si="1316"/>
        <v>529.91999999999996</v>
      </c>
      <c r="M4044" s="80" t="s">
        <v>94</v>
      </c>
      <c r="N4044" s="80" t="s">
        <v>157</v>
      </c>
      <c r="O4044" s="80" t="s">
        <v>284</v>
      </c>
      <c r="P4044" s="80">
        <v>31</v>
      </c>
    </row>
    <row r="4045" spans="1:16" x14ac:dyDescent="0.25">
      <c r="A4045" s="80">
        <v>2018</v>
      </c>
      <c r="B4045" s="80">
        <v>48</v>
      </c>
      <c r="C4045" s="80" t="s">
        <v>15</v>
      </c>
      <c r="D4045" s="80">
        <v>4933359</v>
      </c>
      <c r="E4045" s="78">
        <v>88.9</v>
      </c>
      <c r="F4045" s="3">
        <f t="shared" si="1314"/>
        <v>13.84</v>
      </c>
      <c r="G4045" s="79" t="s">
        <v>39</v>
      </c>
      <c r="H4045" s="80">
        <v>3</v>
      </c>
      <c r="I4045" s="80">
        <v>28.8</v>
      </c>
      <c r="J4045" s="27">
        <f t="shared" ref="J4045:J4108" si="1317">IF($E4045=60.3,16.52,IF($E4045=73,20.64,IF($E4045=88.9,27.6,IF(AND($E4045=114.3, $F4045=17.26),32.84,IF(AND($E4045=177.8, $F4045=34.23),63.28,IF(AND($E4045=244.5,$F4045=53.57),98.68,"ENTER WEIGHT"))))))</f>
        <v>27.6</v>
      </c>
      <c r="K4045" s="27">
        <f t="shared" si="1315"/>
        <v>13.8</v>
      </c>
      <c r="L4045" s="26">
        <f t="shared" si="1316"/>
        <v>397.44000000000005</v>
      </c>
      <c r="M4045" s="80" t="s">
        <v>94</v>
      </c>
      <c r="N4045" s="80" t="s">
        <v>157</v>
      </c>
      <c r="O4045" s="80" t="s">
        <v>284</v>
      </c>
      <c r="P4045" s="80">
        <v>31</v>
      </c>
    </row>
    <row r="4046" spans="1:16" x14ac:dyDescent="0.25">
      <c r="A4046" s="80">
        <v>2018</v>
      </c>
      <c r="B4046" s="80">
        <v>48</v>
      </c>
      <c r="C4046" s="80" t="s">
        <v>15</v>
      </c>
      <c r="D4046" s="80">
        <v>4933351</v>
      </c>
      <c r="E4046" s="78">
        <v>88.9</v>
      </c>
      <c r="F4046" s="3">
        <f t="shared" ref="F4046:F4109" si="1318">IF($E4046=60.3,6.99,IF($E4046=73,9.67,IF($E4046=88.9,13.84,IF($E4046=114.3,17.26,IF($E4046=177.8,34.23,IF($E4046=244.5,53.57,"ENTER WEIGHT"))))))</f>
        <v>13.84</v>
      </c>
      <c r="G4046" s="79" t="s">
        <v>39</v>
      </c>
      <c r="H4046" s="80">
        <v>1</v>
      </c>
      <c r="I4046" s="80">
        <v>9.6</v>
      </c>
      <c r="J4046" s="27">
        <f t="shared" si="1317"/>
        <v>27.6</v>
      </c>
      <c r="K4046" s="27">
        <f t="shared" si="1315"/>
        <v>13.8</v>
      </c>
      <c r="L4046" s="26">
        <f t="shared" si="1316"/>
        <v>132.47999999999999</v>
      </c>
      <c r="M4046" s="80" t="s">
        <v>94</v>
      </c>
      <c r="N4046" s="80" t="s">
        <v>157</v>
      </c>
      <c r="O4046" s="80" t="s">
        <v>284</v>
      </c>
      <c r="P4046" s="80">
        <v>31</v>
      </c>
    </row>
    <row r="4047" spans="1:16" x14ac:dyDescent="0.25">
      <c r="A4047" s="80">
        <v>2018</v>
      </c>
      <c r="B4047" s="80">
        <v>48</v>
      </c>
      <c r="C4047" s="80" t="s">
        <v>15</v>
      </c>
      <c r="D4047" s="80">
        <v>4933352</v>
      </c>
      <c r="E4047" s="78">
        <v>88.9</v>
      </c>
      <c r="F4047" s="3">
        <f t="shared" si="1318"/>
        <v>13.84</v>
      </c>
      <c r="G4047" s="79" t="s">
        <v>39</v>
      </c>
      <c r="H4047" s="80">
        <v>2</v>
      </c>
      <c r="I4047" s="80">
        <v>19.2</v>
      </c>
      <c r="J4047" s="27">
        <f t="shared" si="1317"/>
        <v>27.6</v>
      </c>
      <c r="K4047" s="27">
        <f t="shared" si="1315"/>
        <v>13.8</v>
      </c>
      <c r="L4047" s="26">
        <f t="shared" si="1316"/>
        <v>264.95999999999998</v>
      </c>
      <c r="M4047" s="80" t="s">
        <v>94</v>
      </c>
      <c r="N4047" s="80" t="s">
        <v>157</v>
      </c>
      <c r="O4047" s="80" t="s">
        <v>284</v>
      </c>
      <c r="P4047" s="80">
        <v>31</v>
      </c>
    </row>
    <row r="4048" spans="1:16" x14ac:dyDescent="0.25">
      <c r="A4048" s="80">
        <v>2018</v>
      </c>
      <c r="B4048" s="80">
        <v>48</v>
      </c>
      <c r="C4048" s="80" t="s">
        <v>15</v>
      </c>
      <c r="D4048" s="80">
        <v>4933353</v>
      </c>
      <c r="E4048" s="78">
        <v>88.9</v>
      </c>
      <c r="F4048" s="3">
        <f t="shared" si="1318"/>
        <v>13.84</v>
      </c>
      <c r="G4048" s="79" t="s">
        <v>39</v>
      </c>
      <c r="H4048" s="80">
        <v>5</v>
      </c>
      <c r="I4048" s="80">
        <v>48.01</v>
      </c>
      <c r="J4048" s="27">
        <f t="shared" si="1317"/>
        <v>27.6</v>
      </c>
      <c r="K4048" s="27">
        <f t="shared" si="1315"/>
        <v>13.8</v>
      </c>
      <c r="L4048" s="26">
        <f t="shared" si="1316"/>
        <v>662.53800000000001</v>
      </c>
      <c r="M4048" s="80" t="s">
        <v>94</v>
      </c>
      <c r="N4048" s="80" t="s">
        <v>157</v>
      </c>
      <c r="O4048" s="80" t="s">
        <v>284</v>
      </c>
      <c r="P4048" s="80">
        <v>31</v>
      </c>
    </row>
    <row r="4049" spans="1:16" x14ac:dyDescent="0.25">
      <c r="A4049" s="80">
        <v>2018</v>
      </c>
      <c r="B4049" s="80">
        <v>48</v>
      </c>
      <c r="C4049" s="80" t="s">
        <v>15</v>
      </c>
      <c r="D4049" s="80">
        <v>4933354</v>
      </c>
      <c r="E4049" s="78">
        <v>88.9</v>
      </c>
      <c r="F4049" s="3">
        <f t="shared" si="1318"/>
        <v>13.84</v>
      </c>
      <c r="G4049" s="79" t="s">
        <v>39</v>
      </c>
      <c r="H4049" s="80">
        <v>9</v>
      </c>
      <c r="I4049" s="80">
        <v>86.41</v>
      </c>
      <c r="J4049" s="27">
        <f t="shared" si="1317"/>
        <v>27.6</v>
      </c>
      <c r="K4049" s="27">
        <f t="shared" si="1315"/>
        <v>13.8</v>
      </c>
      <c r="L4049" s="26">
        <f t="shared" si="1316"/>
        <v>1192.4580000000001</v>
      </c>
      <c r="M4049" s="80" t="s">
        <v>94</v>
      </c>
      <c r="N4049" s="80" t="s">
        <v>157</v>
      </c>
      <c r="O4049" s="80" t="s">
        <v>284</v>
      </c>
      <c r="P4049" s="80">
        <v>31</v>
      </c>
    </row>
    <row r="4050" spans="1:16" x14ac:dyDescent="0.25">
      <c r="A4050" s="80">
        <v>2018</v>
      </c>
      <c r="B4050" s="80">
        <v>48</v>
      </c>
      <c r="C4050" s="80" t="s">
        <v>15</v>
      </c>
      <c r="D4050" s="80">
        <v>4933355</v>
      </c>
      <c r="E4050" s="78">
        <v>88.9</v>
      </c>
      <c r="F4050" s="3">
        <f t="shared" si="1318"/>
        <v>13.84</v>
      </c>
      <c r="G4050" s="79" t="s">
        <v>39</v>
      </c>
      <c r="H4050" s="80">
        <v>4</v>
      </c>
      <c r="I4050" s="80">
        <v>38.4</v>
      </c>
      <c r="J4050" s="27">
        <f t="shared" si="1317"/>
        <v>27.6</v>
      </c>
      <c r="K4050" s="27">
        <f t="shared" si="1315"/>
        <v>13.8</v>
      </c>
      <c r="L4050" s="26">
        <f t="shared" si="1316"/>
        <v>529.91999999999996</v>
      </c>
      <c r="M4050" s="80" t="s">
        <v>94</v>
      </c>
      <c r="N4050" s="80" t="s">
        <v>157</v>
      </c>
      <c r="O4050" s="80" t="s">
        <v>284</v>
      </c>
      <c r="P4050" s="80">
        <v>31</v>
      </c>
    </row>
    <row r="4051" spans="1:16" x14ac:dyDescent="0.25">
      <c r="A4051" s="80">
        <v>2018</v>
      </c>
      <c r="B4051" s="80">
        <v>48</v>
      </c>
      <c r="C4051" s="80" t="s">
        <v>15</v>
      </c>
      <c r="D4051" s="80">
        <v>4933356</v>
      </c>
      <c r="E4051" s="78">
        <v>88.9</v>
      </c>
      <c r="F4051" s="3">
        <f t="shared" si="1318"/>
        <v>13.84</v>
      </c>
      <c r="G4051" s="79" t="s">
        <v>39</v>
      </c>
      <c r="H4051" s="80">
        <v>7</v>
      </c>
      <c r="I4051" s="80">
        <v>67.209999999999994</v>
      </c>
      <c r="J4051" s="27">
        <f t="shared" si="1317"/>
        <v>27.6</v>
      </c>
      <c r="K4051" s="27">
        <f t="shared" si="1315"/>
        <v>13.8</v>
      </c>
      <c r="L4051" s="26">
        <f t="shared" si="1316"/>
        <v>927.49799999999993</v>
      </c>
      <c r="M4051" s="80" t="s">
        <v>94</v>
      </c>
      <c r="N4051" s="80" t="s">
        <v>157</v>
      </c>
      <c r="O4051" s="80" t="s">
        <v>284</v>
      </c>
      <c r="P4051" s="80">
        <v>31</v>
      </c>
    </row>
    <row r="4052" spans="1:16" x14ac:dyDescent="0.25">
      <c r="A4052" s="80">
        <v>2018</v>
      </c>
      <c r="B4052" s="80">
        <v>48</v>
      </c>
      <c r="C4052" s="80" t="s">
        <v>15</v>
      </c>
      <c r="D4052" s="80">
        <v>4933357</v>
      </c>
      <c r="E4052" s="78">
        <v>88.9</v>
      </c>
      <c r="F4052" s="3">
        <f t="shared" si="1318"/>
        <v>13.84</v>
      </c>
      <c r="G4052" s="79" t="s">
        <v>39</v>
      </c>
      <c r="H4052" s="80">
        <v>9</v>
      </c>
      <c r="I4052" s="80">
        <v>86.41</v>
      </c>
      <c r="J4052" s="27">
        <f t="shared" si="1317"/>
        <v>27.6</v>
      </c>
      <c r="K4052" s="27">
        <f t="shared" si="1315"/>
        <v>13.8</v>
      </c>
      <c r="L4052" s="26">
        <f t="shared" si="1316"/>
        <v>1192.4580000000001</v>
      </c>
      <c r="M4052" s="80" t="s">
        <v>94</v>
      </c>
      <c r="N4052" s="80" t="s">
        <v>157</v>
      </c>
      <c r="O4052" s="80" t="s">
        <v>284</v>
      </c>
      <c r="P4052" s="80">
        <v>31</v>
      </c>
    </row>
    <row r="4053" spans="1:16" x14ac:dyDescent="0.25">
      <c r="A4053" s="80">
        <v>2018</v>
      </c>
      <c r="B4053" s="80">
        <v>48</v>
      </c>
      <c r="C4053" s="80" t="s">
        <v>15</v>
      </c>
      <c r="D4053" s="80">
        <v>4933358</v>
      </c>
      <c r="E4053" s="78">
        <v>88.9</v>
      </c>
      <c r="F4053" s="3">
        <f t="shared" si="1318"/>
        <v>13.84</v>
      </c>
      <c r="G4053" s="79" t="s">
        <v>39</v>
      </c>
      <c r="H4053" s="80">
        <v>17</v>
      </c>
      <c r="I4053" s="80">
        <v>163.22</v>
      </c>
      <c r="J4053" s="27">
        <f t="shared" si="1317"/>
        <v>27.6</v>
      </c>
      <c r="K4053" s="27">
        <f t="shared" si="1315"/>
        <v>13.8</v>
      </c>
      <c r="L4053" s="26">
        <f t="shared" si="1316"/>
        <v>2252.4360000000001</v>
      </c>
      <c r="M4053" s="80" t="s">
        <v>94</v>
      </c>
      <c r="N4053" s="80" t="s">
        <v>157</v>
      </c>
      <c r="O4053" s="80" t="s">
        <v>284</v>
      </c>
      <c r="P4053" s="80">
        <v>31</v>
      </c>
    </row>
    <row r="4054" spans="1:16" x14ac:dyDescent="0.25">
      <c r="A4054" s="80">
        <v>2018</v>
      </c>
      <c r="B4054" s="80">
        <v>48</v>
      </c>
      <c r="C4054" s="80" t="s">
        <v>14</v>
      </c>
      <c r="D4054" s="80">
        <v>4933577</v>
      </c>
      <c r="E4054" s="78">
        <v>114.3</v>
      </c>
      <c r="F4054" s="3">
        <v>20.09</v>
      </c>
      <c r="G4054" s="18" t="s">
        <v>187</v>
      </c>
      <c r="H4054" s="80">
        <v>21</v>
      </c>
      <c r="I4054" s="80">
        <v>298.90449999999998</v>
      </c>
      <c r="J4054" s="27">
        <v>31.8</v>
      </c>
      <c r="K4054" s="27">
        <f t="shared" si="1315"/>
        <v>23.85</v>
      </c>
      <c r="L4054" s="26">
        <f t="shared" si="1316"/>
        <v>7128.8723250000003</v>
      </c>
      <c r="M4054" s="80" t="s">
        <v>16</v>
      </c>
      <c r="N4054" s="80" t="s">
        <v>1411</v>
      </c>
      <c r="O4054" s="56" t="s">
        <v>51</v>
      </c>
      <c r="P4054" s="80">
        <v>65</v>
      </c>
    </row>
    <row r="4055" spans="1:16" x14ac:dyDescent="0.25">
      <c r="A4055" s="80">
        <v>2018</v>
      </c>
      <c r="B4055" s="80">
        <v>48</v>
      </c>
      <c r="C4055" s="80" t="s">
        <v>14</v>
      </c>
      <c r="D4055" s="80">
        <v>4933576</v>
      </c>
      <c r="E4055" s="78">
        <v>114.3</v>
      </c>
      <c r="F4055" s="78">
        <v>20.09</v>
      </c>
      <c r="G4055" s="18" t="s">
        <v>187</v>
      </c>
      <c r="H4055" s="80">
        <v>31</v>
      </c>
      <c r="I4055" s="80">
        <v>441.02019999999999</v>
      </c>
      <c r="J4055" s="27">
        <v>31.8</v>
      </c>
      <c r="K4055" s="27">
        <f t="shared" si="1315"/>
        <v>23.85</v>
      </c>
      <c r="L4055" s="26">
        <f t="shared" si="1316"/>
        <v>10518.331770000001</v>
      </c>
      <c r="M4055" s="80" t="s">
        <v>16</v>
      </c>
      <c r="N4055" s="80" t="s">
        <v>1411</v>
      </c>
      <c r="O4055" s="80" t="s">
        <v>51</v>
      </c>
      <c r="P4055" s="80">
        <v>65</v>
      </c>
    </row>
    <row r="4056" spans="1:16" x14ac:dyDescent="0.25">
      <c r="A4056" s="80">
        <v>2018</v>
      </c>
      <c r="B4056" s="80">
        <v>48</v>
      </c>
      <c r="C4056" s="80" t="s">
        <v>14</v>
      </c>
      <c r="D4056" s="80">
        <v>4933668</v>
      </c>
      <c r="E4056" s="78">
        <v>114.3</v>
      </c>
      <c r="F4056" s="78">
        <v>20.09</v>
      </c>
      <c r="G4056" s="18" t="s">
        <v>187</v>
      </c>
      <c r="H4056" s="80">
        <v>52</v>
      </c>
      <c r="I4056" s="80">
        <v>739.77589999999998</v>
      </c>
      <c r="J4056" s="27">
        <v>31.8</v>
      </c>
      <c r="K4056" s="27">
        <f t="shared" si="1315"/>
        <v>23.85</v>
      </c>
      <c r="L4056" s="26">
        <f t="shared" si="1316"/>
        <v>17643.655214999999</v>
      </c>
      <c r="M4056" s="80" t="s">
        <v>16</v>
      </c>
      <c r="N4056" s="80" t="s">
        <v>1411</v>
      </c>
      <c r="O4056" s="80" t="s">
        <v>51</v>
      </c>
      <c r="P4056" s="80">
        <v>65</v>
      </c>
    </row>
    <row r="4057" spans="1:16" x14ac:dyDescent="0.25">
      <c r="A4057" s="80">
        <v>2018</v>
      </c>
      <c r="B4057" s="80">
        <v>48</v>
      </c>
      <c r="C4057" s="80" t="s">
        <v>14</v>
      </c>
      <c r="D4057" s="56">
        <v>64811</v>
      </c>
      <c r="E4057" s="3">
        <v>177.8</v>
      </c>
      <c r="F4057" s="3">
        <v>38.69</v>
      </c>
      <c r="G4057" s="18" t="s">
        <v>96</v>
      </c>
      <c r="H4057" s="56">
        <v>46</v>
      </c>
      <c r="I4057" s="56">
        <v>628.28</v>
      </c>
      <c r="J4057" s="27">
        <v>89.3</v>
      </c>
      <c r="K4057" s="27">
        <v>89.3</v>
      </c>
      <c r="L4057" s="26">
        <f t="shared" si="1316"/>
        <v>56105.403999999995</v>
      </c>
      <c r="M4057" s="56" t="s">
        <v>129</v>
      </c>
      <c r="N4057" s="56" t="s">
        <v>1113</v>
      </c>
      <c r="O4057" s="56" t="s">
        <v>868</v>
      </c>
      <c r="P4057" s="56"/>
    </row>
    <row r="4058" spans="1:16" ht="15.75" thickBot="1" x14ac:dyDescent="0.3">
      <c r="A4058" s="80">
        <v>2018</v>
      </c>
      <c r="B4058" s="80">
        <v>48</v>
      </c>
      <c r="C4058" s="80" t="s">
        <v>14</v>
      </c>
      <c r="D4058" s="56">
        <v>64902</v>
      </c>
      <c r="E4058" s="78">
        <v>177.8</v>
      </c>
      <c r="F4058" s="78">
        <v>38.69</v>
      </c>
      <c r="G4058" s="79" t="s">
        <v>96</v>
      </c>
      <c r="H4058" s="80">
        <v>46</v>
      </c>
      <c r="I4058" s="56">
        <v>631.25</v>
      </c>
      <c r="J4058" s="27">
        <v>89.3</v>
      </c>
      <c r="K4058" s="27">
        <v>89.3</v>
      </c>
      <c r="L4058" s="26">
        <f t="shared" si="1316"/>
        <v>56370.625</v>
      </c>
      <c r="M4058" s="56" t="s">
        <v>129</v>
      </c>
      <c r="N4058" s="56" t="s">
        <v>1113</v>
      </c>
      <c r="O4058" s="80" t="s">
        <v>868</v>
      </c>
      <c r="P4058" s="56"/>
    </row>
    <row r="4059" spans="1:16" s="80" customFormat="1" ht="21.75" thickBot="1" x14ac:dyDescent="0.4">
      <c r="A4059" s="90" t="s">
        <v>1413</v>
      </c>
      <c r="B4059" s="91"/>
      <c r="C4059" s="91"/>
      <c r="D4059" s="91"/>
      <c r="E4059" s="91"/>
      <c r="F4059" s="91"/>
      <c r="G4059" s="91"/>
      <c r="H4059" s="91"/>
      <c r="I4059" s="91"/>
      <c r="J4059" s="91"/>
      <c r="K4059" s="91"/>
      <c r="L4059" s="81">
        <f>SUM(L3977:L4058)</f>
        <v>273595.34634199995</v>
      </c>
      <c r="M4059" s="90"/>
      <c r="N4059" s="91"/>
      <c r="O4059" s="91"/>
      <c r="P4059" s="92"/>
    </row>
    <row r="4060" spans="1:16" x14ac:dyDescent="0.25">
      <c r="A4060" s="56">
        <v>2018</v>
      </c>
      <c r="B4060" s="56">
        <v>49</v>
      </c>
      <c r="C4060" s="56" t="s">
        <v>15</v>
      </c>
      <c r="D4060" s="56" t="s">
        <v>1414</v>
      </c>
      <c r="E4060" s="3">
        <v>60.3</v>
      </c>
      <c r="F4060" s="3">
        <f t="shared" si="1318"/>
        <v>6.99</v>
      </c>
      <c r="G4060" s="18" t="s">
        <v>39</v>
      </c>
      <c r="H4060" s="56">
        <v>2</v>
      </c>
      <c r="I4060" s="56">
        <v>19</v>
      </c>
      <c r="J4060" s="27">
        <f t="shared" si="1317"/>
        <v>16.52</v>
      </c>
      <c r="K4060" s="27">
        <f t="shared" si="1315"/>
        <v>12.39</v>
      </c>
      <c r="L4060" s="26">
        <f t="shared" si="1316"/>
        <v>235.41000000000003</v>
      </c>
      <c r="M4060" s="56" t="s">
        <v>16</v>
      </c>
      <c r="N4060" s="56" t="s">
        <v>1415</v>
      </c>
      <c r="O4060" s="56" t="s">
        <v>800</v>
      </c>
      <c r="P4060" s="56"/>
    </row>
    <row r="4061" spans="1:16" x14ac:dyDescent="0.25">
      <c r="A4061" s="56">
        <v>2018</v>
      </c>
      <c r="B4061" s="56">
        <v>49</v>
      </c>
      <c r="C4061" s="56" t="s">
        <v>15</v>
      </c>
      <c r="D4061" s="56" t="s">
        <v>1416</v>
      </c>
      <c r="E4061" s="3">
        <v>73</v>
      </c>
      <c r="F4061" s="3">
        <f t="shared" si="1318"/>
        <v>9.67</v>
      </c>
      <c r="G4061" s="18" t="s">
        <v>39</v>
      </c>
      <c r="H4061" s="56">
        <v>3</v>
      </c>
      <c r="I4061" s="56">
        <v>28.5</v>
      </c>
      <c r="J4061" s="27">
        <f t="shared" si="1317"/>
        <v>20.64</v>
      </c>
      <c r="K4061" s="27">
        <f t="shared" si="1315"/>
        <v>15.48</v>
      </c>
      <c r="L4061" s="26">
        <f t="shared" si="1316"/>
        <v>441.18</v>
      </c>
      <c r="M4061" s="56" t="s">
        <v>16</v>
      </c>
      <c r="N4061" s="56" t="s">
        <v>1417</v>
      </c>
      <c r="O4061" s="56" t="s">
        <v>800</v>
      </c>
      <c r="P4061" s="56"/>
    </row>
    <row r="4062" spans="1:16" x14ac:dyDescent="0.25">
      <c r="A4062" s="80">
        <v>2018</v>
      </c>
      <c r="B4062" s="80">
        <v>49</v>
      </c>
      <c r="C4062" s="80" t="s">
        <v>15</v>
      </c>
      <c r="D4062" s="56" t="s">
        <v>1418</v>
      </c>
      <c r="E4062" s="3">
        <v>60.3</v>
      </c>
      <c r="F4062" s="3">
        <f t="shared" si="1318"/>
        <v>6.99</v>
      </c>
      <c r="G4062" s="18" t="s">
        <v>39</v>
      </c>
      <c r="H4062" s="56">
        <v>70</v>
      </c>
      <c r="I4062" s="56">
        <v>665</v>
      </c>
      <c r="J4062" s="27">
        <f t="shared" si="1317"/>
        <v>16.52</v>
      </c>
      <c r="K4062" s="27">
        <f t="shared" si="1315"/>
        <v>12.39</v>
      </c>
      <c r="L4062" s="26">
        <f t="shared" si="1316"/>
        <v>8239.35</v>
      </c>
      <c r="M4062" s="56" t="s">
        <v>16</v>
      </c>
      <c r="N4062" s="56" t="s">
        <v>1419</v>
      </c>
      <c r="O4062" s="56" t="s">
        <v>800</v>
      </c>
      <c r="P4062" s="56"/>
    </row>
    <row r="4063" spans="1:16" x14ac:dyDescent="0.25">
      <c r="A4063" s="80">
        <v>2018</v>
      </c>
      <c r="B4063" s="80">
        <v>49</v>
      </c>
      <c r="C4063" s="80" t="s">
        <v>15</v>
      </c>
      <c r="D4063" s="56" t="s">
        <v>1420</v>
      </c>
      <c r="E4063" s="3">
        <v>60.3</v>
      </c>
      <c r="F4063" s="3">
        <f t="shared" si="1318"/>
        <v>6.99</v>
      </c>
      <c r="G4063" s="18" t="s">
        <v>39</v>
      </c>
      <c r="H4063" s="56">
        <v>56</v>
      </c>
      <c r="I4063" s="56">
        <v>532</v>
      </c>
      <c r="J4063" s="27">
        <f t="shared" si="1317"/>
        <v>16.52</v>
      </c>
      <c r="K4063" s="27">
        <f t="shared" si="1315"/>
        <v>12.39</v>
      </c>
      <c r="L4063" s="26">
        <f t="shared" si="1316"/>
        <v>6591.4800000000005</v>
      </c>
      <c r="M4063" s="56" t="s">
        <v>16</v>
      </c>
      <c r="N4063" s="56" t="s">
        <v>1421</v>
      </c>
      <c r="O4063" s="56" t="s">
        <v>800</v>
      </c>
      <c r="P4063" s="56"/>
    </row>
    <row r="4064" spans="1:16" x14ac:dyDescent="0.25">
      <c r="A4064" s="80">
        <v>2018</v>
      </c>
      <c r="B4064" s="80">
        <v>49</v>
      </c>
      <c r="C4064" s="80" t="s">
        <v>15</v>
      </c>
      <c r="D4064" s="56" t="s">
        <v>1422</v>
      </c>
      <c r="E4064" s="3">
        <v>60.3</v>
      </c>
      <c r="F4064" s="3">
        <f t="shared" si="1318"/>
        <v>6.99</v>
      </c>
      <c r="G4064" s="18" t="s">
        <v>39</v>
      </c>
      <c r="H4064" s="56">
        <v>307</v>
      </c>
      <c r="I4064" s="56">
        <v>2916.5</v>
      </c>
      <c r="J4064" s="27">
        <f t="shared" si="1317"/>
        <v>16.52</v>
      </c>
      <c r="K4064" s="27">
        <f t="shared" si="1315"/>
        <v>12.39</v>
      </c>
      <c r="L4064" s="26">
        <f t="shared" si="1316"/>
        <v>36135.435000000005</v>
      </c>
      <c r="M4064" s="56" t="s">
        <v>16</v>
      </c>
      <c r="N4064" s="56" t="s">
        <v>1423</v>
      </c>
      <c r="O4064" s="56" t="s">
        <v>800</v>
      </c>
      <c r="P4064" s="56"/>
    </row>
    <row r="4065" spans="1:16" x14ac:dyDescent="0.25">
      <c r="A4065" s="80">
        <v>2018</v>
      </c>
      <c r="B4065" s="80">
        <v>49</v>
      </c>
      <c r="C4065" s="80" t="s">
        <v>15</v>
      </c>
      <c r="D4065" s="56" t="s">
        <v>1424</v>
      </c>
      <c r="E4065" s="3">
        <v>73</v>
      </c>
      <c r="F4065" s="3">
        <f t="shared" si="1318"/>
        <v>9.67</v>
      </c>
      <c r="G4065" s="18" t="s">
        <v>39</v>
      </c>
      <c r="H4065" s="56">
        <v>40</v>
      </c>
      <c r="I4065" s="56">
        <v>380</v>
      </c>
      <c r="J4065" s="27">
        <f t="shared" si="1317"/>
        <v>20.64</v>
      </c>
      <c r="K4065" s="27">
        <f t="shared" si="1315"/>
        <v>15.48</v>
      </c>
      <c r="L4065" s="26">
        <f t="shared" si="1316"/>
        <v>5882.4000000000005</v>
      </c>
      <c r="M4065" s="56" t="s">
        <v>16</v>
      </c>
      <c r="N4065" s="56" t="s">
        <v>1425</v>
      </c>
      <c r="O4065" s="56" t="s">
        <v>800</v>
      </c>
      <c r="P4065" s="56"/>
    </row>
    <row r="4066" spans="1:16" x14ac:dyDescent="0.25">
      <c r="A4066" s="80">
        <v>2018</v>
      </c>
      <c r="B4066" s="80">
        <v>49</v>
      </c>
      <c r="C4066" s="80" t="s">
        <v>15</v>
      </c>
      <c r="D4066" s="56" t="s">
        <v>1426</v>
      </c>
      <c r="E4066" s="3">
        <v>73</v>
      </c>
      <c r="F4066" s="3">
        <f t="shared" si="1318"/>
        <v>9.67</v>
      </c>
      <c r="G4066" s="18" t="s">
        <v>39</v>
      </c>
      <c r="H4066" s="56">
        <v>25</v>
      </c>
      <c r="I4066" s="56">
        <v>237.5</v>
      </c>
      <c r="J4066" s="27">
        <f t="shared" si="1317"/>
        <v>20.64</v>
      </c>
      <c r="K4066" s="27">
        <f t="shared" si="1315"/>
        <v>15.48</v>
      </c>
      <c r="L4066" s="26">
        <f t="shared" si="1316"/>
        <v>3676.5</v>
      </c>
      <c r="M4066" s="56" t="s">
        <v>16</v>
      </c>
      <c r="N4066" s="56" t="s">
        <v>1427</v>
      </c>
      <c r="O4066" s="56" t="s">
        <v>800</v>
      </c>
      <c r="P4066" s="56"/>
    </row>
    <row r="4067" spans="1:16" x14ac:dyDescent="0.25">
      <c r="A4067" s="80">
        <v>2018</v>
      </c>
      <c r="B4067" s="80">
        <v>49</v>
      </c>
      <c r="C4067" s="80" t="s">
        <v>15</v>
      </c>
      <c r="D4067" s="56" t="s">
        <v>1428</v>
      </c>
      <c r="E4067" s="3">
        <v>73</v>
      </c>
      <c r="F4067" s="3">
        <f t="shared" si="1318"/>
        <v>9.67</v>
      </c>
      <c r="G4067" s="18" t="s">
        <v>39</v>
      </c>
      <c r="H4067" s="56">
        <v>15</v>
      </c>
      <c r="I4067" s="56">
        <v>142.5</v>
      </c>
      <c r="J4067" s="27">
        <f t="shared" si="1317"/>
        <v>20.64</v>
      </c>
      <c r="K4067" s="27">
        <f t="shared" si="1315"/>
        <v>15.48</v>
      </c>
      <c r="L4067" s="26">
        <f t="shared" si="1316"/>
        <v>2205.9</v>
      </c>
      <c r="M4067" s="56" t="s">
        <v>16</v>
      </c>
      <c r="N4067" s="56" t="s">
        <v>1429</v>
      </c>
      <c r="O4067" s="56" t="s">
        <v>800</v>
      </c>
      <c r="P4067" s="56"/>
    </row>
    <row r="4068" spans="1:16" x14ac:dyDescent="0.25">
      <c r="A4068" s="80">
        <v>2018</v>
      </c>
      <c r="B4068" s="80">
        <v>49</v>
      </c>
      <c r="C4068" s="80" t="s">
        <v>15</v>
      </c>
      <c r="D4068" s="56" t="s">
        <v>1430</v>
      </c>
      <c r="E4068" s="3">
        <v>60.3</v>
      </c>
      <c r="F4068" s="3">
        <f t="shared" si="1318"/>
        <v>6.99</v>
      </c>
      <c r="G4068" s="18" t="s">
        <v>39</v>
      </c>
      <c r="H4068" s="56">
        <v>200</v>
      </c>
      <c r="I4068" s="56">
        <v>1900</v>
      </c>
      <c r="J4068" s="27">
        <f t="shared" si="1317"/>
        <v>16.52</v>
      </c>
      <c r="K4068" s="27">
        <f t="shared" si="1315"/>
        <v>12.39</v>
      </c>
      <c r="L4068" s="26">
        <f t="shared" si="1316"/>
        <v>23541</v>
      </c>
      <c r="M4068" s="56" t="s">
        <v>16</v>
      </c>
      <c r="N4068" s="56" t="s">
        <v>1431</v>
      </c>
      <c r="O4068" s="56" t="s">
        <v>800</v>
      </c>
      <c r="P4068" s="56"/>
    </row>
    <row r="4069" spans="1:16" x14ac:dyDescent="0.25">
      <c r="A4069" s="80">
        <v>2018</v>
      </c>
      <c r="B4069" s="80">
        <v>49</v>
      </c>
      <c r="C4069" s="80" t="s">
        <v>15</v>
      </c>
      <c r="D4069" s="56" t="s">
        <v>1432</v>
      </c>
      <c r="E4069" s="3">
        <v>114.3</v>
      </c>
      <c r="F4069" s="3">
        <f t="shared" si="1318"/>
        <v>17.260000000000002</v>
      </c>
      <c r="G4069" s="18" t="s">
        <v>39</v>
      </c>
      <c r="H4069" s="56">
        <v>36</v>
      </c>
      <c r="I4069" s="56">
        <v>342</v>
      </c>
      <c r="J4069" s="27">
        <f t="shared" si="1317"/>
        <v>32.840000000000003</v>
      </c>
      <c r="K4069" s="27">
        <f t="shared" si="1315"/>
        <v>24.630000000000003</v>
      </c>
      <c r="L4069" s="26">
        <f t="shared" si="1316"/>
        <v>8423.4600000000009</v>
      </c>
      <c r="M4069" s="56" t="s">
        <v>16</v>
      </c>
      <c r="N4069" s="56" t="s">
        <v>1433</v>
      </c>
      <c r="O4069" s="56" t="s">
        <v>800</v>
      </c>
      <c r="P4069" s="56"/>
    </row>
    <row r="4070" spans="1:16" x14ac:dyDescent="0.25">
      <c r="A4070" s="80">
        <v>2018</v>
      </c>
      <c r="B4070" s="80">
        <v>49</v>
      </c>
      <c r="C4070" s="80" t="s">
        <v>15</v>
      </c>
      <c r="D4070" s="56" t="s">
        <v>1434</v>
      </c>
      <c r="E4070" s="3">
        <v>114.3</v>
      </c>
      <c r="F4070" s="3">
        <f t="shared" si="1318"/>
        <v>17.260000000000002</v>
      </c>
      <c r="G4070" s="18" t="s">
        <v>39</v>
      </c>
      <c r="H4070" s="56">
        <v>104</v>
      </c>
      <c r="I4070" s="56">
        <v>988</v>
      </c>
      <c r="J4070" s="27">
        <f t="shared" si="1317"/>
        <v>32.840000000000003</v>
      </c>
      <c r="K4070" s="27">
        <f t="shared" ref="K4070:K4133" si="1319">IF(M4070="NEW",J4070*1,IF(M4070="YELLOW",J4070*0.75,IF(M4070="BLUE",J4070*0.5)))</f>
        <v>24.630000000000003</v>
      </c>
      <c r="L4070" s="26">
        <f t="shared" ref="L4070:L4133" si="1320">I4070*K4070</f>
        <v>24334.440000000002</v>
      </c>
      <c r="M4070" s="56" t="s">
        <v>16</v>
      </c>
      <c r="N4070" s="80" t="s">
        <v>1433</v>
      </c>
      <c r="O4070" s="56" t="s">
        <v>800</v>
      </c>
      <c r="P4070" s="56"/>
    </row>
    <row r="4071" spans="1:16" x14ac:dyDescent="0.25">
      <c r="A4071" s="80">
        <v>2018</v>
      </c>
      <c r="B4071" s="80">
        <v>49</v>
      </c>
      <c r="C4071" s="80" t="s">
        <v>15</v>
      </c>
      <c r="D4071" s="56" t="s">
        <v>1435</v>
      </c>
      <c r="E4071" s="3">
        <v>60.3</v>
      </c>
      <c r="F4071" s="3">
        <f t="shared" si="1318"/>
        <v>6.99</v>
      </c>
      <c r="G4071" s="18" t="s">
        <v>39</v>
      </c>
      <c r="H4071" s="56">
        <v>4</v>
      </c>
      <c r="I4071" s="56">
        <v>38</v>
      </c>
      <c r="J4071" s="27">
        <f t="shared" si="1317"/>
        <v>16.52</v>
      </c>
      <c r="K4071" s="27">
        <f t="shared" si="1319"/>
        <v>12.39</v>
      </c>
      <c r="L4071" s="26">
        <f t="shared" si="1320"/>
        <v>470.82000000000005</v>
      </c>
      <c r="M4071" s="56" t="s">
        <v>16</v>
      </c>
      <c r="N4071" s="56" t="s">
        <v>1436</v>
      </c>
      <c r="O4071" s="56" t="s">
        <v>800</v>
      </c>
      <c r="P4071" s="56"/>
    </row>
    <row r="4072" spans="1:16" x14ac:dyDescent="0.25">
      <c r="A4072" s="80">
        <v>2018</v>
      </c>
      <c r="B4072" s="80">
        <v>49</v>
      </c>
      <c r="C4072" s="80" t="s">
        <v>15</v>
      </c>
      <c r="D4072" s="56" t="s">
        <v>1437</v>
      </c>
      <c r="E4072" s="3">
        <v>60.3</v>
      </c>
      <c r="F4072" s="3">
        <f t="shared" si="1318"/>
        <v>6.99</v>
      </c>
      <c r="G4072" s="18" t="s">
        <v>39</v>
      </c>
      <c r="H4072" s="56">
        <v>122</v>
      </c>
      <c r="I4072" s="56">
        <v>1159</v>
      </c>
      <c r="J4072" s="27">
        <f t="shared" si="1317"/>
        <v>16.52</v>
      </c>
      <c r="K4072" s="27">
        <f t="shared" si="1319"/>
        <v>12.39</v>
      </c>
      <c r="L4072" s="26">
        <f t="shared" si="1320"/>
        <v>14360.01</v>
      </c>
      <c r="M4072" s="56" t="s">
        <v>16</v>
      </c>
      <c r="N4072" s="80" t="s">
        <v>1436</v>
      </c>
      <c r="O4072" s="56" t="s">
        <v>800</v>
      </c>
      <c r="P4072" s="56"/>
    </row>
    <row r="4073" spans="1:16" x14ac:dyDescent="0.25">
      <c r="A4073" s="80">
        <v>2018</v>
      </c>
      <c r="B4073" s="80">
        <v>49</v>
      </c>
      <c r="C4073" s="80" t="s">
        <v>15</v>
      </c>
      <c r="D4073" s="80" t="s">
        <v>1438</v>
      </c>
      <c r="E4073" s="78">
        <v>60.3</v>
      </c>
      <c r="F4073" s="3">
        <f t="shared" si="1318"/>
        <v>6.99</v>
      </c>
      <c r="G4073" s="18" t="s">
        <v>39</v>
      </c>
      <c r="H4073" s="80">
        <v>180</v>
      </c>
      <c r="I4073" s="56">
        <f>SUM(H4073*9.6)</f>
        <v>1728</v>
      </c>
      <c r="J4073" s="27">
        <f t="shared" si="1317"/>
        <v>16.52</v>
      </c>
      <c r="K4073" s="27">
        <f t="shared" si="1319"/>
        <v>12.39</v>
      </c>
      <c r="L4073" s="26">
        <f t="shared" si="1320"/>
        <v>21409.920000000002</v>
      </c>
      <c r="M4073" s="56" t="s">
        <v>16</v>
      </c>
      <c r="N4073" s="80" t="s">
        <v>1448</v>
      </c>
      <c r="O4073" s="56" t="s">
        <v>128</v>
      </c>
      <c r="P4073" s="56"/>
    </row>
    <row r="4074" spans="1:16" x14ac:dyDescent="0.25">
      <c r="A4074" s="80">
        <v>2018</v>
      </c>
      <c r="B4074" s="80">
        <v>49</v>
      </c>
      <c r="C4074" s="80" t="s">
        <v>15</v>
      </c>
      <c r="D4074" s="80" t="s">
        <v>1438</v>
      </c>
      <c r="E4074" s="78">
        <v>60.3</v>
      </c>
      <c r="F4074" s="3">
        <f t="shared" si="1318"/>
        <v>6.99</v>
      </c>
      <c r="G4074" s="18" t="s">
        <v>39</v>
      </c>
      <c r="H4074" s="80">
        <v>201</v>
      </c>
      <c r="I4074" s="80">
        <f t="shared" ref="I4074:I4098" si="1321">SUM(H4074*9.6)</f>
        <v>1929.6</v>
      </c>
      <c r="J4074" s="27">
        <f t="shared" si="1317"/>
        <v>16.52</v>
      </c>
      <c r="K4074" s="27">
        <f t="shared" si="1319"/>
        <v>8.26</v>
      </c>
      <c r="L4074" s="26">
        <f t="shared" si="1320"/>
        <v>15938.495999999999</v>
      </c>
      <c r="M4074" s="56" t="s">
        <v>94</v>
      </c>
      <c r="N4074" s="80" t="s">
        <v>1448</v>
      </c>
      <c r="O4074" s="80" t="s">
        <v>128</v>
      </c>
      <c r="P4074" s="56"/>
    </row>
    <row r="4075" spans="1:16" x14ac:dyDescent="0.25">
      <c r="A4075" s="80">
        <v>2018</v>
      </c>
      <c r="B4075" s="80">
        <v>49</v>
      </c>
      <c r="C4075" s="80" t="s">
        <v>15</v>
      </c>
      <c r="D4075" s="80" t="s">
        <v>1438</v>
      </c>
      <c r="E4075" s="78">
        <v>60.3</v>
      </c>
      <c r="F4075" s="3">
        <f t="shared" si="1318"/>
        <v>6.99</v>
      </c>
      <c r="G4075" s="79" t="s">
        <v>39</v>
      </c>
      <c r="H4075" s="80">
        <v>19</v>
      </c>
      <c r="I4075" s="80">
        <f t="shared" si="1321"/>
        <v>182.4</v>
      </c>
      <c r="J4075" s="27">
        <f t="shared" si="1317"/>
        <v>16.52</v>
      </c>
      <c r="K4075" s="27">
        <f t="shared" si="1319"/>
        <v>8.26</v>
      </c>
      <c r="L4075" s="26">
        <f t="shared" si="1320"/>
        <v>1506.624</v>
      </c>
      <c r="M4075" s="56" t="s">
        <v>94</v>
      </c>
      <c r="N4075" s="80" t="s">
        <v>1448</v>
      </c>
      <c r="O4075" s="80" t="s">
        <v>128</v>
      </c>
      <c r="P4075" s="56"/>
    </row>
    <row r="4076" spans="1:16" x14ac:dyDescent="0.25">
      <c r="A4076" s="80">
        <v>2018</v>
      </c>
      <c r="B4076" s="80">
        <v>49</v>
      </c>
      <c r="C4076" s="80" t="s">
        <v>15</v>
      </c>
      <c r="D4076" s="80" t="s">
        <v>1438</v>
      </c>
      <c r="E4076" s="78">
        <v>60.3</v>
      </c>
      <c r="F4076" s="3">
        <f t="shared" si="1318"/>
        <v>6.99</v>
      </c>
      <c r="G4076" s="79" t="s">
        <v>39</v>
      </c>
      <c r="H4076" s="80">
        <v>108</v>
      </c>
      <c r="I4076" s="80">
        <f t="shared" si="1321"/>
        <v>1036.8</v>
      </c>
      <c r="J4076" s="27">
        <f t="shared" si="1317"/>
        <v>16.52</v>
      </c>
      <c r="K4076" s="27">
        <f t="shared" si="1319"/>
        <v>8.26</v>
      </c>
      <c r="L4076" s="26">
        <f t="shared" si="1320"/>
        <v>8563.9679999999989</v>
      </c>
      <c r="M4076" s="56" t="s">
        <v>94</v>
      </c>
      <c r="N4076" s="80" t="s">
        <v>1449</v>
      </c>
      <c r="O4076" s="80" t="s">
        <v>128</v>
      </c>
      <c r="P4076" s="56"/>
    </row>
    <row r="4077" spans="1:16" x14ac:dyDescent="0.25">
      <c r="A4077" s="80">
        <v>2018</v>
      </c>
      <c r="B4077" s="80">
        <v>49</v>
      </c>
      <c r="C4077" s="80" t="s">
        <v>15</v>
      </c>
      <c r="D4077" s="80" t="s">
        <v>1439</v>
      </c>
      <c r="E4077" s="78">
        <v>60.3</v>
      </c>
      <c r="F4077" s="3">
        <f t="shared" si="1318"/>
        <v>6.99</v>
      </c>
      <c r="G4077" s="79" t="s">
        <v>39</v>
      </c>
      <c r="H4077" s="80">
        <v>107</v>
      </c>
      <c r="I4077" s="80">
        <f t="shared" si="1321"/>
        <v>1027.2</v>
      </c>
      <c r="J4077" s="27">
        <f t="shared" si="1317"/>
        <v>16.52</v>
      </c>
      <c r="K4077" s="27">
        <f t="shared" si="1319"/>
        <v>8.26</v>
      </c>
      <c r="L4077" s="26">
        <f t="shared" si="1320"/>
        <v>8484.6720000000005</v>
      </c>
      <c r="M4077" s="56" t="s">
        <v>94</v>
      </c>
      <c r="N4077" s="80" t="s">
        <v>1450</v>
      </c>
      <c r="O4077" s="80" t="s">
        <v>128</v>
      </c>
      <c r="P4077" s="56"/>
    </row>
    <row r="4078" spans="1:16" x14ac:dyDescent="0.25">
      <c r="A4078" s="80">
        <v>2018</v>
      </c>
      <c r="B4078" s="80">
        <v>49</v>
      </c>
      <c r="C4078" s="80" t="s">
        <v>15</v>
      </c>
      <c r="D4078" s="80" t="s">
        <v>1439</v>
      </c>
      <c r="E4078" s="78">
        <v>88.9</v>
      </c>
      <c r="F4078" s="3">
        <f t="shared" si="1318"/>
        <v>13.84</v>
      </c>
      <c r="G4078" s="79" t="s">
        <v>39</v>
      </c>
      <c r="H4078" s="80">
        <v>14</v>
      </c>
      <c r="I4078" s="80">
        <f t="shared" si="1321"/>
        <v>134.4</v>
      </c>
      <c r="J4078" s="27">
        <f t="shared" si="1317"/>
        <v>27.6</v>
      </c>
      <c r="K4078" s="27">
        <f t="shared" si="1319"/>
        <v>13.8</v>
      </c>
      <c r="L4078" s="26">
        <f t="shared" si="1320"/>
        <v>1854.7200000000003</v>
      </c>
      <c r="M4078" s="56" t="s">
        <v>94</v>
      </c>
      <c r="N4078" s="80" t="s">
        <v>1451</v>
      </c>
      <c r="O4078" s="80" t="s">
        <v>128</v>
      </c>
      <c r="P4078" s="56"/>
    </row>
    <row r="4079" spans="1:16" x14ac:dyDescent="0.25">
      <c r="A4079" s="80">
        <v>2018</v>
      </c>
      <c r="B4079" s="80">
        <v>49</v>
      </c>
      <c r="C4079" s="80" t="s">
        <v>15</v>
      </c>
      <c r="D4079" s="80" t="s">
        <v>1440</v>
      </c>
      <c r="E4079" s="78">
        <v>73</v>
      </c>
      <c r="F4079" s="3">
        <f t="shared" si="1318"/>
        <v>9.67</v>
      </c>
      <c r="G4079" s="79" t="s">
        <v>39</v>
      </c>
      <c r="H4079" s="80">
        <v>40</v>
      </c>
      <c r="I4079" s="80">
        <f t="shared" si="1321"/>
        <v>384</v>
      </c>
      <c r="J4079" s="27">
        <f t="shared" si="1317"/>
        <v>20.64</v>
      </c>
      <c r="K4079" s="27">
        <f t="shared" si="1319"/>
        <v>15.48</v>
      </c>
      <c r="L4079" s="26">
        <f t="shared" si="1320"/>
        <v>5944.32</v>
      </c>
      <c r="M4079" s="56" t="s">
        <v>16</v>
      </c>
      <c r="N4079" s="80" t="s">
        <v>1452</v>
      </c>
      <c r="O4079" s="80" t="s">
        <v>128</v>
      </c>
      <c r="P4079" s="56"/>
    </row>
    <row r="4080" spans="1:16" x14ac:dyDescent="0.25">
      <c r="A4080" s="80">
        <v>2018</v>
      </c>
      <c r="B4080" s="80">
        <v>49</v>
      </c>
      <c r="C4080" s="80" t="s">
        <v>15</v>
      </c>
      <c r="D4080" s="80" t="s">
        <v>1441</v>
      </c>
      <c r="E4080" s="78">
        <v>60.3</v>
      </c>
      <c r="F4080" s="3">
        <f t="shared" si="1318"/>
        <v>6.99</v>
      </c>
      <c r="G4080" s="79" t="s">
        <v>39</v>
      </c>
      <c r="H4080" s="80">
        <v>106</v>
      </c>
      <c r="I4080" s="80">
        <f t="shared" si="1321"/>
        <v>1017.5999999999999</v>
      </c>
      <c r="J4080" s="27">
        <f t="shared" si="1317"/>
        <v>16.52</v>
      </c>
      <c r="K4080" s="27">
        <f t="shared" si="1319"/>
        <v>8.26</v>
      </c>
      <c r="L4080" s="26">
        <f t="shared" si="1320"/>
        <v>8405.3759999999984</v>
      </c>
      <c r="M4080" s="56" t="s">
        <v>94</v>
      </c>
      <c r="N4080" s="80" t="s">
        <v>1453</v>
      </c>
      <c r="O4080" s="80" t="s">
        <v>128</v>
      </c>
      <c r="P4080" s="56"/>
    </row>
    <row r="4081" spans="1:16" x14ac:dyDescent="0.25">
      <c r="A4081" s="80">
        <v>2018</v>
      </c>
      <c r="B4081" s="80">
        <v>49</v>
      </c>
      <c r="C4081" s="80" t="s">
        <v>15</v>
      </c>
      <c r="D4081" s="80" t="s">
        <v>1441</v>
      </c>
      <c r="E4081" s="78">
        <v>73</v>
      </c>
      <c r="F4081" s="3">
        <f t="shared" si="1318"/>
        <v>9.67</v>
      </c>
      <c r="G4081" s="79" t="s">
        <v>39</v>
      </c>
      <c r="H4081" s="80">
        <v>10</v>
      </c>
      <c r="I4081" s="80">
        <f t="shared" si="1321"/>
        <v>96</v>
      </c>
      <c r="J4081" s="27">
        <f t="shared" si="1317"/>
        <v>20.64</v>
      </c>
      <c r="K4081" s="27">
        <f t="shared" si="1319"/>
        <v>15.48</v>
      </c>
      <c r="L4081" s="26">
        <f t="shared" si="1320"/>
        <v>1486.08</v>
      </c>
      <c r="M4081" s="56" t="s">
        <v>16</v>
      </c>
      <c r="N4081" s="80" t="s">
        <v>1454</v>
      </c>
      <c r="O4081" s="80" t="s">
        <v>128</v>
      </c>
      <c r="P4081" s="56"/>
    </row>
    <row r="4082" spans="1:16" x14ac:dyDescent="0.25">
      <c r="A4082" s="80">
        <v>2018</v>
      </c>
      <c r="B4082" s="80">
        <v>49</v>
      </c>
      <c r="C4082" s="80" t="s">
        <v>15</v>
      </c>
      <c r="D4082" s="80" t="s">
        <v>1442</v>
      </c>
      <c r="E4082" s="78">
        <v>73</v>
      </c>
      <c r="F4082" s="3">
        <f t="shared" si="1318"/>
        <v>9.67</v>
      </c>
      <c r="G4082" s="79" t="s">
        <v>39</v>
      </c>
      <c r="H4082" s="80">
        <v>15</v>
      </c>
      <c r="I4082" s="80">
        <f t="shared" si="1321"/>
        <v>144</v>
      </c>
      <c r="J4082" s="27">
        <f t="shared" si="1317"/>
        <v>20.64</v>
      </c>
      <c r="K4082" s="27">
        <f t="shared" si="1319"/>
        <v>15.48</v>
      </c>
      <c r="L4082" s="26">
        <f t="shared" si="1320"/>
        <v>2229.12</v>
      </c>
      <c r="M4082" s="56" t="s">
        <v>16</v>
      </c>
      <c r="N4082" s="80" t="s">
        <v>1455</v>
      </c>
      <c r="O4082" s="80" t="s">
        <v>128</v>
      </c>
      <c r="P4082" s="56"/>
    </row>
    <row r="4083" spans="1:16" x14ac:dyDescent="0.25">
      <c r="A4083" s="80">
        <v>2018</v>
      </c>
      <c r="B4083" s="80">
        <v>49</v>
      </c>
      <c r="C4083" s="80" t="s">
        <v>15</v>
      </c>
      <c r="D4083" s="80" t="s">
        <v>1443</v>
      </c>
      <c r="E4083" s="78">
        <v>73</v>
      </c>
      <c r="F4083" s="3">
        <f t="shared" si="1318"/>
        <v>9.67</v>
      </c>
      <c r="G4083" s="79" t="s">
        <v>39</v>
      </c>
      <c r="H4083" s="80">
        <v>17</v>
      </c>
      <c r="I4083" s="80">
        <f t="shared" si="1321"/>
        <v>163.19999999999999</v>
      </c>
      <c r="J4083" s="27">
        <f t="shared" si="1317"/>
        <v>20.64</v>
      </c>
      <c r="K4083" s="27">
        <f t="shared" si="1319"/>
        <v>15.48</v>
      </c>
      <c r="L4083" s="26">
        <f t="shared" si="1320"/>
        <v>2526.3359999999998</v>
      </c>
      <c r="M4083" s="56" t="s">
        <v>16</v>
      </c>
      <c r="N4083" s="80" t="s">
        <v>1456</v>
      </c>
      <c r="O4083" s="80" t="s">
        <v>128</v>
      </c>
      <c r="P4083" s="56"/>
    </row>
    <row r="4084" spans="1:16" x14ac:dyDescent="0.25">
      <c r="A4084" s="80">
        <v>2018</v>
      </c>
      <c r="B4084" s="80">
        <v>49</v>
      </c>
      <c r="C4084" s="80" t="s">
        <v>15</v>
      </c>
      <c r="D4084" s="80" t="s">
        <v>1444</v>
      </c>
      <c r="E4084" s="78">
        <v>73</v>
      </c>
      <c r="F4084" s="3">
        <f t="shared" si="1318"/>
        <v>9.67</v>
      </c>
      <c r="G4084" s="79" t="s">
        <v>39</v>
      </c>
      <c r="H4084" s="80">
        <v>26</v>
      </c>
      <c r="I4084" s="80">
        <f t="shared" si="1321"/>
        <v>249.6</v>
      </c>
      <c r="J4084" s="27">
        <f t="shared" si="1317"/>
        <v>20.64</v>
      </c>
      <c r="K4084" s="27">
        <f t="shared" si="1319"/>
        <v>15.48</v>
      </c>
      <c r="L4084" s="26">
        <f t="shared" si="1320"/>
        <v>3863.808</v>
      </c>
      <c r="M4084" s="56" t="s">
        <v>16</v>
      </c>
      <c r="N4084" s="80" t="s">
        <v>1457</v>
      </c>
      <c r="O4084" s="80" t="s">
        <v>128</v>
      </c>
      <c r="P4084" s="56"/>
    </row>
    <row r="4085" spans="1:16" x14ac:dyDescent="0.25">
      <c r="A4085" s="80">
        <v>2018</v>
      </c>
      <c r="B4085" s="80">
        <v>49</v>
      </c>
      <c r="C4085" s="80" t="s">
        <v>15</v>
      </c>
      <c r="D4085" s="80" t="s">
        <v>1445</v>
      </c>
      <c r="E4085" s="78">
        <v>60.3</v>
      </c>
      <c r="F4085" s="3">
        <f t="shared" si="1318"/>
        <v>6.99</v>
      </c>
      <c r="G4085" s="79" t="s">
        <v>39</v>
      </c>
      <c r="H4085" s="80">
        <v>188</v>
      </c>
      <c r="I4085" s="80">
        <f t="shared" si="1321"/>
        <v>1804.8</v>
      </c>
      <c r="J4085" s="27">
        <f t="shared" si="1317"/>
        <v>16.52</v>
      </c>
      <c r="K4085" s="27">
        <f t="shared" si="1319"/>
        <v>8.26</v>
      </c>
      <c r="L4085" s="26">
        <f t="shared" si="1320"/>
        <v>14907.647999999999</v>
      </c>
      <c r="M4085" s="56" t="s">
        <v>94</v>
      </c>
      <c r="N4085" s="80" t="s">
        <v>1448</v>
      </c>
      <c r="O4085" s="80" t="s">
        <v>128</v>
      </c>
      <c r="P4085" s="56"/>
    </row>
    <row r="4086" spans="1:16" x14ac:dyDescent="0.25">
      <c r="A4086" s="80">
        <v>2018</v>
      </c>
      <c r="B4086" s="80">
        <v>49</v>
      </c>
      <c r="C4086" s="80" t="s">
        <v>15</v>
      </c>
      <c r="D4086" s="80" t="s">
        <v>1445</v>
      </c>
      <c r="E4086" s="78">
        <v>60.3</v>
      </c>
      <c r="F4086" s="3">
        <f t="shared" si="1318"/>
        <v>6.99</v>
      </c>
      <c r="G4086" s="79" t="s">
        <v>39</v>
      </c>
      <c r="H4086" s="80">
        <v>120</v>
      </c>
      <c r="I4086" s="80">
        <f t="shared" si="1321"/>
        <v>1152</v>
      </c>
      <c r="J4086" s="27">
        <f t="shared" si="1317"/>
        <v>16.52</v>
      </c>
      <c r="K4086" s="27">
        <f t="shared" si="1319"/>
        <v>8.26</v>
      </c>
      <c r="L4086" s="26">
        <f t="shared" si="1320"/>
        <v>9515.52</v>
      </c>
      <c r="M4086" s="56" t="s">
        <v>94</v>
      </c>
      <c r="N4086" s="80" t="s">
        <v>1448</v>
      </c>
      <c r="O4086" s="80" t="s">
        <v>128</v>
      </c>
      <c r="P4086" s="56"/>
    </row>
    <row r="4087" spans="1:16" x14ac:dyDescent="0.25">
      <c r="A4087" s="80">
        <v>2018</v>
      </c>
      <c r="B4087" s="80">
        <v>49</v>
      </c>
      <c r="C4087" s="80" t="s">
        <v>15</v>
      </c>
      <c r="D4087" s="80" t="s">
        <v>1445</v>
      </c>
      <c r="E4087" s="78">
        <v>60.3</v>
      </c>
      <c r="F4087" s="3">
        <f t="shared" si="1318"/>
        <v>6.99</v>
      </c>
      <c r="G4087" s="79" t="s">
        <v>39</v>
      </c>
      <c r="H4087" s="80">
        <v>20</v>
      </c>
      <c r="I4087" s="80">
        <f t="shared" si="1321"/>
        <v>192</v>
      </c>
      <c r="J4087" s="27">
        <f t="shared" si="1317"/>
        <v>16.52</v>
      </c>
      <c r="K4087" s="27">
        <f t="shared" si="1319"/>
        <v>8.26</v>
      </c>
      <c r="L4087" s="26">
        <f t="shared" si="1320"/>
        <v>1585.92</v>
      </c>
      <c r="M4087" s="56" t="s">
        <v>94</v>
      </c>
      <c r="N4087" s="80" t="s">
        <v>1448</v>
      </c>
      <c r="O4087" s="80" t="s">
        <v>128</v>
      </c>
      <c r="P4087" s="56"/>
    </row>
    <row r="4088" spans="1:16" x14ac:dyDescent="0.25">
      <c r="A4088" s="80">
        <v>2018</v>
      </c>
      <c r="B4088" s="80">
        <v>49</v>
      </c>
      <c r="C4088" s="80" t="s">
        <v>15</v>
      </c>
      <c r="D4088" s="80" t="s">
        <v>1445</v>
      </c>
      <c r="E4088" s="78">
        <v>73</v>
      </c>
      <c r="F4088" s="3">
        <f t="shared" si="1318"/>
        <v>9.67</v>
      </c>
      <c r="G4088" s="79" t="s">
        <v>39</v>
      </c>
      <c r="H4088" s="80">
        <v>1</v>
      </c>
      <c r="I4088" s="80">
        <f t="shared" si="1321"/>
        <v>9.6</v>
      </c>
      <c r="J4088" s="27">
        <f t="shared" si="1317"/>
        <v>20.64</v>
      </c>
      <c r="K4088" s="27">
        <f t="shared" si="1319"/>
        <v>15.48</v>
      </c>
      <c r="L4088" s="26">
        <f t="shared" si="1320"/>
        <v>148.608</v>
      </c>
      <c r="M4088" s="56" t="s">
        <v>16</v>
      </c>
      <c r="N4088" s="80" t="s">
        <v>1458</v>
      </c>
      <c r="O4088" s="80" t="s">
        <v>128</v>
      </c>
      <c r="P4088" s="56"/>
    </row>
    <row r="4089" spans="1:16" x14ac:dyDescent="0.25">
      <c r="A4089" s="80">
        <v>2018</v>
      </c>
      <c r="B4089" s="80">
        <v>49</v>
      </c>
      <c r="C4089" s="80" t="s">
        <v>15</v>
      </c>
      <c r="D4089" s="80" t="s">
        <v>1445</v>
      </c>
      <c r="E4089" s="78">
        <v>88.9</v>
      </c>
      <c r="F4089" s="3">
        <f t="shared" si="1318"/>
        <v>13.84</v>
      </c>
      <c r="G4089" s="79" t="s">
        <v>39</v>
      </c>
      <c r="H4089" s="80">
        <v>12</v>
      </c>
      <c r="I4089" s="80">
        <f t="shared" si="1321"/>
        <v>115.19999999999999</v>
      </c>
      <c r="J4089" s="27">
        <f t="shared" si="1317"/>
        <v>27.6</v>
      </c>
      <c r="K4089" s="27">
        <f t="shared" si="1319"/>
        <v>13.8</v>
      </c>
      <c r="L4089" s="26">
        <f t="shared" si="1320"/>
        <v>1589.76</v>
      </c>
      <c r="M4089" s="56" t="s">
        <v>94</v>
      </c>
      <c r="N4089" s="80" t="s">
        <v>1459</v>
      </c>
      <c r="O4089" s="80" t="s">
        <v>128</v>
      </c>
      <c r="P4089" s="56"/>
    </row>
    <row r="4090" spans="1:16" x14ac:dyDescent="0.25">
      <c r="A4090" s="80">
        <v>2018</v>
      </c>
      <c r="B4090" s="80">
        <v>49</v>
      </c>
      <c r="C4090" s="80" t="s">
        <v>15</v>
      </c>
      <c r="D4090" s="80" t="s">
        <v>1445</v>
      </c>
      <c r="E4090" s="78">
        <v>73</v>
      </c>
      <c r="F4090" s="3">
        <f t="shared" si="1318"/>
        <v>9.67</v>
      </c>
      <c r="G4090" s="79" t="s">
        <v>39</v>
      </c>
      <c r="H4090" s="80">
        <v>1</v>
      </c>
      <c r="I4090" s="80">
        <f t="shared" si="1321"/>
        <v>9.6</v>
      </c>
      <c r="J4090" s="27">
        <f t="shared" si="1317"/>
        <v>20.64</v>
      </c>
      <c r="K4090" s="27">
        <f t="shared" si="1319"/>
        <v>15.48</v>
      </c>
      <c r="L4090" s="26">
        <f t="shared" si="1320"/>
        <v>148.608</v>
      </c>
      <c r="M4090" s="56" t="s">
        <v>16</v>
      </c>
      <c r="N4090" s="80" t="s">
        <v>1460</v>
      </c>
      <c r="O4090" s="80" t="s">
        <v>128</v>
      </c>
      <c r="P4090" s="56"/>
    </row>
    <row r="4091" spans="1:16" x14ac:dyDescent="0.25">
      <c r="A4091" s="80">
        <v>2018</v>
      </c>
      <c r="B4091" s="80">
        <v>49</v>
      </c>
      <c r="C4091" s="80" t="s">
        <v>15</v>
      </c>
      <c r="D4091" s="80" t="s">
        <v>1446</v>
      </c>
      <c r="E4091" s="78">
        <v>60.3</v>
      </c>
      <c r="F4091" s="3">
        <f t="shared" si="1318"/>
        <v>6.99</v>
      </c>
      <c r="G4091" s="79" t="s">
        <v>39</v>
      </c>
      <c r="H4091" s="80">
        <v>275</v>
      </c>
      <c r="I4091" s="80">
        <f t="shared" si="1321"/>
        <v>2640</v>
      </c>
      <c r="J4091" s="27">
        <f t="shared" si="1317"/>
        <v>16.52</v>
      </c>
      <c r="K4091" s="27">
        <f t="shared" si="1319"/>
        <v>12.39</v>
      </c>
      <c r="L4091" s="26">
        <f t="shared" si="1320"/>
        <v>32709.600000000002</v>
      </c>
      <c r="M4091" s="56" t="s">
        <v>16</v>
      </c>
      <c r="N4091" s="80" t="s">
        <v>1448</v>
      </c>
      <c r="O4091" s="80" t="s">
        <v>128</v>
      </c>
      <c r="P4091" s="56"/>
    </row>
    <row r="4092" spans="1:16" x14ac:dyDescent="0.25">
      <c r="A4092" s="80">
        <v>2018</v>
      </c>
      <c r="B4092" s="80">
        <v>49</v>
      </c>
      <c r="C4092" s="80" t="s">
        <v>15</v>
      </c>
      <c r="D4092" s="80" t="s">
        <v>1446</v>
      </c>
      <c r="E4092" s="78">
        <v>60.3</v>
      </c>
      <c r="F4092" s="3">
        <f t="shared" si="1318"/>
        <v>6.99</v>
      </c>
      <c r="G4092" s="79" t="s">
        <v>39</v>
      </c>
      <c r="H4092" s="80">
        <v>99</v>
      </c>
      <c r="I4092" s="80">
        <f t="shared" si="1321"/>
        <v>950.4</v>
      </c>
      <c r="J4092" s="27">
        <f t="shared" si="1317"/>
        <v>16.52</v>
      </c>
      <c r="K4092" s="27">
        <f t="shared" si="1319"/>
        <v>8.26</v>
      </c>
      <c r="L4092" s="26">
        <f t="shared" si="1320"/>
        <v>7850.3039999999992</v>
      </c>
      <c r="M4092" s="56" t="s">
        <v>94</v>
      </c>
      <c r="N4092" s="80" t="s">
        <v>1448</v>
      </c>
      <c r="O4092" s="80" t="s">
        <v>128</v>
      </c>
      <c r="P4092" s="56"/>
    </row>
    <row r="4093" spans="1:16" x14ac:dyDescent="0.25">
      <c r="A4093" s="80">
        <v>2018</v>
      </c>
      <c r="B4093" s="80">
        <v>49</v>
      </c>
      <c r="C4093" s="80" t="s">
        <v>15</v>
      </c>
      <c r="D4093" s="80" t="s">
        <v>1446</v>
      </c>
      <c r="E4093" s="78">
        <v>60.3</v>
      </c>
      <c r="F4093" s="3">
        <f t="shared" si="1318"/>
        <v>6.99</v>
      </c>
      <c r="G4093" s="79" t="s">
        <v>39</v>
      </c>
      <c r="H4093" s="80">
        <v>16</v>
      </c>
      <c r="I4093" s="80">
        <f t="shared" si="1321"/>
        <v>153.6</v>
      </c>
      <c r="J4093" s="27">
        <f t="shared" si="1317"/>
        <v>16.52</v>
      </c>
      <c r="K4093" s="27">
        <f t="shared" si="1319"/>
        <v>8.26</v>
      </c>
      <c r="L4093" s="26">
        <f t="shared" si="1320"/>
        <v>1268.7359999999999</v>
      </c>
      <c r="M4093" s="56" t="s">
        <v>94</v>
      </c>
      <c r="N4093" s="80" t="s">
        <v>1448</v>
      </c>
      <c r="O4093" s="80" t="s">
        <v>128</v>
      </c>
      <c r="P4093" s="56"/>
    </row>
    <row r="4094" spans="1:16" x14ac:dyDescent="0.25">
      <c r="A4094" s="80">
        <v>2018</v>
      </c>
      <c r="B4094" s="80">
        <v>49</v>
      </c>
      <c r="C4094" s="80" t="s">
        <v>15</v>
      </c>
      <c r="D4094" s="80" t="s">
        <v>1446</v>
      </c>
      <c r="E4094" s="78">
        <v>60.3</v>
      </c>
      <c r="F4094" s="3">
        <f t="shared" si="1318"/>
        <v>6.99</v>
      </c>
      <c r="G4094" s="79" t="s">
        <v>39</v>
      </c>
      <c r="H4094" s="80">
        <v>400</v>
      </c>
      <c r="I4094" s="80">
        <f t="shared" si="1321"/>
        <v>3840</v>
      </c>
      <c r="J4094" s="27">
        <f t="shared" si="1317"/>
        <v>16.52</v>
      </c>
      <c r="K4094" s="27">
        <f t="shared" si="1319"/>
        <v>12.39</v>
      </c>
      <c r="L4094" s="26">
        <f t="shared" si="1320"/>
        <v>47577.600000000006</v>
      </c>
      <c r="M4094" s="56" t="s">
        <v>16</v>
      </c>
      <c r="N4094" s="80" t="s">
        <v>1448</v>
      </c>
      <c r="O4094" s="80" t="s">
        <v>128</v>
      </c>
      <c r="P4094" s="56"/>
    </row>
    <row r="4095" spans="1:16" x14ac:dyDescent="0.25">
      <c r="A4095" s="80">
        <v>2018</v>
      </c>
      <c r="B4095" s="80">
        <v>49</v>
      </c>
      <c r="C4095" s="80" t="s">
        <v>15</v>
      </c>
      <c r="D4095" s="80" t="s">
        <v>1446</v>
      </c>
      <c r="E4095" s="78">
        <v>60.3</v>
      </c>
      <c r="F4095" s="3">
        <f t="shared" si="1318"/>
        <v>6.99</v>
      </c>
      <c r="G4095" s="79" t="s">
        <v>39</v>
      </c>
      <c r="H4095" s="80">
        <v>110</v>
      </c>
      <c r="I4095" s="80">
        <f t="shared" si="1321"/>
        <v>1056</v>
      </c>
      <c r="J4095" s="27">
        <f t="shared" si="1317"/>
        <v>16.52</v>
      </c>
      <c r="K4095" s="27">
        <f t="shared" si="1319"/>
        <v>8.26</v>
      </c>
      <c r="L4095" s="26">
        <f t="shared" si="1320"/>
        <v>8722.56</v>
      </c>
      <c r="M4095" s="56" t="s">
        <v>94</v>
      </c>
      <c r="N4095" s="80" t="s">
        <v>1461</v>
      </c>
      <c r="O4095" s="80" t="s">
        <v>128</v>
      </c>
      <c r="P4095" s="56"/>
    </row>
    <row r="4096" spans="1:16" x14ac:dyDescent="0.25">
      <c r="A4096" s="80">
        <v>2018</v>
      </c>
      <c r="B4096" s="80">
        <v>49</v>
      </c>
      <c r="C4096" s="80" t="s">
        <v>15</v>
      </c>
      <c r="D4096" s="80" t="s">
        <v>1446</v>
      </c>
      <c r="E4096" s="78">
        <v>73</v>
      </c>
      <c r="F4096" s="3">
        <f t="shared" si="1318"/>
        <v>9.67</v>
      </c>
      <c r="G4096" s="79" t="s">
        <v>39</v>
      </c>
      <c r="H4096" s="80">
        <v>18</v>
      </c>
      <c r="I4096" s="80">
        <f t="shared" si="1321"/>
        <v>172.79999999999998</v>
      </c>
      <c r="J4096" s="27">
        <f t="shared" si="1317"/>
        <v>20.64</v>
      </c>
      <c r="K4096" s="27">
        <f t="shared" si="1319"/>
        <v>15.48</v>
      </c>
      <c r="L4096" s="26">
        <f t="shared" si="1320"/>
        <v>2674.944</v>
      </c>
      <c r="M4096" s="56" t="s">
        <v>16</v>
      </c>
      <c r="N4096" s="80" t="s">
        <v>1163</v>
      </c>
      <c r="O4096" s="80" t="s">
        <v>128</v>
      </c>
      <c r="P4096" s="56"/>
    </row>
    <row r="4097" spans="1:16" x14ac:dyDescent="0.25">
      <c r="A4097" s="80">
        <v>2018</v>
      </c>
      <c r="B4097" s="80">
        <v>49</v>
      </c>
      <c r="C4097" s="80" t="s">
        <v>15</v>
      </c>
      <c r="D4097" s="80" t="s">
        <v>1446</v>
      </c>
      <c r="E4097" s="78">
        <v>60.3</v>
      </c>
      <c r="F4097" s="3">
        <f t="shared" si="1318"/>
        <v>6.99</v>
      </c>
      <c r="G4097" s="79" t="s">
        <v>39</v>
      </c>
      <c r="H4097" s="80">
        <v>9</v>
      </c>
      <c r="I4097" s="80">
        <f t="shared" si="1321"/>
        <v>86.399999999999991</v>
      </c>
      <c r="J4097" s="27">
        <f t="shared" si="1317"/>
        <v>16.52</v>
      </c>
      <c r="K4097" s="27">
        <f t="shared" si="1319"/>
        <v>12.39</v>
      </c>
      <c r="L4097" s="26">
        <f t="shared" si="1320"/>
        <v>1070.4959999999999</v>
      </c>
      <c r="M4097" s="56" t="s">
        <v>16</v>
      </c>
      <c r="N4097" s="80" t="s">
        <v>1462</v>
      </c>
      <c r="O4097" s="80" t="s">
        <v>128</v>
      </c>
      <c r="P4097" s="56"/>
    </row>
    <row r="4098" spans="1:16" x14ac:dyDescent="0.25">
      <c r="A4098" s="80">
        <v>2018</v>
      </c>
      <c r="B4098" s="80">
        <v>49</v>
      </c>
      <c r="C4098" s="80" t="s">
        <v>15</v>
      </c>
      <c r="D4098" s="80" t="s">
        <v>1447</v>
      </c>
      <c r="E4098" s="78">
        <v>73</v>
      </c>
      <c r="F4098" s="3">
        <f t="shared" si="1318"/>
        <v>9.67</v>
      </c>
      <c r="G4098" s="79" t="s">
        <v>39</v>
      </c>
      <c r="H4098" s="80">
        <v>175</v>
      </c>
      <c r="I4098" s="80">
        <f t="shared" si="1321"/>
        <v>1680</v>
      </c>
      <c r="J4098" s="27">
        <f t="shared" si="1317"/>
        <v>20.64</v>
      </c>
      <c r="K4098" s="27">
        <f t="shared" si="1319"/>
        <v>10.32</v>
      </c>
      <c r="L4098" s="26">
        <f t="shared" si="1320"/>
        <v>17337.600000000002</v>
      </c>
      <c r="M4098" s="56" t="s">
        <v>94</v>
      </c>
      <c r="N4098" s="80" t="s">
        <v>1463</v>
      </c>
      <c r="O4098" s="80" t="s">
        <v>128</v>
      </c>
      <c r="P4098" s="56"/>
    </row>
    <row r="4099" spans="1:16" x14ac:dyDescent="0.25">
      <c r="A4099" s="80">
        <v>2018</v>
      </c>
      <c r="B4099" s="80">
        <v>49</v>
      </c>
      <c r="C4099" s="80" t="s">
        <v>15</v>
      </c>
      <c r="D4099" s="80">
        <v>19339</v>
      </c>
      <c r="E4099" s="3">
        <v>88.9</v>
      </c>
      <c r="F4099" s="3">
        <f t="shared" si="1318"/>
        <v>13.84</v>
      </c>
      <c r="G4099" s="18" t="s">
        <v>39</v>
      </c>
      <c r="H4099" s="80">
        <v>9</v>
      </c>
      <c r="I4099" s="80">
        <v>85.5</v>
      </c>
      <c r="J4099" s="27">
        <f t="shared" si="1317"/>
        <v>27.6</v>
      </c>
      <c r="K4099" s="27">
        <f t="shared" si="1319"/>
        <v>20.700000000000003</v>
      </c>
      <c r="L4099" s="26">
        <f t="shared" si="1320"/>
        <v>1769.8500000000001</v>
      </c>
      <c r="M4099" s="56" t="s">
        <v>16</v>
      </c>
      <c r="N4099" s="80" t="s">
        <v>1464</v>
      </c>
      <c r="O4099" s="56" t="s">
        <v>53</v>
      </c>
      <c r="P4099" s="56"/>
    </row>
    <row r="4100" spans="1:16" x14ac:dyDescent="0.25">
      <c r="A4100" s="80">
        <v>2018</v>
      </c>
      <c r="B4100" s="80">
        <v>49</v>
      </c>
      <c r="C4100" s="80" t="s">
        <v>15</v>
      </c>
      <c r="D4100" s="80">
        <v>19364</v>
      </c>
      <c r="E4100" s="3">
        <v>88.9</v>
      </c>
      <c r="F4100" s="3">
        <f t="shared" si="1318"/>
        <v>13.84</v>
      </c>
      <c r="G4100" s="18" t="s">
        <v>39</v>
      </c>
      <c r="H4100" s="80">
        <v>11</v>
      </c>
      <c r="I4100" s="80">
        <v>104.5</v>
      </c>
      <c r="J4100" s="27">
        <f t="shared" si="1317"/>
        <v>27.6</v>
      </c>
      <c r="K4100" s="27">
        <f t="shared" si="1319"/>
        <v>13.8</v>
      </c>
      <c r="L4100" s="26">
        <f t="shared" si="1320"/>
        <v>1442.1000000000001</v>
      </c>
      <c r="M4100" s="56" t="s">
        <v>94</v>
      </c>
      <c r="N4100" s="80" t="s">
        <v>1465</v>
      </c>
      <c r="O4100" s="56" t="s">
        <v>53</v>
      </c>
      <c r="P4100" s="56"/>
    </row>
    <row r="4101" spans="1:16" x14ac:dyDescent="0.25">
      <c r="A4101" s="80">
        <v>2018</v>
      </c>
      <c r="B4101" s="80">
        <v>49</v>
      </c>
      <c r="C4101" s="80" t="s">
        <v>15</v>
      </c>
      <c r="D4101" s="80">
        <v>19365</v>
      </c>
      <c r="E4101" s="3">
        <v>88.9</v>
      </c>
      <c r="F4101" s="3">
        <f t="shared" si="1318"/>
        <v>13.84</v>
      </c>
      <c r="G4101" s="18" t="s">
        <v>39</v>
      </c>
      <c r="H4101" s="80">
        <v>1</v>
      </c>
      <c r="I4101" s="80">
        <v>9.5</v>
      </c>
      <c r="J4101" s="27">
        <f t="shared" si="1317"/>
        <v>27.6</v>
      </c>
      <c r="K4101" s="27">
        <f t="shared" si="1319"/>
        <v>13.8</v>
      </c>
      <c r="L4101" s="26">
        <f t="shared" si="1320"/>
        <v>131.1</v>
      </c>
      <c r="M4101" s="56" t="s">
        <v>94</v>
      </c>
      <c r="N4101" s="80" t="s">
        <v>1465</v>
      </c>
      <c r="O4101" s="56" t="s">
        <v>53</v>
      </c>
      <c r="P4101" s="56"/>
    </row>
    <row r="4102" spans="1:16" x14ac:dyDescent="0.25">
      <c r="A4102" s="80">
        <v>2018</v>
      </c>
      <c r="B4102" s="80">
        <v>49</v>
      </c>
      <c r="C4102" s="80" t="s">
        <v>15</v>
      </c>
      <c r="D4102" s="80">
        <v>19412</v>
      </c>
      <c r="E4102" s="3">
        <v>60.3</v>
      </c>
      <c r="F4102" s="3">
        <f t="shared" si="1318"/>
        <v>6.99</v>
      </c>
      <c r="G4102" s="18" t="s">
        <v>39</v>
      </c>
      <c r="H4102" s="80">
        <v>20</v>
      </c>
      <c r="I4102" s="80">
        <v>190</v>
      </c>
      <c r="J4102" s="27">
        <f t="shared" si="1317"/>
        <v>16.52</v>
      </c>
      <c r="K4102" s="27">
        <f t="shared" si="1319"/>
        <v>8.26</v>
      </c>
      <c r="L4102" s="26">
        <f t="shared" si="1320"/>
        <v>1569.3999999999999</v>
      </c>
      <c r="M4102" s="56" t="s">
        <v>94</v>
      </c>
      <c r="N4102" s="80" t="s">
        <v>1466</v>
      </c>
      <c r="O4102" s="56" t="s">
        <v>53</v>
      </c>
      <c r="P4102" s="56"/>
    </row>
    <row r="4103" spans="1:16" x14ac:dyDescent="0.25">
      <c r="A4103" s="80">
        <v>2018</v>
      </c>
      <c r="B4103" s="80">
        <v>49</v>
      </c>
      <c r="C4103" s="80" t="s">
        <v>15</v>
      </c>
      <c r="D4103" s="80">
        <v>19445</v>
      </c>
      <c r="E4103" s="3">
        <v>60.3</v>
      </c>
      <c r="F4103" s="3">
        <f t="shared" si="1318"/>
        <v>6.99</v>
      </c>
      <c r="G4103" s="18" t="s">
        <v>39</v>
      </c>
      <c r="H4103" s="80">
        <v>1</v>
      </c>
      <c r="I4103" s="80">
        <v>9.5</v>
      </c>
      <c r="J4103" s="27">
        <f t="shared" si="1317"/>
        <v>16.52</v>
      </c>
      <c r="K4103" s="27">
        <f t="shared" si="1319"/>
        <v>12.39</v>
      </c>
      <c r="L4103" s="26">
        <f t="shared" si="1320"/>
        <v>117.70500000000001</v>
      </c>
      <c r="M4103" s="56" t="s">
        <v>16</v>
      </c>
      <c r="N4103" s="80" t="s">
        <v>1467</v>
      </c>
      <c r="O4103" s="56" t="s">
        <v>53</v>
      </c>
      <c r="P4103" s="56"/>
    </row>
    <row r="4104" spans="1:16" x14ac:dyDescent="0.25">
      <c r="A4104" s="80">
        <v>2018</v>
      </c>
      <c r="B4104" s="80">
        <v>49</v>
      </c>
      <c r="C4104" s="80" t="s">
        <v>15</v>
      </c>
      <c r="D4104" s="80">
        <v>19446</v>
      </c>
      <c r="E4104" s="3">
        <v>60.3</v>
      </c>
      <c r="F4104" s="3">
        <f t="shared" si="1318"/>
        <v>6.99</v>
      </c>
      <c r="G4104" s="18" t="s">
        <v>39</v>
      </c>
      <c r="H4104" s="80">
        <v>2</v>
      </c>
      <c r="I4104" s="80">
        <v>19</v>
      </c>
      <c r="J4104" s="27">
        <f t="shared" si="1317"/>
        <v>16.52</v>
      </c>
      <c r="K4104" s="27">
        <f t="shared" si="1319"/>
        <v>8.26</v>
      </c>
      <c r="L4104" s="26">
        <f t="shared" si="1320"/>
        <v>156.94</v>
      </c>
      <c r="M4104" s="56" t="s">
        <v>94</v>
      </c>
      <c r="N4104" s="80" t="s">
        <v>1467</v>
      </c>
      <c r="O4104" s="56" t="s">
        <v>53</v>
      </c>
      <c r="P4104" s="56"/>
    </row>
    <row r="4105" spans="1:16" x14ac:dyDescent="0.25">
      <c r="A4105" s="80">
        <v>2018</v>
      </c>
      <c r="B4105" s="80">
        <v>49</v>
      </c>
      <c r="C4105" s="80" t="s">
        <v>15</v>
      </c>
      <c r="D4105" s="80">
        <v>2</v>
      </c>
      <c r="E4105" s="78">
        <v>60.3</v>
      </c>
      <c r="F4105" s="3">
        <f t="shared" si="1318"/>
        <v>6.99</v>
      </c>
      <c r="G4105" s="18" t="s">
        <v>39</v>
      </c>
      <c r="H4105" s="80">
        <v>37</v>
      </c>
      <c r="I4105" s="80">
        <f t="shared" ref="I4105:I4125" si="1322">SUM(H4105*9.6)</f>
        <v>355.2</v>
      </c>
      <c r="J4105" s="27">
        <f t="shared" si="1317"/>
        <v>16.52</v>
      </c>
      <c r="K4105" s="27">
        <f t="shared" si="1319"/>
        <v>12.39</v>
      </c>
      <c r="L4105" s="26">
        <f t="shared" si="1320"/>
        <v>4400.9279999999999</v>
      </c>
      <c r="M4105" s="56" t="s">
        <v>16</v>
      </c>
      <c r="N4105" s="80" t="s">
        <v>1468</v>
      </c>
      <c r="O4105" s="56" t="s">
        <v>219</v>
      </c>
      <c r="P4105" s="56"/>
    </row>
    <row r="4106" spans="1:16" x14ac:dyDescent="0.25">
      <c r="A4106" s="80">
        <v>2018</v>
      </c>
      <c r="B4106" s="80">
        <v>49</v>
      </c>
      <c r="C4106" s="80" t="s">
        <v>15</v>
      </c>
      <c r="D4106" s="80">
        <v>3</v>
      </c>
      <c r="E4106" s="78">
        <v>73</v>
      </c>
      <c r="F4106" s="3">
        <f t="shared" si="1318"/>
        <v>9.67</v>
      </c>
      <c r="G4106" s="18" t="s">
        <v>39</v>
      </c>
      <c r="H4106" s="80">
        <v>78</v>
      </c>
      <c r="I4106" s="80">
        <f t="shared" si="1322"/>
        <v>748.8</v>
      </c>
      <c r="J4106" s="27">
        <f t="shared" si="1317"/>
        <v>20.64</v>
      </c>
      <c r="K4106" s="27">
        <f t="shared" si="1319"/>
        <v>10.32</v>
      </c>
      <c r="L4106" s="26">
        <f t="shared" si="1320"/>
        <v>7727.616</v>
      </c>
      <c r="M4106" s="56" t="s">
        <v>94</v>
      </c>
      <c r="N4106" s="80" t="s">
        <v>1469</v>
      </c>
      <c r="O4106" s="56" t="s">
        <v>219</v>
      </c>
      <c r="P4106" s="56"/>
    </row>
    <row r="4107" spans="1:16" x14ac:dyDescent="0.25">
      <c r="A4107" s="80">
        <v>2018</v>
      </c>
      <c r="B4107" s="80">
        <v>49</v>
      </c>
      <c r="C4107" s="80" t="s">
        <v>15</v>
      </c>
      <c r="D4107" s="80">
        <v>3</v>
      </c>
      <c r="E4107" s="78">
        <v>73</v>
      </c>
      <c r="F4107" s="3">
        <f t="shared" si="1318"/>
        <v>9.67</v>
      </c>
      <c r="G4107" s="18" t="s">
        <v>39</v>
      </c>
      <c r="H4107" s="80">
        <v>41</v>
      </c>
      <c r="I4107" s="80">
        <f t="shared" si="1322"/>
        <v>393.59999999999997</v>
      </c>
      <c r="J4107" s="27">
        <f t="shared" si="1317"/>
        <v>20.64</v>
      </c>
      <c r="K4107" s="27">
        <f t="shared" si="1319"/>
        <v>20.64</v>
      </c>
      <c r="L4107" s="26">
        <f t="shared" si="1320"/>
        <v>8123.9039999999995</v>
      </c>
      <c r="M4107" s="56" t="s">
        <v>129</v>
      </c>
      <c r="N4107" s="80" t="s">
        <v>1469</v>
      </c>
      <c r="O4107" s="56" t="s">
        <v>219</v>
      </c>
      <c r="P4107" s="56"/>
    </row>
    <row r="4108" spans="1:16" x14ac:dyDescent="0.25">
      <c r="A4108" s="80">
        <v>2018</v>
      </c>
      <c r="B4108" s="80">
        <v>49</v>
      </c>
      <c r="C4108" s="80" t="s">
        <v>15</v>
      </c>
      <c r="D4108" s="80">
        <v>7</v>
      </c>
      <c r="E4108" s="78">
        <v>73</v>
      </c>
      <c r="F4108" s="3">
        <f t="shared" si="1318"/>
        <v>9.67</v>
      </c>
      <c r="G4108" s="18" t="s">
        <v>39</v>
      </c>
      <c r="H4108" s="80">
        <v>50</v>
      </c>
      <c r="I4108" s="80">
        <f t="shared" si="1322"/>
        <v>480</v>
      </c>
      <c r="J4108" s="27">
        <f t="shared" si="1317"/>
        <v>20.64</v>
      </c>
      <c r="K4108" s="27">
        <f t="shared" si="1319"/>
        <v>20.64</v>
      </c>
      <c r="L4108" s="26">
        <f t="shared" si="1320"/>
        <v>9907.2000000000007</v>
      </c>
      <c r="M4108" s="56" t="s">
        <v>129</v>
      </c>
      <c r="N4108" s="80" t="s">
        <v>1470</v>
      </c>
      <c r="O4108" s="56" t="s">
        <v>219</v>
      </c>
      <c r="P4108" s="56"/>
    </row>
    <row r="4109" spans="1:16" x14ac:dyDescent="0.25">
      <c r="A4109" s="80">
        <v>2018</v>
      </c>
      <c r="B4109" s="80">
        <v>49</v>
      </c>
      <c r="C4109" s="80" t="s">
        <v>15</v>
      </c>
      <c r="D4109" s="80">
        <v>7</v>
      </c>
      <c r="E4109" s="78">
        <v>73</v>
      </c>
      <c r="F4109" s="3">
        <f t="shared" si="1318"/>
        <v>9.67</v>
      </c>
      <c r="G4109" s="18" t="s">
        <v>39</v>
      </c>
      <c r="H4109" s="80">
        <v>6</v>
      </c>
      <c r="I4109" s="80">
        <f t="shared" si="1322"/>
        <v>57.599999999999994</v>
      </c>
      <c r="J4109" s="27">
        <f t="shared" ref="J4109:J4172" si="1323">IF($E4109=60.3,16.52,IF($E4109=73,20.64,IF($E4109=88.9,27.6,IF(AND($E4109=114.3, $F4109=17.26),32.84,IF(AND($E4109=177.8, $F4109=34.23),63.28,IF(AND($E4109=244.5,$F4109=53.57),98.68,"ENTER WEIGHT"))))))</f>
        <v>20.64</v>
      </c>
      <c r="K4109" s="27">
        <f t="shared" si="1319"/>
        <v>10.32</v>
      </c>
      <c r="L4109" s="26">
        <f t="shared" si="1320"/>
        <v>594.4319999999999</v>
      </c>
      <c r="M4109" s="56" t="s">
        <v>94</v>
      </c>
      <c r="N4109" s="80" t="s">
        <v>1471</v>
      </c>
      <c r="O4109" s="56" t="s">
        <v>219</v>
      </c>
      <c r="P4109" s="56"/>
    </row>
    <row r="4110" spans="1:16" x14ac:dyDescent="0.25">
      <c r="A4110" s="80">
        <v>2018</v>
      </c>
      <c r="B4110" s="80">
        <v>49</v>
      </c>
      <c r="C4110" s="80" t="s">
        <v>15</v>
      </c>
      <c r="D4110" s="80">
        <v>9</v>
      </c>
      <c r="E4110" s="78">
        <v>88.9</v>
      </c>
      <c r="F4110" s="3">
        <f t="shared" ref="F4110:F4173" si="1324">IF($E4110=60.3,6.99,IF($E4110=73,9.67,IF($E4110=88.9,13.84,IF($E4110=114.3,17.26,IF($E4110=177.8,34.23,IF($E4110=244.5,53.57,"ENTER WEIGHT"))))))</f>
        <v>13.84</v>
      </c>
      <c r="G4110" s="18" t="s">
        <v>39</v>
      </c>
      <c r="H4110" s="80">
        <v>7</v>
      </c>
      <c r="I4110" s="80">
        <f t="shared" si="1322"/>
        <v>67.2</v>
      </c>
      <c r="J4110" s="27">
        <f t="shared" si="1323"/>
        <v>27.6</v>
      </c>
      <c r="K4110" s="27">
        <f t="shared" si="1319"/>
        <v>13.8</v>
      </c>
      <c r="L4110" s="26">
        <f t="shared" si="1320"/>
        <v>927.36000000000013</v>
      </c>
      <c r="M4110" s="56" t="s">
        <v>94</v>
      </c>
      <c r="N4110" s="80" t="s">
        <v>1472</v>
      </c>
      <c r="O4110" s="56" t="s">
        <v>219</v>
      </c>
      <c r="P4110" s="56"/>
    </row>
    <row r="4111" spans="1:16" x14ac:dyDescent="0.25">
      <c r="A4111" s="80">
        <v>2018</v>
      </c>
      <c r="B4111" s="80">
        <v>49</v>
      </c>
      <c r="C4111" s="80" t="s">
        <v>15</v>
      </c>
      <c r="D4111" s="80">
        <v>9</v>
      </c>
      <c r="E4111" s="78">
        <v>88.9</v>
      </c>
      <c r="F4111" s="3">
        <f t="shared" si="1324"/>
        <v>13.84</v>
      </c>
      <c r="G4111" s="18" t="s">
        <v>39</v>
      </c>
      <c r="H4111" s="80">
        <v>31</v>
      </c>
      <c r="I4111" s="80">
        <f t="shared" si="1322"/>
        <v>297.59999999999997</v>
      </c>
      <c r="J4111" s="27">
        <f t="shared" si="1323"/>
        <v>27.6</v>
      </c>
      <c r="K4111" s="27">
        <f t="shared" si="1319"/>
        <v>13.8</v>
      </c>
      <c r="L4111" s="26">
        <f t="shared" si="1320"/>
        <v>4106.88</v>
      </c>
      <c r="M4111" s="56" t="s">
        <v>94</v>
      </c>
      <c r="N4111" s="80" t="s">
        <v>1472</v>
      </c>
      <c r="O4111" s="56" t="s">
        <v>219</v>
      </c>
      <c r="P4111" s="56"/>
    </row>
    <row r="4112" spans="1:16" x14ac:dyDescent="0.25">
      <c r="A4112" s="80">
        <v>2018</v>
      </c>
      <c r="B4112" s="80">
        <v>49</v>
      </c>
      <c r="C4112" s="80" t="s">
        <v>15</v>
      </c>
      <c r="D4112" s="80">
        <v>9</v>
      </c>
      <c r="E4112" s="78">
        <v>88.9</v>
      </c>
      <c r="F4112" s="3">
        <f t="shared" si="1324"/>
        <v>13.84</v>
      </c>
      <c r="G4112" s="18" t="s">
        <v>39</v>
      </c>
      <c r="H4112" s="80">
        <v>3</v>
      </c>
      <c r="I4112" s="80">
        <f t="shared" si="1322"/>
        <v>28.799999999999997</v>
      </c>
      <c r="J4112" s="27">
        <f t="shared" si="1323"/>
        <v>27.6</v>
      </c>
      <c r="K4112" s="27">
        <f t="shared" si="1319"/>
        <v>20.700000000000003</v>
      </c>
      <c r="L4112" s="26">
        <f t="shared" si="1320"/>
        <v>596.16</v>
      </c>
      <c r="M4112" s="56" t="s">
        <v>16</v>
      </c>
      <c r="N4112" s="80" t="s">
        <v>1472</v>
      </c>
      <c r="O4112" s="56" t="s">
        <v>219</v>
      </c>
      <c r="P4112" s="56"/>
    </row>
    <row r="4113" spans="1:16" x14ac:dyDescent="0.25">
      <c r="A4113" s="80">
        <v>2018</v>
      </c>
      <c r="B4113" s="80">
        <v>49</v>
      </c>
      <c r="C4113" s="80" t="s">
        <v>15</v>
      </c>
      <c r="D4113" s="80">
        <v>9</v>
      </c>
      <c r="E4113" s="78">
        <v>73</v>
      </c>
      <c r="F4113" s="3">
        <f t="shared" si="1324"/>
        <v>9.67</v>
      </c>
      <c r="G4113" s="18" t="s">
        <v>39</v>
      </c>
      <c r="H4113" s="80">
        <v>52</v>
      </c>
      <c r="I4113" s="80">
        <f t="shared" si="1322"/>
        <v>499.2</v>
      </c>
      <c r="J4113" s="27">
        <f t="shared" si="1323"/>
        <v>20.64</v>
      </c>
      <c r="K4113" s="27">
        <f t="shared" si="1319"/>
        <v>20.64</v>
      </c>
      <c r="L4113" s="26">
        <f t="shared" si="1320"/>
        <v>10303.487999999999</v>
      </c>
      <c r="M4113" s="56" t="s">
        <v>129</v>
      </c>
      <c r="N4113" s="80" t="s">
        <v>1473</v>
      </c>
      <c r="O4113" s="56" t="s">
        <v>219</v>
      </c>
      <c r="P4113" s="56"/>
    </row>
    <row r="4114" spans="1:16" x14ac:dyDescent="0.25">
      <c r="A4114" s="80">
        <v>2018</v>
      </c>
      <c r="B4114" s="80">
        <v>49</v>
      </c>
      <c r="C4114" s="80" t="s">
        <v>15</v>
      </c>
      <c r="D4114" s="80">
        <v>9</v>
      </c>
      <c r="E4114" s="78">
        <v>73</v>
      </c>
      <c r="F4114" s="3">
        <f t="shared" si="1324"/>
        <v>9.67</v>
      </c>
      <c r="G4114" s="18" t="s">
        <v>39</v>
      </c>
      <c r="H4114" s="80">
        <v>40</v>
      </c>
      <c r="I4114" s="80">
        <f t="shared" si="1322"/>
        <v>384</v>
      </c>
      <c r="J4114" s="27">
        <f t="shared" si="1323"/>
        <v>20.64</v>
      </c>
      <c r="K4114" s="27">
        <f t="shared" si="1319"/>
        <v>10.32</v>
      </c>
      <c r="L4114" s="26">
        <f t="shared" si="1320"/>
        <v>3962.88</v>
      </c>
      <c r="M4114" s="56" t="s">
        <v>94</v>
      </c>
      <c r="N4114" s="80" t="s">
        <v>1473</v>
      </c>
      <c r="O4114" s="56" t="s">
        <v>219</v>
      </c>
      <c r="P4114" s="56"/>
    </row>
    <row r="4115" spans="1:16" x14ac:dyDescent="0.25">
      <c r="A4115" s="80">
        <v>2018</v>
      </c>
      <c r="B4115" s="80">
        <v>49</v>
      </c>
      <c r="C4115" s="80" t="s">
        <v>15</v>
      </c>
      <c r="D4115" s="80">
        <v>12</v>
      </c>
      <c r="E4115" s="78">
        <v>73</v>
      </c>
      <c r="F4115" s="3">
        <f t="shared" si="1324"/>
        <v>9.67</v>
      </c>
      <c r="G4115" s="18" t="s">
        <v>39</v>
      </c>
      <c r="H4115" s="80">
        <v>116</v>
      </c>
      <c r="I4115" s="80">
        <f t="shared" si="1322"/>
        <v>1113.5999999999999</v>
      </c>
      <c r="J4115" s="27">
        <f t="shared" si="1323"/>
        <v>20.64</v>
      </c>
      <c r="K4115" s="27">
        <f t="shared" si="1319"/>
        <v>15.48</v>
      </c>
      <c r="L4115" s="26">
        <f t="shared" si="1320"/>
        <v>17238.527999999998</v>
      </c>
      <c r="M4115" s="56" t="s">
        <v>16</v>
      </c>
      <c r="N4115" s="80" t="s">
        <v>1474</v>
      </c>
      <c r="O4115" s="56" t="s">
        <v>219</v>
      </c>
      <c r="P4115" s="56"/>
    </row>
    <row r="4116" spans="1:16" x14ac:dyDescent="0.25">
      <c r="A4116" s="80">
        <v>2018</v>
      </c>
      <c r="B4116" s="80">
        <v>49</v>
      </c>
      <c r="C4116" s="80" t="s">
        <v>15</v>
      </c>
      <c r="D4116" s="80">
        <v>12</v>
      </c>
      <c r="E4116" s="78">
        <v>73</v>
      </c>
      <c r="F4116" s="3">
        <f t="shared" si="1324"/>
        <v>9.67</v>
      </c>
      <c r="G4116" s="18" t="s">
        <v>39</v>
      </c>
      <c r="H4116" s="80">
        <v>75</v>
      </c>
      <c r="I4116" s="80">
        <f t="shared" si="1322"/>
        <v>720</v>
      </c>
      <c r="J4116" s="27">
        <f t="shared" si="1323"/>
        <v>20.64</v>
      </c>
      <c r="K4116" s="27">
        <f t="shared" si="1319"/>
        <v>20.64</v>
      </c>
      <c r="L4116" s="26">
        <f t="shared" si="1320"/>
        <v>14860.800000000001</v>
      </c>
      <c r="M4116" s="56" t="s">
        <v>129</v>
      </c>
      <c r="N4116" s="80" t="s">
        <v>1475</v>
      </c>
      <c r="O4116" s="56" t="s">
        <v>219</v>
      </c>
      <c r="P4116" s="56"/>
    </row>
    <row r="4117" spans="1:16" x14ac:dyDescent="0.25">
      <c r="A4117" s="80">
        <v>2018</v>
      </c>
      <c r="B4117" s="80">
        <v>49</v>
      </c>
      <c r="C4117" s="80" t="s">
        <v>15</v>
      </c>
      <c r="D4117" s="80">
        <v>13</v>
      </c>
      <c r="E4117" s="78">
        <v>73</v>
      </c>
      <c r="F4117" s="3">
        <f t="shared" si="1324"/>
        <v>9.67</v>
      </c>
      <c r="G4117" s="18" t="s">
        <v>39</v>
      </c>
      <c r="H4117" s="80">
        <v>4</v>
      </c>
      <c r="I4117" s="80">
        <f t="shared" si="1322"/>
        <v>38.4</v>
      </c>
      <c r="J4117" s="27">
        <f t="shared" si="1323"/>
        <v>20.64</v>
      </c>
      <c r="K4117" s="27">
        <f t="shared" si="1319"/>
        <v>10.32</v>
      </c>
      <c r="L4117" s="26">
        <f t="shared" si="1320"/>
        <v>396.28800000000001</v>
      </c>
      <c r="M4117" s="56" t="s">
        <v>94</v>
      </c>
      <c r="N4117" s="80" t="s">
        <v>1475</v>
      </c>
      <c r="O4117" s="56" t="s">
        <v>219</v>
      </c>
      <c r="P4117" s="56"/>
    </row>
    <row r="4118" spans="1:16" x14ac:dyDescent="0.25">
      <c r="A4118" s="80">
        <v>2018</v>
      </c>
      <c r="B4118" s="80">
        <v>49</v>
      </c>
      <c r="C4118" s="80" t="s">
        <v>15</v>
      </c>
      <c r="D4118" s="80">
        <v>19</v>
      </c>
      <c r="E4118" s="78">
        <v>60.3</v>
      </c>
      <c r="F4118" s="3">
        <f t="shared" si="1324"/>
        <v>6.99</v>
      </c>
      <c r="G4118" s="18" t="s">
        <v>39</v>
      </c>
      <c r="H4118" s="80">
        <v>15</v>
      </c>
      <c r="I4118" s="80">
        <f t="shared" si="1322"/>
        <v>144</v>
      </c>
      <c r="J4118" s="27">
        <f t="shared" si="1323"/>
        <v>16.52</v>
      </c>
      <c r="K4118" s="27">
        <f t="shared" si="1319"/>
        <v>12.39</v>
      </c>
      <c r="L4118" s="26">
        <f t="shared" si="1320"/>
        <v>1784.16</v>
      </c>
      <c r="M4118" s="56" t="s">
        <v>16</v>
      </c>
      <c r="N4118" s="80" t="s">
        <v>1476</v>
      </c>
      <c r="O4118" s="56" t="s">
        <v>219</v>
      </c>
      <c r="P4118" s="56"/>
    </row>
    <row r="4119" spans="1:16" x14ac:dyDescent="0.25">
      <c r="A4119" s="80">
        <v>2018</v>
      </c>
      <c r="B4119" s="80">
        <v>49</v>
      </c>
      <c r="C4119" s="80" t="s">
        <v>15</v>
      </c>
      <c r="D4119" s="80">
        <v>19</v>
      </c>
      <c r="E4119" s="78">
        <v>73</v>
      </c>
      <c r="F4119" s="3">
        <f t="shared" si="1324"/>
        <v>9.67</v>
      </c>
      <c r="G4119" s="18" t="s">
        <v>39</v>
      </c>
      <c r="H4119" s="80">
        <v>50</v>
      </c>
      <c r="I4119" s="80">
        <f t="shared" si="1322"/>
        <v>480</v>
      </c>
      <c r="J4119" s="27">
        <f t="shared" si="1323"/>
        <v>20.64</v>
      </c>
      <c r="K4119" s="27">
        <f t="shared" si="1319"/>
        <v>10.32</v>
      </c>
      <c r="L4119" s="26">
        <f t="shared" si="1320"/>
        <v>4953.6000000000004</v>
      </c>
      <c r="M4119" s="56" t="s">
        <v>94</v>
      </c>
      <c r="N4119" s="80" t="s">
        <v>1477</v>
      </c>
      <c r="O4119" s="56" t="s">
        <v>219</v>
      </c>
      <c r="P4119" s="56"/>
    </row>
    <row r="4120" spans="1:16" x14ac:dyDescent="0.25">
      <c r="A4120" s="80">
        <v>2018</v>
      </c>
      <c r="B4120" s="80">
        <v>49</v>
      </c>
      <c r="C4120" s="80" t="s">
        <v>15</v>
      </c>
      <c r="D4120" s="80">
        <v>21</v>
      </c>
      <c r="E4120" s="78">
        <v>88.9</v>
      </c>
      <c r="F4120" s="3">
        <f t="shared" si="1324"/>
        <v>13.84</v>
      </c>
      <c r="G4120" s="18" t="s">
        <v>39</v>
      </c>
      <c r="H4120" s="80">
        <v>3</v>
      </c>
      <c r="I4120" s="80">
        <f t="shared" si="1322"/>
        <v>28.799999999999997</v>
      </c>
      <c r="J4120" s="27">
        <f t="shared" si="1323"/>
        <v>27.6</v>
      </c>
      <c r="K4120" s="27">
        <f t="shared" si="1319"/>
        <v>20.700000000000003</v>
      </c>
      <c r="L4120" s="26">
        <f t="shared" si="1320"/>
        <v>596.16</v>
      </c>
      <c r="M4120" s="56" t="s">
        <v>16</v>
      </c>
      <c r="N4120" s="80" t="s">
        <v>1478</v>
      </c>
      <c r="O4120" s="56" t="s">
        <v>219</v>
      </c>
      <c r="P4120" s="56"/>
    </row>
    <row r="4121" spans="1:16" x14ac:dyDescent="0.25">
      <c r="A4121" s="80">
        <v>2018</v>
      </c>
      <c r="B4121" s="80">
        <v>49</v>
      </c>
      <c r="C4121" s="80" t="s">
        <v>15</v>
      </c>
      <c r="D4121" s="80">
        <v>21</v>
      </c>
      <c r="E4121" s="78">
        <v>73</v>
      </c>
      <c r="F4121" s="3">
        <f t="shared" si="1324"/>
        <v>9.67</v>
      </c>
      <c r="G4121" s="18" t="s">
        <v>39</v>
      </c>
      <c r="H4121" s="80">
        <v>10</v>
      </c>
      <c r="I4121" s="80">
        <f t="shared" si="1322"/>
        <v>96</v>
      </c>
      <c r="J4121" s="27">
        <f t="shared" si="1323"/>
        <v>20.64</v>
      </c>
      <c r="K4121" s="27">
        <f t="shared" si="1319"/>
        <v>10.32</v>
      </c>
      <c r="L4121" s="26">
        <f t="shared" si="1320"/>
        <v>990.72</v>
      </c>
      <c r="M4121" s="56" t="s">
        <v>94</v>
      </c>
      <c r="N4121" s="80" t="s">
        <v>1479</v>
      </c>
      <c r="O4121" s="56" t="s">
        <v>219</v>
      </c>
      <c r="P4121" s="56"/>
    </row>
    <row r="4122" spans="1:16" x14ac:dyDescent="0.25">
      <c r="A4122" s="80">
        <v>2018</v>
      </c>
      <c r="B4122" s="80">
        <v>49</v>
      </c>
      <c r="C4122" s="80" t="s">
        <v>15</v>
      </c>
      <c r="D4122" s="80">
        <v>21</v>
      </c>
      <c r="E4122" s="78">
        <v>73</v>
      </c>
      <c r="F4122" s="3">
        <f t="shared" si="1324"/>
        <v>9.67</v>
      </c>
      <c r="G4122" s="18" t="s">
        <v>39</v>
      </c>
      <c r="H4122" s="80">
        <v>7</v>
      </c>
      <c r="I4122" s="80">
        <f t="shared" si="1322"/>
        <v>67.2</v>
      </c>
      <c r="J4122" s="27">
        <f t="shared" si="1323"/>
        <v>20.64</v>
      </c>
      <c r="K4122" s="27">
        <f t="shared" si="1319"/>
        <v>10.32</v>
      </c>
      <c r="L4122" s="26">
        <f t="shared" si="1320"/>
        <v>693.50400000000002</v>
      </c>
      <c r="M4122" s="56" t="s">
        <v>94</v>
      </c>
      <c r="N4122" s="80" t="s">
        <v>1480</v>
      </c>
      <c r="O4122" s="56" t="s">
        <v>219</v>
      </c>
      <c r="P4122" s="56"/>
    </row>
    <row r="4123" spans="1:16" x14ac:dyDescent="0.25">
      <c r="A4123" s="80">
        <v>2018</v>
      </c>
      <c r="B4123" s="80">
        <v>49</v>
      </c>
      <c r="C4123" s="80" t="s">
        <v>15</v>
      </c>
      <c r="D4123" s="80">
        <v>23</v>
      </c>
      <c r="E4123" s="78">
        <v>88.9</v>
      </c>
      <c r="F4123" s="3">
        <f t="shared" si="1324"/>
        <v>13.84</v>
      </c>
      <c r="G4123" s="18" t="s">
        <v>39</v>
      </c>
      <c r="H4123" s="80">
        <v>8</v>
      </c>
      <c r="I4123" s="80">
        <f t="shared" si="1322"/>
        <v>76.8</v>
      </c>
      <c r="J4123" s="27">
        <f t="shared" si="1323"/>
        <v>27.6</v>
      </c>
      <c r="K4123" s="27">
        <f t="shared" si="1319"/>
        <v>13.8</v>
      </c>
      <c r="L4123" s="26">
        <f t="shared" si="1320"/>
        <v>1059.8399999999999</v>
      </c>
      <c r="M4123" s="56" t="s">
        <v>94</v>
      </c>
      <c r="N4123" s="80" t="s">
        <v>1481</v>
      </c>
      <c r="O4123" s="56" t="s">
        <v>219</v>
      </c>
      <c r="P4123" s="56"/>
    </row>
    <row r="4124" spans="1:16" x14ac:dyDescent="0.25">
      <c r="A4124" s="80">
        <v>2018</v>
      </c>
      <c r="B4124" s="80">
        <v>49</v>
      </c>
      <c r="C4124" s="80" t="s">
        <v>15</v>
      </c>
      <c r="D4124" s="80">
        <v>25</v>
      </c>
      <c r="E4124" s="78">
        <v>73</v>
      </c>
      <c r="F4124" s="3">
        <f t="shared" si="1324"/>
        <v>9.67</v>
      </c>
      <c r="G4124" s="18" t="s">
        <v>39</v>
      </c>
      <c r="H4124" s="80">
        <v>5</v>
      </c>
      <c r="I4124" s="80">
        <f t="shared" si="1322"/>
        <v>48</v>
      </c>
      <c r="J4124" s="27">
        <f t="shared" si="1323"/>
        <v>20.64</v>
      </c>
      <c r="K4124" s="27">
        <f t="shared" si="1319"/>
        <v>15.48</v>
      </c>
      <c r="L4124" s="26">
        <f t="shared" si="1320"/>
        <v>743.04</v>
      </c>
      <c r="M4124" s="56" t="s">
        <v>16</v>
      </c>
      <c r="N4124" s="80" t="s">
        <v>1482</v>
      </c>
      <c r="O4124" s="56" t="s">
        <v>219</v>
      </c>
      <c r="P4124" s="56"/>
    </row>
    <row r="4125" spans="1:16" x14ac:dyDescent="0.25">
      <c r="A4125" s="80">
        <v>2018</v>
      </c>
      <c r="B4125" s="80">
        <v>49</v>
      </c>
      <c r="C4125" s="80" t="s">
        <v>15</v>
      </c>
      <c r="D4125" s="80">
        <v>26</v>
      </c>
      <c r="E4125" s="78">
        <v>73</v>
      </c>
      <c r="F4125" s="3">
        <f t="shared" si="1324"/>
        <v>9.67</v>
      </c>
      <c r="G4125" s="18" t="s">
        <v>39</v>
      </c>
      <c r="H4125" s="80">
        <v>24</v>
      </c>
      <c r="I4125" s="80">
        <f t="shared" si="1322"/>
        <v>230.39999999999998</v>
      </c>
      <c r="J4125" s="27">
        <f t="shared" si="1323"/>
        <v>20.64</v>
      </c>
      <c r="K4125" s="27">
        <f t="shared" si="1319"/>
        <v>10.32</v>
      </c>
      <c r="L4125" s="26">
        <f t="shared" si="1320"/>
        <v>2377.7279999999996</v>
      </c>
      <c r="M4125" s="56" t="s">
        <v>94</v>
      </c>
      <c r="N4125" s="80" t="s">
        <v>1483</v>
      </c>
      <c r="O4125" s="56" t="s">
        <v>219</v>
      </c>
      <c r="P4125" s="56"/>
    </row>
    <row r="4126" spans="1:16" x14ac:dyDescent="0.25">
      <c r="A4126" s="80">
        <v>2018</v>
      </c>
      <c r="B4126" s="80">
        <v>49</v>
      </c>
      <c r="C4126" s="80" t="s">
        <v>15</v>
      </c>
      <c r="D4126" s="80">
        <v>4936092</v>
      </c>
      <c r="E4126" s="78">
        <v>88.9</v>
      </c>
      <c r="F4126" s="78">
        <f t="shared" si="1324"/>
        <v>13.84</v>
      </c>
      <c r="G4126" s="79" t="s">
        <v>40</v>
      </c>
      <c r="H4126" s="80">
        <v>35</v>
      </c>
      <c r="I4126" s="80">
        <v>336.04149999999998</v>
      </c>
      <c r="J4126" s="83">
        <v>36.89</v>
      </c>
      <c r="K4126" s="83">
        <f t="shared" ref="K4126" si="1325">IF(M4126="NEW",J4126*1,IF(M4126="YELLOW",J4126*0.75,IF(M4126="BLUE",J4126*0.5)))</f>
        <v>27.6675</v>
      </c>
      <c r="L4126" s="82">
        <f t="shared" ref="L4126" si="1326">I4126*K4126</f>
        <v>9297.4282012499989</v>
      </c>
      <c r="M4126" s="56" t="s">
        <v>16</v>
      </c>
      <c r="N4126" s="80" t="s">
        <v>1485</v>
      </c>
      <c r="O4126" s="56" t="s">
        <v>51</v>
      </c>
      <c r="P4126" s="80">
        <v>65</v>
      </c>
    </row>
    <row r="4127" spans="1:16" x14ac:dyDescent="0.25">
      <c r="A4127" s="80">
        <v>2018</v>
      </c>
      <c r="B4127" s="80">
        <v>49</v>
      </c>
      <c r="C4127" s="80" t="s">
        <v>15</v>
      </c>
      <c r="D4127" s="80">
        <v>4936091</v>
      </c>
      <c r="E4127" s="78">
        <v>88.9</v>
      </c>
      <c r="F4127" s="3">
        <f t="shared" si="1324"/>
        <v>13.84</v>
      </c>
      <c r="G4127" s="18" t="s">
        <v>40</v>
      </c>
      <c r="H4127" s="80">
        <v>8</v>
      </c>
      <c r="I4127" s="80">
        <v>76.808899999999994</v>
      </c>
      <c r="J4127" s="27">
        <v>36.89</v>
      </c>
      <c r="K4127" s="27">
        <f t="shared" si="1319"/>
        <v>27.6675</v>
      </c>
      <c r="L4127" s="26">
        <f t="shared" si="1320"/>
        <v>2125.1102407499998</v>
      </c>
      <c r="M4127" s="56" t="s">
        <v>16</v>
      </c>
      <c r="N4127" s="80" t="s">
        <v>1485</v>
      </c>
      <c r="O4127" s="56" t="s">
        <v>51</v>
      </c>
      <c r="P4127" s="80">
        <v>65</v>
      </c>
    </row>
    <row r="4128" spans="1:16" x14ac:dyDescent="0.25">
      <c r="A4128" s="80">
        <v>2018</v>
      </c>
      <c r="B4128" s="80">
        <v>49</v>
      </c>
      <c r="C4128" s="80" t="s">
        <v>15</v>
      </c>
      <c r="D4128" s="80">
        <v>4936090</v>
      </c>
      <c r="E4128" s="78">
        <v>88.9</v>
      </c>
      <c r="F4128" s="3">
        <f t="shared" si="1324"/>
        <v>13.84</v>
      </c>
      <c r="G4128" s="18" t="s">
        <v>40</v>
      </c>
      <c r="H4128" s="80">
        <v>17</v>
      </c>
      <c r="I4128" s="80">
        <v>163.21960000000001</v>
      </c>
      <c r="J4128" s="27">
        <v>36.89</v>
      </c>
      <c r="K4128" s="27">
        <f t="shared" si="1319"/>
        <v>27.6675</v>
      </c>
      <c r="L4128" s="26">
        <f t="shared" si="1320"/>
        <v>4515.878283</v>
      </c>
      <c r="M4128" s="56" t="s">
        <v>16</v>
      </c>
      <c r="N4128" s="80" t="s">
        <v>1485</v>
      </c>
      <c r="O4128" s="56" t="s">
        <v>51</v>
      </c>
      <c r="P4128" s="80">
        <v>65</v>
      </c>
    </row>
    <row r="4129" spans="1:16" x14ac:dyDescent="0.25">
      <c r="A4129" s="80">
        <v>2018</v>
      </c>
      <c r="B4129" s="80">
        <v>49</v>
      </c>
      <c r="C4129" s="80" t="s">
        <v>15</v>
      </c>
      <c r="D4129" s="80">
        <v>4936112</v>
      </c>
      <c r="E4129" s="78">
        <v>60.3</v>
      </c>
      <c r="F4129" s="3">
        <f t="shared" si="1324"/>
        <v>6.99</v>
      </c>
      <c r="G4129" s="18" t="s">
        <v>39</v>
      </c>
      <c r="H4129" s="80">
        <v>8</v>
      </c>
      <c r="I4129" s="80">
        <v>76.809799999999996</v>
      </c>
      <c r="J4129" s="27">
        <f t="shared" si="1323"/>
        <v>16.52</v>
      </c>
      <c r="K4129" s="27">
        <f t="shared" si="1319"/>
        <v>12.39</v>
      </c>
      <c r="L4129" s="26">
        <f t="shared" si="1320"/>
        <v>951.67342199999996</v>
      </c>
      <c r="M4129" s="56" t="s">
        <v>16</v>
      </c>
      <c r="N4129" s="80" t="s">
        <v>1486</v>
      </c>
      <c r="O4129" s="56" t="s">
        <v>51</v>
      </c>
      <c r="P4129" s="80">
        <v>65</v>
      </c>
    </row>
    <row r="4130" spans="1:16" x14ac:dyDescent="0.25">
      <c r="A4130" s="80">
        <v>2018</v>
      </c>
      <c r="B4130" s="80">
        <v>49</v>
      </c>
      <c r="C4130" s="80" t="s">
        <v>15</v>
      </c>
      <c r="D4130" s="80">
        <v>4936111</v>
      </c>
      <c r="E4130" s="78">
        <v>60.3</v>
      </c>
      <c r="F4130" s="3">
        <f t="shared" si="1324"/>
        <v>6.99</v>
      </c>
      <c r="G4130" s="18" t="s">
        <v>39</v>
      </c>
      <c r="H4130" s="80">
        <v>20</v>
      </c>
      <c r="I4130" s="80">
        <v>192.0241</v>
      </c>
      <c r="J4130" s="27">
        <f t="shared" si="1323"/>
        <v>16.52</v>
      </c>
      <c r="K4130" s="27">
        <f t="shared" si="1319"/>
        <v>12.39</v>
      </c>
      <c r="L4130" s="26">
        <f t="shared" si="1320"/>
        <v>2379.1785990000003</v>
      </c>
      <c r="M4130" s="56" t="s">
        <v>16</v>
      </c>
      <c r="N4130" s="80" t="s">
        <v>1486</v>
      </c>
      <c r="O4130" s="56" t="s">
        <v>51</v>
      </c>
      <c r="P4130" s="80">
        <v>65</v>
      </c>
    </row>
    <row r="4131" spans="1:16" x14ac:dyDescent="0.25">
      <c r="A4131" s="80">
        <v>2018</v>
      </c>
      <c r="B4131" s="80">
        <v>49</v>
      </c>
      <c r="C4131" s="80" t="s">
        <v>15</v>
      </c>
      <c r="D4131" s="80">
        <v>4936146</v>
      </c>
      <c r="E4131" s="78">
        <v>88.9</v>
      </c>
      <c r="F4131" s="3">
        <f t="shared" si="1324"/>
        <v>13.84</v>
      </c>
      <c r="G4131" s="18" t="s">
        <v>40</v>
      </c>
      <c r="H4131" s="80">
        <v>19</v>
      </c>
      <c r="I4131" s="80">
        <v>182.42250000000001</v>
      </c>
      <c r="J4131" s="27">
        <v>36.89</v>
      </c>
      <c r="K4131" s="27">
        <f t="shared" si="1319"/>
        <v>27.6675</v>
      </c>
      <c r="L4131" s="26">
        <f t="shared" si="1320"/>
        <v>5047.1745187500001</v>
      </c>
      <c r="M4131" s="56" t="s">
        <v>16</v>
      </c>
      <c r="N4131" s="80" t="s">
        <v>1485</v>
      </c>
      <c r="O4131" s="56" t="s">
        <v>51</v>
      </c>
      <c r="P4131" s="80">
        <v>65</v>
      </c>
    </row>
    <row r="4132" spans="1:16" x14ac:dyDescent="0.25">
      <c r="A4132" s="80">
        <v>2018</v>
      </c>
      <c r="B4132" s="80">
        <v>49</v>
      </c>
      <c r="C4132" s="80" t="s">
        <v>15</v>
      </c>
      <c r="D4132" s="80">
        <v>4936147</v>
      </c>
      <c r="E4132" s="78">
        <v>88.9</v>
      </c>
      <c r="F4132" s="3">
        <f t="shared" si="1324"/>
        <v>13.84</v>
      </c>
      <c r="G4132" s="18" t="s">
        <v>40</v>
      </c>
      <c r="H4132" s="80">
        <v>88</v>
      </c>
      <c r="I4132" s="80">
        <v>844.91</v>
      </c>
      <c r="J4132" s="27">
        <v>36.89</v>
      </c>
      <c r="K4132" s="27">
        <f t="shared" si="1319"/>
        <v>27.6675</v>
      </c>
      <c r="L4132" s="26">
        <f t="shared" si="1320"/>
        <v>23376.547425000001</v>
      </c>
      <c r="M4132" s="56" t="s">
        <v>16</v>
      </c>
      <c r="N4132" s="80" t="s">
        <v>1485</v>
      </c>
      <c r="O4132" s="56" t="s">
        <v>51</v>
      </c>
      <c r="P4132" s="80">
        <v>65</v>
      </c>
    </row>
    <row r="4133" spans="1:16" x14ac:dyDescent="0.25">
      <c r="A4133" s="80">
        <v>2018</v>
      </c>
      <c r="B4133" s="80">
        <v>49</v>
      </c>
      <c r="C4133" s="80" t="s">
        <v>15</v>
      </c>
      <c r="D4133" s="80">
        <v>4936571</v>
      </c>
      <c r="E4133" s="78">
        <v>60.3</v>
      </c>
      <c r="F4133" s="3">
        <f t="shared" si="1324"/>
        <v>6.99</v>
      </c>
      <c r="G4133" s="18" t="s">
        <v>39</v>
      </c>
      <c r="H4133" s="80">
        <v>32</v>
      </c>
      <c r="I4133" s="80">
        <v>307.23919999999998</v>
      </c>
      <c r="J4133" s="27">
        <f t="shared" si="1323"/>
        <v>16.52</v>
      </c>
      <c r="K4133" s="27">
        <f t="shared" si="1319"/>
        <v>12.39</v>
      </c>
      <c r="L4133" s="26">
        <f t="shared" si="1320"/>
        <v>3806.6936879999998</v>
      </c>
      <c r="M4133" s="56" t="s">
        <v>16</v>
      </c>
      <c r="N4133" s="80" t="s">
        <v>1487</v>
      </c>
      <c r="O4133" s="56" t="s">
        <v>51</v>
      </c>
      <c r="P4133" s="80">
        <v>65</v>
      </c>
    </row>
    <row r="4134" spans="1:16" x14ac:dyDescent="0.25">
      <c r="A4134" s="80">
        <v>2018</v>
      </c>
      <c r="B4134" s="80">
        <v>49</v>
      </c>
      <c r="C4134" s="80" t="s">
        <v>15</v>
      </c>
      <c r="D4134" s="80">
        <v>4936570</v>
      </c>
      <c r="E4134" s="78">
        <v>60.3</v>
      </c>
      <c r="F4134" s="3">
        <f t="shared" si="1324"/>
        <v>6.99</v>
      </c>
      <c r="G4134" s="18" t="s">
        <v>39</v>
      </c>
      <c r="H4134" s="80">
        <v>9</v>
      </c>
      <c r="I4134" s="80">
        <v>86.410899999999998</v>
      </c>
      <c r="J4134" s="27">
        <f t="shared" si="1323"/>
        <v>16.52</v>
      </c>
      <c r="K4134" s="27">
        <f t="shared" ref="K4134:K4139" si="1327">IF(M4134="NEW",J4134*1,IF(M4134="YELLOW",J4134*0.75,IF(M4134="BLUE",J4134*0.5)))</f>
        <v>12.39</v>
      </c>
      <c r="L4134" s="26">
        <f t="shared" ref="L4134:L4139" si="1328">I4134*K4134</f>
        <v>1070.6310510000001</v>
      </c>
      <c r="M4134" s="56" t="s">
        <v>16</v>
      </c>
      <c r="N4134" s="80" t="s">
        <v>1487</v>
      </c>
      <c r="O4134" s="56" t="s">
        <v>51</v>
      </c>
      <c r="P4134" s="80">
        <v>65</v>
      </c>
    </row>
    <row r="4135" spans="1:16" x14ac:dyDescent="0.25">
      <c r="A4135" s="80">
        <v>2018</v>
      </c>
      <c r="B4135" s="80">
        <v>49</v>
      </c>
      <c r="C4135" s="80" t="s">
        <v>15</v>
      </c>
      <c r="D4135" s="80">
        <v>4936923</v>
      </c>
      <c r="E4135" s="78">
        <v>60.3</v>
      </c>
      <c r="F4135" s="3">
        <f t="shared" si="1324"/>
        <v>6.99</v>
      </c>
      <c r="G4135" s="18" t="s">
        <v>39</v>
      </c>
      <c r="H4135" s="80">
        <v>127</v>
      </c>
      <c r="I4135" s="80">
        <v>1219.3345999999999</v>
      </c>
      <c r="J4135" s="27">
        <f t="shared" si="1323"/>
        <v>16.52</v>
      </c>
      <c r="K4135" s="27">
        <f t="shared" si="1327"/>
        <v>12.39</v>
      </c>
      <c r="L4135" s="26">
        <f t="shared" si="1328"/>
        <v>15107.555693999999</v>
      </c>
      <c r="M4135" s="56" t="s">
        <v>16</v>
      </c>
      <c r="N4135" s="80" t="s">
        <v>1396</v>
      </c>
      <c r="O4135" s="56" t="s">
        <v>53</v>
      </c>
      <c r="P4135" s="80">
        <v>105</v>
      </c>
    </row>
    <row r="4136" spans="1:16" x14ac:dyDescent="0.25">
      <c r="A4136" s="80">
        <v>2018</v>
      </c>
      <c r="B4136" s="80">
        <v>49</v>
      </c>
      <c r="C4136" s="80" t="s">
        <v>15</v>
      </c>
      <c r="D4136" s="80">
        <v>4936922</v>
      </c>
      <c r="E4136" s="78">
        <v>60.3</v>
      </c>
      <c r="F4136" s="78">
        <f t="shared" si="1324"/>
        <v>6.99</v>
      </c>
      <c r="G4136" s="79" t="s">
        <v>39</v>
      </c>
      <c r="H4136" s="80">
        <v>1</v>
      </c>
      <c r="I4136" s="80">
        <v>9.6012000000000004</v>
      </c>
      <c r="J4136" s="83">
        <f t="shared" si="1323"/>
        <v>16.52</v>
      </c>
      <c r="K4136" s="83">
        <f t="shared" si="1327"/>
        <v>12.39</v>
      </c>
      <c r="L4136" s="82">
        <f t="shared" si="1328"/>
        <v>118.95886800000001</v>
      </c>
      <c r="M4136" s="22" t="s">
        <v>16</v>
      </c>
      <c r="N4136" s="80" t="s">
        <v>1396</v>
      </c>
      <c r="O4136" s="22" t="s">
        <v>53</v>
      </c>
      <c r="P4136" s="80">
        <v>105</v>
      </c>
    </row>
    <row r="4137" spans="1:16" x14ac:dyDescent="0.25">
      <c r="A4137" s="80">
        <v>2018</v>
      </c>
      <c r="B4137" s="80">
        <v>49</v>
      </c>
      <c r="C4137" s="80" t="s">
        <v>15</v>
      </c>
      <c r="D4137" s="80">
        <v>4936926</v>
      </c>
      <c r="E4137" s="78">
        <v>60.3</v>
      </c>
      <c r="F4137" s="78">
        <f t="shared" si="1324"/>
        <v>6.99</v>
      </c>
      <c r="G4137" s="79" t="s">
        <v>39</v>
      </c>
      <c r="H4137" s="80">
        <v>28</v>
      </c>
      <c r="I4137" s="80">
        <v>268.83859999999999</v>
      </c>
      <c r="J4137" s="83">
        <f t="shared" si="1323"/>
        <v>16.52</v>
      </c>
      <c r="K4137" s="83">
        <f t="shared" si="1327"/>
        <v>12.39</v>
      </c>
      <c r="L4137" s="82">
        <f t="shared" si="1328"/>
        <v>3330.9102539999999</v>
      </c>
      <c r="M4137" s="22" t="s">
        <v>16</v>
      </c>
      <c r="N4137" s="80" t="s">
        <v>1396</v>
      </c>
      <c r="O4137" s="22" t="s">
        <v>53</v>
      </c>
      <c r="P4137" s="80">
        <v>105</v>
      </c>
    </row>
    <row r="4138" spans="1:16" x14ac:dyDescent="0.25">
      <c r="A4138" s="80">
        <v>2018</v>
      </c>
      <c r="B4138" s="80">
        <v>49</v>
      </c>
      <c r="C4138" s="80" t="s">
        <v>15</v>
      </c>
      <c r="D4138" s="80">
        <v>4936927</v>
      </c>
      <c r="E4138" s="78">
        <v>60.3</v>
      </c>
      <c r="F4138" s="78">
        <f t="shared" si="1324"/>
        <v>6.99</v>
      </c>
      <c r="G4138" s="79" t="s">
        <v>39</v>
      </c>
      <c r="H4138" s="80">
        <v>42</v>
      </c>
      <c r="I4138" s="80">
        <v>403.25</v>
      </c>
      <c r="J4138" s="83">
        <f t="shared" si="1323"/>
        <v>16.52</v>
      </c>
      <c r="K4138" s="83">
        <f t="shared" si="1327"/>
        <v>12.39</v>
      </c>
      <c r="L4138" s="82">
        <f t="shared" si="1328"/>
        <v>4996.2674999999999</v>
      </c>
      <c r="M4138" s="22" t="s">
        <v>16</v>
      </c>
      <c r="N4138" s="80" t="s">
        <v>1396</v>
      </c>
      <c r="O4138" s="22" t="s">
        <v>53</v>
      </c>
      <c r="P4138" s="80">
        <v>105</v>
      </c>
    </row>
    <row r="4139" spans="1:16" x14ac:dyDescent="0.25">
      <c r="A4139" s="80">
        <v>2018</v>
      </c>
      <c r="B4139" s="80">
        <v>49</v>
      </c>
      <c r="C4139" s="80" t="s">
        <v>15</v>
      </c>
      <c r="D4139" s="80">
        <v>4936924</v>
      </c>
      <c r="E4139" s="78">
        <v>60.3</v>
      </c>
      <c r="F4139" s="78">
        <f t="shared" si="1324"/>
        <v>6.99</v>
      </c>
      <c r="G4139" s="79" t="s">
        <v>39</v>
      </c>
      <c r="H4139" s="80">
        <v>97</v>
      </c>
      <c r="I4139" s="80">
        <v>931.30449999999996</v>
      </c>
      <c r="J4139" s="83">
        <f t="shared" si="1323"/>
        <v>16.52</v>
      </c>
      <c r="K4139" s="83">
        <f t="shared" si="1327"/>
        <v>12.39</v>
      </c>
      <c r="L4139" s="82">
        <f t="shared" si="1328"/>
        <v>11538.862755</v>
      </c>
      <c r="M4139" s="22" t="s">
        <v>16</v>
      </c>
      <c r="N4139" s="80" t="s">
        <v>1396</v>
      </c>
      <c r="O4139" s="22" t="s">
        <v>53</v>
      </c>
      <c r="P4139" s="80">
        <v>105</v>
      </c>
    </row>
    <row r="4140" spans="1:16" x14ac:dyDescent="0.25">
      <c r="A4140" s="80">
        <v>2018</v>
      </c>
      <c r="B4140" s="80">
        <v>49</v>
      </c>
      <c r="C4140" s="80" t="s">
        <v>15</v>
      </c>
      <c r="D4140" s="80">
        <v>4936925</v>
      </c>
      <c r="E4140" s="78">
        <v>60.3</v>
      </c>
      <c r="F4140" s="78">
        <f t="shared" si="1324"/>
        <v>6.99</v>
      </c>
      <c r="G4140" s="79" t="s">
        <v>39</v>
      </c>
      <c r="H4140" s="80">
        <v>96</v>
      </c>
      <c r="I4140" s="80">
        <v>921.7115</v>
      </c>
      <c r="J4140" s="83">
        <f t="shared" si="1323"/>
        <v>16.52</v>
      </c>
      <c r="K4140" s="83">
        <f t="shared" ref="K4140:K4203" si="1329">IF(M4140="NEW",J4140*1,IF(M4140="YELLOW",J4140*0.75,IF(M4140="BLUE",J4140*0.5)))</f>
        <v>12.39</v>
      </c>
      <c r="L4140" s="82">
        <f t="shared" ref="L4140:L4203" si="1330">I4140*K4140</f>
        <v>11420.005485</v>
      </c>
      <c r="M4140" s="22" t="s">
        <v>16</v>
      </c>
      <c r="N4140" s="80" t="s">
        <v>1396</v>
      </c>
      <c r="O4140" s="22" t="s">
        <v>53</v>
      </c>
      <c r="P4140" s="80">
        <v>105</v>
      </c>
    </row>
    <row r="4141" spans="1:16" x14ac:dyDescent="0.25">
      <c r="A4141" s="80">
        <v>2018</v>
      </c>
      <c r="B4141" s="80">
        <v>49</v>
      </c>
      <c r="C4141" s="80" t="s">
        <v>15</v>
      </c>
      <c r="D4141" s="80">
        <v>4937591</v>
      </c>
      <c r="E4141" s="78">
        <v>88.9</v>
      </c>
      <c r="F4141" s="78">
        <f t="shared" si="1324"/>
        <v>13.84</v>
      </c>
      <c r="G4141" s="79" t="s">
        <v>39</v>
      </c>
      <c r="H4141" s="80">
        <v>39</v>
      </c>
      <c r="I4141" s="80">
        <v>374.44240000000002</v>
      </c>
      <c r="J4141" s="83">
        <f t="shared" si="1323"/>
        <v>27.6</v>
      </c>
      <c r="K4141" s="83">
        <f t="shared" si="1329"/>
        <v>20.700000000000003</v>
      </c>
      <c r="L4141" s="82">
        <f t="shared" si="1330"/>
        <v>7750.9576800000013</v>
      </c>
      <c r="M4141" s="22" t="s">
        <v>16</v>
      </c>
      <c r="N4141" s="80" t="s">
        <v>1488</v>
      </c>
      <c r="O4141" s="22" t="s">
        <v>1412</v>
      </c>
      <c r="P4141" s="80">
        <v>68</v>
      </c>
    </row>
    <row r="4142" spans="1:16" x14ac:dyDescent="0.25">
      <c r="A4142" s="80">
        <v>2018</v>
      </c>
      <c r="B4142" s="80">
        <v>49</v>
      </c>
      <c r="C4142" s="80" t="s">
        <v>15</v>
      </c>
      <c r="D4142" s="80">
        <v>4937591</v>
      </c>
      <c r="E4142" s="78">
        <v>88.9</v>
      </c>
      <c r="F4142" s="78">
        <f t="shared" si="1324"/>
        <v>13.84</v>
      </c>
      <c r="G4142" s="79" t="s">
        <v>39</v>
      </c>
      <c r="H4142" s="80">
        <v>20</v>
      </c>
      <c r="I4142" s="80">
        <v>192.02</v>
      </c>
      <c r="J4142" s="83">
        <f t="shared" si="1323"/>
        <v>27.6</v>
      </c>
      <c r="K4142" s="83">
        <f t="shared" si="1329"/>
        <v>13.8</v>
      </c>
      <c r="L4142" s="82">
        <f t="shared" si="1330"/>
        <v>2649.8760000000002</v>
      </c>
      <c r="M4142" s="22" t="s">
        <v>94</v>
      </c>
      <c r="N4142" s="80" t="s">
        <v>1488</v>
      </c>
      <c r="O4142" s="22" t="s">
        <v>1412</v>
      </c>
      <c r="P4142" s="80">
        <v>68</v>
      </c>
    </row>
    <row r="4143" spans="1:16" x14ac:dyDescent="0.25">
      <c r="A4143" s="80">
        <v>2018</v>
      </c>
      <c r="B4143" s="80">
        <v>49</v>
      </c>
      <c r="C4143" s="80" t="s">
        <v>15</v>
      </c>
      <c r="D4143" s="80">
        <v>4937593</v>
      </c>
      <c r="E4143" s="78">
        <v>88.9</v>
      </c>
      <c r="F4143" s="78">
        <f t="shared" si="1324"/>
        <v>13.84</v>
      </c>
      <c r="G4143" s="79" t="s">
        <v>39</v>
      </c>
      <c r="H4143" s="80">
        <v>1</v>
      </c>
      <c r="I4143" s="80">
        <v>9.6010000000000009</v>
      </c>
      <c r="J4143" s="83">
        <f t="shared" si="1323"/>
        <v>27.6</v>
      </c>
      <c r="K4143" s="83">
        <f t="shared" si="1329"/>
        <v>13.8</v>
      </c>
      <c r="L4143" s="82">
        <f t="shared" si="1330"/>
        <v>132.49380000000002</v>
      </c>
      <c r="M4143" s="22" t="s">
        <v>94</v>
      </c>
      <c r="N4143" s="80" t="s">
        <v>1488</v>
      </c>
      <c r="O4143" s="22" t="s">
        <v>1412</v>
      </c>
      <c r="P4143" s="80">
        <v>68</v>
      </c>
    </row>
    <row r="4144" spans="1:16" x14ac:dyDescent="0.25">
      <c r="A4144" s="80">
        <v>2018</v>
      </c>
      <c r="B4144" s="80">
        <v>49</v>
      </c>
      <c r="C4144" s="80" t="s">
        <v>15</v>
      </c>
      <c r="D4144" s="80">
        <v>4938343</v>
      </c>
      <c r="E4144" s="78">
        <v>60.3</v>
      </c>
      <c r="F4144" s="78">
        <f t="shared" si="1324"/>
        <v>6.99</v>
      </c>
      <c r="G4144" s="79" t="s">
        <v>39</v>
      </c>
      <c r="H4144" s="80">
        <v>28</v>
      </c>
      <c r="I4144" s="80">
        <v>268.83</v>
      </c>
      <c r="J4144" s="83">
        <f t="shared" si="1323"/>
        <v>16.52</v>
      </c>
      <c r="K4144" s="83">
        <f t="shared" si="1329"/>
        <v>12.39</v>
      </c>
      <c r="L4144" s="82">
        <f t="shared" si="1330"/>
        <v>3330.8036999999999</v>
      </c>
      <c r="M4144" s="22" t="s">
        <v>16</v>
      </c>
      <c r="N4144" s="80" t="s">
        <v>1396</v>
      </c>
      <c r="O4144" s="22" t="s">
        <v>53</v>
      </c>
      <c r="P4144" s="80">
        <v>105</v>
      </c>
    </row>
    <row r="4145" spans="1:16" x14ac:dyDescent="0.25">
      <c r="A4145" s="80">
        <v>2018</v>
      </c>
      <c r="B4145" s="80">
        <v>49</v>
      </c>
      <c r="C4145" s="80" t="s">
        <v>15</v>
      </c>
      <c r="D4145" s="80">
        <v>4938344</v>
      </c>
      <c r="E4145" s="78">
        <v>60.3</v>
      </c>
      <c r="F4145" s="78">
        <f t="shared" si="1324"/>
        <v>6.99</v>
      </c>
      <c r="G4145" s="79" t="s">
        <v>39</v>
      </c>
      <c r="H4145" s="80">
        <v>42</v>
      </c>
      <c r="I4145" s="80">
        <v>403.24</v>
      </c>
      <c r="J4145" s="83">
        <f t="shared" si="1323"/>
        <v>16.52</v>
      </c>
      <c r="K4145" s="83">
        <f t="shared" si="1329"/>
        <v>12.39</v>
      </c>
      <c r="L4145" s="82">
        <f t="shared" si="1330"/>
        <v>4996.1436000000003</v>
      </c>
      <c r="M4145" s="22" t="s">
        <v>16</v>
      </c>
      <c r="N4145" s="80" t="s">
        <v>1396</v>
      </c>
      <c r="O4145" s="22" t="s">
        <v>53</v>
      </c>
      <c r="P4145" s="80">
        <v>105</v>
      </c>
    </row>
    <row r="4146" spans="1:16" x14ac:dyDescent="0.25">
      <c r="A4146" s="80">
        <v>2018</v>
      </c>
      <c r="B4146" s="80">
        <v>49</v>
      </c>
      <c r="C4146" s="80" t="s">
        <v>15</v>
      </c>
      <c r="D4146" s="80">
        <v>4938345</v>
      </c>
      <c r="E4146" s="78">
        <v>60.3</v>
      </c>
      <c r="F4146" s="78">
        <f t="shared" si="1324"/>
        <v>6.99</v>
      </c>
      <c r="G4146" s="79" t="s">
        <v>39</v>
      </c>
      <c r="H4146" s="80">
        <v>27</v>
      </c>
      <c r="I4146" s="80">
        <v>259.24</v>
      </c>
      <c r="J4146" s="83">
        <f t="shared" si="1323"/>
        <v>16.52</v>
      </c>
      <c r="K4146" s="83">
        <f t="shared" si="1329"/>
        <v>12.39</v>
      </c>
      <c r="L4146" s="82">
        <f t="shared" si="1330"/>
        <v>3211.9836000000005</v>
      </c>
      <c r="M4146" s="22" t="s">
        <v>16</v>
      </c>
      <c r="N4146" s="80" t="s">
        <v>1396</v>
      </c>
      <c r="O4146" s="22" t="s">
        <v>53</v>
      </c>
      <c r="P4146" s="80">
        <v>105</v>
      </c>
    </row>
    <row r="4147" spans="1:16" x14ac:dyDescent="0.25">
      <c r="A4147" s="80">
        <v>2018</v>
      </c>
      <c r="B4147" s="80">
        <v>49</v>
      </c>
      <c r="C4147" s="80" t="s">
        <v>15</v>
      </c>
      <c r="D4147" s="80">
        <v>4938346</v>
      </c>
      <c r="E4147" s="78">
        <v>60.3</v>
      </c>
      <c r="F4147" s="78">
        <f t="shared" si="1324"/>
        <v>6.99</v>
      </c>
      <c r="G4147" s="79" t="s">
        <v>39</v>
      </c>
      <c r="H4147" s="80">
        <v>24</v>
      </c>
      <c r="I4147" s="80">
        <v>230.43</v>
      </c>
      <c r="J4147" s="83">
        <f t="shared" si="1323"/>
        <v>16.52</v>
      </c>
      <c r="K4147" s="83">
        <f t="shared" si="1329"/>
        <v>12.39</v>
      </c>
      <c r="L4147" s="82">
        <f t="shared" si="1330"/>
        <v>2855.0277000000001</v>
      </c>
      <c r="M4147" s="22" t="s">
        <v>16</v>
      </c>
      <c r="N4147" s="80" t="s">
        <v>1396</v>
      </c>
      <c r="O4147" s="22" t="s">
        <v>53</v>
      </c>
      <c r="P4147" s="80">
        <v>105</v>
      </c>
    </row>
    <row r="4148" spans="1:16" x14ac:dyDescent="0.25">
      <c r="A4148" s="80">
        <v>2018</v>
      </c>
      <c r="B4148" s="80">
        <v>49</v>
      </c>
      <c r="C4148" s="80" t="s">
        <v>15</v>
      </c>
      <c r="D4148" s="80">
        <v>4938347</v>
      </c>
      <c r="E4148" s="78">
        <v>60.3</v>
      </c>
      <c r="F4148" s="78">
        <f t="shared" si="1324"/>
        <v>6.99</v>
      </c>
      <c r="G4148" s="79" t="s">
        <v>39</v>
      </c>
      <c r="H4148" s="80">
        <v>50</v>
      </c>
      <c r="I4148" s="80">
        <v>480.05</v>
      </c>
      <c r="J4148" s="83">
        <f t="shared" si="1323"/>
        <v>16.52</v>
      </c>
      <c r="K4148" s="83">
        <f t="shared" si="1329"/>
        <v>12.39</v>
      </c>
      <c r="L4148" s="82">
        <f t="shared" si="1330"/>
        <v>5947.8195000000005</v>
      </c>
      <c r="M4148" s="22" t="s">
        <v>16</v>
      </c>
      <c r="N4148" s="80" t="s">
        <v>1396</v>
      </c>
      <c r="O4148" s="22" t="s">
        <v>53</v>
      </c>
      <c r="P4148" s="80">
        <v>105</v>
      </c>
    </row>
    <row r="4149" spans="1:16" x14ac:dyDescent="0.25">
      <c r="A4149" s="80">
        <v>2018</v>
      </c>
      <c r="B4149" s="80">
        <v>49</v>
      </c>
      <c r="C4149" s="80" t="s">
        <v>15</v>
      </c>
      <c r="D4149" s="80">
        <v>4938348</v>
      </c>
      <c r="E4149" s="78">
        <v>60.3</v>
      </c>
      <c r="F4149" s="78">
        <f t="shared" si="1324"/>
        <v>6.99</v>
      </c>
      <c r="G4149" s="79" t="s">
        <v>39</v>
      </c>
      <c r="H4149" s="80">
        <v>30</v>
      </c>
      <c r="I4149" s="80">
        <v>288.029</v>
      </c>
      <c r="J4149" s="83">
        <f t="shared" si="1323"/>
        <v>16.52</v>
      </c>
      <c r="K4149" s="83">
        <f t="shared" si="1329"/>
        <v>12.39</v>
      </c>
      <c r="L4149" s="82">
        <f t="shared" si="1330"/>
        <v>3568.67931</v>
      </c>
      <c r="M4149" s="22" t="s">
        <v>16</v>
      </c>
      <c r="N4149" s="80" t="s">
        <v>1396</v>
      </c>
      <c r="O4149" s="22" t="s">
        <v>53</v>
      </c>
      <c r="P4149" s="80">
        <v>105</v>
      </c>
    </row>
    <row r="4150" spans="1:16" x14ac:dyDescent="0.25">
      <c r="A4150" s="80">
        <v>2018</v>
      </c>
      <c r="B4150" s="80">
        <v>49</v>
      </c>
      <c r="C4150" s="80" t="s">
        <v>15</v>
      </c>
      <c r="D4150" s="80">
        <v>4938349</v>
      </c>
      <c r="E4150" s="78">
        <v>60.3</v>
      </c>
      <c r="F4150" s="78">
        <f t="shared" si="1324"/>
        <v>6.99</v>
      </c>
      <c r="G4150" s="79" t="s">
        <v>39</v>
      </c>
      <c r="H4150" s="80">
        <v>2</v>
      </c>
      <c r="I4150" s="80">
        <v>19.202400000000001</v>
      </c>
      <c r="J4150" s="83">
        <f t="shared" si="1323"/>
        <v>16.52</v>
      </c>
      <c r="K4150" s="83">
        <f t="shared" si="1329"/>
        <v>12.39</v>
      </c>
      <c r="L4150" s="82">
        <f t="shared" si="1330"/>
        <v>237.91773600000002</v>
      </c>
      <c r="M4150" s="22" t="s">
        <v>16</v>
      </c>
      <c r="N4150" s="80" t="s">
        <v>1396</v>
      </c>
      <c r="O4150" s="22" t="s">
        <v>53</v>
      </c>
      <c r="P4150" s="80">
        <v>105</v>
      </c>
    </row>
    <row r="4151" spans="1:16" x14ac:dyDescent="0.25">
      <c r="A4151" s="80">
        <v>2018</v>
      </c>
      <c r="B4151" s="80">
        <v>49</v>
      </c>
      <c r="C4151" s="80" t="s">
        <v>15</v>
      </c>
      <c r="D4151" s="80">
        <v>4938350</v>
      </c>
      <c r="E4151" s="78">
        <v>60.3</v>
      </c>
      <c r="F4151" s="78">
        <f t="shared" si="1324"/>
        <v>6.99</v>
      </c>
      <c r="G4151" s="79" t="s">
        <v>39</v>
      </c>
      <c r="H4151" s="80">
        <v>31</v>
      </c>
      <c r="I4151" s="80">
        <v>297.63</v>
      </c>
      <c r="J4151" s="83">
        <f t="shared" si="1323"/>
        <v>16.52</v>
      </c>
      <c r="K4151" s="83">
        <f t="shared" si="1329"/>
        <v>12.39</v>
      </c>
      <c r="L4151" s="82">
        <f t="shared" si="1330"/>
        <v>3687.6357000000003</v>
      </c>
      <c r="M4151" s="22" t="s">
        <v>16</v>
      </c>
      <c r="N4151" s="80" t="s">
        <v>1396</v>
      </c>
      <c r="O4151" s="22" t="s">
        <v>53</v>
      </c>
      <c r="P4151" s="80">
        <v>105</v>
      </c>
    </row>
    <row r="4152" spans="1:16" x14ac:dyDescent="0.25">
      <c r="A4152" s="80">
        <v>2018</v>
      </c>
      <c r="B4152" s="80">
        <v>49</v>
      </c>
      <c r="C4152" s="80" t="s">
        <v>15</v>
      </c>
      <c r="D4152" s="80">
        <v>4938351</v>
      </c>
      <c r="E4152" s="78">
        <v>60.3</v>
      </c>
      <c r="F4152" s="78">
        <f t="shared" si="1324"/>
        <v>6.99</v>
      </c>
      <c r="G4152" s="79" t="s">
        <v>39</v>
      </c>
      <c r="H4152" s="80">
        <v>33</v>
      </c>
      <c r="I4152" s="80">
        <v>316.83999999999997</v>
      </c>
      <c r="J4152" s="83">
        <f t="shared" si="1323"/>
        <v>16.52</v>
      </c>
      <c r="K4152" s="83">
        <f t="shared" si="1329"/>
        <v>12.39</v>
      </c>
      <c r="L4152" s="82">
        <f t="shared" si="1330"/>
        <v>3925.6475999999998</v>
      </c>
      <c r="M4152" s="22" t="s">
        <v>16</v>
      </c>
      <c r="N4152" s="80" t="s">
        <v>1396</v>
      </c>
      <c r="O4152" s="22" t="s">
        <v>53</v>
      </c>
      <c r="P4152" s="80">
        <v>105</v>
      </c>
    </row>
    <row r="4153" spans="1:16" x14ac:dyDescent="0.25">
      <c r="A4153" s="80">
        <v>2018</v>
      </c>
      <c r="B4153" s="80">
        <v>49</v>
      </c>
      <c r="C4153" s="80" t="s">
        <v>15</v>
      </c>
      <c r="D4153" s="80">
        <v>4938352</v>
      </c>
      <c r="E4153" s="78">
        <v>60.3</v>
      </c>
      <c r="F4153" s="78">
        <f t="shared" si="1324"/>
        <v>6.99</v>
      </c>
      <c r="G4153" s="79" t="s">
        <v>39</v>
      </c>
      <c r="H4153" s="80">
        <v>30</v>
      </c>
      <c r="I4153" s="80">
        <v>288.03590000000003</v>
      </c>
      <c r="J4153" s="83">
        <f t="shared" si="1323"/>
        <v>16.52</v>
      </c>
      <c r="K4153" s="83">
        <f t="shared" si="1329"/>
        <v>12.39</v>
      </c>
      <c r="L4153" s="82">
        <f t="shared" si="1330"/>
        <v>3568.7648010000007</v>
      </c>
      <c r="M4153" s="22" t="s">
        <v>16</v>
      </c>
      <c r="N4153" s="80" t="s">
        <v>1396</v>
      </c>
      <c r="O4153" s="22" t="s">
        <v>53</v>
      </c>
      <c r="P4153" s="80">
        <v>105</v>
      </c>
    </row>
    <row r="4154" spans="1:16" x14ac:dyDescent="0.25">
      <c r="A4154" s="80">
        <v>2018</v>
      </c>
      <c r="B4154" s="80">
        <v>49</v>
      </c>
      <c r="C4154" s="80" t="s">
        <v>15</v>
      </c>
      <c r="D4154" s="80">
        <v>4938352</v>
      </c>
      <c r="E4154" s="78">
        <v>60.3</v>
      </c>
      <c r="F4154" s="78">
        <f t="shared" si="1324"/>
        <v>6.99</v>
      </c>
      <c r="G4154" s="79" t="s">
        <v>39</v>
      </c>
      <c r="H4154" s="80">
        <v>32</v>
      </c>
      <c r="I4154" s="80">
        <v>307.23820000000001</v>
      </c>
      <c r="J4154" s="83">
        <f t="shared" si="1323"/>
        <v>16.52</v>
      </c>
      <c r="K4154" s="83">
        <f t="shared" si="1329"/>
        <v>12.39</v>
      </c>
      <c r="L4154" s="82">
        <f t="shared" si="1330"/>
        <v>3806.6812980000004</v>
      </c>
      <c r="M4154" s="22" t="s">
        <v>16</v>
      </c>
      <c r="N4154" s="80" t="s">
        <v>1396</v>
      </c>
      <c r="O4154" s="22" t="s">
        <v>53</v>
      </c>
      <c r="P4154" s="80">
        <v>105</v>
      </c>
    </row>
    <row r="4155" spans="1:16" x14ac:dyDescent="0.25">
      <c r="A4155" s="80">
        <v>2018</v>
      </c>
      <c r="B4155" s="80">
        <v>49</v>
      </c>
      <c r="C4155" s="80" t="s">
        <v>15</v>
      </c>
      <c r="D4155" s="80">
        <v>4938340</v>
      </c>
      <c r="E4155" s="78">
        <v>60.3</v>
      </c>
      <c r="F4155" s="78">
        <f t="shared" si="1324"/>
        <v>6.99</v>
      </c>
      <c r="G4155" s="79" t="s">
        <v>39</v>
      </c>
      <c r="H4155" s="80">
        <v>5</v>
      </c>
      <c r="I4155" s="80">
        <v>48.01</v>
      </c>
      <c r="J4155" s="83">
        <f t="shared" si="1323"/>
        <v>16.52</v>
      </c>
      <c r="K4155" s="83">
        <f t="shared" si="1329"/>
        <v>12.39</v>
      </c>
      <c r="L4155" s="82">
        <f t="shared" si="1330"/>
        <v>594.84389999999996</v>
      </c>
      <c r="M4155" s="22" t="s">
        <v>16</v>
      </c>
      <c r="N4155" s="80" t="s">
        <v>1396</v>
      </c>
      <c r="O4155" s="22" t="s">
        <v>53</v>
      </c>
      <c r="P4155" s="80">
        <v>105</v>
      </c>
    </row>
    <row r="4156" spans="1:16" x14ac:dyDescent="0.25">
      <c r="A4156" s="80">
        <v>2018</v>
      </c>
      <c r="B4156" s="80">
        <v>49</v>
      </c>
      <c r="C4156" s="80" t="s">
        <v>15</v>
      </c>
      <c r="D4156" s="80">
        <v>4938341</v>
      </c>
      <c r="E4156" s="78">
        <v>60.3</v>
      </c>
      <c r="F4156" s="78">
        <f t="shared" si="1324"/>
        <v>6.99</v>
      </c>
      <c r="G4156" s="79" t="s">
        <v>39</v>
      </c>
      <c r="H4156" s="80">
        <v>1</v>
      </c>
      <c r="I4156" s="80">
        <v>9.6012000000000004</v>
      </c>
      <c r="J4156" s="83">
        <f t="shared" si="1323"/>
        <v>16.52</v>
      </c>
      <c r="K4156" s="83">
        <f t="shared" si="1329"/>
        <v>12.39</v>
      </c>
      <c r="L4156" s="82">
        <f t="shared" si="1330"/>
        <v>118.95886800000001</v>
      </c>
      <c r="M4156" s="22" t="s">
        <v>16</v>
      </c>
      <c r="N4156" s="80" t="s">
        <v>1396</v>
      </c>
      <c r="O4156" s="22" t="s">
        <v>53</v>
      </c>
      <c r="P4156" s="80">
        <v>105</v>
      </c>
    </row>
    <row r="4157" spans="1:16" x14ac:dyDescent="0.25">
      <c r="A4157" s="80">
        <v>2018</v>
      </c>
      <c r="B4157" s="80">
        <v>49</v>
      </c>
      <c r="C4157" s="80" t="s">
        <v>15</v>
      </c>
      <c r="D4157" s="80">
        <v>4938342</v>
      </c>
      <c r="E4157" s="78">
        <v>60.3</v>
      </c>
      <c r="F4157" s="78">
        <f t="shared" si="1324"/>
        <v>6.99</v>
      </c>
      <c r="G4157" s="79" t="s">
        <v>39</v>
      </c>
      <c r="H4157" s="80">
        <v>56</v>
      </c>
      <c r="I4157" s="80">
        <v>537.66650000000004</v>
      </c>
      <c r="J4157" s="83">
        <f t="shared" si="1323"/>
        <v>16.52</v>
      </c>
      <c r="K4157" s="83">
        <f t="shared" si="1329"/>
        <v>12.39</v>
      </c>
      <c r="L4157" s="82">
        <f t="shared" si="1330"/>
        <v>6661.6879350000008</v>
      </c>
      <c r="M4157" s="22" t="s">
        <v>16</v>
      </c>
      <c r="N4157" s="80" t="s">
        <v>1396</v>
      </c>
      <c r="O4157" s="22" t="s">
        <v>53</v>
      </c>
      <c r="P4157" s="80">
        <v>105</v>
      </c>
    </row>
    <row r="4158" spans="1:16" x14ac:dyDescent="0.25">
      <c r="A4158" s="80">
        <v>2018</v>
      </c>
      <c r="B4158" s="80">
        <v>49</v>
      </c>
      <c r="C4158" s="80" t="s">
        <v>15</v>
      </c>
      <c r="D4158" s="80">
        <v>4939531</v>
      </c>
      <c r="E4158" s="78">
        <v>88.9</v>
      </c>
      <c r="F4158" s="78">
        <f t="shared" si="1324"/>
        <v>13.84</v>
      </c>
      <c r="G4158" s="79" t="s">
        <v>39</v>
      </c>
      <c r="H4158" s="80">
        <v>15</v>
      </c>
      <c r="I4158" s="80">
        <v>144.02000000000001</v>
      </c>
      <c r="J4158" s="83">
        <f t="shared" si="1323"/>
        <v>27.6</v>
      </c>
      <c r="K4158" s="83">
        <f t="shared" si="1329"/>
        <v>20.700000000000003</v>
      </c>
      <c r="L4158" s="82">
        <f t="shared" si="1330"/>
        <v>2981.2140000000004</v>
      </c>
      <c r="M4158" s="22" t="s">
        <v>16</v>
      </c>
      <c r="N4158" s="80" t="s">
        <v>157</v>
      </c>
      <c r="O4158" s="22" t="s">
        <v>284</v>
      </c>
      <c r="P4158" s="80">
        <v>31</v>
      </c>
    </row>
    <row r="4159" spans="1:16" x14ac:dyDescent="0.25">
      <c r="A4159" s="80">
        <v>2018</v>
      </c>
      <c r="B4159" s="80">
        <v>49</v>
      </c>
      <c r="C4159" s="80" t="s">
        <v>15</v>
      </c>
      <c r="D4159" s="80">
        <v>4939532</v>
      </c>
      <c r="E4159" s="78">
        <v>88.9</v>
      </c>
      <c r="F4159" s="78">
        <f t="shared" si="1324"/>
        <v>13.84</v>
      </c>
      <c r="G4159" s="79" t="s">
        <v>39</v>
      </c>
      <c r="H4159" s="80">
        <v>15</v>
      </c>
      <c r="I4159" s="80">
        <v>144.01</v>
      </c>
      <c r="J4159" s="83">
        <f t="shared" si="1323"/>
        <v>27.6</v>
      </c>
      <c r="K4159" s="83">
        <f t="shared" si="1329"/>
        <v>20.700000000000003</v>
      </c>
      <c r="L4159" s="82">
        <f t="shared" si="1330"/>
        <v>2981.0070000000001</v>
      </c>
      <c r="M4159" s="22" t="s">
        <v>16</v>
      </c>
      <c r="N4159" s="80" t="s">
        <v>157</v>
      </c>
      <c r="O4159" s="22" t="s">
        <v>284</v>
      </c>
      <c r="P4159" s="80">
        <v>31</v>
      </c>
    </row>
    <row r="4160" spans="1:16" x14ac:dyDescent="0.25">
      <c r="A4160" s="80">
        <v>2018</v>
      </c>
      <c r="B4160" s="80">
        <v>49</v>
      </c>
      <c r="C4160" s="80" t="s">
        <v>15</v>
      </c>
      <c r="D4160" s="80">
        <v>4939533</v>
      </c>
      <c r="E4160" s="78">
        <v>88.9</v>
      </c>
      <c r="F4160" s="78">
        <f t="shared" si="1324"/>
        <v>13.84</v>
      </c>
      <c r="G4160" s="79" t="s">
        <v>39</v>
      </c>
      <c r="H4160" s="80">
        <v>1</v>
      </c>
      <c r="I4160" s="80">
        <v>9.6</v>
      </c>
      <c r="J4160" s="83">
        <f t="shared" si="1323"/>
        <v>27.6</v>
      </c>
      <c r="K4160" s="83">
        <f t="shared" si="1329"/>
        <v>20.700000000000003</v>
      </c>
      <c r="L4160" s="82">
        <f t="shared" si="1330"/>
        <v>198.72000000000003</v>
      </c>
      <c r="M4160" s="22" t="s">
        <v>16</v>
      </c>
      <c r="N4160" s="80" t="s">
        <v>157</v>
      </c>
      <c r="O4160" s="22" t="s">
        <v>284</v>
      </c>
      <c r="P4160" s="80">
        <v>31</v>
      </c>
    </row>
    <row r="4161" spans="1:16" x14ac:dyDescent="0.25">
      <c r="A4161" s="80">
        <v>2018</v>
      </c>
      <c r="B4161" s="80">
        <v>49</v>
      </c>
      <c r="C4161" s="80" t="s">
        <v>15</v>
      </c>
      <c r="D4161" s="80">
        <v>4939534</v>
      </c>
      <c r="E4161" s="78">
        <v>88.9</v>
      </c>
      <c r="F4161" s="78">
        <f t="shared" si="1324"/>
        <v>13.84</v>
      </c>
      <c r="G4161" s="79" t="s">
        <v>39</v>
      </c>
      <c r="H4161" s="80">
        <v>1</v>
      </c>
      <c r="I4161" s="80">
        <v>9.6</v>
      </c>
      <c r="J4161" s="83">
        <f t="shared" si="1323"/>
        <v>27.6</v>
      </c>
      <c r="K4161" s="83">
        <f t="shared" si="1329"/>
        <v>20.700000000000003</v>
      </c>
      <c r="L4161" s="82">
        <f t="shared" si="1330"/>
        <v>198.72000000000003</v>
      </c>
      <c r="M4161" s="22" t="s">
        <v>16</v>
      </c>
      <c r="N4161" s="80" t="s">
        <v>157</v>
      </c>
      <c r="O4161" s="22" t="s">
        <v>284</v>
      </c>
      <c r="P4161" s="80">
        <v>31</v>
      </c>
    </row>
    <row r="4162" spans="1:16" x14ac:dyDescent="0.25">
      <c r="A4162" s="80">
        <v>2018</v>
      </c>
      <c r="B4162" s="80">
        <v>49</v>
      </c>
      <c r="C4162" s="80" t="s">
        <v>15</v>
      </c>
      <c r="D4162" s="80">
        <v>4939535</v>
      </c>
      <c r="E4162" s="78">
        <v>88.9</v>
      </c>
      <c r="F4162" s="78">
        <f t="shared" si="1324"/>
        <v>13.84</v>
      </c>
      <c r="G4162" s="79" t="s">
        <v>39</v>
      </c>
      <c r="H4162" s="80">
        <v>20</v>
      </c>
      <c r="I4162" s="80">
        <v>192.02</v>
      </c>
      <c r="J4162" s="83">
        <f t="shared" si="1323"/>
        <v>27.6</v>
      </c>
      <c r="K4162" s="83">
        <f t="shared" si="1329"/>
        <v>20.700000000000003</v>
      </c>
      <c r="L4162" s="82">
        <f t="shared" si="1330"/>
        <v>3974.8140000000008</v>
      </c>
      <c r="M4162" s="22" t="s">
        <v>16</v>
      </c>
      <c r="N4162" s="80" t="s">
        <v>157</v>
      </c>
      <c r="O4162" s="22" t="s">
        <v>284</v>
      </c>
      <c r="P4162" s="80">
        <v>31</v>
      </c>
    </row>
    <row r="4163" spans="1:16" x14ac:dyDescent="0.25">
      <c r="A4163" s="80">
        <v>2018</v>
      </c>
      <c r="B4163" s="80">
        <v>49</v>
      </c>
      <c r="C4163" s="80" t="s">
        <v>15</v>
      </c>
      <c r="D4163" s="80">
        <v>4939518</v>
      </c>
      <c r="E4163" s="78">
        <v>88.9</v>
      </c>
      <c r="F4163" s="78">
        <f t="shared" si="1324"/>
        <v>13.84</v>
      </c>
      <c r="G4163" s="79" t="s">
        <v>39</v>
      </c>
      <c r="H4163" s="80">
        <v>47</v>
      </c>
      <c r="I4163" s="80">
        <v>451.26</v>
      </c>
      <c r="J4163" s="83">
        <f t="shared" si="1323"/>
        <v>27.6</v>
      </c>
      <c r="K4163" s="83">
        <f t="shared" si="1329"/>
        <v>20.700000000000003</v>
      </c>
      <c r="L4163" s="82">
        <f t="shared" si="1330"/>
        <v>9341.0820000000003</v>
      </c>
      <c r="M4163" s="22" t="s">
        <v>16</v>
      </c>
      <c r="N4163" s="80" t="s">
        <v>157</v>
      </c>
      <c r="O4163" s="22" t="s">
        <v>284</v>
      </c>
      <c r="P4163" s="80">
        <v>31</v>
      </c>
    </row>
    <row r="4164" spans="1:16" x14ac:dyDescent="0.25">
      <c r="A4164" s="80">
        <v>2018</v>
      </c>
      <c r="B4164" s="80">
        <v>49</v>
      </c>
      <c r="C4164" s="80" t="s">
        <v>15</v>
      </c>
      <c r="D4164" s="80">
        <v>4939519</v>
      </c>
      <c r="E4164" s="78">
        <v>88.9</v>
      </c>
      <c r="F4164" s="78">
        <f t="shared" si="1324"/>
        <v>13.84</v>
      </c>
      <c r="G4164" s="79" t="s">
        <v>39</v>
      </c>
      <c r="H4164" s="80">
        <v>45</v>
      </c>
      <c r="I4164" s="80">
        <v>432.05</v>
      </c>
      <c r="J4164" s="83">
        <f t="shared" si="1323"/>
        <v>27.6</v>
      </c>
      <c r="K4164" s="83">
        <f t="shared" si="1329"/>
        <v>20.700000000000003</v>
      </c>
      <c r="L4164" s="82">
        <f t="shared" si="1330"/>
        <v>8943.4350000000013</v>
      </c>
      <c r="M4164" s="22" t="s">
        <v>16</v>
      </c>
      <c r="N4164" s="80" t="s">
        <v>157</v>
      </c>
      <c r="O4164" s="22" t="s">
        <v>284</v>
      </c>
      <c r="P4164" s="80">
        <v>31</v>
      </c>
    </row>
    <row r="4165" spans="1:16" x14ac:dyDescent="0.25">
      <c r="A4165" s="80">
        <v>2018</v>
      </c>
      <c r="B4165" s="80">
        <v>49</v>
      </c>
      <c r="C4165" s="80" t="s">
        <v>15</v>
      </c>
      <c r="D4165" s="80">
        <v>4939520</v>
      </c>
      <c r="E4165" s="78">
        <v>88.9</v>
      </c>
      <c r="F4165" s="78">
        <f t="shared" si="1324"/>
        <v>13.84</v>
      </c>
      <c r="G4165" s="79" t="s">
        <v>39</v>
      </c>
      <c r="H4165" s="80">
        <v>1</v>
      </c>
      <c r="I4165" s="80">
        <v>9.6</v>
      </c>
      <c r="J4165" s="83">
        <f t="shared" si="1323"/>
        <v>27.6</v>
      </c>
      <c r="K4165" s="83">
        <f t="shared" si="1329"/>
        <v>20.700000000000003</v>
      </c>
      <c r="L4165" s="82">
        <f t="shared" si="1330"/>
        <v>198.72000000000003</v>
      </c>
      <c r="M4165" s="22" t="s">
        <v>16</v>
      </c>
      <c r="N4165" s="80" t="s">
        <v>157</v>
      </c>
      <c r="O4165" s="22" t="s">
        <v>284</v>
      </c>
      <c r="P4165" s="80">
        <v>31</v>
      </c>
    </row>
    <row r="4166" spans="1:16" x14ac:dyDescent="0.25">
      <c r="A4166" s="80">
        <v>2018</v>
      </c>
      <c r="B4166" s="80">
        <v>49</v>
      </c>
      <c r="C4166" s="80" t="s">
        <v>15</v>
      </c>
      <c r="D4166" s="80">
        <v>4939521</v>
      </c>
      <c r="E4166" s="78">
        <v>88.9</v>
      </c>
      <c r="F4166" s="78">
        <f t="shared" si="1324"/>
        <v>13.84</v>
      </c>
      <c r="G4166" s="79" t="s">
        <v>39</v>
      </c>
      <c r="H4166" s="80">
        <v>33</v>
      </c>
      <c r="I4166" s="80">
        <v>316.83999999999997</v>
      </c>
      <c r="J4166" s="83">
        <f t="shared" si="1323"/>
        <v>27.6</v>
      </c>
      <c r="K4166" s="83">
        <f t="shared" si="1329"/>
        <v>20.700000000000003</v>
      </c>
      <c r="L4166" s="82">
        <f t="shared" si="1330"/>
        <v>6558.5880000000006</v>
      </c>
      <c r="M4166" s="22" t="s">
        <v>16</v>
      </c>
      <c r="N4166" s="80" t="s">
        <v>157</v>
      </c>
      <c r="O4166" s="22" t="s">
        <v>284</v>
      </c>
      <c r="P4166" s="80">
        <v>31</v>
      </c>
    </row>
    <row r="4167" spans="1:16" x14ac:dyDescent="0.25">
      <c r="A4167" s="80">
        <v>2018</v>
      </c>
      <c r="B4167" s="80">
        <v>49</v>
      </c>
      <c r="C4167" s="80" t="s">
        <v>15</v>
      </c>
      <c r="D4167" s="80">
        <v>4939522</v>
      </c>
      <c r="E4167" s="78">
        <v>88.9</v>
      </c>
      <c r="F4167" s="78">
        <f t="shared" si="1324"/>
        <v>13.84</v>
      </c>
      <c r="G4167" s="79" t="s">
        <v>39</v>
      </c>
      <c r="H4167" s="80">
        <v>1</v>
      </c>
      <c r="I4167" s="80">
        <v>9.6</v>
      </c>
      <c r="J4167" s="83">
        <f t="shared" si="1323"/>
        <v>27.6</v>
      </c>
      <c r="K4167" s="83">
        <f t="shared" si="1329"/>
        <v>20.700000000000003</v>
      </c>
      <c r="L4167" s="82">
        <f t="shared" si="1330"/>
        <v>198.72000000000003</v>
      </c>
      <c r="M4167" s="22" t="s">
        <v>16</v>
      </c>
      <c r="N4167" s="80" t="s">
        <v>157</v>
      </c>
      <c r="O4167" s="22" t="s">
        <v>284</v>
      </c>
      <c r="P4167" s="80">
        <v>31</v>
      </c>
    </row>
    <row r="4168" spans="1:16" x14ac:dyDescent="0.25">
      <c r="A4168" s="80">
        <v>2018</v>
      </c>
      <c r="B4168" s="80">
        <v>49</v>
      </c>
      <c r="C4168" s="80" t="s">
        <v>15</v>
      </c>
      <c r="D4168" s="80">
        <v>4939523</v>
      </c>
      <c r="E4168" s="78">
        <v>88.9</v>
      </c>
      <c r="F4168" s="78">
        <f t="shared" si="1324"/>
        <v>13.84</v>
      </c>
      <c r="G4168" s="79" t="s">
        <v>39</v>
      </c>
      <c r="H4168" s="80">
        <v>5</v>
      </c>
      <c r="I4168" s="80">
        <v>48.01</v>
      </c>
      <c r="J4168" s="83">
        <f t="shared" si="1323"/>
        <v>27.6</v>
      </c>
      <c r="K4168" s="83">
        <f t="shared" si="1329"/>
        <v>20.700000000000003</v>
      </c>
      <c r="L4168" s="82">
        <f t="shared" si="1330"/>
        <v>993.80700000000013</v>
      </c>
      <c r="M4168" s="22" t="s">
        <v>16</v>
      </c>
      <c r="N4168" s="80" t="s">
        <v>157</v>
      </c>
      <c r="O4168" s="22" t="s">
        <v>284</v>
      </c>
      <c r="P4168" s="80">
        <v>31</v>
      </c>
    </row>
    <row r="4169" spans="1:16" x14ac:dyDescent="0.25">
      <c r="A4169" s="80">
        <v>2018</v>
      </c>
      <c r="B4169" s="80">
        <v>49</v>
      </c>
      <c r="C4169" s="80" t="s">
        <v>15</v>
      </c>
      <c r="D4169" s="80">
        <v>4939524</v>
      </c>
      <c r="E4169" s="78">
        <v>88.9</v>
      </c>
      <c r="F4169" s="78">
        <f t="shared" si="1324"/>
        <v>13.84</v>
      </c>
      <c r="G4169" s="79" t="s">
        <v>39</v>
      </c>
      <c r="H4169" s="80">
        <v>1</v>
      </c>
      <c r="I4169" s="80">
        <v>9.6</v>
      </c>
      <c r="J4169" s="83">
        <f t="shared" si="1323"/>
        <v>27.6</v>
      </c>
      <c r="K4169" s="83">
        <f t="shared" si="1329"/>
        <v>20.700000000000003</v>
      </c>
      <c r="L4169" s="82">
        <f t="shared" si="1330"/>
        <v>198.72000000000003</v>
      </c>
      <c r="M4169" s="22" t="s">
        <v>16</v>
      </c>
      <c r="N4169" s="80" t="s">
        <v>157</v>
      </c>
      <c r="O4169" s="22" t="s">
        <v>284</v>
      </c>
      <c r="P4169" s="80">
        <v>31</v>
      </c>
    </row>
    <row r="4170" spans="1:16" x14ac:dyDescent="0.25">
      <c r="A4170" s="80">
        <v>2018</v>
      </c>
      <c r="B4170" s="80">
        <v>49</v>
      </c>
      <c r="C4170" s="80" t="s">
        <v>15</v>
      </c>
      <c r="D4170" s="80">
        <v>4939525</v>
      </c>
      <c r="E4170" s="78">
        <v>88.9</v>
      </c>
      <c r="F4170" s="78">
        <f t="shared" si="1324"/>
        <v>13.84</v>
      </c>
      <c r="G4170" s="79" t="s">
        <v>39</v>
      </c>
      <c r="H4170" s="80">
        <v>1</v>
      </c>
      <c r="I4170" s="80">
        <v>9.6</v>
      </c>
      <c r="J4170" s="83">
        <f t="shared" si="1323"/>
        <v>27.6</v>
      </c>
      <c r="K4170" s="83">
        <f t="shared" si="1329"/>
        <v>20.700000000000003</v>
      </c>
      <c r="L4170" s="82">
        <f t="shared" si="1330"/>
        <v>198.72000000000003</v>
      </c>
      <c r="M4170" s="22" t="s">
        <v>16</v>
      </c>
      <c r="N4170" s="80" t="s">
        <v>157</v>
      </c>
      <c r="O4170" s="22" t="s">
        <v>284</v>
      </c>
      <c r="P4170" s="80">
        <v>31</v>
      </c>
    </row>
    <row r="4171" spans="1:16" x14ac:dyDescent="0.25">
      <c r="A4171" s="80">
        <v>2018</v>
      </c>
      <c r="B4171" s="80">
        <v>49</v>
      </c>
      <c r="C4171" s="80" t="s">
        <v>15</v>
      </c>
      <c r="D4171" s="80">
        <v>4939526</v>
      </c>
      <c r="E4171" s="78">
        <v>88.9</v>
      </c>
      <c r="F4171" s="78">
        <f t="shared" si="1324"/>
        <v>13.84</v>
      </c>
      <c r="G4171" s="79" t="s">
        <v>39</v>
      </c>
      <c r="H4171" s="80">
        <v>24</v>
      </c>
      <c r="I4171" s="80">
        <v>230.43</v>
      </c>
      <c r="J4171" s="83">
        <f t="shared" si="1323"/>
        <v>27.6</v>
      </c>
      <c r="K4171" s="83">
        <f t="shared" si="1329"/>
        <v>20.700000000000003</v>
      </c>
      <c r="L4171" s="82">
        <f t="shared" si="1330"/>
        <v>4769.9010000000007</v>
      </c>
      <c r="M4171" s="22" t="s">
        <v>16</v>
      </c>
      <c r="N4171" s="80" t="s">
        <v>157</v>
      </c>
      <c r="O4171" s="22" t="s">
        <v>284</v>
      </c>
      <c r="P4171" s="80">
        <v>31</v>
      </c>
    </row>
    <row r="4172" spans="1:16" x14ac:dyDescent="0.25">
      <c r="A4172" s="80">
        <v>2018</v>
      </c>
      <c r="B4172" s="80">
        <v>49</v>
      </c>
      <c r="C4172" s="80" t="s">
        <v>15</v>
      </c>
      <c r="D4172" s="80">
        <v>4939527</v>
      </c>
      <c r="E4172" s="78">
        <v>88.9</v>
      </c>
      <c r="F4172" s="78">
        <f t="shared" si="1324"/>
        <v>13.84</v>
      </c>
      <c r="G4172" s="79" t="s">
        <v>39</v>
      </c>
      <c r="H4172" s="80">
        <v>17</v>
      </c>
      <c r="I4172" s="80">
        <v>163.22</v>
      </c>
      <c r="J4172" s="83">
        <f t="shared" si="1323"/>
        <v>27.6</v>
      </c>
      <c r="K4172" s="83">
        <f t="shared" si="1329"/>
        <v>20.700000000000003</v>
      </c>
      <c r="L4172" s="82">
        <f t="shared" si="1330"/>
        <v>3378.6540000000005</v>
      </c>
      <c r="M4172" s="22" t="s">
        <v>16</v>
      </c>
      <c r="N4172" s="80" t="s">
        <v>157</v>
      </c>
      <c r="O4172" s="22" t="s">
        <v>284</v>
      </c>
      <c r="P4172" s="80">
        <v>31</v>
      </c>
    </row>
    <row r="4173" spans="1:16" x14ac:dyDescent="0.25">
      <c r="A4173" s="80">
        <v>2018</v>
      </c>
      <c r="B4173" s="80">
        <v>49</v>
      </c>
      <c r="C4173" s="80" t="s">
        <v>15</v>
      </c>
      <c r="D4173" s="80">
        <v>4939527</v>
      </c>
      <c r="E4173" s="78">
        <v>88.9</v>
      </c>
      <c r="F4173" s="78">
        <f t="shared" si="1324"/>
        <v>13.84</v>
      </c>
      <c r="G4173" s="79" t="s">
        <v>39</v>
      </c>
      <c r="H4173" s="80">
        <v>1</v>
      </c>
      <c r="I4173" s="80">
        <v>9.6</v>
      </c>
      <c r="J4173" s="83">
        <f t="shared" ref="J4173:J4236" si="1331">IF($E4173=60.3,16.52,IF($E4173=73,20.64,IF($E4173=88.9,27.6,IF(AND($E4173=114.3, $F4173=17.26),32.84,IF(AND($E4173=177.8, $F4173=34.23),63.28,IF(AND($E4173=244.5,$F4173=53.57),98.68,"ENTER WEIGHT"))))))</f>
        <v>27.6</v>
      </c>
      <c r="K4173" s="83">
        <f t="shared" si="1329"/>
        <v>20.700000000000003</v>
      </c>
      <c r="L4173" s="82">
        <f t="shared" si="1330"/>
        <v>198.72000000000003</v>
      </c>
      <c r="M4173" s="22" t="s">
        <v>16</v>
      </c>
      <c r="N4173" s="80" t="s">
        <v>157</v>
      </c>
      <c r="O4173" s="22" t="s">
        <v>284</v>
      </c>
      <c r="P4173" s="80">
        <v>31</v>
      </c>
    </row>
    <row r="4174" spans="1:16" x14ac:dyDescent="0.25">
      <c r="A4174" s="80">
        <v>2018</v>
      </c>
      <c r="B4174" s="80">
        <v>49</v>
      </c>
      <c r="C4174" s="80" t="s">
        <v>15</v>
      </c>
      <c r="D4174" s="80">
        <v>4939529</v>
      </c>
      <c r="E4174" s="78">
        <v>88.9</v>
      </c>
      <c r="F4174" s="78">
        <f t="shared" ref="F4174:F4237" si="1332">IF($E4174=60.3,6.99,IF($E4174=73,9.67,IF($E4174=88.9,13.84,IF($E4174=114.3,17.26,IF($E4174=177.8,34.23,IF($E4174=244.5,53.57,"ENTER WEIGHT"))))))</f>
        <v>13.84</v>
      </c>
      <c r="G4174" s="79" t="s">
        <v>39</v>
      </c>
      <c r="H4174" s="80">
        <v>4</v>
      </c>
      <c r="I4174" s="80">
        <v>38.405000000000001</v>
      </c>
      <c r="J4174" s="83">
        <f t="shared" si="1331"/>
        <v>27.6</v>
      </c>
      <c r="K4174" s="83">
        <f t="shared" si="1329"/>
        <v>20.700000000000003</v>
      </c>
      <c r="L4174" s="82">
        <f t="shared" si="1330"/>
        <v>794.98350000000016</v>
      </c>
      <c r="M4174" s="22" t="s">
        <v>16</v>
      </c>
      <c r="N4174" s="80" t="s">
        <v>157</v>
      </c>
      <c r="O4174" s="22" t="s">
        <v>284</v>
      </c>
      <c r="P4174" s="80">
        <v>31</v>
      </c>
    </row>
    <row r="4175" spans="1:16" x14ac:dyDescent="0.25">
      <c r="A4175" s="80">
        <v>2018</v>
      </c>
      <c r="B4175" s="80">
        <v>49</v>
      </c>
      <c r="C4175" s="80" t="s">
        <v>15</v>
      </c>
      <c r="D4175" s="80">
        <v>4939530</v>
      </c>
      <c r="E4175" s="78">
        <v>88.9</v>
      </c>
      <c r="F4175" s="78">
        <f t="shared" si="1332"/>
        <v>13.84</v>
      </c>
      <c r="G4175" s="79" t="s">
        <v>39</v>
      </c>
      <c r="H4175" s="80">
        <v>11</v>
      </c>
      <c r="I4175" s="80">
        <v>105.61</v>
      </c>
      <c r="J4175" s="83">
        <f t="shared" si="1331"/>
        <v>27.6</v>
      </c>
      <c r="K4175" s="83">
        <f t="shared" si="1329"/>
        <v>20.700000000000003</v>
      </c>
      <c r="L4175" s="82">
        <f t="shared" si="1330"/>
        <v>2186.1270000000004</v>
      </c>
      <c r="M4175" s="22" t="s">
        <v>16</v>
      </c>
      <c r="N4175" s="80" t="s">
        <v>157</v>
      </c>
      <c r="O4175" s="22" t="s">
        <v>284</v>
      </c>
      <c r="P4175" s="80">
        <v>31</v>
      </c>
    </row>
    <row r="4176" spans="1:16" x14ac:dyDescent="0.25">
      <c r="A4176" s="80">
        <v>2018</v>
      </c>
      <c r="B4176" s="80">
        <v>49</v>
      </c>
      <c r="C4176" s="80" t="s">
        <v>15</v>
      </c>
      <c r="D4176" s="80">
        <v>4939556</v>
      </c>
      <c r="E4176" s="78">
        <v>88.9</v>
      </c>
      <c r="F4176" s="78">
        <f t="shared" si="1332"/>
        <v>13.84</v>
      </c>
      <c r="G4176" s="79" t="s">
        <v>39</v>
      </c>
      <c r="H4176" s="80">
        <v>3</v>
      </c>
      <c r="I4176" s="80">
        <v>28.8</v>
      </c>
      <c r="J4176" s="83">
        <f t="shared" si="1331"/>
        <v>27.6</v>
      </c>
      <c r="K4176" s="83">
        <f t="shared" si="1329"/>
        <v>13.8</v>
      </c>
      <c r="L4176" s="82">
        <f t="shared" si="1330"/>
        <v>397.44000000000005</v>
      </c>
      <c r="M4176" s="22" t="s">
        <v>94</v>
      </c>
      <c r="N4176" s="80" t="s">
        <v>157</v>
      </c>
      <c r="O4176" s="22" t="s">
        <v>284</v>
      </c>
      <c r="P4176" s="80">
        <v>31</v>
      </c>
    </row>
    <row r="4177" spans="1:16" x14ac:dyDescent="0.25">
      <c r="A4177" s="80">
        <v>2018</v>
      </c>
      <c r="B4177" s="80">
        <v>49</v>
      </c>
      <c r="C4177" s="80" t="s">
        <v>15</v>
      </c>
      <c r="D4177" s="80">
        <v>4939577</v>
      </c>
      <c r="E4177" s="78">
        <v>88.9</v>
      </c>
      <c r="F4177" s="78">
        <f t="shared" si="1332"/>
        <v>13.84</v>
      </c>
      <c r="G4177" s="79" t="s">
        <v>39</v>
      </c>
      <c r="H4177" s="80">
        <v>4</v>
      </c>
      <c r="I4177" s="80">
        <v>38.4</v>
      </c>
      <c r="J4177" s="83">
        <f t="shared" si="1331"/>
        <v>27.6</v>
      </c>
      <c r="K4177" s="83">
        <f t="shared" si="1329"/>
        <v>13.8</v>
      </c>
      <c r="L4177" s="82">
        <f t="shared" si="1330"/>
        <v>529.91999999999996</v>
      </c>
      <c r="M4177" s="22" t="s">
        <v>94</v>
      </c>
      <c r="N4177" s="80" t="s">
        <v>157</v>
      </c>
      <c r="O4177" s="22" t="s">
        <v>284</v>
      </c>
      <c r="P4177" s="80">
        <v>31</v>
      </c>
    </row>
    <row r="4178" spans="1:16" x14ac:dyDescent="0.25">
      <c r="A4178" s="80">
        <v>2018</v>
      </c>
      <c r="B4178" s="80">
        <v>49</v>
      </c>
      <c r="C4178" s="80" t="s">
        <v>15</v>
      </c>
      <c r="D4178" s="80">
        <v>4939576</v>
      </c>
      <c r="E4178" s="78">
        <v>88.9</v>
      </c>
      <c r="F4178" s="78">
        <f t="shared" si="1332"/>
        <v>13.84</v>
      </c>
      <c r="G4178" s="79" t="s">
        <v>39</v>
      </c>
      <c r="H4178" s="80">
        <v>5</v>
      </c>
      <c r="I4178" s="80">
        <v>48.01</v>
      </c>
      <c r="J4178" s="83">
        <f t="shared" si="1331"/>
        <v>27.6</v>
      </c>
      <c r="K4178" s="83">
        <f t="shared" si="1329"/>
        <v>13.8</v>
      </c>
      <c r="L4178" s="82">
        <f t="shared" si="1330"/>
        <v>662.53800000000001</v>
      </c>
      <c r="M4178" s="22" t="s">
        <v>94</v>
      </c>
      <c r="N4178" s="80" t="s">
        <v>157</v>
      </c>
      <c r="O4178" s="22" t="s">
        <v>284</v>
      </c>
      <c r="P4178" s="80">
        <v>31</v>
      </c>
    </row>
    <row r="4179" spans="1:16" x14ac:dyDescent="0.25">
      <c r="A4179" s="80">
        <v>2018</v>
      </c>
      <c r="B4179" s="80">
        <v>49</v>
      </c>
      <c r="C4179" s="80" t="s">
        <v>15</v>
      </c>
      <c r="D4179" s="80">
        <v>4939575</v>
      </c>
      <c r="E4179" s="78">
        <v>88.9</v>
      </c>
      <c r="F4179" s="78">
        <f t="shared" si="1332"/>
        <v>13.84</v>
      </c>
      <c r="G4179" s="79" t="s">
        <v>39</v>
      </c>
      <c r="H4179" s="80">
        <v>4</v>
      </c>
      <c r="I4179" s="80">
        <v>38.4</v>
      </c>
      <c r="J4179" s="83">
        <f t="shared" si="1331"/>
        <v>27.6</v>
      </c>
      <c r="K4179" s="83">
        <f t="shared" si="1329"/>
        <v>13.8</v>
      </c>
      <c r="L4179" s="82">
        <f t="shared" si="1330"/>
        <v>529.91999999999996</v>
      </c>
      <c r="M4179" s="22" t="s">
        <v>94</v>
      </c>
      <c r="N4179" s="80" t="s">
        <v>157</v>
      </c>
      <c r="O4179" s="22" t="s">
        <v>284</v>
      </c>
      <c r="P4179" s="80">
        <v>31</v>
      </c>
    </row>
    <row r="4180" spans="1:16" x14ac:dyDescent="0.25">
      <c r="A4180" s="80">
        <v>2018</v>
      </c>
      <c r="B4180" s="80">
        <v>49</v>
      </c>
      <c r="C4180" s="80" t="s">
        <v>15</v>
      </c>
      <c r="D4180" s="80">
        <v>4939574</v>
      </c>
      <c r="E4180" s="78">
        <v>88.9</v>
      </c>
      <c r="F4180" s="78">
        <f t="shared" si="1332"/>
        <v>13.84</v>
      </c>
      <c r="G4180" s="79" t="s">
        <v>39</v>
      </c>
      <c r="H4180" s="80">
        <v>4</v>
      </c>
      <c r="I4180" s="80">
        <v>38.4</v>
      </c>
      <c r="J4180" s="83">
        <f t="shared" si="1331"/>
        <v>27.6</v>
      </c>
      <c r="K4180" s="83">
        <f t="shared" si="1329"/>
        <v>13.8</v>
      </c>
      <c r="L4180" s="82">
        <f t="shared" si="1330"/>
        <v>529.91999999999996</v>
      </c>
      <c r="M4180" s="22" t="s">
        <v>94</v>
      </c>
      <c r="N4180" s="80" t="s">
        <v>157</v>
      </c>
      <c r="O4180" s="22" t="s">
        <v>284</v>
      </c>
      <c r="P4180" s="80">
        <v>31</v>
      </c>
    </row>
    <row r="4181" spans="1:16" x14ac:dyDescent="0.25">
      <c r="A4181" s="80">
        <v>2018</v>
      </c>
      <c r="B4181" s="80">
        <v>49</v>
      </c>
      <c r="C4181" s="80" t="s">
        <v>15</v>
      </c>
      <c r="D4181" s="80">
        <v>4939557</v>
      </c>
      <c r="E4181" s="78">
        <v>88.9</v>
      </c>
      <c r="F4181" s="78">
        <f t="shared" si="1332"/>
        <v>13.84</v>
      </c>
      <c r="G4181" s="79" t="s">
        <v>39</v>
      </c>
      <c r="H4181" s="80">
        <v>1</v>
      </c>
      <c r="I4181" s="80">
        <v>9.6</v>
      </c>
      <c r="J4181" s="83">
        <f t="shared" si="1331"/>
        <v>27.6</v>
      </c>
      <c r="K4181" s="83">
        <f t="shared" si="1329"/>
        <v>13.8</v>
      </c>
      <c r="L4181" s="82">
        <f t="shared" si="1330"/>
        <v>132.47999999999999</v>
      </c>
      <c r="M4181" s="22" t="s">
        <v>94</v>
      </c>
      <c r="N4181" s="80" t="s">
        <v>157</v>
      </c>
      <c r="O4181" s="22" t="s">
        <v>284</v>
      </c>
      <c r="P4181" s="80">
        <v>31</v>
      </c>
    </row>
    <row r="4182" spans="1:16" x14ac:dyDescent="0.25">
      <c r="A4182" s="80">
        <v>2018</v>
      </c>
      <c r="B4182" s="80">
        <v>49</v>
      </c>
      <c r="C4182" s="80" t="s">
        <v>15</v>
      </c>
      <c r="D4182" s="80">
        <v>4939558</v>
      </c>
      <c r="E4182" s="78">
        <v>88.9</v>
      </c>
      <c r="F4182" s="78">
        <f t="shared" si="1332"/>
        <v>13.84</v>
      </c>
      <c r="G4182" s="79" t="s">
        <v>39</v>
      </c>
      <c r="H4182" s="80">
        <v>1</v>
      </c>
      <c r="I4182" s="80">
        <v>9.6010000000000009</v>
      </c>
      <c r="J4182" s="83">
        <f t="shared" si="1331"/>
        <v>27.6</v>
      </c>
      <c r="K4182" s="83">
        <f t="shared" si="1329"/>
        <v>13.8</v>
      </c>
      <c r="L4182" s="82">
        <f t="shared" si="1330"/>
        <v>132.49380000000002</v>
      </c>
      <c r="M4182" s="22" t="s">
        <v>94</v>
      </c>
      <c r="N4182" s="80" t="s">
        <v>157</v>
      </c>
      <c r="O4182" s="22" t="s">
        <v>284</v>
      </c>
      <c r="P4182" s="80">
        <v>31</v>
      </c>
    </row>
    <row r="4183" spans="1:16" x14ac:dyDescent="0.25">
      <c r="A4183" s="80">
        <v>2018</v>
      </c>
      <c r="B4183" s="80">
        <v>49</v>
      </c>
      <c r="C4183" s="80" t="s">
        <v>15</v>
      </c>
      <c r="D4183" s="80">
        <v>4939559</v>
      </c>
      <c r="E4183" s="78">
        <v>88.9</v>
      </c>
      <c r="F4183" s="78">
        <f t="shared" si="1332"/>
        <v>13.84</v>
      </c>
      <c r="G4183" s="79" t="s">
        <v>39</v>
      </c>
      <c r="H4183" s="80">
        <v>12</v>
      </c>
      <c r="I4183" s="80">
        <v>115.21</v>
      </c>
      <c r="J4183" s="83">
        <f t="shared" si="1331"/>
        <v>27.6</v>
      </c>
      <c r="K4183" s="83">
        <f t="shared" si="1329"/>
        <v>13.8</v>
      </c>
      <c r="L4183" s="82">
        <f t="shared" si="1330"/>
        <v>1589.8979999999999</v>
      </c>
      <c r="M4183" s="22" t="s">
        <v>94</v>
      </c>
      <c r="N4183" s="80" t="s">
        <v>157</v>
      </c>
      <c r="O4183" s="22" t="s">
        <v>284</v>
      </c>
      <c r="P4183" s="80">
        <v>31</v>
      </c>
    </row>
    <row r="4184" spans="1:16" x14ac:dyDescent="0.25">
      <c r="A4184" s="80">
        <v>2018</v>
      </c>
      <c r="B4184" s="80">
        <v>49</v>
      </c>
      <c r="C4184" s="80" t="s">
        <v>15</v>
      </c>
      <c r="D4184" s="80">
        <v>4939560</v>
      </c>
      <c r="E4184" s="78">
        <v>88.9</v>
      </c>
      <c r="F4184" s="78">
        <f t="shared" si="1332"/>
        <v>13.84</v>
      </c>
      <c r="G4184" s="79" t="s">
        <v>39</v>
      </c>
      <c r="H4184" s="80">
        <v>10</v>
      </c>
      <c r="I4184" s="80">
        <v>96.01</v>
      </c>
      <c r="J4184" s="83">
        <f t="shared" si="1331"/>
        <v>27.6</v>
      </c>
      <c r="K4184" s="83">
        <f t="shared" si="1329"/>
        <v>13.8</v>
      </c>
      <c r="L4184" s="82">
        <f t="shared" si="1330"/>
        <v>1324.9380000000001</v>
      </c>
      <c r="M4184" s="22" t="s">
        <v>94</v>
      </c>
      <c r="N4184" s="80" t="s">
        <v>157</v>
      </c>
      <c r="O4184" s="22" t="s">
        <v>284</v>
      </c>
      <c r="P4184" s="80">
        <v>31</v>
      </c>
    </row>
    <row r="4185" spans="1:16" x14ac:dyDescent="0.25">
      <c r="A4185" s="80">
        <v>2018</v>
      </c>
      <c r="B4185" s="80">
        <v>49</v>
      </c>
      <c r="C4185" s="80" t="s">
        <v>15</v>
      </c>
      <c r="D4185" s="80">
        <v>4939561</v>
      </c>
      <c r="E4185" s="78">
        <v>88.9</v>
      </c>
      <c r="F4185" s="78">
        <f t="shared" si="1332"/>
        <v>13.84</v>
      </c>
      <c r="G4185" s="79" t="s">
        <v>39</v>
      </c>
      <c r="H4185" s="80">
        <v>18</v>
      </c>
      <c r="I4185" s="80">
        <v>172.82</v>
      </c>
      <c r="J4185" s="83">
        <f t="shared" si="1331"/>
        <v>27.6</v>
      </c>
      <c r="K4185" s="83">
        <f t="shared" si="1329"/>
        <v>13.8</v>
      </c>
      <c r="L4185" s="82">
        <f t="shared" si="1330"/>
        <v>2384.9160000000002</v>
      </c>
      <c r="M4185" s="22" t="s">
        <v>94</v>
      </c>
      <c r="N4185" s="80" t="s">
        <v>157</v>
      </c>
      <c r="O4185" s="22" t="s">
        <v>284</v>
      </c>
      <c r="P4185" s="80">
        <v>31</v>
      </c>
    </row>
    <row r="4186" spans="1:16" x14ac:dyDescent="0.25">
      <c r="A4186" s="80">
        <v>2018</v>
      </c>
      <c r="B4186" s="80">
        <v>49</v>
      </c>
      <c r="C4186" s="80" t="s">
        <v>15</v>
      </c>
      <c r="D4186" s="80">
        <v>4939562</v>
      </c>
      <c r="E4186" s="78">
        <v>88.9</v>
      </c>
      <c r="F4186" s="78">
        <f t="shared" si="1332"/>
        <v>13.84</v>
      </c>
      <c r="G4186" s="79" t="s">
        <v>39</v>
      </c>
      <c r="H4186" s="80">
        <v>5</v>
      </c>
      <c r="I4186" s="80">
        <v>48.01</v>
      </c>
      <c r="J4186" s="83">
        <f t="shared" si="1331"/>
        <v>27.6</v>
      </c>
      <c r="K4186" s="83">
        <f t="shared" si="1329"/>
        <v>13.8</v>
      </c>
      <c r="L4186" s="82">
        <f t="shared" si="1330"/>
        <v>662.53800000000001</v>
      </c>
      <c r="M4186" s="22" t="s">
        <v>94</v>
      </c>
      <c r="N4186" s="80" t="s">
        <v>157</v>
      </c>
      <c r="O4186" s="22" t="s">
        <v>284</v>
      </c>
      <c r="P4186" s="80">
        <v>31</v>
      </c>
    </row>
    <row r="4187" spans="1:16" x14ac:dyDescent="0.25">
      <c r="A4187" s="80">
        <v>2018</v>
      </c>
      <c r="B4187" s="80">
        <v>49</v>
      </c>
      <c r="C4187" s="80" t="s">
        <v>15</v>
      </c>
      <c r="D4187" s="80">
        <v>4939563</v>
      </c>
      <c r="E4187" s="78">
        <v>88.9</v>
      </c>
      <c r="F4187" s="78">
        <f t="shared" si="1332"/>
        <v>13.84</v>
      </c>
      <c r="G4187" s="79" t="s">
        <v>39</v>
      </c>
      <c r="H4187" s="80">
        <v>4</v>
      </c>
      <c r="I4187" s="80">
        <v>38.404600000000002</v>
      </c>
      <c r="J4187" s="83">
        <f t="shared" si="1331"/>
        <v>27.6</v>
      </c>
      <c r="K4187" s="83">
        <f t="shared" si="1329"/>
        <v>13.8</v>
      </c>
      <c r="L4187" s="82">
        <f t="shared" si="1330"/>
        <v>529.9834800000001</v>
      </c>
      <c r="M4187" s="22" t="s">
        <v>94</v>
      </c>
      <c r="N4187" s="80" t="s">
        <v>157</v>
      </c>
      <c r="O4187" s="22" t="s">
        <v>284</v>
      </c>
      <c r="P4187" s="80">
        <v>31</v>
      </c>
    </row>
    <row r="4188" spans="1:16" x14ac:dyDescent="0.25">
      <c r="A4188" s="80">
        <v>2018</v>
      </c>
      <c r="B4188" s="80">
        <v>49</v>
      </c>
      <c r="C4188" s="80" t="s">
        <v>15</v>
      </c>
      <c r="D4188" s="80">
        <v>4939564</v>
      </c>
      <c r="E4188" s="78">
        <v>88.9</v>
      </c>
      <c r="F4188" s="78">
        <f t="shared" si="1332"/>
        <v>13.84</v>
      </c>
      <c r="G4188" s="79" t="s">
        <v>39</v>
      </c>
      <c r="H4188" s="80">
        <v>18</v>
      </c>
      <c r="I4188" s="80">
        <v>172.82</v>
      </c>
      <c r="J4188" s="83">
        <f t="shared" si="1331"/>
        <v>27.6</v>
      </c>
      <c r="K4188" s="83">
        <f t="shared" si="1329"/>
        <v>13.8</v>
      </c>
      <c r="L4188" s="82">
        <f t="shared" si="1330"/>
        <v>2384.9160000000002</v>
      </c>
      <c r="M4188" s="22" t="s">
        <v>94</v>
      </c>
      <c r="N4188" s="80" t="s">
        <v>157</v>
      </c>
      <c r="O4188" s="22" t="s">
        <v>284</v>
      </c>
      <c r="P4188" s="80">
        <v>31</v>
      </c>
    </row>
    <row r="4189" spans="1:16" x14ac:dyDescent="0.25">
      <c r="A4189" s="80">
        <v>2018</v>
      </c>
      <c r="B4189" s="80">
        <v>49</v>
      </c>
      <c r="C4189" s="80" t="s">
        <v>15</v>
      </c>
      <c r="D4189" s="80">
        <v>4939565</v>
      </c>
      <c r="E4189" s="78">
        <v>88.9</v>
      </c>
      <c r="F4189" s="78">
        <f t="shared" si="1332"/>
        <v>13.84</v>
      </c>
      <c r="G4189" s="79" t="s">
        <v>39</v>
      </c>
      <c r="H4189" s="80">
        <v>1</v>
      </c>
      <c r="I4189" s="80">
        <v>9.6</v>
      </c>
      <c r="J4189" s="83">
        <f t="shared" si="1331"/>
        <v>27.6</v>
      </c>
      <c r="K4189" s="83">
        <f t="shared" si="1329"/>
        <v>13.8</v>
      </c>
      <c r="L4189" s="82">
        <f t="shared" si="1330"/>
        <v>132.47999999999999</v>
      </c>
      <c r="M4189" s="22" t="s">
        <v>94</v>
      </c>
      <c r="N4189" s="80" t="s">
        <v>157</v>
      </c>
      <c r="O4189" s="22" t="s">
        <v>284</v>
      </c>
      <c r="P4189" s="80">
        <v>31</v>
      </c>
    </row>
    <row r="4190" spans="1:16" x14ac:dyDescent="0.25">
      <c r="A4190" s="80">
        <v>2018</v>
      </c>
      <c r="B4190" s="80">
        <v>49</v>
      </c>
      <c r="C4190" s="80" t="s">
        <v>15</v>
      </c>
      <c r="D4190" s="80">
        <v>4939565</v>
      </c>
      <c r="E4190" s="78">
        <v>88.9</v>
      </c>
      <c r="F4190" s="78">
        <f t="shared" si="1332"/>
        <v>13.84</v>
      </c>
      <c r="G4190" s="79" t="s">
        <v>39</v>
      </c>
      <c r="H4190" s="80">
        <v>3</v>
      </c>
      <c r="I4190" s="80">
        <v>28.8</v>
      </c>
      <c r="J4190" s="83">
        <f t="shared" si="1331"/>
        <v>27.6</v>
      </c>
      <c r="K4190" s="83">
        <f t="shared" si="1329"/>
        <v>13.8</v>
      </c>
      <c r="L4190" s="82">
        <f t="shared" si="1330"/>
        <v>397.44000000000005</v>
      </c>
      <c r="M4190" s="22" t="s">
        <v>94</v>
      </c>
      <c r="N4190" s="80" t="s">
        <v>157</v>
      </c>
      <c r="O4190" s="22" t="s">
        <v>284</v>
      </c>
      <c r="P4190" s="80">
        <v>31</v>
      </c>
    </row>
    <row r="4191" spans="1:16" x14ac:dyDescent="0.25">
      <c r="A4191" s="80">
        <v>2018</v>
      </c>
      <c r="B4191" s="80">
        <v>49</v>
      </c>
      <c r="C4191" s="80" t="s">
        <v>15</v>
      </c>
      <c r="D4191" s="80">
        <v>4939567</v>
      </c>
      <c r="E4191" s="78">
        <v>88.9</v>
      </c>
      <c r="F4191" s="78">
        <f t="shared" si="1332"/>
        <v>13.84</v>
      </c>
      <c r="G4191" s="79" t="s">
        <v>39</v>
      </c>
      <c r="H4191" s="80">
        <v>4</v>
      </c>
      <c r="I4191" s="80">
        <v>38.4</v>
      </c>
      <c r="J4191" s="83">
        <f t="shared" si="1331"/>
        <v>27.6</v>
      </c>
      <c r="K4191" s="83">
        <f t="shared" si="1329"/>
        <v>13.8</v>
      </c>
      <c r="L4191" s="82">
        <f t="shared" si="1330"/>
        <v>529.91999999999996</v>
      </c>
      <c r="M4191" s="22" t="s">
        <v>94</v>
      </c>
      <c r="N4191" s="80" t="s">
        <v>157</v>
      </c>
      <c r="O4191" s="22" t="s">
        <v>284</v>
      </c>
      <c r="P4191" s="80">
        <v>31</v>
      </c>
    </row>
    <row r="4192" spans="1:16" x14ac:dyDescent="0.25">
      <c r="A4192" s="80">
        <v>2018</v>
      </c>
      <c r="B4192" s="80">
        <v>49</v>
      </c>
      <c r="C4192" s="80" t="s">
        <v>15</v>
      </c>
      <c r="D4192" s="80">
        <v>4939568</v>
      </c>
      <c r="E4192" s="78">
        <v>88.9</v>
      </c>
      <c r="F4192" s="78">
        <f t="shared" si="1332"/>
        <v>13.84</v>
      </c>
      <c r="G4192" s="79" t="s">
        <v>39</v>
      </c>
      <c r="H4192" s="80">
        <v>2</v>
      </c>
      <c r="I4192" s="80">
        <v>19.2</v>
      </c>
      <c r="J4192" s="83">
        <f t="shared" si="1331"/>
        <v>27.6</v>
      </c>
      <c r="K4192" s="83">
        <f t="shared" si="1329"/>
        <v>13.8</v>
      </c>
      <c r="L4192" s="82">
        <f t="shared" si="1330"/>
        <v>264.95999999999998</v>
      </c>
      <c r="M4192" s="22" t="s">
        <v>94</v>
      </c>
      <c r="N4192" s="80" t="s">
        <v>157</v>
      </c>
      <c r="O4192" s="22" t="s">
        <v>284</v>
      </c>
      <c r="P4192" s="80">
        <v>31</v>
      </c>
    </row>
    <row r="4193" spans="1:16" x14ac:dyDescent="0.25">
      <c r="A4193" s="80">
        <v>2018</v>
      </c>
      <c r="B4193" s="80">
        <v>49</v>
      </c>
      <c r="C4193" s="80" t="s">
        <v>15</v>
      </c>
      <c r="D4193" s="80">
        <v>4939568</v>
      </c>
      <c r="E4193" s="78">
        <v>88.9</v>
      </c>
      <c r="F4193" s="78">
        <f t="shared" si="1332"/>
        <v>13.84</v>
      </c>
      <c r="G4193" s="79" t="s">
        <v>39</v>
      </c>
      <c r="H4193" s="80">
        <v>2</v>
      </c>
      <c r="I4193" s="80">
        <v>19.2</v>
      </c>
      <c r="J4193" s="83">
        <f t="shared" si="1331"/>
        <v>27.6</v>
      </c>
      <c r="K4193" s="83">
        <f t="shared" si="1329"/>
        <v>13.8</v>
      </c>
      <c r="L4193" s="82">
        <f t="shared" si="1330"/>
        <v>264.95999999999998</v>
      </c>
      <c r="M4193" s="22" t="s">
        <v>94</v>
      </c>
      <c r="N4193" s="80" t="s">
        <v>157</v>
      </c>
      <c r="O4193" s="22" t="s">
        <v>284</v>
      </c>
      <c r="P4193" s="80">
        <v>31</v>
      </c>
    </row>
    <row r="4194" spans="1:16" x14ac:dyDescent="0.25">
      <c r="A4194" s="80">
        <v>2018</v>
      </c>
      <c r="B4194" s="80">
        <v>49</v>
      </c>
      <c r="C4194" s="80" t="s">
        <v>15</v>
      </c>
      <c r="D4194" s="80">
        <v>4939570</v>
      </c>
      <c r="E4194" s="78">
        <v>88.9</v>
      </c>
      <c r="F4194" s="78">
        <f t="shared" si="1332"/>
        <v>13.84</v>
      </c>
      <c r="G4194" s="79" t="s">
        <v>39</v>
      </c>
      <c r="H4194" s="80">
        <v>16</v>
      </c>
      <c r="I4194" s="80">
        <v>153.62</v>
      </c>
      <c r="J4194" s="83">
        <f t="shared" si="1331"/>
        <v>27.6</v>
      </c>
      <c r="K4194" s="83">
        <f t="shared" si="1329"/>
        <v>13.8</v>
      </c>
      <c r="L4194" s="82">
        <f t="shared" si="1330"/>
        <v>2119.9560000000001</v>
      </c>
      <c r="M4194" s="22" t="s">
        <v>94</v>
      </c>
      <c r="N4194" s="80" t="s">
        <v>157</v>
      </c>
      <c r="O4194" s="22" t="s">
        <v>284</v>
      </c>
      <c r="P4194" s="80">
        <v>31</v>
      </c>
    </row>
    <row r="4195" spans="1:16" x14ac:dyDescent="0.25">
      <c r="A4195" s="80">
        <v>2018</v>
      </c>
      <c r="B4195" s="80">
        <v>49</v>
      </c>
      <c r="C4195" s="80" t="s">
        <v>15</v>
      </c>
      <c r="D4195" s="80">
        <v>4939571</v>
      </c>
      <c r="E4195" s="78">
        <v>88.9</v>
      </c>
      <c r="F4195" s="78">
        <f t="shared" si="1332"/>
        <v>13.84</v>
      </c>
      <c r="G4195" s="79" t="s">
        <v>39</v>
      </c>
      <c r="H4195" s="80">
        <v>3</v>
      </c>
      <c r="I4195" s="80">
        <v>28.8</v>
      </c>
      <c r="J4195" s="83">
        <f t="shared" si="1331"/>
        <v>27.6</v>
      </c>
      <c r="K4195" s="83">
        <f t="shared" si="1329"/>
        <v>13.8</v>
      </c>
      <c r="L4195" s="82">
        <f t="shared" si="1330"/>
        <v>397.44000000000005</v>
      </c>
      <c r="M4195" s="22" t="s">
        <v>94</v>
      </c>
      <c r="N4195" s="80" t="s">
        <v>157</v>
      </c>
      <c r="O4195" s="22" t="s">
        <v>284</v>
      </c>
      <c r="P4195" s="80">
        <v>31</v>
      </c>
    </row>
    <row r="4196" spans="1:16" x14ac:dyDescent="0.25">
      <c r="A4196" s="80">
        <v>2018</v>
      </c>
      <c r="B4196" s="80">
        <v>49</v>
      </c>
      <c r="C4196" s="80" t="s">
        <v>15</v>
      </c>
      <c r="D4196" s="80">
        <v>4939572</v>
      </c>
      <c r="E4196" s="78">
        <v>88.9</v>
      </c>
      <c r="F4196" s="78">
        <f t="shared" si="1332"/>
        <v>13.84</v>
      </c>
      <c r="G4196" s="79" t="s">
        <v>39</v>
      </c>
      <c r="H4196" s="80">
        <v>6</v>
      </c>
      <c r="I4196" s="80">
        <v>57.61</v>
      </c>
      <c r="J4196" s="83">
        <f t="shared" si="1331"/>
        <v>27.6</v>
      </c>
      <c r="K4196" s="83">
        <f t="shared" si="1329"/>
        <v>13.8</v>
      </c>
      <c r="L4196" s="82">
        <f t="shared" si="1330"/>
        <v>795.01800000000003</v>
      </c>
      <c r="M4196" s="22" t="s">
        <v>94</v>
      </c>
      <c r="N4196" s="80" t="s">
        <v>157</v>
      </c>
      <c r="O4196" s="22" t="s">
        <v>284</v>
      </c>
      <c r="P4196" s="80">
        <v>31</v>
      </c>
    </row>
    <row r="4197" spans="1:16" x14ac:dyDescent="0.25">
      <c r="A4197" s="80">
        <v>2018</v>
      </c>
      <c r="B4197" s="80">
        <v>49</v>
      </c>
      <c r="C4197" s="80" t="s">
        <v>15</v>
      </c>
      <c r="D4197" s="80">
        <v>4939573</v>
      </c>
      <c r="E4197" s="78">
        <v>88.9</v>
      </c>
      <c r="F4197" s="78">
        <f t="shared" si="1332"/>
        <v>13.84</v>
      </c>
      <c r="G4197" s="79" t="s">
        <v>39</v>
      </c>
      <c r="H4197" s="80">
        <v>13</v>
      </c>
      <c r="I4197" s="80">
        <v>124.82</v>
      </c>
      <c r="J4197" s="83">
        <f t="shared" si="1331"/>
        <v>27.6</v>
      </c>
      <c r="K4197" s="83">
        <f t="shared" si="1329"/>
        <v>13.8</v>
      </c>
      <c r="L4197" s="82">
        <f t="shared" si="1330"/>
        <v>1722.5160000000001</v>
      </c>
      <c r="M4197" s="22" t="s">
        <v>94</v>
      </c>
      <c r="N4197" s="80" t="s">
        <v>157</v>
      </c>
      <c r="O4197" s="22" t="s">
        <v>284</v>
      </c>
      <c r="P4197" s="80">
        <v>31</v>
      </c>
    </row>
    <row r="4198" spans="1:16" x14ac:dyDescent="0.25">
      <c r="A4198" s="80">
        <v>2018</v>
      </c>
      <c r="B4198" s="80">
        <v>49</v>
      </c>
      <c r="C4198" s="80" t="s">
        <v>15</v>
      </c>
      <c r="D4198" s="80">
        <v>4940092</v>
      </c>
      <c r="E4198" s="78">
        <v>88.9</v>
      </c>
      <c r="F4198" s="78">
        <f t="shared" si="1332"/>
        <v>13.84</v>
      </c>
      <c r="G4198" s="79" t="s">
        <v>39</v>
      </c>
      <c r="H4198" s="80">
        <v>2</v>
      </c>
      <c r="I4198" s="80">
        <v>19.2012</v>
      </c>
      <c r="J4198" s="83">
        <f t="shared" si="1331"/>
        <v>27.6</v>
      </c>
      <c r="K4198" s="83">
        <f t="shared" si="1329"/>
        <v>13.8</v>
      </c>
      <c r="L4198" s="82">
        <f t="shared" si="1330"/>
        <v>264.97656000000001</v>
      </c>
      <c r="M4198" s="22" t="s">
        <v>94</v>
      </c>
      <c r="N4198" s="80" t="s">
        <v>1489</v>
      </c>
      <c r="O4198" s="22" t="s">
        <v>1412</v>
      </c>
      <c r="P4198" s="80">
        <v>68</v>
      </c>
    </row>
    <row r="4199" spans="1:16" x14ac:dyDescent="0.25">
      <c r="A4199" s="80">
        <v>2018</v>
      </c>
      <c r="B4199" s="80">
        <v>49</v>
      </c>
      <c r="C4199" s="80" t="s">
        <v>15</v>
      </c>
      <c r="D4199" s="80">
        <v>4940092</v>
      </c>
      <c r="E4199" s="78">
        <v>88.9</v>
      </c>
      <c r="F4199" s="78">
        <f t="shared" si="1332"/>
        <v>13.84</v>
      </c>
      <c r="G4199" s="79" t="s">
        <v>39</v>
      </c>
      <c r="H4199" s="80">
        <v>11</v>
      </c>
      <c r="I4199" s="80">
        <v>105.61</v>
      </c>
      <c r="J4199" s="83">
        <f t="shared" si="1331"/>
        <v>27.6</v>
      </c>
      <c r="K4199" s="83">
        <f t="shared" si="1329"/>
        <v>20.700000000000003</v>
      </c>
      <c r="L4199" s="82">
        <f t="shared" si="1330"/>
        <v>2186.1270000000004</v>
      </c>
      <c r="M4199" s="22" t="s">
        <v>16</v>
      </c>
      <c r="N4199" s="80" t="s">
        <v>1489</v>
      </c>
      <c r="O4199" s="22" t="s">
        <v>1412</v>
      </c>
      <c r="P4199" s="80">
        <v>68</v>
      </c>
    </row>
    <row r="4200" spans="1:16" x14ac:dyDescent="0.25">
      <c r="A4200" s="80">
        <v>2018</v>
      </c>
      <c r="B4200" s="80">
        <v>49</v>
      </c>
      <c r="C4200" s="80" t="s">
        <v>15</v>
      </c>
      <c r="D4200" s="80">
        <v>4940092</v>
      </c>
      <c r="E4200" s="78">
        <v>88.9</v>
      </c>
      <c r="F4200" s="78">
        <f t="shared" si="1332"/>
        <v>13.84</v>
      </c>
      <c r="G4200" s="79" t="s">
        <v>39</v>
      </c>
      <c r="H4200" s="80">
        <v>3</v>
      </c>
      <c r="I4200" s="80">
        <v>28.8</v>
      </c>
      <c r="J4200" s="83">
        <f t="shared" si="1331"/>
        <v>27.6</v>
      </c>
      <c r="K4200" s="83">
        <f t="shared" si="1329"/>
        <v>13.8</v>
      </c>
      <c r="L4200" s="82">
        <f t="shared" si="1330"/>
        <v>397.44000000000005</v>
      </c>
      <c r="M4200" s="22" t="s">
        <v>94</v>
      </c>
      <c r="N4200" s="80" t="s">
        <v>1489</v>
      </c>
      <c r="O4200" s="22" t="s">
        <v>1412</v>
      </c>
      <c r="P4200" s="80">
        <v>68</v>
      </c>
    </row>
    <row r="4201" spans="1:16" x14ac:dyDescent="0.25">
      <c r="A4201" s="80">
        <v>2018</v>
      </c>
      <c r="B4201" s="80">
        <v>49</v>
      </c>
      <c r="C4201" s="80" t="s">
        <v>15</v>
      </c>
      <c r="D4201" s="80">
        <v>4940095</v>
      </c>
      <c r="E4201" s="78">
        <v>88.9</v>
      </c>
      <c r="F4201" s="78">
        <f t="shared" si="1332"/>
        <v>13.84</v>
      </c>
      <c r="G4201" s="79" t="s">
        <v>39</v>
      </c>
      <c r="H4201" s="80">
        <v>4</v>
      </c>
      <c r="I4201" s="80">
        <v>38.404800000000002</v>
      </c>
      <c r="J4201" s="83">
        <f t="shared" si="1331"/>
        <v>27.6</v>
      </c>
      <c r="K4201" s="83">
        <f t="shared" si="1329"/>
        <v>13.8</v>
      </c>
      <c r="L4201" s="82">
        <f t="shared" si="1330"/>
        <v>529.98624000000007</v>
      </c>
      <c r="M4201" s="22" t="s">
        <v>94</v>
      </c>
      <c r="N4201" s="80" t="s">
        <v>1489</v>
      </c>
      <c r="O4201" s="22" t="s">
        <v>1412</v>
      </c>
      <c r="P4201" s="80">
        <v>68</v>
      </c>
    </row>
    <row r="4202" spans="1:16" x14ac:dyDescent="0.25">
      <c r="A4202" s="80">
        <v>2018</v>
      </c>
      <c r="B4202" s="80">
        <v>49</v>
      </c>
      <c r="C4202" s="80" t="s">
        <v>15</v>
      </c>
      <c r="D4202" s="80">
        <v>4940095</v>
      </c>
      <c r="E4202" s="78">
        <v>88.9</v>
      </c>
      <c r="F4202" s="78">
        <f t="shared" si="1332"/>
        <v>13.84</v>
      </c>
      <c r="G4202" s="79" t="s">
        <v>39</v>
      </c>
      <c r="H4202" s="80">
        <v>3</v>
      </c>
      <c r="I4202" s="80">
        <v>28.8</v>
      </c>
      <c r="J4202" s="83">
        <f t="shared" si="1331"/>
        <v>27.6</v>
      </c>
      <c r="K4202" s="83">
        <f t="shared" si="1329"/>
        <v>20.700000000000003</v>
      </c>
      <c r="L4202" s="82">
        <f t="shared" si="1330"/>
        <v>596.16000000000008</v>
      </c>
      <c r="M4202" s="22" t="s">
        <v>16</v>
      </c>
      <c r="N4202" s="80" t="s">
        <v>1489</v>
      </c>
      <c r="O4202" s="22" t="s">
        <v>1412</v>
      </c>
      <c r="P4202" s="80">
        <v>68</v>
      </c>
    </row>
    <row r="4203" spans="1:16" x14ac:dyDescent="0.25">
      <c r="A4203" s="80">
        <v>2018</v>
      </c>
      <c r="B4203" s="80">
        <v>49</v>
      </c>
      <c r="C4203" s="80" t="s">
        <v>15</v>
      </c>
      <c r="D4203" s="80">
        <v>4940095</v>
      </c>
      <c r="E4203" s="78">
        <v>88.9</v>
      </c>
      <c r="F4203" s="78">
        <f t="shared" si="1332"/>
        <v>13.84</v>
      </c>
      <c r="G4203" s="79" t="s">
        <v>39</v>
      </c>
      <c r="H4203" s="80">
        <v>1</v>
      </c>
      <c r="I4203" s="80">
        <v>9.6</v>
      </c>
      <c r="J4203" s="83">
        <f t="shared" si="1331"/>
        <v>27.6</v>
      </c>
      <c r="K4203" s="83">
        <f t="shared" si="1329"/>
        <v>13.8</v>
      </c>
      <c r="L4203" s="82">
        <f t="shared" si="1330"/>
        <v>132.47999999999999</v>
      </c>
      <c r="M4203" s="22" t="s">
        <v>94</v>
      </c>
      <c r="N4203" s="80" t="s">
        <v>1489</v>
      </c>
      <c r="O4203" s="22" t="s">
        <v>1412</v>
      </c>
      <c r="P4203" s="80">
        <v>68</v>
      </c>
    </row>
    <row r="4204" spans="1:16" x14ac:dyDescent="0.25">
      <c r="A4204" s="80">
        <v>2018</v>
      </c>
      <c r="B4204" s="80">
        <v>49</v>
      </c>
      <c r="C4204" s="80" t="s">
        <v>15</v>
      </c>
      <c r="D4204" s="80">
        <v>4940098</v>
      </c>
      <c r="E4204" s="78">
        <v>88.9</v>
      </c>
      <c r="F4204" s="78">
        <f t="shared" si="1332"/>
        <v>13.84</v>
      </c>
      <c r="G4204" s="79" t="s">
        <v>39</v>
      </c>
      <c r="H4204" s="80">
        <v>7</v>
      </c>
      <c r="I4204" s="80">
        <v>67.209999999999994</v>
      </c>
      <c r="J4204" s="83">
        <f t="shared" si="1331"/>
        <v>27.6</v>
      </c>
      <c r="K4204" s="83">
        <f t="shared" ref="K4204:K4267" si="1333">IF(M4204="NEW",J4204*1,IF(M4204="YELLOW",J4204*0.75,IF(M4204="BLUE",J4204*0.5)))</f>
        <v>13.8</v>
      </c>
      <c r="L4204" s="82">
        <f t="shared" ref="L4204:L4267" si="1334">I4204*K4204</f>
        <v>927.49799999999993</v>
      </c>
      <c r="M4204" s="22" t="s">
        <v>94</v>
      </c>
      <c r="N4204" s="80" t="s">
        <v>1489</v>
      </c>
      <c r="O4204" s="22" t="s">
        <v>1412</v>
      </c>
      <c r="P4204" s="80">
        <v>68</v>
      </c>
    </row>
    <row r="4205" spans="1:16" x14ac:dyDescent="0.25">
      <c r="A4205" s="80">
        <v>2018</v>
      </c>
      <c r="B4205" s="80">
        <v>49</v>
      </c>
      <c r="C4205" s="80" t="s">
        <v>15</v>
      </c>
      <c r="D4205" s="80">
        <v>4940098</v>
      </c>
      <c r="E4205" s="78">
        <v>88.9</v>
      </c>
      <c r="F4205" s="78">
        <f t="shared" si="1332"/>
        <v>13.84</v>
      </c>
      <c r="G4205" s="79" t="s">
        <v>39</v>
      </c>
      <c r="H4205" s="80">
        <v>6</v>
      </c>
      <c r="I4205" s="80">
        <v>57.61</v>
      </c>
      <c r="J4205" s="83">
        <f t="shared" si="1331"/>
        <v>27.6</v>
      </c>
      <c r="K4205" s="83">
        <f t="shared" si="1333"/>
        <v>13.8</v>
      </c>
      <c r="L4205" s="82">
        <f t="shared" si="1334"/>
        <v>795.01800000000003</v>
      </c>
      <c r="M4205" s="22" t="s">
        <v>94</v>
      </c>
      <c r="N4205" s="80" t="s">
        <v>1489</v>
      </c>
      <c r="O4205" s="22" t="s">
        <v>1412</v>
      </c>
      <c r="P4205" s="80">
        <v>68</v>
      </c>
    </row>
    <row r="4206" spans="1:16" x14ac:dyDescent="0.25">
      <c r="A4206" s="80">
        <v>2018</v>
      </c>
      <c r="B4206" s="80">
        <v>49</v>
      </c>
      <c r="C4206" s="80" t="s">
        <v>15</v>
      </c>
      <c r="D4206" s="80">
        <v>4940100</v>
      </c>
      <c r="E4206" s="78">
        <v>88.9</v>
      </c>
      <c r="F4206" s="78">
        <f t="shared" si="1332"/>
        <v>13.84</v>
      </c>
      <c r="G4206" s="79" t="s">
        <v>39</v>
      </c>
      <c r="H4206" s="80">
        <v>9</v>
      </c>
      <c r="I4206" s="80">
        <v>86.41</v>
      </c>
      <c r="J4206" s="83">
        <f t="shared" si="1331"/>
        <v>27.6</v>
      </c>
      <c r="K4206" s="83">
        <f t="shared" si="1333"/>
        <v>20.700000000000003</v>
      </c>
      <c r="L4206" s="82">
        <f t="shared" si="1334"/>
        <v>1788.6870000000001</v>
      </c>
      <c r="M4206" s="22" t="s">
        <v>16</v>
      </c>
      <c r="N4206" s="80" t="s">
        <v>1489</v>
      </c>
      <c r="O4206" s="22" t="s">
        <v>1412</v>
      </c>
      <c r="P4206" s="80">
        <v>68</v>
      </c>
    </row>
    <row r="4207" spans="1:16" x14ac:dyDescent="0.25">
      <c r="A4207" s="80">
        <v>2018</v>
      </c>
      <c r="B4207" s="80">
        <v>49</v>
      </c>
      <c r="C4207" s="80" t="s">
        <v>15</v>
      </c>
      <c r="D4207" s="80">
        <v>4940100</v>
      </c>
      <c r="E4207" s="78">
        <v>88.9</v>
      </c>
      <c r="F4207" s="78">
        <f t="shared" si="1332"/>
        <v>13.84</v>
      </c>
      <c r="G4207" s="79" t="s">
        <v>39</v>
      </c>
      <c r="H4207" s="80">
        <v>8</v>
      </c>
      <c r="I4207" s="80">
        <v>76.809600000000003</v>
      </c>
      <c r="J4207" s="83">
        <f t="shared" si="1331"/>
        <v>27.6</v>
      </c>
      <c r="K4207" s="83">
        <f t="shared" si="1333"/>
        <v>13.8</v>
      </c>
      <c r="L4207" s="82">
        <f t="shared" si="1334"/>
        <v>1059.9724800000001</v>
      </c>
      <c r="M4207" s="22" t="s">
        <v>94</v>
      </c>
      <c r="N4207" s="80" t="s">
        <v>1489</v>
      </c>
      <c r="O4207" s="22" t="s">
        <v>1412</v>
      </c>
      <c r="P4207" s="80">
        <v>68</v>
      </c>
    </row>
    <row r="4208" spans="1:16" x14ac:dyDescent="0.25">
      <c r="A4208" s="80">
        <v>2018</v>
      </c>
      <c r="B4208" s="80">
        <v>49</v>
      </c>
      <c r="C4208" s="80" t="s">
        <v>15</v>
      </c>
      <c r="D4208" s="80">
        <v>4940100</v>
      </c>
      <c r="E4208" s="78">
        <v>88.9</v>
      </c>
      <c r="F4208" s="78">
        <f t="shared" si="1332"/>
        <v>13.84</v>
      </c>
      <c r="G4208" s="79" t="s">
        <v>39</v>
      </c>
      <c r="H4208" s="80">
        <v>2</v>
      </c>
      <c r="I4208" s="80">
        <v>19.2</v>
      </c>
      <c r="J4208" s="83">
        <f t="shared" si="1331"/>
        <v>27.6</v>
      </c>
      <c r="K4208" s="83">
        <f t="shared" si="1333"/>
        <v>13.8</v>
      </c>
      <c r="L4208" s="82">
        <f t="shared" si="1334"/>
        <v>264.95999999999998</v>
      </c>
      <c r="M4208" s="22" t="s">
        <v>94</v>
      </c>
      <c r="N4208" s="80" t="s">
        <v>1489</v>
      </c>
      <c r="O4208" s="22" t="s">
        <v>1412</v>
      </c>
      <c r="P4208" s="80">
        <v>68</v>
      </c>
    </row>
    <row r="4209" spans="1:16" x14ac:dyDescent="0.25">
      <c r="A4209" s="80">
        <v>2018</v>
      </c>
      <c r="B4209" s="80">
        <v>49</v>
      </c>
      <c r="C4209" s="80" t="s">
        <v>15</v>
      </c>
      <c r="D4209" s="80">
        <v>4940103</v>
      </c>
      <c r="E4209" s="78">
        <v>88.9</v>
      </c>
      <c r="F4209" s="78">
        <f t="shared" si="1332"/>
        <v>13.84</v>
      </c>
      <c r="G4209" s="79" t="s">
        <v>39</v>
      </c>
      <c r="H4209" s="80">
        <v>1</v>
      </c>
      <c r="I4209" s="80">
        <v>9.6</v>
      </c>
      <c r="J4209" s="83">
        <f t="shared" si="1331"/>
        <v>27.6</v>
      </c>
      <c r="K4209" s="83">
        <f t="shared" si="1333"/>
        <v>13.8</v>
      </c>
      <c r="L4209" s="82">
        <f t="shared" si="1334"/>
        <v>132.47999999999999</v>
      </c>
      <c r="M4209" s="22" t="s">
        <v>94</v>
      </c>
      <c r="N4209" s="80" t="s">
        <v>1489</v>
      </c>
      <c r="O4209" s="22" t="s">
        <v>1412</v>
      </c>
      <c r="P4209" s="80">
        <v>68</v>
      </c>
    </row>
    <row r="4210" spans="1:16" x14ac:dyDescent="0.25">
      <c r="A4210" s="80">
        <v>2018</v>
      </c>
      <c r="B4210" s="80">
        <v>49</v>
      </c>
      <c r="C4210" s="80" t="s">
        <v>15</v>
      </c>
      <c r="D4210" s="80">
        <v>4940103</v>
      </c>
      <c r="E4210" s="78">
        <v>88.9</v>
      </c>
      <c r="F4210" s="78">
        <f t="shared" si="1332"/>
        <v>13.84</v>
      </c>
      <c r="G4210" s="79" t="s">
        <v>39</v>
      </c>
      <c r="H4210" s="80">
        <v>1</v>
      </c>
      <c r="I4210" s="80">
        <v>9.6</v>
      </c>
      <c r="J4210" s="83">
        <f t="shared" si="1331"/>
        <v>27.6</v>
      </c>
      <c r="K4210" s="83">
        <f t="shared" si="1333"/>
        <v>13.8</v>
      </c>
      <c r="L4210" s="82">
        <f t="shared" si="1334"/>
        <v>132.47999999999999</v>
      </c>
      <c r="M4210" s="22" t="s">
        <v>94</v>
      </c>
      <c r="N4210" s="80" t="s">
        <v>1489</v>
      </c>
      <c r="O4210" s="22" t="s">
        <v>1412</v>
      </c>
      <c r="P4210" s="80">
        <v>68</v>
      </c>
    </row>
    <row r="4211" spans="1:16" x14ac:dyDescent="0.25">
      <c r="A4211" s="80">
        <v>2018</v>
      </c>
      <c r="B4211" s="80">
        <v>49</v>
      </c>
      <c r="C4211" s="80" t="s">
        <v>15</v>
      </c>
      <c r="D4211" s="80">
        <v>4940342</v>
      </c>
      <c r="E4211" s="78">
        <v>88.9</v>
      </c>
      <c r="F4211" s="78">
        <f t="shared" si="1332"/>
        <v>13.84</v>
      </c>
      <c r="G4211" s="79" t="s">
        <v>39</v>
      </c>
      <c r="H4211" s="80">
        <v>5</v>
      </c>
      <c r="I4211" s="80">
        <v>48.01</v>
      </c>
      <c r="J4211" s="83">
        <f t="shared" si="1331"/>
        <v>27.6</v>
      </c>
      <c r="K4211" s="83">
        <f t="shared" si="1333"/>
        <v>13.8</v>
      </c>
      <c r="L4211" s="82">
        <f t="shared" si="1334"/>
        <v>662.53800000000001</v>
      </c>
      <c r="M4211" s="22" t="s">
        <v>94</v>
      </c>
      <c r="N4211" s="80" t="s">
        <v>1490</v>
      </c>
      <c r="O4211" s="22" t="s">
        <v>1412</v>
      </c>
      <c r="P4211" s="80">
        <v>68</v>
      </c>
    </row>
    <row r="4212" spans="1:16" x14ac:dyDescent="0.25">
      <c r="A4212" s="80">
        <v>2018</v>
      </c>
      <c r="B4212" s="80">
        <v>49</v>
      </c>
      <c r="C4212" s="80" t="s">
        <v>15</v>
      </c>
      <c r="D4212" s="80">
        <v>4940345</v>
      </c>
      <c r="E4212" s="78">
        <v>88.9</v>
      </c>
      <c r="F4212" s="78">
        <f t="shared" si="1332"/>
        <v>13.84</v>
      </c>
      <c r="G4212" s="79" t="s">
        <v>39</v>
      </c>
      <c r="H4212" s="80">
        <v>3</v>
      </c>
      <c r="I4212" s="80">
        <v>28.803599999999999</v>
      </c>
      <c r="J4212" s="83">
        <f t="shared" si="1331"/>
        <v>27.6</v>
      </c>
      <c r="K4212" s="83">
        <f t="shared" si="1333"/>
        <v>13.8</v>
      </c>
      <c r="L4212" s="82">
        <f t="shared" si="1334"/>
        <v>397.48968000000002</v>
      </c>
      <c r="M4212" s="22" t="s">
        <v>94</v>
      </c>
      <c r="N4212" s="80" t="s">
        <v>1490</v>
      </c>
      <c r="O4212" s="22" t="s">
        <v>1412</v>
      </c>
      <c r="P4212" s="80">
        <v>68</v>
      </c>
    </row>
    <row r="4213" spans="1:16" x14ac:dyDescent="0.25">
      <c r="A4213" s="80">
        <v>2018</v>
      </c>
      <c r="B4213" s="80">
        <v>49</v>
      </c>
      <c r="C4213" s="80" t="s">
        <v>15</v>
      </c>
      <c r="D4213" s="80">
        <v>4940342</v>
      </c>
      <c r="E4213" s="78">
        <v>88.9</v>
      </c>
      <c r="F4213" s="78">
        <f t="shared" si="1332"/>
        <v>13.84</v>
      </c>
      <c r="G4213" s="79" t="s">
        <v>39</v>
      </c>
      <c r="H4213" s="80">
        <v>7</v>
      </c>
      <c r="I4213" s="80">
        <v>67.209999999999994</v>
      </c>
      <c r="J4213" s="83">
        <f t="shared" si="1331"/>
        <v>27.6</v>
      </c>
      <c r="K4213" s="83">
        <f t="shared" si="1333"/>
        <v>20.700000000000003</v>
      </c>
      <c r="L4213" s="82">
        <f t="shared" si="1334"/>
        <v>1391.2470000000001</v>
      </c>
      <c r="M4213" s="22" t="s">
        <v>16</v>
      </c>
      <c r="N4213" s="80" t="s">
        <v>1490</v>
      </c>
      <c r="O4213" s="22" t="s">
        <v>1412</v>
      </c>
      <c r="P4213" s="80">
        <v>68</v>
      </c>
    </row>
    <row r="4214" spans="1:16" x14ac:dyDescent="0.25">
      <c r="A4214" s="80">
        <v>2018</v>
      </c>
      <c r="B4214" s="80">
        <v>49</v>
      </c>
      <c r="C4214" s="80" t="s">
        <v>15</v>
      </c>
      <c r="D4214" s="80">
        <v>4940346</v>
      </c>
      <c r="E4214" s="78">
        <v>88.9</v>
      </c>
      <c r="F4214" s="78">
        <f t="shared" si="1332"/>
        <v>13.84</v>
      </c>
      <c r="G4214" s="79" t="s">
        <v>39</v>
      </c>
      <c r="H4214" s="80">
        <v>1</v>
      </c>
      <c r="I4214" s="80">
        <v>9.6</v>
      </c>
      <c r="J4214" s="83">
        <f t="shared" si="1331"/>
        <v>27.6</v>
      </c>
      <c r="K4214" s="83">
        <f t="shared" si="1333"/>
        <v>13.8</v>
      </c>
      <c r="L4214" s="82">
        <f t="shared" si="1334"/>
        <v>132.47999999999999</v>
      </c>
      <c r="M4214" s="22" t="s">
        <v>94</v>
      </c>
      <c r="N4214" s="80" t="s">
        <v>1490</v>
      </c>
      <c r="O4214" s="22" t="s">
        <v>1412</v>
      </c>
      <c r="P4214" s="80">
        <v>68</v>
      </c>
    </row>
    <row r="4215" spans="1:16" x14ac:dyDescent="0.25">
      <c r="A4215" s="80">
        <v>2018</v>
      </c>
      <c r="B4215" s="80">
        <v>49</v>
      </c>
      <c r="C4215" s="80" t="s">
        <v>15</v>
      </c>
      <c r="D4215" s="80">
        <v>4940341</v>
      </c>
      <c r="E4215" s="78">
        <v>88.9</v>
      </c>
      <c r="F4215" s="78">
        <f t="shared" si="1332"/>
        <v>13.84</v>
      </c>
      <c r="G4215" s="79" t="s">
        <v>39</v>
      </c>
      <c r="H4215" s="80">
        <v>27</v>
      </c>
      <c r="I4215" s="80">
        <v>259.23</v>
      </c>
      <c r="J4215" s="83">
        <f t="shared" si="1331"/>
        <v>27.6</v>
      </c>
      <c r="K4215" s="83">
        <f t="shared" si="1333"/>
        <v>20.700000000000003</v>
      </c>
      <c r="L4215" s="82">
        <f t="shared" si="1334"/>
        <v>5366.0610000000015</v>
      </c>
      <c r="M4215" s="22" t="s">
        <v>16</v>
      </c>
      <c r="N4215" s="80" t="s">
        <v>1490</v>
      </c>
      <c r="O4215" s="22" t="s">
        <v>1412</v>
      </c>
      <c r="P4215" s="80">
        <v>68</v>
      </c>
    </row>
    <row r="4216" spans="1:16" x14ac:dyDescent="0.25">
      <c r="A4216" s="80">
        <v>2018</v>
      </c>
      <c r="B4216" s="80">
        <v>49</v>
      </c>
      <c r="C4216" s="80" t="s">
        <v>15</v>
      </c>
      <c r="D4216" s="80">
        <v>4940342</v>
      </c>
      <c r="E4216" s="78">
        <v>88.9</v>
      </c>
      <c r="F4216" s="78">
        <f t="shared" si="1332"/>
        <v>13.84</v>
      </c>
      <c r="G4216" s="79" t="s">
        <v>39</v>
      </c>
      <c r="H4216" s="80">
        <v>7</v>
      </c>
      <c r="I4216" s="80">
        <v>67.209999999999994</v>
      </c>
      <c r="J4216" s="83">
        <f t="shared" si="1331"/>
        <v>27.6</v>
      </c>
      <c r="K4216" s="83">
        <f t="shared" si="1333"/>
        <v>13.8</v>
      </c>
      <c r="L4216" s="82">
        <f t="shared" si="1334"/>
        <v>927.49799999999993</v>
      </c>
      <c r="M4216" s="22" t="s">
        <v>94</v>
      </c>
      <c r="N4216" s="80" t="s">
        <v>1490</v>
      </c>
      <c r="O4216" s="22" t="s">
        <v>1412</v>
      </c>
      <c r="P4216" s="80">
        <v>68</v>
      </c>
    </row>
    <row r="4217" spans="1:16" x14ac:dyDescent="0.25">
      <c r="A4217" s="80">
        <v>2018</v>
      </c>
      <c r="B4217" s="80">
        <v>49</v>
      </c>
      <c r="C4217" s="80" t="s">
        <v>15</v>
      </c>
      <c r="D4217" s="80">
        <v>4940843</v>
      </c>
      <c r="E4217" s="78">
        <v>73</v>
      </c>
      <c r="F4217" s="78">
        <f t="shared" si="1332"/>
        <v>9.67</v>
      </c>
      <c r="G4217" s="79" t="s">
        <v>39</v>
      </c>
      <c r="H4217" s="80">
        <v>161</v>
      </c>
      <c r="I4217" s="80">
        <v>1513.8</v>
      </c>
      <c r="J4217" s="83">
        <v>25.18</v>
      </c>
      <c r="K4217" s="83">
        <f t="shared" si="1333"/>
        <v>18.884999999999998</v>
      </c>
      <c r="L4217" s="82">
        <f t="shared" si="1334"/>
        <v>28588.112999999998</v>
      </c>
      <c r="M4217" s="22" t="s">
        <v>16</v>
      </c>
      <c r="N4217" s="80" t="s">
        <v>1491</v>
      </c>
      <c r="O4217" s="22" t="s">
        <v>1107</v>
      </c>
      <c r="P4217" s="80">
        <v>19</v>
      </c>
    </row>
    <row r="4218" spans="1:16" x14ac:dyDescent="0.25">
      <c r="A4218" s="80">
        <v>2018</v>
      </c>
      <c r="B4218" s="80">
        <v>49</v>
      </c>
      <c r="C4218" s="80" t="s">
        <v>15</v>
      </c>
      <c r="D4218" s="80">
        <v>4940863</v>
      </c>
      <c r="E4218" s="78">
        <v>73</v>
      </c>
      <c r="F4218" s="78">
        <f t="shared" si="1332"/>
        <v>9.67</v>
      </c>
      <c r="G4218" s="79" t="s">
        <v>39</v>
      </c>
      <c r="H4218" s="80">
        <v>3</v>
      </c>
      <c r="I4218" s="80">
        <v>28.8</v>
      </c>
      <c r="J4218" s="83">
        <f t="shared" si="1331"/>
        <v>20.64</v>
      </c>
      <c r="K4218" s="83">
        <f t="shared" si="1333"/>
        <v>10.32</v>
      </c>
      <c r="L4218" s="82">
        <f t="shared" si="1334"/>
        <v>297.21600000000001</v>
      </c>
      <c r="M4218" s="22" t="s">
        <v>94</v>
      </c>
      <c r="N4218" s="80" t="s">
        <v>1492</v>
      </c>
      <c r="O4218" s="22" t="s">
        <v>53</v>
      </c>
      <c r="P4218" s="80">
        <v>105</v>
      </c>
    </row>
    <row r="4219" spans="1:16" x14ac:dyDescent="0.25">
      <c r="A4219" s="80">
        <v>2018</v>
      </c>
      <c r="B4219" s="80">
        <v>49</v>
      </c>
      <c r="C4219" s="80" t="s">
        <v>15</v>
      </c>
      <c r="D4219" s="80">
        <v>4940862</v>
      </c>
      <c r="E4219" s="78">
        <v>73</v>
      </c>
      <c r="F4219" s="78">
        <f t="shared" si="1332"/>
        <v>9.67</v>
      </c>
      <c r="G4219" s="79" t="s">
        <v>39</v>
      </c>
      <c r="H4219" s="80">
        <v>2</v>
      </c>
      <c r="I4219" s="80">
        <v>19.2</v>
      </c>
      <c r="J4219" s="83">
        <f t="shared" si="1331"/>
        <v>20.64</v>
      </c>
      <c r="K4219" s="83">
        <f t="shared" si="1333"/>
        <v>10.32</v>
      </c>
      <c r="L4219" s="82">
        <f t="shared" si="1334"/>
        <v>198.14400000000001</v>
      </c>
      <c r="M4219" s="22" t="s">
        <v>94</v>
      </c>
      <c r="N4219" s="80" t="s">
        <v>1492</v>
      </c>
      <c r="O4219" s="22" t="s">
        <v>53</v>
      </c>
      <c r="P4219" s="80">
        <v>105</v>
      </c>
    </row>
    <row r="4220" spans="1:16" x14ac:dyDescent="0.25">
      <c r="A4220" s="80">
        <v>2018</v>
      </c>
      <c r="B4220" s="80">
        <v>49</v>
      </c>
      <c r="C4220" s="80" t="s">
        <v>15</v>
      </c>
      <c r="D4220" s="80">
        <v>4940864</v>
      </c>
      <c r="E4220" s="78">
        <v>73</v>
      </c>
      <c r="F4220" s="78">
        <f t="shared" si="1332"/>
        <v>9.67</v>
      </c>
      <c r="G4220" s="79" t="s">
        <v>39</v>
      </c>
      <c r="H4220" s="80">
        <v>62</v>
      </c>
      <c r="I4220" s="80">
        <v>595.27</v>
      </c>
      <c r="J4220" s="83">
        <f t="shared" si="1331"/>
        <v>20.64</v>
      </c>
      <c r="K4220" s="83">
        <f t="shared" si="1333"/>
        <v>10.32</v>
      </c>
      <c r="L4220" s="82">
        <f t="shared" si="1334"/>
        <v>6143.1863999999996</v>
      </c>
      <c r="M4220" s="22" t="s">
        <v>94</v>
      </c>
      <c r="N4220" s="80" t="s">
        <v>1492</v>
      </c>
      <c r="O4220" s="22" t="s">
        <v>53</v>
      </c>
      <c r="P4220" s="80">
        <v>105</v>
      </c>
    </row>
    <row r="4221" spans="1:16" x14ac:dyDescent="0.25">
      <c r="A4221" s="80">
        <v>2018</v>
      </c>
      <c r="B4221" s="80">
        <v>49</v>
      </c>
      <c r="C4221" s="80" t="s">
        <v>15</v>
      </c>
      <c r="D4221" s="80">
        <v>4940865</v>
      </c>
      <c r="E4221" s="78">
        <v>73</v>
      </c>
      <c r="F4221" s="78">
        <f t="shared" si="1332"/>
        <v>9.67</v>
      </c>
      <c r="G4221" s="79" t="s">
        <v>39</v>
      </c>
      <c r="H4221" s="80">
        <v>7</v>
      </c>
      <c r="I4221" s="80">
        <v>67.209999999999994</v>
      </c>
      <c r="J4221" s="83">
        <f t="shared" si="1331"/>
        <v>20.64</v>
      </c>
      <c r="K4221" s="83">
        <f t="shared" si="1333"/>
        <v>10.32</v>
      </c>
      <c r="L4221" s="82">
        <f t="shared" si="1334"/>
        <v>693.60719999999992</v>
      </c>
      <c r="M4221" s="22" t="s">
        <v>94</v>
      </c>
      <c r="N4221" s="80" t="s">
        <v>1492</v>
      </c>
      <c r="O4221" s="22" t="s">
        <v>53</v>
      </c>
      <c r="P4221" s="80">
        <v>105</v>
      </c>
    </row>
    <row r="4222" spans="1:16" x14ac:dyDescent="0.25">
      <c r="A4222" s="80">
        <v>2018</v>
      </c>
      <c r="B4222" s="80">
        <v>49</v>
      </c>
      <c r="C4222" s="80" t="s">
        <v>15</v>
      </c>
      <c r="D4222" s="80">
        <v>4940866</v>
      </c>
      <c r="E4222" s="78">
        <v>73</v>
      </c>
      <c r="F4222" s="78">
        <f t="shared" si="1332"/>
        <v>9.67</v>
      </c>
      <c r="G4222" s="79" t="s">
        <v>39</v>
      </c>
      <c r="H4222" s="80">
        <v>9</v>
      </c>
      <c r="I4222" s="80">
        <v>86.41</v>
      </c>
      <c r="J4222" s="83">
        <f t="shared" si="1331"/>
        <v>20.64</v>
      </c>
      <c r="K4222" s="83">
        <f t="shared" si="1333"/>
        <v>10.32</v>
      </c>
      <c r="L4222" s="82">
        <f t="shared" si="1334"/>
        <v>891.75120000000004</v>
      </c>
      <c r="M4222" s="22" t="s">
        <v>94</v>
      </c>
      <c r="N4222" s="80" t="s">
        <v>1492</v>
      </c>
      <c r="O4222" s="22" t="s">
        <v>53</v>
      </c>
      <c r="P4222" s="80">
        <v>105</v>
      </c>
    </row>
    <row r="4223" spans="1:16" x14ac:dyDescent="0.25">
      <c r="A4223" s="80">
        <v>2018</v>
      </c>
      <c r="B4223" s="80">
        <v>49</v>
      </c>
      <c r="C4223" s="80" t="s">
        <v>15</v>
      </c>
      <c r="D4223" s="80">
        <v>4940867</v>
      </c>
      <c r="E4223" s="78">
        <v>73</v>
      </c>
      <c r="F4223" s="78">
        <f t="shared" si="1332"/>
        <v>9.67</v>
      </c>
      <c r="G4223" s="79" t="s">
        <v>39</v>
      </c>
      <c r="H4223" s="80">
        <v>6</v>
      </c>
      <c r="I4223" s="80">
        <v>57.607199999999999</v>
      </c>
      <c r="J4223" s="83">
        <f t="shared" si="1331"/>
        <v>20.64</v>
      </c>
      <c r="K4223" s="83">
        <f t="shared" si="1333"/>
        <v>10.32</v>
      </c>
      <c r="L4223" s="82">
        <f t="shared" si="1334"/>
        <v>594.506304</v>
      </c>
      <c r="M4223" s="22" t="s">
        <v>94</v>
      </c>
      <c r="N4223" s="80" t="s">
        <v>1492</v>
      </c>
      <c r="O4223" s="22" t="s">
        <v>53</v>
      </c>
      <c r="P4223" s="80">
        <v>105</v>
      </c>
    </row>
    <row r="4224" spans="1:16" x14ac:dyDescent="0.25">
      <c r="A4224" s="80">
        <v>2018</v>
      </c>
      <c r="B4224" s="80">
        <v>49</v>
      </c>
      <c r="C4224" s="80" t="s">
        <v>15</v>
      </c>
      <c r="D4224" s="80">
        <v>4940868</v>
      </c>
      <c r="E4224" s="78">
        <v>73</v>
      </c>
      <c r="F4224" s="78">
        <f t="shared" si="1332"/>
        <v>9.67</v>
      </c>
      <c r="G4224" s="79" t="s">
        <v>39</v>
      </c>
      <c r="H4224" s="80">
        <v>16</v>
      </c>
      <c r="I4224" s="80">
        <v>153.62</v>
      </c>
      <c r="J4224" s="83">
        <f t="shared" si="1331"/>
        <v>20.64</v>
      </c>
      <c r="K4224" s="83">
        <f t="shared" si="1333"/>
        <v>10.32</v>
      </c>
      <c r="L4224" s="82">
        <f t="shared" si="1334"/>
        <v>1585.3584000000001</v>
      </c>
      <c r="M4224" s="22" t="s">
        <v>94</v>
      </c>
      <c r="N4224" s="80" t="s">
        <v>1492</v>
      </c>
      <c r="O4224" s="22" t="s">
        <v>53</v>
      </c>
      <c r="P4224" s="80">
        <v>105</v>
      </c>
    </row>
    <row r="4225" spans="1:16" x14ac:dyDescent="0.25">
      <c r="A4225" s="80">
        <v>2018</v>
      </c>
      <c r="B4225" s="80">
        <v>49</v>
      </c>
      <c r="C4225" s="80" t="s">
        <v>15</v>
      </c>
      <c r="D4225" s="80">
        <v>4940869</v>
      </c>
      <c r="E4225" s="78">
        <v>73</v>
      </c>
      <c r="F4225" s="78">
        <f t="shared" si="1332"/>
        <v>9.67</v>
      </c>
      <c r="G4225" s="79" t="s">
        <v>39</v>
      </c>
      <c r="H4225" s="80">
        <v>1</v>
      </c>
      <c r="I4225" s="80">
        <v>9.6</v>
      </c>
      <c r="J4225" s="83">
        <f t="shared" si="1331"/>
        <v>20.64</v>
      </c>
      <c r="K4225" s="83">
        <f t="shared" si="1333"/>
        <v>10.32</v>
      </c>
      <c r="L4225" s="82">
        <f t="shared" si="1334"/>
        <v>99.072000000000003</v>
      </c>
      <c r="M4225" s="22" t="s">
        <v>94</v>
      </c>
      <c r="N4225" s="80" t="s">
        <v>1492</v>
      </c>
      <c r="O4225" s="22" t="s">
        <v>53</v>
      </c>
      <c r="P4225" s="80">
        <v>105</v>
      </c>
    </row>
    <row r="4226" spans="1:16" x14ac:dyDescent="0.25">
      <c r="A4226" s="80">
        <v>2018</v>
      </c>
      <c r="B4226" s="80">
        <v>49</v>
      </c>
      <c r="C4226" s="80" t="s">
        <v>15</v>
      </c>
      <c r="D4226" s="80">
        <v>4940870</v>
      </c>
      <c r="E4226" s="78">
        <v>60.3</v>
      </c>
      <c r="F4226" s="78">
        <f t="shared" si="1332"/>
        <v>6.99</v>
      </c>
      <c r="G4226" s="79" t="s">
        <v>39</v>
      </c>
      <c r="H4226" s="80">
        <v>30</v>
      </c>
      <c r="I4226" s="80">
        <v>288.03620000000001</v>
      </c>
      <c r="J4226" s="83">
        <f t="shared" si="1331"/>
        <v>16.52</v>
      </c>
      <c r="K4226" s="83">
        <f t="shared" si="1333"/>
        <v>12.39</v>
      </c>
      <c r="L4226" s="82">
        <f t="shared" si="1334"/>
        <v>3568.7685180000003</v>
      </c>
      <c r="M4226" s="22" t="s">
        <v>16</v>
      </c>
      <c r="N4226" s="80" t="s">
        <v>1493</v>
      </c>
      <c r="O4226" s="22" t="s">
        <v>51</v>
      </c>
      <c r="P4226" s="80">
        <v>65</v>
      </c>
    </row>
    <row r="4227" spans="1:16" x14ac:dyDescent="0.25">
      <c r="A4227" s="80">
        <v>2018</v>
      </c>
      <c r="B4227" s="80">
        <v>49</v>
      </c>
      <c r="C4227" s="80" t="s">
        <v>15</v>
      </c>
      <c r="D4227" s="22">
        <v>61803</v>
      </c>
      <c r="E4227" s="78">
        <v>48.3</v>
      </c>
      <c r="F4227" s="78">
        <v>4.1100000000000003</v>
      </c>
      <c r="G4227" s="79" t="s">
        <v>39</v>
      </c>
      <c r="H4227" s="80">
        <v>253</v>
      </c>
      <c r="I4227" s="80">
        <v>2466.75</v>
      </c>
      <c r="J4227" s="83">
        <v>22.47</v>
      </c>
      <c r="K4227" s="83">
        <f t="shared" si="1333"/>
        <v>16.852499999999999</v>
      </c>
      <c r="L4227" s="82">
        <f t="shared" si="1334"/>
        <v>41570.904374999998</v>
      </c>
      <c r="M4227" s="80" t="s">
        <v>16</v>
      </c>
      <c r="N4227" s="80" t="s">
        <v>1484</v>
      </c>
      <c r="O4227" s="80" t="s">
        <v>1412</v>
      </c>
    </row>
    <row r="4228" spans="1:16" x14ac:dyDescent="0.25">
      <c r="A4228" s="80">
        <v>2018</v>
      </c>
      <c r="B4228" s="80">
        <v>49</v>
      </c>
      <c r="C4228" s="80" t="s">
        <v>14</v>
      </c>
      <c r="D4228" s="80">
        <v>7454</v>
      </c>
      <c r="E4228" s="78">
        <v>114.3</v>
      </c>
      <c r="F4228" s="78">
        <v>17.260000000000002</v>
      </c>
      <c r="G4228" s="79" t="s">
        <v>40</v>
      </c>
      <c r="H4228" s="80">
        <v>39</v>
      </c>
      <c r="I4228" s="80">
        <v>262.48</v>
      </c>
      <c r="J4228" s="83">
        <v>4.25</v>
      </c>
      <c r="K4228" s="83">
        <v>4.25</v>
      </c>
      <c r="L4228" s="82">
        <v>1115.54</v>
      </c>
      <c r="M4228" s="80" t="s">
        <v>129</v>
      </c>
      <c r="N4228" s="80" t="s">
        <v>415</v>
      </c>
      <c r="O4228" s="80" t="s">
        <v>1107</v>
      </c>
    </row>
    <row r="4229" spans="1:16" x14ac:dyDescent="0.25">
      <c r="A4229" s="80">
        <v>2018</v>
      </c>
      <c r="B4229" s="80">
        <v>49</v>
      </c>
      <c r="C4229" s="80" t="s">
        <v>14</v>
      </c>
      <c r="D4229" s="80">
        <v>7455</v>
      </c>
      <c r="E4229" s="78">
        <v>114.3</v>
      </c>
      <c r="F4229" s="78">
        <v>17.260000000000002</v>
      </c>
      <c r="G4229" s="79" t="s">
        <v>40</v>
      </c>
      <c r="H4229" s="80">
        <v>5</v>
      </c>
      <c r="I4229" s="80">
        <v>32.07</v>
      </c>
      <c r="J4229" s="83">
        <v>4.25</v>
      </c>
      <c r="K4229" s="83">
        <v>4.25</v>
      </c>
      <c r="L4229" s="82">
        <v>136.30000000000001</v>
      </c>
      <c r="M4229" s="80" t="s">
        <v>129</v>
      </c>
      <c r="N4229" s="80" t="s">
        <v>415</v>
      </c>
      <c r="O4229" s="80" t="s">
        <v>1107</v>
      </c>
    </row>
    <row r="4230" spans="1:16" x14ac:dyDescent="0.25">
      <c r="A4230" s="80">
        <v>2018</v>
      </c>
      <c r="B4230" s="80">
        <v>49</v>
      </c>
      <c r="C4230" s="80" t="s">
        <v>14</v>
      </c>
      <c r="D4230" s="80">
        <v>7456</v>
      </c>
      <c r="E4230" s="78">
        <v>114.3</v>
      </c>
      <c r="F4230" s="78">
        <v>17.260000000000002</v>
      </c>
      <c r="G4230" s="79" t="s">
        <v>187</v>
      </c>
      <c r="H4230" s="80">
        <v>31</v>
      </c>
      <c r="I4230" s="80">
        <v>397.81</v>
      </c>
      <c r="J4230" s="83">
        <v>4.25</v>
      </c>
      <c r="K4230" s="83">
        <v>4.25</v>
      </c>
      <c r="L4230" s="82">
        <v>1690.69</v>
      </c>
      <c r="M4230" s="80" t="s">
        <v>95</v>
      </c>
      <c r="N4230" s="80" t="s">
        <v>415</v>
      </c>
      <c r="O4230" s="80" t="s">
        <v>1107</v>
      </c>
    </row>
    <row r="4231" spans="1:16" x14ac:dyDescent="0.25">
      <c r="A4231" s="80">
        <v>2018</v>
      </c>
      <c r="B4231" s="80">
        <v>49</v>
      </c>
      <c r="C4231" s="80" t="s">
        <v>14</v>
      </c>
      <c r="D4231" s="80">
        <v>7457</v>
      </c>
      <c r="E4231" s="78">
        <v>114.3</v>
      </c>
      <c r="F4231" s="78">
        <v>22.47</v>
      </c>
      <c r="G4231" s="79" t="s">
        <v>40</v>
      </c>
      <c r="H4231" s="80">
        <v>17</v>
      </c>
      <c r="I4231" s="80">
        <v>221.35</v>
      </c>
      <c r="J4231" s="83">
        <v>4.25</v>
      </c>
      <c r="K4231" s="83">
        <v>4.25</v>
      </c>
      <c r="L4231" s="82">
        <v>940.74</v>
      </c>
      <c r="M4231" s="80" t="s">
        <v>95</v>
      </c>
      <c r="N4231" s="80" t="s">
        <v>415</v>
      </c>
      <c r="O4231" s="80" t="s">
        <v>1107</v>
      </c>
    </row>
    <row r="4232" spans="1:16" x14ac:dyDescent="0.25">
      <c r="A4232" s="80">
        <v>2018</v>
      </c>
      <c r="B4232" s="80">
        <v>49</v>
      </c>
      <c r="C4232" s="80" t="s">
        <v>14</v>
      </c>
      <c r="D4232" s="80">
        <v>7419</v>
      </c>
      <c r="E4232" s="78">
        <v>114.3</v>
      </c>
      <c r="F4232" s="78">
        <v>18.97</v>
      </c>
      <c r="G4232" s="79" t="s">
        <v>40</v>
      </c>
      <c r="H4232" s="80">
        <v>94</v>
      </c>
      <c r="I4232" s="80">
        <v>913.1</v>
      </c>
      <c r="J4232" s="83">
        <v>4.25</v>
      </c>
      <c r="K4232" s="83">
        <v>4.25</v>
      </c>
      <c r="L4232" s="82">
        <v>3880.68</v>
      </c>
      <c r="M4232" s="80" t="s">
        <v>16</v>
      </c>
      <c r="N4232" s="80" t="s">
        <v>415</v>
      </c>
      <c r="O4232" s="80" t="s">
        <v>1107</v>
      </c>
    </row>
    <row r="4233" spans="1:16" x14ac:dyDescent="0.25">
      <c r="A4233" s="80">
        <v>2018</v>
      </c>
      <c r="B4233" s="80">
        <v>49</v>
      </c>
      <c r="C4233" s="80" t="s">
        <v>14</v>
      </c>
      <c r="D4233" s="80">
        <v>7420</v>
      </c>
      <c r="E4233" s="78">
        <v>114.3</v>
      </c>
      <c r="F4233" s="78">
        <v>18.97</v>
      </c>
      <c r="G4233" s="79" t="s">
        <v>40</v>
      </c>
      <c r="H4233" s="80">
        <v>30</v>
      </c>
      <c r="I4233" s="80">
        <v>283.7</v>
      </c>
      <c r="J4233" s="83">
        <v>4.25</v>
      </c>
      <c r="K4233" s="83">
        <v>4.25</v>
      </c>
      <c r="L4233" s="82">
        <v>1205.73</v>
      </c>
      <c r="M4233" s="80" t="s">
        <v>95</v>
      </c>
      <c r="N4233" s="80" t="s">
        <v>415</v>
      </c>
      <c r="O4233" s="80" t="s">
        <v>1107</v>
      </c>
    </row>
    <row r="4234" spans="1:16" ht="15.75" thickBot="1" x14ac:dyDescent="0.3">
      <c r="A4234" s="80">
        <v>2018</v>
      </c>
      <c r="B4234" s="80">
        <v>49</v>
      </c>
      <c r="C4234" s="80" t="s">
        <v>14</v>
      </c>
      <c r="D4234" s="80">
        <v>7393</v>
      </c>
      <c r="E4234" s="78">
        <v>139.69999999999999</v>
      </c>
      <c r="F4234" s="78">
        <v>29.76</v>
      </c>
      <c r="G4234" s="79" t="s">
        <v>187</v>
      </c>
      <c r="H4234" s="80">
        <v>137</v>
      </c>
      <c r="I4234" s="80">
        <v>1954.61</v>
      </c>
      <c r="J4234" s="83">
        <v>59.58</v>
      </c>
      <c r="K4234" s="83">
        <v>59.58</v>
      </c>
      <c r="L4234" s="82">
        <v>116455.66</v>
      </c>
      <c r="M4234" s="80" t="s">
        <v>129</v>
      </c>
      <c r="N4234" s="80" t="s">
        <v>1494</v>
      </c>
      <c r="O4234" s="80" t="s">
        <v>51</v>
      </c>
    </row>
    <row r="4235" spans="1:16" ht="21.75" thickBot="1" x14ac:dyDescent="0.4">
      <c r="A4235" s="90" t="s">
        <v>1501</v>
      </c>
      <c r="B4235" s="91"/>
      <c r="C4235" s="91"/>
      <c r="D4235" s="91"/>
      <c r="E4235" s="91"/>
      <c r="F4235" s="91"/>
      <c r="G4235" s="91"/>
      <c r="H4235" s="91"/>
      <c r="I4235" s="91"/>
      <c r="J4235" s="91"/>
      <c r="K4235" s="91"/>
      <c r="L4235" s="81">
        <f>SUM(L4060:L4234)</f>
        <v>915972.62884974969</v>
      </c>
      <c r="M4235" s="90"/>
      <c r="N4235" s="91"/>
      <c r="O4235" s="91"/>
      <c r="P4235" s="92"/>
    </row>
    <row r="4236" spans="1:16" x14ac:dyDescent="0.25">
      <c r="A4236" s="22">
        <v>2018</v>
      </c>
      <c r="B4236" s="22">
        <v>50</v>
      </c>
      <c r="C4236" s="80" t="s">
        <v>15</v>
      </c>
      <c r="D4236" s="80">
        <v>4941381</v>
      </c>
      <c r="E4236" s="78">
        <v>88.9</v>
      </c>
      <c r="F4236" s="78">
        <f t="shared" si="1332"/>
        <v>13.84</v>
      </c>
      <c r="G4236" s="79"/>
      <c r="H4236" s="80">
        <v>149</v>
      </c>
      <c r="I4236" s="80">
        <v>1430.58</v>
      </c>
      <c r="J4236" s="83">
        <f t="shared" si="1331"/>
        <v>27.6</v>
      </c>
      <c r="K4236" s="83">
        <v>13.8</v>
      </c>
      <c r="L4236" s="82">
        <f t="shared" si="1334"/>
        <v>19742.004000000001</v>
      </c>
      <c r="M4236" s="22" t="s">
        <v>95</v>
      </c>
      <c r="N4236" s="80" t="s">
        <v>1495</v>
      </c>
      <c r="O4236" s="22" t="s">
        <v>1412</v>
      </c>
      <c r="P4236" s="80">
        <v>68</v>
      </c>
    </row>
    <row r="4237" spans="1:16" x14ac:dyDescent="0.25">
      <c r="A4237" s="22">
        <v>2018</v>
      </c>
      <c r="B4237" s="22">
        <v>50</v>
      </c>
      <c r="C4237" s="80" t="s">
        <v>15</v>
      </c>
      <c r="D4237" s="80">
        <v>4941382</v>
      </c>
      <c r="E4237" s="78">
        <v>88.9</v>
      </c>
      <c r="F4237" s="78">
        <f t="shared" si="1332"/>
        <v>13.84</v>
      </c>
      <c r="G4237" s="79"/>
      <c r="H4237" s="80">
        <v>19</v>
      </c>
      <c r="I4237" s="80">
        <v>182.42240000000001</v>
      </c>
      <c r="J4237" s="83">
        <f t="shared" ref="J4237:J4294" si="1335">IF($E4237=60.3,16.52,IF($E4237=73,20.64,IF($E4237=88.9,27.6,IF(AND($E4237=114.3, $F4237=17.26),32.84,IF(AND($E4237=177.8, $F4237=34.23),63.28,IF(AND($E4237=244.5,$F4237=53.57),98.68,"ENTER WEIGHT"))))))</f>
        <v>27.6</v>
      </c>
      <c r="K4237" s="83">
        <v>13.8</v>
      </c>
      <c r="L4237" s="82">
        <f t="shared" si="1334"/>
        <v>2517.4291200000002</v>
      </c>
      <c r="M4237" s="22" t="s">
        <v>95</v>
      </c>
      <c r="N4237" s="80" t="s">
        <v>1495</v>
      </c>
      <c r="O4237" s="22" t="s">
        <v>1412</v>
      </c>
      <c r="P4237" s="80">
        <v>68</v>
      </c>
    </row>
    <row r="4238" spans="1:16" x14ac:dyDescent="0.25">
      <c r="A4238" s="80">
        <v>2018</v>
      </c>
      <c r="B4238" s="80">
        <v>50</v>
      </c>
      <c r="C4238" s="80" t="s">
        <v>15</v>
      </c>
      <c r="D4238" s="80">
        <v>4941383</v>
      </c>
      <c r="E4238" s="78">
        <v>88.9</v>
      </c>
      <c r="F4238" s="78">
        <f t="shared" ref="F4238:F4286" si="1336">IF($E4238=60.3,6.99,IF($E4238=73,9.67,IF($E4238=88.9,13.84,IF($E4238=114.3,17.26,IF($E4238=177.8,34.23,IF($E4238=244.5,53.57,"ENTER WEIGHT"))))))</f>
        <v>13.84</v>
      </c>
      <c r="G4238" s="79"/>
      <c r="H4238" s="80">
        <v>7</v>
      </c>
      <c r="I4238" s="80">
        <v>67.208399999999997</v>
      </c>
      <c r="J4238" s="83">
        <f t="shared" si="1335"/>
        <v>27.6</v>
      </c>
      <c r="K4238" s="83">
        <v>13.8</v>
      </c>
      <c r="L4238" s="82">
        <f t="shared" si="1334"/>
        <v>927.47591999999997</v>
      </c>
      <c r="M4238" s="22" t="s">
        <v>95</v>
      </c>
      <c r="N4238" s="80" t="s">
        <v>1495</v>
      </c>
      <c r="O4238" s="22" t="s">
        <v>1412</v>
      </c>
      <c r="P4238" s="80">
        <v>68</v>
      </c>
    </row>
    <row r="4239" spans="1:16" x14ac:dyDescent="0.25">
      <c r="A4239" s="80">
        <v>2018</v>
      </c>
      <c r="B4239" s="80">
        <v>50</v>
      </c>
      <c r="C4239" s="80" t="s">
        <v>14</v>
      </c>
      <c r="D4239" s="80">
        <v>4941386</v>
      </c>
      <c r="E4239" s="78">
        <v>114.3</v>
      </c>
      <c r="F4239" s="78">
        <f t="shared" si="1336"/>
        <v>17.260000000000002</v>
      </c>
      <c r="G4239" s="79"/>
      <c r="H4239" s="80">
        <v>78</v>
      </c>
      <c r="I4239" s="80">
        <v>1109.6639</v>
      </c>
      <c r="J4239" s="83">
        <f t="shared" si="1335"/>
        <v>32.840000000000003</v>
      </c>
      <c r="K4239" s="83">
        <f t="shared" si="1333"/>
        <v>24.630000000000003</v>
      </c>
      <c r="L4239" s="82">
        <f t="shared" si="1334"/>
        <v>27331.021857000003</v>
      </c>
      <c r="M4239" s="22" t="s">
        <v>16</v>
      </c>
      <c r="N4239" s="80" t="s">
        <v>1496</v>
      </c>
      <c r="O4239" s="22" t="s">
        <v>51</v>
      </c>
      <c r="P4239" s="80">
        <v>65</v>
      </c>
    </row>
    <row r="4240" spans="1:16" x14ac:dyDescent="0.25">
      <c r="A4240" s="80">
        <v>2018</v>
      </c>
      <c r="B4240" s="80">
        <v>50</v>
      </c>
      <c r="C4240" s="80" t="s">
        <v>15</v>
      </c>
      <c r="D4240" s="80">
        <v>4941631</v>
      </c>
      <c r="E4240" s="78">
        <v>88.9</v>
      </c>
      <c r="F4240" s="78">
        <f t="shared" si="1336"/>
        <v>13.84</v>
      </c>
      <c r="G4240" s="79"/>
      <c r="H4240" s="80">
        <v>2</v>
      </c>
      <c r="I4240" s="80">
        <v>19.2027</v>
      </c>
      <c r="J4240" s="83">
        <f t="shared" si="1335"/>
        <v>27.6</v>
      </c>
      <c r="K4240" s="83">
        <f t="shared" si="1333"/>
        <v>13.8</v>
      </c>
      <c r="L4240" s="82">
        <f t="shared" si="1334"/>
        <v>264.99726000000004</v>
      </c>
      <c r="M4240" s="22" t="s">
        <v>94</v>
      </c>
      <c r="N4240" s="80" t="s">
        <v>253</v>
      </c>
      <c r="O4240" s="22" t="s">
        <v>1412</v>
      </c>
      <c r="P4240" s="80">
        <v>68</v>
      </c>
    </row>
    <row r="4241" spans="1:16" x14ac:dyDescent="0.25">
      <c r="A4241" s="80">
        <v>2018</v>
      </c>
      <c r="B4241" s="80">
        <v>50</v>
      </c>
      <c r="C4241" s="80" t="s">
        <v>15</v>
      </c>
      <c r="D4241" s="80">
        <v>4941631</v>
      </c>
      <c r="E4241" s="78">
        <v>88.9</v>
      </c>
      <c r="F4241" s="78">
        <f t="shared" si="1336"/>
        <v>13.84</v>
      </c>
      <c r="G4241" s="79"/>
      <c r="H4241" s="80">
        <v>21</v>
      </c>
      <c r="I4241" s="80">
        <v>201.63</v>
      </c>
      <c r="J4241" s="83">
        <f t="shared" si="1335"/>
        <v>27.6</v>
      </c>
      <c r="K4241" s="83">
        <f t="shared" si="1333"/>
        <v>20.700000000000003</v>
      </c>
      <c r="L4241" s="82">
        <f t="shared" si="1334"/>
        <v>4173.7410000000009</v>
      </c>
      <c r="M4241" s="22" t="s">
        <v>16</v>
      </c>
      <c r="N4241" s="80" t="s">
        <v>253</v>
      </c>
      <c r="O4241" s="22" t="s">
        <v>1412</v>
      </c>
      <c r="P4241" s="80">
        <v>68</v>
      </c>
    </row>
    <row r="4242" spans="1:16" x14ac:dyDescent="0.25">
      <c r="A4242" s="80">
        <v>2018</v>
      </c>
      <c r="B4242" s="80">
        <v>50</v>
      </c>
      <c r="C4242" s="80" t="s">
        <v>15</v>
      </c>
      <c r="D4242" s="80">
        <v>4941630</v>
      </c>
      <c r="E4242" s="78">
        <v>88.9</v>
      </c>
      <c r="F4242" s="78">
        <f t="shared" si="1336"/>
        <v>13.84</v>
      </c>
      <c r="G4242" s="79"/>
      <c r="H4242" s="80">
        <v>12</v>
      </c>
      <c r="I4242" s="80">
        <v>115.21</v>
      </c>
      <c r="J4242" s="83">
        <f t="shared" si="1335"/>
        <v>27.6</v>
      </c>
      <c r="K4242" s="83">
        <f t="shared" si="1333"/>
        <v>20.700000000000003</v>
      </c>
      <c r="L4242" s="82">
        <f t="shared" si="1334"/>
        <v>2384.8470000000002</v>
      </c>
      <c r="M4242" s="22" t="s">
        <v>16</v>
      </c>
      <c r="N4242" s="80" t="s">
        <v>253</v>
      </c>
      <c r="O4242" s="22" t="s">
        <v>1412</v>
      </c>
      <c r="P4242" s="80">
        <v>68</v>
      </c>
    </row>
    <row r="4243" spans="1:16" x14ac:dyDescent="0.25">
      <c r="A4243" s="80">
        <v>2018</v>
      </c>
      <c r="B4243" s="80">
        <v>50</v>
      </c>
      <c r="C4243" s="80" t="s">
        <v>15</v>
      </c>
      <c r="D4243" s="80">
        <v>4941629</v>
      </c>
      <c r="E4243" s="78">
        <v>88.9</v>
      </c>
      <c r="F4243" s="78">
        <f t="shared" si="1336"/>
        <v>13.84</v>
      </c>
      <c r="G4243" s="79"/>
      <c r="H4243" s="80">
        <v>15</v>
      </c>
      <c r="I4243" s="80">
        <v>144.02000000000001</v>
      </c>
      <c r="J4243" s="83">
        <f t="shared" si="1335"/>
        <v>27.6</v>
      </c>
      <c r="K4243" s="83">
        <f t="shared" si="1333"/>
        <v>20.700000000000003</v>
      </c>
      <c r="L4243" s="82">
        <f t="shared" si="1334"/>
        <v>2981.2140000000004</v>
      </c>
      <c r="M4243" s="22" t="s">
        <v>16</v>
      </c>
      <c r="N4243" s="80" t="s">
        <v>253</v>
      </c>
      <c r="O4243" s="22" t="s">
        <v>1412</v>
      </c>
      <c r="P4243" s="80">
        <v>68</v>
      </c>
    </row>
    <row r="4244" spans="1:16" x14ac:dyDescent="0.25">
      <c r="A4244" s="80">
        <v>2018</v>
      </c>
      <c r="B4244" s="80">
        <v>50</v>
      </c>
      <c r="C4244" s="80" t="s">
        <v>15</v>
      </c>
      <c r="D4244" s="80">
        <v>4941733</v>
      </c>
      <c r="E4244" s="78">
        <v>88.9</v>
      </c>
      <c r="F4244" s="78">
        <f t="shared" si="1336"/>
        <v>13.84</v>
      </c>
      <c r="G4244" s="79"/>
      <c r="H4244" s="80">
        <v>4</v>
      </c>
      <c r="I4244" s="80">
        <v>38.4</v>
      </c>
      <c r="J4244" s="83">
        <f t="shared" si="1335"/>
        <v>27.6</v>
      </c>
      <c r="K4244" s="83">
        <f t="shared" si="1333"/>
        <v>13.8</v>
      </c>
      <c r="L4244" s="82">
        <f t="shared" si="1334"/>
        <v>529.91999999999996</v>
      </c>
      <c r="M4244" s="22" t="s">
        <v>94</v>
      </c>
      <c r="N4244" s="80" t="s">
        <v>253</v>
      </c>
      <c r="O4244" s="22" t="s">
        <v>1412</v>
      </c>
      <c r="P4244" s="80">
        <v>68</v>
      </c>
    </row>
    <row r="4245" spans="1:16" x14ac:dyDescent="0.25">
      <c r="A4245" s="80">
        <v>2018</v>
      </c>
      <c r="B4245" s="80">
        <v>50</v>
      </c>
      <c r="C4245" s="80" t="s">
        <v>15</v>
      </c>
      <c r="D4245" s="80">
        <v>4941728</v>
      </c>
      <c r="E4245" s="78">
        <v>88.9</v>
      </c>
      <c r="F4245" s="78">
        <f t="shared" si="1336"/>
        <v>13.84</v>
      </c>
      <c r="G4245" s="79"/>
      <c r="H4245" s="80">
        <v>11</v>
      </c>
      <c r="I4245" s="80">
        <v>105.62</v>
      </c>
      <c r="J4245" s="83">
        <f t="shared" si="1335"/>
        <v>27.6</v>
      </c>
      <c r="K4245" s="83">
        <f t="shared" si="1333"/>
        <v>20.700000000000003</v>
      </c>
      <c r="L4245" s="82">
        <f t="shared" si="1334"/>
        <v>2186.3340000000003</v>
      </c>
      <c r="M4245" s="22" t="s">
        <v>16</v>
      </c>
      <c r="N4245" s="80" t="s">
        <v>253</v>
      </c>
      <c r="O4245" s="80" t="s">
        <v>1412</v>
      </c>
      <c r="P4245" s="80">
        <v>68</v>
      </c>
    </row>
    <row r="4246" spans="1:16" x14ac:dyDescent="0.25">
      <c r="A4246" s="80">
        <v>2018</v>
      </c>
      <c r="B4246" s="80">
        <v>50</v>
      </c>
      <c r="C4246" s="80" t="s">
        <v>15</v>
      </c>
      <c r="D4246" s="80">
        <v>4941733</v>
      </c>
      <c r="E4246" s="78">
        <v>88.9</v>
      </c>
      <c r="F4246" s="78">
        <f t="shared" si="1336"/>
        <v>13.84</v>
      </c>
      <c r="G4246" s="79"/>
      <c r="H4246" s="80">
        <v>3</v>
      </c>
      <c r="I4246" s="80">
        <v>28.803599999999999</v>
      </c>
      <c r="J4246" s="83">
        <f t="shared" si="1335"/>
        <v>27.6</v>
      </c>
      <c r="K4246" s="83">
        <f t="shared" si="1333"/>
        <v>13.8</v>
      </c>
      <c r="L4246" s="82">
        <f t="shared" si="1334"/>
        <v>397.48968000000002</v>
      </c>
      <c r="M4246" s="22" t="s">
        <v>94</v>
      </c>
      <c r="N4246" s="80" t="s">
        <v>253</v>
      </c>
      <c r="O4246" s="80" t="s">
        <v>1412</v>
      </c>
      <c r="P4246" s="80">
        <v>68</v>
      </c>
    </row>
    <row r="4247" spans="1:16" x14ac:dyDescent="0.25">
      <c r="A4247" s="80">
        <v>2018</v>
      </c>
      <c r="B4247" s="80">
        <v>50</v>
      </c>
      <c r="C4247" s="80" t="s">
        <v>15</v>
      </c>
      <c r="D4247" s="80">
        <v>4941733</v>
      </c>
      <c r="E4247" s="78">
        <v>88.9</v>
      </c>
      <c r="F4247" s="78">
        <f t="shared" si="1336"/>
        <v>13.84</v>
      </c>
      <c r="G4247" s="79"/>
      <c r="H4247" s="80">
        <v>6</v>
      </c>
      <c r="I4247" s="80">
        <v>57.61</v>
      </c>
      <c r="J4247" s="83">
        <f t="shared" si="1335"/>
        <v>27.6</v>
      </c>
      <c r="K4247" s="83">
        <f t="shared" si="1333"/>
        <v>20.700000000000003</v>
      </c>
      <c r="L4247" s="82">
        <f t="shared" si="1334"/>
        <v>1192.527</v>
      </c>
      <c r="M4247" s="22" t="s">
        <v>16</v>
      </c>
      <c r="N4247" s="80" t="s">
        <v>253</v>
      </c>
      <c r="O4247" s="80" t="s">
        <v>1412</v>
      </c>
      <c r="P4247" s="80">
        <v>68</v>
      </c>
    </row>
    <row r="4248" spans="1:16" x14ac:dyDescent="0.25">
      <c r="A4248" s="80">
        <v>2018</v>
      </c>
      <c r="B4248" s="80">
        <v>50</v>
      </c>
      <c r="C4248" s="80" t="s">
        <v>15</v>
      </c>
      <c r="D4248" s="80">
        <v>4941729</v>
      </c>
      <c r="E4248" s="78">
        <v>88.9</v>
      </c>
      <c r="F4248" s="78">
        <f t="shared" si="1336"/>
        <v>13.84</v>
      </c>
      <c r="G4248" s="79"/>
      <c r="H4248" s="80">
        <v>6</v>
      </c>
      <c r="I4248" s="80">
        <v>57.61</v>
      </c>
      <c r="J4248" s="83">
        <f t="shared" si="1335"/>
        <v>27.6</v>
      </c>
      <c r="K4248" s="83">
        <f t="shared" si="1333"/>
        <v>13.8</v>
      </c>
      <c r="L4248" s="82">
        <f t="shared" si="1334"/>
        <v>795.01800000000003</v>
      </c>
      <c r="M4248" s="22" t="s">
        <v>94</v>
      </c>
      <c r="N4248" s="80" t="s">
        <v>253</v>
      </c>
      <c r="O4248" s="80" t="s">
        <v>1412</v>
      </c>
      <c r="P4248" s="80">
        <v>68</v>
      </c>
    </row>
    <row r="4249" spans="1:16" x14ac:dyDescent="0.25">
      <c r="A4249" s="80">
        <v>2018</v>
      </c>
      <c r="B4249" s="80">
        <v>50</v>
      </c>
      <c r="C4249" s="80" t="s">
        <v>15</v>
      </c>
      <c r="D4249" s="80">
        <v>4941732</v>
      </c>
      <c r="E4249" s="78">
        <v>88.9</v>
      </c>
      <c r="F4249" s="78">
        <f t="shared" si="1336"/>
        <v>13.84</v>
      </c>
      <c r="G4249" s="79"/>
      <c r="H4249" s="80">
        <v>1</v>
      </c>
      <c r="I4249" s="80">
        <v>9.6012000000000004</v>
      </c>
      <c r="J4249" s="83">
        <f t="shared" si="1335"/>
        <v>27.6</v>
      </c>
      <c r="K4249" s="83">
        <f t="shared" si="1333"/>
        <v>13.8</v>
      </c>
      <c r="L4249" s="82">
        <f t="shared" si="1334"/>
        <v>132.49656000000002</v>
      </c>
      <c r="M4249" s="22" t="s">
        <v>94</v>
      </c>
      <c r="N4249" s="80" t="s">
        <v>253</v>
      </c>
      <c r="O4249" s="80" t="s">
        <v>1412</v>
      </c>
      <c r="P4249" s="80">
        <v>68</v>
      </c>
    </row>
    <row r="4250" spans="1:16" x14ac:dyDescent="0.25">
      <c r="A4250" s="80">
        <v>2018</v>
      </c>
      <c r="B4250" s="80">
        <v>50</v>
      </c>
      <c r="C4250" s="80" t="s">
        <v>15</v>
      </c>
      <c r="D4250" s="80">
        <v>4941731</v>
      </c>
      <c r="E4250" s="78">
        <v>88.9</v>
      </c>
      <c r="F4250" s="78">
        <f t="shared" si="1336"/>
        <v>13.84</v>
      </c>
      <c r="G4250" s="79"/>
      <c r="H4250" s="80">
        <v>8</v>
      </c>
      <c r="I4250" s="80">
        <v>76.81</v>
      </c>
      <c r="J4250" s="83">
        <f t="shared" si="1335"/>
        <v>27.6</v>
      </c>
      <c r="K4250" s="83">
        <f t="shared" si="1333"/>
        <v>20.700000000000003</v>
      </c>
      <c r="L4250" s="82">
        <f t="shared" si="1334"/>
        <v>1589.9670000000003</v>
      </c>
      <c r="M4250" s="22" t="s">
        <v>16</v>
      </c>
      <c r="N4250" s="80" t="s">
        <v>253</v>
      </c>
      <c r="O4250" s="80" t="s">
        <v>1412</v>
      </c>
      <c r="P4250" s="80">
        <v>68</v>
      </c>
    </row>
    <row r="4251" spans="1:16" x14ac:dyDescent="0.25">
      <c r="A4251" s="80">
        <v>2018</v>
      </c>
      <c r="B4251" s="80">
        <v>50</v>
      </c>
      <c r="C4251" s="80" t="s">
        <v>15</v>
      </c>
      <c r="D4251" s="80">
        <v>4941729</v>
      </c>
      <c r="E4251" s="78">
        <v>88.9</v>
      </c>
      <c r="F4251" s="78">
        <f t="shared" si="1336"/>
        <v>13.84</v>
      </c>
      <c r="G4251" s="79"/>
      <c r="H4251" s="80">
        <v>11</v>
      </c>
      <c r="I4251" s="80">
        <v>105.61</v>
      </c>
      <c r="J4251" s="83">
        <f t="shared" si="1335"/>
        <v>27.6</v>
      </c>
      <c r="K4251" s="83">
        <f t="shared" si="1333"/>
        <v>20.700000000000003</v>
      </c>
      <c r="L4251" s="82">
        <f t="shared" si="1334"/>
        <v>2186.1270000000004</v>
      </c>
      <c r="M4251" s="22" t="s">
        <v>16</v>
      </c>
      <c r="N4251" s="80" t="s">
        <v>253</v>
      </c>
      <c r="O4251" s="80" t="s">
        <v>1412</v>
      </c>
      <c r="P4251" s="80">
        <v>68</v>
      </c>
    </row>
    <row r="4252" spans="1:16" x14ac:dyDescent="0.25">
      <c r="A4252" s="80">
        <v>2018</v>
      </c>
      <c r="B4252" s="80">
        <v>50</v>
      </c>
      <c r="C4252" s="80" t="s">
        <v>15</v>
      </c>
      <c r="D4252" s="80">
        <v>4941843</v>
      </c>
      <c r="E4252" s="78">
        <v>88.9</v>
      </c>
      <c r="F4252" s="78">
        <f t="shared" si="1336"/>
        <v>13.84</v>
      </c>
      <c r="G4252" s="79"/>
      <c r="H4252" s="80">
        <v>6</v>
      </c>
      <c r="I4252" s="80">
        <v>57.61</v>
      </c>
      <c r="J4252" s="83">
        <f t="shared" si="1335"/>
        <v>27.6</v>
      </c>
      <c r="K4252" s="83">
        <f t="shared" si="1333"/>
        <v>13.8</v>
      </c>
      <c r="L4252" s="82">
        <f t="shared" si="1334"/>
        <v>795.01800000000003</v>
      </c>
      <c r="M4252" s="22" t="s">
        <v>94</v>
      </c>
      <c r="N4252" s="80" t="s">
        <v>253</v>
      </c>
      <c r="O4252" s="80" t="s">
        <v>1412</v>
      </c>
      <c r="P4252" s="80">
        <v>68</v>
      </c>
    </row>
    <row r="4253" spans="1:16" x14ac:dyDescent="0.25">
      <c r="A4253" s="80">
        <v>2018</v>
      </c>
      <c r="B4253" s="80">
        <v>50</v>
      </c>
      <c r="C4253" s="80" t="s">
        <v>15</v>
      </c>
      <c r="D4253" s="80">
        <v>4941843</v>
      </c>
      <c r="E4253" s="78">
        <v>88.9</v>
      </c>
      <c r="F4253" s="78">
        <f t="shared" si="1336"/>
        <v>13.84</v>
      </c>
      <c r="G4253" s="79"/>
      <c r="H4253" s="80">
        <v>4</v>
      </c>
      <c r="I4253" s="80">
        <v>38.404800000000002</v>
      </c>
      <c r="J4253" s="83">
        <f t="shared" si="1335"/>
        <v>27.6</v>
      </c>
      <c r="K4253" s="83">
        <f t="shared" si="1333"/>
        <v>13.8</v>
      </c>
      <c r="L4253" s="82">
        <f t="shared" si="1334"/>
        <v>529.98624000000007</v>
      </c>
      <c r="M4253" s="22" t="s">
        <v>94</v>
      </c>
      <c r="N4253" s="80" t="s">
        <v>253</v>
      </c>
      <c r="O4253" s="80" t="s">
        <v>1412</v>
      </c>
      <c r="P4253" s="80">
        <v>68</v>
      </c>
    </row>
    <row r="4254" spans="1:16" x14ac:dyDescent="0.25">
      <c r="A4254" s="80">
        <v>2018</v>
      </c>
      <c r="B4254" s="80">
        <v>50</v>
      </c>
      <c r="C4254" s="80" t="s">
        <v>15</v>
      </c>
      <c r="D4254" s="80">
        <v>4941841</v>
      </c>
      <c r="E4254" s="78">
        <v>88.9</v>
      </c>
      <c r="F4254" s="78">
        <f t="shared" si="1336"/>
        <v>13.84</v>
      </c>
      <c r="G4254" s="79"/>
      <c r="H4254" s="80">
        <v>1</v>
      </c>
      <c r="I4254" s="80">
        <v>9.6012000000000004</v>
      </c>
      <c r="J4254" s="83">
        <f t="shared" si="1335"/>
        <v>27.6</v>
      </c>
      <c r="K4254" s="83">
        <f t="shared" si="1333"/>
        <v>13.8</v>
      </c>
      <c r="L4254" s="82">
        <f t="shared" si="1334"/>
        <v>132.49656000000002</v>
      </c>
      <c r="M4254" s="22" t="s">
        <v>94</v>
      </c>
      <c r="N4254" s="80" t="s">
        <v>253</v>
      </c>
      <c r="O4254" s="80" t="s">
        <v>1412</v>
      </c>
      <c r="P4254" s="80">
        <v>68</v>
      </c>
    </row>
    <row r="4255" spans="1:16" x14ac:dyDescent="0.25">
      <c r="A4255" s="80">
        <v>2018</v>
      </c>
      <c r="B4255" s="80">
        <v>50</v>
      </c>
      <c r="C4255" s="80" t="s">
        <v>15</v>
      </c>
      <c r="D4255" s="80">
        <v>4941839</v>
      </c>
      <c r="E4255" s="78">
        <v>88.9</v>
      </c>
      <c r="F4255" s="78">
        <f t="shared" si="1336"/>
        <v>13.84</v>
      </c>
      <c r="G4255" s="79"/>
      <c r="H4255" s="80">
        <v>4</v>
      </c>
      <c r="I4255" s="80">
        <v>38.4</v>
      </c>
      <c r="J4255" s="83">
        <f t="shared" si="1335"/>
        <v>27.6</v>
      </c>
      <c r="K4255" s="83">
        <f t="shared" si="1333"/>
        <v>13.8</v>
      </c>
      <c r="L4255" s="82">
        <f t="shared" si="1334"/>
        <v>529.91999999999996</v>
      </c>
      <c r="M4255" s="22" t="s">
        <v>94</v>
      </c>
      <c r="N4255" s="80" t="s">
        <v>253</v>
      </c>
      <c r="O4255" s="80" t="s">
        <v>1412</v>
      </c>
      <c r="P4255" s="80">
        <v>68</v>
      </c>
    </row>
    <row r="4256" spans="1:16" x14ac:dyDescent="0.25">
      <c r="A4256" s="80">
        <v>2018</v>
      </c>
      <c r="B4256" s="80">
        <v>50</v>
      </c>
      <c r="C4256" s="80" t="s">
        <v>15</v>
      </c>
      <c r="D4256" s="80">
        <v>4941839</v>
      </c>
      <c r="E4256" s="78">
        <v>88.9</v>
      </c>
      <c r="F4256" s="78">
        <f t="shared" si="1336"/>
        <v>13.84</v>
      </c>
      <c r="G4256" s="79"/>
      <c r="H4256" s="80">
        <v>12</v>
      </c>
      <c r="I4256" s="80">
        <v>115.21</v>
      </c>
      <c r="J4256" s="83">
        <f t="shared" si="1335"/>
        <v>27.6</v>
      </c>
      <c r="K4256" s="83">
        <f t="shared" si="1333"/>
        <v>20.700000000000003</v>
      </c>
      <c r="L4256" s="82">
        <f t="shared" si="1334"/>
        <v>2384.8470000000002</v>
      </c>
      <c r="M4256" s="22" t="s">
        <v>16</v>
      </c>
      <c r="N4256" s="80" t="s">
        <v>253</v>
      </c>
      <c r="O4256" s="80" t="s">
        <v>1412</v>
      </c>
      <c r="P4256" s="80">
        <v>68</v>
      </c>
    </row>
    <row r="4257" spans="1:16" x14ac:dyDescent="0.25">
      <c r="A4257" s="80">
        <v>2018</v>
      </c>
      <c r="B4257" s="80">
        <v>50</v>
      </c>
      <c r="C4257" s="80" t="s">
        <v>15</v>
      </c>
      <c r="D4257" s="80">
        <v>4941838</v>
      </c>
      <c r="E4257" s="78">
        <v>88.9</v>
      </c>
      <c r="F4257" s="78">
        <f t="shared" si="1336"/>
        <v>13.84</v>
      </c>
      <c r="G4257" s="79"/>
      <c r="H4257" s="80">
        <v>3</v>
      </c>
      <c r="I4257" s="80">
        <v>28.8</v>
      </c>
      <c r="J4257" s="83">
        <f t="shared" si="1335"/>
        <v>27.6</v>
      </c>
      <c r="K4257" s="83">
        <f t="shared" si="1333"/>
        <v>13.8</v>
      </c>
      <c r="L4257" s="82">
        <f t="shared" si="1334"/>
        <v>397.44000000000005</v>
      </c>
      <c r="M4257" s="22" t="s">
        <v>94</v>
      </c>
      <c r="N4257" s="80" t="s">
        <v>253</v>
      </c>
      <c r="O4257" s="80" t="s">
        <v>1412</v>
      </c>
      <c r="P4257" s="80">
        <v>68</v>
      </c>
    </row>
    <row r="4258" spans="1:16" x14ac:dyDescent="0.25">
      <c r="A4258" s="80">
        <v>2018</v>
      </c>
      <c r="B4258" s="80">
        <v>50</v>
      </c>
      <c r="C4258" s="80" t="s">
        <v>15</v>
      </c>
      <c r="D4258" s="80">
        <v>4941837</v>
      </c>
      <c r="E4258" s="78">
        <v>88.9</v>
      </c>
      <c r="F4258" s="78">
        <f t="shared" si="1336"/>
        <v>13.84</v>
      </c>
      <c r="G4258" s="79"/>
      <c r="H4258" s="80">
        <v>9</v>
      </c>
      <c r="I4258" s="80">
        <v>86.410799999999995</v>
      </c>
      <c r="J4258" s="83">
        <f t="shared" si="1335"/>
        <v>27.6</v>
      </c>
      <c r="K4258" s="83">
        <f t="shared" si="1333"/>
        <v>13.8</v>
      </c>
      <c r="L4258" s="82">
        <f t="shared" si="1334"/>
        <v>1192.4690399999999</v>
      </c>
      <c r="M4258" s="22" t="s">
        <v>94</v>
      </c>
      <c r="N4258" s="80" t="s">
        <v>253</v>
      </c>
      <c r="O4258" s="80" t="s">
        <v>1412</v>
      </c>
      <c r="P4258" s="80">
        <v>68</v>
      </c>
    </row>
    <row r="4259" spans="1:16" x14ac:dyDescent="0.25">
      <c r="A4259" s="80">
        <v>2018</v>
      </c>
      <c r="B4259" s="80">
        <v>50</v>
      </c>
      <c r="C4259" s="80" t="s">
        <v>15</v>
      </c>
      <c r="D4259" s="80">
        <v>4941836</v>
      </c>
      <c r="E4259" s="78">
        <v>88.9</v>
      </c>
      <c r="F4259" s="78">
        <f t="shared" si="1336"/>
        <v>13.84</v>
      </c>
      <c r="G4259" s="79"/>
      <c r="H4259" s="80">
        <v>6</v>
      </c>
      <c r="I4259" s="80">
        <v>57.61</v>
      </c>
      <c r="J4259" s="83">
        <f t="shared" si="1335"/>
        <v>27.6</v>
      </c>
      <c r="K4259" s="83">
        <f t="shared" si="1333"/>
        <v>20.700000000000003</v>
      </c>
      <c r="L4259" s="82">
        <f t="shared" si="1334"/>
        <v>1192.527</v>
      </c>
      <c r="M4259" s="22" t="s">
        <v>16</v>
      </c>
      <c r="N4259" s="80" t="s">
        <v>253</v>
      </c>
      <c r="O4259" s="80" t="s">
        <v>1412</v>
      </c>
      <c r="P4259" s="80">
        <v>68</v>
      </c>
    </row>
    <row r="4260" spans="1:16" x14ac:dyDescent="0.25">
      <c r="A4260" s="80">
        <v>2018</v>
      </c>
      <c r="B4260" s="80">
        <v>50</v>
      </c>
      <c r="C4260" s="80" t="s">
        <v>15</v>
      </c>
      <c r="D4260" s="80">
        <v>4941841</v>
      </c>
      <c r="E4260" s="78">
        <v>88.9</v>
      </c>
      <c r="F4260" s="78">
        <f t="shared" si="1336"/>
        <v>13.84</v>
      </c>
      <c r="G4260" s="79"/>
      <c r="H4260" s="80">
        <v>5</v>
      </c>
      <c r="I4260" s="80">
        <v>48.01</v>
      </c>
      <c r="J4260" s="83">
        <f t="shared" si="1335"/>
        <v>27.6</v>
      </c>
      <c r="K4260" s="83">
        <f t="shared" si="1333"/>
        <v>13.8</v>
      </c>
      <c r="L4260" s="82">
        <f t="shared" si="1334"/>
        <v>662.53800000000001</v>
      </c>
      <c r="M4260" s="22" t="s">
        <v>94</v>
      </c>
      <c r="N4260" s="80" t="s">
        <v>253</v>
      </c>
      <c r="O4260" s="80" t="s">
        <v>1412</v>
      </c>
      <c r="P4260" s="80">
        <v>68</v>
      </c>
    </row>
    <row r="4261" spans="1:16" x14ac:dyDescent="0.25">
      <c r="A4261" s="80">
        <v>2018</v>
      </c>
      <c r="B4261" s="80">
        <v>50</v>
      </c>
      <c r="C4261" s="80" t="s">
        <v>15</v>
      </c>
      <c r="D4261" s="80">
        <v>4942085</v>
      </c>
      <c r="E4261" s="78">
        <v>60.3</v>
      </c>
      <c r="F4261" s="78">
        <f t="shared" si="1336"/>
        <v>6.99</v>
      </c>
      <c r="G4261" s="79"/>
      <c r="H4261" s="80">
        <v>78</v>
      </c>
      <c r="I4261" s="80">
        <v>748.89359999999999</v>
      </c>
      <c r="J4261" s="83">
        <f t="shared" si="1335"/>
        <v>16.52</v>
      </c>
      <c r="K4261" s="83">
        <f t="shared" si="1333"/>
        <v>12.39</v>
      </c>
      <c r="L4261" s="82">
        <f t="shared" si="1334"/>
        <v>9278.7917040000011</v>
      </c>
      <c r="M4261" s="22" t="s">
        <v>16</v>
      </c>
      <c r="N4261" s="80" t="s">
        <v>1497</v>
      </c>
      <c r="O4261" s="22" t="s">
        <v>51</v>
      </c>
      <c r="P4261" s="80">
        <v>65</v>
      </c>
    </row>
    <row r="4262" spans="1:16" x14ac:dyDescent="0.25">
      <c r="A4262" s="80">
        <v>2018</v>
      </c>
      <c r="B4262" s="80">
        <v>50</v>
      </c>
      <c r="C4262" s="80" t="s">
        <v>15</v>
      </c>
      <c r="D4262" s="80">
        <v>4942086</v>
      </c>
      <c r="E4262" s="78">
        <v>60.3</v>
      </c>
      <c r="F4262" s="78">
        <f t="shared" si="1336"/>
        <v>6.99</v>
      </c>
      <c r="G4262" s="79"/>
      <c r="H4262" s="80">
        <v>1</v>
      </c>
      <c r="I4262" s="80">
        <v>9.6012000000000004</v>
      </c>
      <c r="J4262" s="83">
        <f t="shared" si="1335"/>
        <v>16.52</v>
      </c>
      <c r="K4262" s="83">
        <f t="shared" si="1333"/>
        <v>12.39</v>
      </c>
      <c r="L4262" s="82">
        <f t="shared" si="1334"/>
        <v>118.95886800000001</v>
      </c>
      <c r="M4262" s="22" t="s">
        <v>16</v>
      </c>
      <c r="N4262" s="80" t="s">
        <v>1497</v>
      </c>
      <c r="O4262" s="22" t="s">
        <v>51</v>
      </c>
      <c r="P4262" s="80">
        <v>65</v>
      </c>
    </row>
    <row r="4263" spans="1:16" x14ac:dyDescent="0.25">
      <c r="A4263" s="80">
        <v>2018</v>
      </c>
      <c r="B4263" s="80">
        <v>50</v>
      </c>
      <c r="C4263" s="80" t="s">
        <v>15</v>
      </c>
      <c r="D4263" s="80">
        <v>4943085</v>
      </c>
      <c r="E4263" s="78">
        <v>60.3</v>
      </c>
      <c r="F4263" s="78">
        <f t="shared" si="1336"/>
        <v>6.99</v>
      </c>
      <c r="G4263" s="79"/>
      <c r="H4263" s="80">
        <v>33</v>
      </c>
      <c r="I4263" s="80">
        <v>316.84199999999998</v>
      </c>
      <c r="J4263" s="83">
        <f t="shared" si="1335"/>
        <v>16.52</v>
      </c>
      <c r="K4263" s="83">
        <f t="shared" si="1333"/>
        <v>12.39</v>
      </c>
      <c r="L4263" s="82">
        <f t="shared" si="1334"/>
        <v>3925.67238</v>
      </c>
      <c r="M4263" s="22" t="s">
        <v>16</v>
      </c>
      <c r="N4263" s="80" t="s">
        <v>1498</v>
      </c>
      <c r="O4263" s="22" t="s">
        <v>53</v>
      </c>
      <c r="P4263" s="80">
        <v>105</v>
      </c>
    </row>
    <row r="4264" spans="1:16" x14ac:dyDescent="0.25">
      <c r="A4264" s="80">
        <v>2018</v>
      </c>
      <c r="B4264" s="80">
        <v>50</v>
      </c>
      <c r="C4264" s="80" t="s">
        <v>15</v>
      </c>
      <c r="D4264" s="80">
        <v>4943085</v>
      </c>
      <c r="E4264" s="78">
        <v>60.3</v>
      </c>
      <c r="F4264" s="78">
        <f t="shared" si="1336"/>
        <v>6.99</v>
      </c>
      <c r="G4264" s="79"/>
      <c r="H4264" s="80">
        <v>9</v>
      </c>
      <c r="I4264" s="80">
        <v>86.406899999999993</v>
      </c>
      <c r="J4264" s="83">
        <f t="shared" si="1335"/>
        <v>16.52</v>
      </c>
      <c r="K4264" s="83">
        <f t="shared" si="1333"/>
        <v>8.26</v>
      </c>
      <c r="L4264" s="82">
        <f t="shared" si="1334"/>
        <v>713.72099399999991</v>
      </c>
      <c r="M4264" s="22" t="s">
        <v>94</v>
      </c>
      <c r="N4264" s="80" t="s">
        <v>1498</v>
      </c>
      <c r="O4264" s="22" t="s">
        <v>53</v>
      </c>
      <c r="P4264" s="80">
        <v>105</v>
      </c>
    </row>
    <row r="4265" spans="1:16" x14ac:dyDescent="0.25">
      <c r="A4265" s="80">
        <v>2018</v>
      </c>
      <c r="B4265" s="80">
        <v>50</v>
      </c>
      <c r="C4265" s="80" t="s">
        <v>15</v>
      </c>
      <c r="D4265" s="80">
        <v>4944232</v>
      </c>
      <c r="E4265" s="78">
        <v>60.3</v>
      </c>
      <c r="F4265" s="78">
        <f t="shared" si="1336"/>
        <v>6.99</v>
      </c>
      <c r="G4265" s="79"/>
      <c r="H4265" s="80">
        <v>30</v>
      </c>
      <c r="I4265" s="80">
        <v>288.03590000000003</v>
      </c>
      <c r="J4265" s="83">
        <f t="shared" si="1335"/>
        <v>16.52</v>
      </c>
      <c r="K4265" s="83">
        <f t="shared" si="1333"/>
        <v>12.39</v>
      </c>
      <c r="L4265" s="82">
        <f t="shared" si="1334"/>
        <v>3568.7648010000007</v>
      </c>
      <c r="M4265" s="22" t="s">
        <v>16</v>
      </c>
      <c r="N4265" s="80" t="s">
        <v>1237</v>
      </c>
      <c r="O4265" s="22" t="s">
        <v>53</v>
      </c>
      <c r="P4265" s="80">
        <v>105</v>
      </c>
    </row>
    <row r="4266" spans="1:16" x14ac:dyDescent="0.25">
      <c r="A4266" s="80">
        <v>2018</v>
      </c>
      <c r="B4266" s="80">
        <v>50</v>
      </c>
      <c r="C4266" s="80" t="s">
        <v>15</v>
      </c>
      <c r="D4266" s="80">
        <v>4944233</v>
      </c>
      <c r="E4266" s="78">
        <v>60.3</v>
      </c>
      <c r="F4266" s="78">
        <f t="shared" si="1336"/>
        <v>6.99</v>
      </c>
      <c r="G4266" s="79"/>
      <c r="H4266" s="80">
        <v>20</v>
      </c>
      <c r="I4266" s="80">
        <v>192.02</v>
      </c>
      <c r="J4266" s="83">
        <f t="shared" si="1335"/>
        <v>16.52</v>
      </c>
      <c r="K4266" s="83">
        <f t="shared" si="1333"/>
        <v>12.39</v>
      </c>
      <c r="L4266" s="82">
        <f t="shared" si="1334"/>
        <v>2379.1278000000002</v>
      </c>
      <c r="M4266" s="22" t="s">
        <v>16</v>
      </c>
      <c r="N4266" s="80" t="s">
        <v>1237</v>
      </c>
      <c r="O4266" s="22" t="s">
        <v>53</v>
      </c>
      <c r="P4266" s="80">
        <v>105</v>
      </c>
    </row>
    <row r="4267" spans="1:16" x14ac:dyDescent="0.25">
      <c r="A4267" s="80">
        <v>2018</v>
      </c>
      <c r="B4267" s="80">
        <v>50</v>
      </c>
      <c r="C4267" s="80" t="s">
        <v>15</v>
      </c>
      <c r="D4267" s="80">
        <v>4944241</v>
      </c>
      <c r="E4267" s="78">
        <v>60.3</v>
      </c>
      <c r="F4267" s="78">
        <f t="shared" si="1336"/>
        <v>6.99</v>
      </c>
      <c r="G4267" s="79"/>
      <c r="H4267" s="80">
        <v>10</v>
      </c>
      <c r="I4267" s="80">
        <v>96.01</v>
      </c>
      <c r="J4267" s="83">
        <f t="shared" si="1335"/>
        <v>16.52</v>
      </c>
      <c r="K4267" s="83">
        <f t="shared" si="1333"/>
        <v>12.39</v>
      </c>
      <c r="L4267" s="82">
        <f t="shared" si="1334"/>
        <v>1189.5639000000001</v>
      </c>
      <c r="M4267" s="22" t="s">
        <v>16</v>
      </c>
      <c r="N4267" s="80" t="s">
        <v>1237</v>
      </c>
      <c r="O4267" s="80" t="s">
        <v>53</v>
      </c>
      <c r="P4267" s="80">
        <v>105</v>
      </c>
    </row>
    <row r="4268" spans="1:16" x14ac:dyDescent="0.25">
      <c r="A4268" s="80">
        <v>2018</v>
      </c>
      <c r="B4268" s="80">
        <v>50</v>
      </c>
      <c r="C4268" s="80" t="s">
        <v>15</v>
      </c>
      <c r="D4268" s="80">
        <v>4944240</v>
      </c>
      <c r="E4268" s="78">
        <v>60.3</v>
      </c>
      <c r="F4268" s="78">
        <f t="shared" si="1336"/>
        <v>6.99</v>
      </c>
      <c r="G4268" s="79"/>
      <c r="H4268" s="80">
        <v>2</v>
      </c>
      <c r="I4268" s="80">
        <v>19.2</v>
      </c>
      <c r="J4268" s="83">
        <f t="shared" si="1335"/>
        <v>16.52</v>
      </c>
      <c r="K4268" s="83">
        <f t="shared" ref="K4268:K4331" si="1337">IF(M4268="NEW",J4268*1,IF(M4268="YELLOW",J4268*0.75,IF(M4268="BLUE",J4268*0.5)))</f>
        <v>12.39</v>
      </c>
      <c r="L4268" s="82">
        <f t="shared" ref="L4268:L4330" si="1338">I4268*K4268</f>
        <v>237.88800000000001</v>
      </c>
      <c r="M4268" s="22" t="s">
        <v>16</v>
      </c>
      <c r="N4268" s="80" t="s">
        <v>1237</v>
      </c>
      <c r="O4268" s="80" t="s">
        <v>53</v>
      </c>
      <c r="P4268" s="80">
        <v>105</v>
      </c>
    </row>
    <row r="4269" spans="1:16" x14ac:dyDescent="0.25">
      <c r="A4269" s="80">
        <v>2018</v>
      </c>
      <c r="B4269" s="80">
        <v>50</v>
      </c>
      <c r="C4269" s="80" t="s">
        <v>15</v>
      </c>
      <c r="D4269" s="80">
        <v>4944239</v>
      </c>
      <c r="E4269" s="78">
        <v>60.3</v>
      </c>
      <c r="F4269" s="78">
        <f t="shared" si="1336"/>
        <v>6.99</v>
      </c>
      <c r="G4269" s="79"/>
      <c r="H4269" s="80">
        <v>1</v>
      </c>
      <c r="I4269" s="80">
        <v>9.6030999999999995</v>
      </c>
      <c r="J4269" s="83">
        <f t="shared" si="1335"/>
        <v>16.52</v>
      </c>
      <c r="K4269" s="83">
        <f t="shared" si="1337"/>
        <v>12.39</v>
      </c>
      <c r="L4269" s="82">
        <f t="shared" si="1338"/>
        <v>118.982409</v>
      </c>
      <c r="M4269" s="22" t="s">
        <v>16</v>
      </c>
      <c r="N4269" s="80" t="s">
        <v>1237</v>
      </c>
      <c r="O4269" s="80" t="s">
        <v>53</v>
      </c>
      <c r="P4269" s="80">
        <v>105</v>
      </c>
    </row>
    <row r="4270" spans="1:16" x14ac:dyDescent="0.25">
      <c r="A4270" s="80">
        <v>2018</v>
      </c>
      <c r="B4270" s="80">
        <v>50</v>
      </c>
      <c r="C4270" s="80" t="s">
        <v>15</v>
      </c>
      <c r="D4270" s="80">
        <v>4944238</v>
      </c>
      <c r="E4270" s="78">
        <v>60.3</v>
      </c>
      <c r="F4270" s="78">
        <f t="shared" si="1336"/>
        <v>6.99</v>
      </c>
      <c r="G4270" s="79"/>
      <c r="H4270" s="80">
        <v>61</v>
      </c>
      <c r="I4270" s="80">
        <v>585.66999999999996</v>
      </c>
      <c r="J4270" s="83">
        <f t="shared" si="1335"/>
        <v>16.52</v>
      </c>
      <c r="K4270" s="83">
        <f t="shared" si="1337"/>
        <v>12.39</v>
      </c>
      <c r="L4270" s="82">
        <f t="shared" si="1338"/>
        <v>7256.4512999999997</v>
      </c>
      <c r="M4270" s="22" t="s">
        <v>16</v>
      </c>
      <c r="N4270" s="80" t="s">
        <v>1237</v>
      </c>
      <c r="O4270" s="80" t="s">
        <v>53</v>
      </c>
      <c r="P4270" s="80">
        <v>105</v>
      </c>
    </row>
    <row r="4271" spans="1:16" x14ac:dyDescent="0.25">
      <c r="A4271" s="80">
        <v>2018</v>
      </c>
      <c r="B4271" s="80">
        <v>50</v>
      </c>
      <c r="C4271" s="80" t="s">
        <v>15</v>
      </c>
      <c r="D4271" s="80">
        <v>4944237</v>
      </c>
      <c r="E4271" s="78">
        <v>60.3</v>
      </c>
      <c r="F4271" s="78">
        <f t="shared" si="1336"/>
        <v>6.99</v>
      </c>
      <c r="G4271" s="79"/>
      <c r="H4271" s="80">
        <v>96</v>
      </c>
      <c r="I4271" s="80">
        <v>921.70410000000004</v>
      </c>
      <c r="J4271" s="83">
        <f t="shared" si="1335"/>
        <v>16.52</v>
      </c>
      <c r="K4271" s="83">
        <f t="shared" si="1337"/>
        <v>12.39</v>
      </c>
      <c r="L4271" s="82">
        <f t="shared" si="1338"/>
        <v>11419.913799000002</v>
      </c>
      <c r="M4271" s="22" t="s">
        <v>16</v>
      </c>
      <c r="N4271" s="80" t="s">
        <v>1237</v>
      </c>
      <c r="O4271" s="80" t="s">
        <v>53</v>
      </c>
      <c r="P4271" s="80">
        <v>105</v>
      </c>
    </row>
    <row r="4272" spans="1:16" x14ac:dyDescent="0.25">
      <c r="A4272" s="80">
        <v>2018</v>
      </c>
      <c r="B4272" s="80">
        <v>50</v>
      </c>
      <c r="C4272" s="80" t="s">
        <v>15</v>
      </c>
      <c r="D4272" s="80">
        <v>4944234</v>
      </c>
      <c r="E4272" s="78">
        <v>60.3</v>
      </c>
      <c r="F4272" s="78">
        <f t="shared" si="1336"/>
        <v>6.99</v>
      </c>
      <c r="G4272" s="79"/>
      <c r="H4272" s="80">
        <v>21</v>
      </c>
      <c r="I4272" s="80">
        <v>201.6268</v>
      </c>
      <c r="J4272" s="83">
        <f t="shared" si="1335"/>
        <v>16.52</v>
      </c>
      <c r="K4272" s="83">
        <f t="shared" si="1337"/>
        <v>12.39</v>
      </c>
      <c r="L4272" s="82">
        <f t="shared" si="1338"/>
        <v>2498.1560520000003</v>
      </c>
      <c r="M4272" s="22" t="s">
        <v>16</v>
      </c>
      <c r="N4272" s="80" t="s">
        <v>1237</v>
      </c>
      <c r="O4272" s="80" t="s">
        <v>53</v>
      </c>
      <c r="P4272" s="80">
        <v>105</v>
      </c>
    </row>
    <row r="4273" spans="1:16" x14ac:dyDescent="0.25">
      <c r="A4273" s="80">
        <v>2018</v>
      </c>
      <c r="B4273" s="80">
        <v>50</v>
      </c>
      <c r="C4273" s="80" t="s">
        <v>15</v>
      </c>
      <c r="D4273" s="80">
        <v>4944235</v>
      </c>
      <c r="E4273" s="78">
        <v>60.3</v>
      </c>
      <c r="F4273" s="78">
        <f t="shared" si="1336"/>
        <v>6.99</v>
      </c>
      <c r="G4273" s="79"/>
      <c r="H4273" s="80">
        <v>75</v>
      </c>
      <c r="I4273" s="80">
        <v>720.09379999999999</v>
      </c>
      <c r="J4273" s="83">
        <f t="shared" si="1335"/>
        <v>16.52</v>
      </c>
      <c r="K4273" s="83">
        <f t="shared" si="1337"/>
        <v>12.39</v>
      </c>
      <c r="L4273" s="82">
        <f t="shared" si="1338"/>
        <v>8921.9621820000011</v>
      </c>
      <c r="M4273" s="22" t="s">
        <v>16</v>
      </c>
      <c r="N4273" s="80" t="s">
        <v>1237</v>
      </c>
      <c r="O4273" s="80" t="s">
        <v>53</v>
      </c>
      <c r="P4273" s="80">
        <v>105</v>
      </c>
    </row>
    <row r="4274" spans="1:16" x14ac:dyDescent="0.25">
      <c r="A4274" s="80">
        <v>2018</v>
      </c>
      <c r="B4274" s="80">
        <v>50</v>
      </c>
      <c r="C4274" s="80" t="s">
        <v>15</v>
      </c>
      <c r="D4274" s="80">
        <v>4944236</v>
      </c>
      <c r="E4274" s="78">
        <v>60.3</v>
      </c>
      <c r="F4274" s="78">
        <f t="shared" si="1336"/>
        <v>6.99</v>
      </c>
      <c r="G4274" s="79"/>
      <c r="H4274" s="80">
        <v>75</v>
      </c>
      <c r="I4274" s="80">
        <v>720.09379999999999</v>
      </c>
      <c r="J4274" s="83">
        <f t="shared" si="1335"/>
        <v>16.52</v>
      </c>
      <c r="K4274" s="83">
        <f t="shared" si="1337"/>
        <v>12.39</v>
      </c>
      <c r="L4274" s="82">
        <f t="shared" si="1338"/>
        <v>8921.9621820000011</v>
      </c>
      <c r="M4274" s="22" t="s">
        <v>16</v>
      </c>
      <c r="N4274" s="80" t="s">
        <v>1237</v>
      </c>
      <c r="O4274" s="80" t="s">
        <v>53</v>
      </c>
      <c r="P4274" s="80">
        <v>105</v>
      </c>
    </row>
    <row r="4275" spans="1:16" x14ac:dyDescent="0.25">
      <c r="A4275" s="80">
        <v>2018</v>
      </c>
      <c r="B4275" s="80">
        <v>50</v>
      </c>
      <c r="C4275" s="80" t="s">
        <v>15</v>
      </c>
      <c r="D4275" s="80">
        <v>4945043</v>
      </c>
      <c r="E4275" s="78">
        <v>88.9</v>
      </c>
      <c r="F4275" s="78">
        <f t="shared" si="1336"/>
        <v>13.84</v>
      </c>
      <c r="G4275" s="79"/>
      <c r="H4275" s="80">
        <v>13</v>
      </c>
      <c r="I4275" s="80">
        <v>124.82</v>
      </c>
      <c r="J4275" s="83">
        <f t="shared" si="1335"/>
        <v>27.6</v>
      </c>
      <c r="K4275" s="83">
        <f t="shared" si="1337"/>
        <v>20.700000000000003</v>
      </c>
      <c r="L4275" s="82">
        <f t="shared" si="1338"/>
        <v>2583.7740000000003</v>
      </c>
      <c r="M4275" s="22" t="s">
        <v>16</v>
      </c>
      <c r="N4275" s="80" t="s">
        <v>194</v>
      </c>
      <c r="O4275" s="22" t="s">
        <v>1412</v>
      </c>
      <c r="P4275" s="80">
        <v>68</v>
      </c>
    </row>
    <row r="4276" spans="1:16" x14ac:dyDescent="0.25">
      <c r="A4276" s="80">
        <v>2018</v>
      </c>
      <c r="B4276" s="80">
        <v>50</v>
      </c>
      <c r="C4276" s="80" t="s">
        <v>15</v>
      </c>
      <c r="D4276" s="80">
        <v>4945048</v>
      </c>
      <c r="E4276" s="78">
        <v>88.9</v>
      </c>
      <c r="F4276" s="78">
        <f t="shared" si="1336"/>
        <v>13.84</v>
      </c>
      <c r="G4276" s="79"/>
      <c r="H4276" s="80">
        <v>2</v>
      </c>
      <c r="I4276" s="80">
        <v>19.2029</v>
      </c>
      <c r="J4276" s="83">
        <f t="shared" si="1335"/>
        <v>27.6</v>
      </c>
      <c r="K4276" s="83">
        <f t="shared" si="1337"/>
        <v>20.700000000000003</v>
      </c>
      <c r="L4276" s="82">
        <f t="shared" si="1338"/>
        <v>397.50003000000004</v>
      </c>
      <c r="M4276" s="22" t="s">
        <v>16</v>
      </c>
      <c r="N4276" s="80" t="s">
        <v>194</v>
      </c>
      <c r="O4276" s="22" t="s">
        <v>1412</v>
      </c>
      <c r="P4276" s="80">
        <v>68</v>
      </c>
    </row>
    <row r="4277" spans="1:16" x14ac:dyDescent="0.25">
      <c r="A4277" s="80">
        <v>2018</v>
      </c>
      <c r="B4277" s="80">
        <v>50</v>
      </c>
      <c r="C4277" s="80" t="s">
        <v>15</v>
      </c>
      <c r="D4277" s="80">
        <v>4945048</v>
      </c>
      <c r="E4277" s="78">
        <v>88.9</v>
      </c>
      <c r="F4277" s="78">
        <f t="shared" si="1336"/>
        <v>13.84</v>
      </c>
      <c r="G4277" s="79"/>
      <c r="H4277" s="80">
        <v>4</v>
      </c>
      <c r="I4277" s="80">
        <v>38.4</v>
      </c>
      <c r="J4277" s="83">
        <f t="shared" si="1335"/>
        <v>27.6</v>
      </c>
      <c r="K4277" s="83">
        <f t="shared" si="1337"/>
        <v>13.8</v>
      </c>
      <c r="L4277" s="82">
        <f t="shared" si="1338"/>
        <v>529.91999999999996</v>
      </c>
      <c r="M4277" s="22" t="s">
        <v>94</v>
      </c>
      <c r="N4277" s="80" t="s">
        <v>194</v>
      </c>
      <c r="O4277" s="22" t="s">
        <v>1412</v>
      </c>
      <c r="P4277" s="80">
        <v>68</v>
      </c>
    </row>
    <row r="4278" spans="1:16" x14ac:dyDescent="0.25">
      <c r="A4278" s="80">
        <v>2018</v>
      </c>
      <c r="B4278" s="80">
        <v>50</v>
      </c>
      <c r="C4278" s="80" t="s">
        <v>15</v>
      </c>
      <c r="D4278" s="80">
        <v>4945048</v>
      </c>
      <c r="E4278" s="78">
        <v>88.9</v>
      </c>
      <c r="F4278" s="78">
        <f t="shared" si="1336"/>
        <v>13.84</v>
      </c>
      <c r="G4278" s="79"/>
      <c r="H4278" s="80">
        <v>2</v>
      </c>
      <c r="I4278" s="80">
        <v>19.2</v>
      </c>
      <c r="J4278" s="83">
        <f t="shared" si="1335"/>
        <v>27.6</v>
      </c>
      <c r="K4278" s="83">
        <f t="shared" si="1337"/>
        <v>13.8</v>
      </c>
      <c r="L4278" s="82">
        <f t="shared" si="1338"/>
        <v>264.95999999999998</v>
      </c>
      <c r="M4278" s="22" t="s">
        <v>94</v>
      </c>
      <c r="N4278" s="80" t="s">
        <v>194</v>
      </c>
      <c r="O4278" s="22" t="s">
        <v>1412</v>
      </c>
      <c r="P4278" s="80">
        <v>68</v>
      </c>
    </row>
    <row r="4279" spans="1:16" x14ac:dyDescent="0.25">
      <c r="A4279" s="80">
        <v>2018</v>
      </c>
      <c r="B4279" s="80">
        <v>50</v>
      </c>
      <c r="C4279" s="80" t="s">
        <v>15</v>
      </c>
      <c r="D4279" s="80">
        <v>4945047</v>
      </c>
      <c r="E4279" s="78">
        <v>88.9</v>
      </c>
      <c r="F4279" s="78">
        <f t="shared" si="1336"/>
        <v>13.84</v>
      </c>
      <c r="G4279" s="79"/>
      <c r="H4279" s="80">
        <v>20</v>
      </c>
      <c r="I4279" s="80">
        <v>192.02</v>
      </c>
      <c r="J4279" s="83">
        <f t="shared" si="1335"/>
        <v>27.6</v>
      </c>
      <c r="K4279" s="83">
        <f t="shared" si="1337"/>
        <v>13.8</v>
      </c>
      <c r="L4279" s="82">
        <f t="shared" si="1338"/>
        <v>2649.8760000000002</v>
      </c>
      <c r="M4279" s="22" t="s">
        <v>94</v>
      </c>
      <c r="N4279" s="80" t="s">
        <v>194</v>
      </c>
      <c r="O4279" s="22" t="s">
        <v>1412</v>
      </c>
      <c r="P4279" s="80">
        <v>68</v>
      </c>
    </row>
    <row r="4280" spans="1:16" x14ac:dyDescent="0.25">
      <c r="A4280" s="80">
        <v>2018</v>
      </c>
      <c r="B4280" s="80">
        <v>50</v>
      </c>
      <c r="C4280" s="80" t="s">
        <v>15</v>
      </c>
      <c r="D4280" s="80">
        <v>4945046</v>
      </c>
      <c r="E4280" s="78">
        <v>88.9</v>
      </c>
      <c r="F4280" s="78">
        <f t="shared" si="1336"/>
        <v>13.84</v>
      </c>
      <c r="G4280" s="79"/>
      <c r="H4280" s="80">
        <v>51</v>
      </c>
      <c r="I4280" s="80">
        <v>489.66</v>
      </c>
      <c r="J4280" s="83">
        <f t="shared" si="1335"/>
        <v>27.6</v>
      </c>
      <c r="K4280" s="83">
        <f t="shared" si="1337"/>
        <v>13.8</v>
      </c>
      <c r="L4280" s="82">
        <f t="shared" si="1338"/>
        <v>6757.3080000000009</v>
      </c>
      <c r="M4280" s="22" t="s">
        <v>94</v>
      </c>
      <c r="N4280" s="80" t="s">
        <v>194</v>
      </c>
      <c r="O4280" s="22" t="s">
        <v>1412</v>
      </c>
      <c r="P4280" s="80">
        <v>68</v>
      </c>
    </row>
    <row r="4281" spans="1:16" x14ac:dyDescent="0.25">
      <c r="A4281" s="80">
        <v>2018</v>
      </c>
      <c r="B4281" s="80">
        <v>50</v>
      </c>
      <c r="C4281" s="80" t="s">
        <v>15</v>
      </c>
      <c r="D4281" s="80">
        <v>4945043</v>
      </c>
      <c r="E4281" s="78">
        <v>88.9</v>
      </c>
      <c r="F4281" s="78">
        <f t="shared" si="1336"/>
        <v>13.84</v>
      </c>
      <c r="G4281" s="79"/>
      <c r="H4281" s="80">
        <v>7</v>
      </c>
      <c r="I4281" s="80">
        <v>67.209999999999994</v>
      </c>
      <c r="J4281" s="83">
        <f t="shared" si="1335"/>
        <v>27.6</v>
      </c>
      <c r="K4281" s="83">
        <f t="shared" si="1337"/>
        <v>13.8</v>
      </c>
      <c r="L4281" s="82">
        <f t="shared" si="1338"/>
        <v>927.49799999999993</v>
      </c>
      <c r="M4281" s="22" t="s">
        <v>94</v>
      </c>
      <c r="N4281" s="80" t="s">
        <v>194</v>
      </c>
      <c r="O4281" s="22" t="s">
        <v>1412</v>
      </c>
      <c r="P4281" s="80">
        <v>68</v>
      </c>
    </row>
    <row r="4282" spans="1:16" x14ac:dyDescent="0.25">
      <c r="A4282" s="80">
        <v>2018</v>
      </c>
      <c r="B4282" s="80">
        <v>50</v>
      </c>
      <c r="C4282" s="80" t="s">
        <v>15</v>
      </c>
      <c r="D4282" s="80">
        <v>4945043</v>
      </c>
      <c r="E4282" s="78">
        <v>88.9</v>
      </c>
      <c r="F4282" s="78">
        <f t="shared" si="1336"/>
        <v>13.84</v>
      </c>
      <c r="G4282" s="79"/>
      <c r="H4282" s="80">
        <v>1</v>
      </c>
      <c r="I4282" s="80">
        <v>9.6</v>
      </c>
      <c r="J4282" s="83">
        <f t="shared" si="1335"/>
        <v>27.6</v>
      </c>
      <c r="K4282" s="83">
        <f t="shared" si="1337"/>
        <v>13.8</v>
      </c>
      <c r="L4282" s="82">
        <f t="shared" si="1338"/>
        <v>132.47999999999999</v>
      </c>
      <c r="M4282" s="22" t="s">
        <v>94</v>
      </c>
      <c r="N4282" s="80" t="s">
        <v>194</v>
      </c>
      <c r="O4282" s="22" t="s">
        <v>1412</v>
      </c>
      <c r="P4282" s="80">
        <v>68</v>
      </c>
    </row>
    <row r="4283" spans="1:16" x14ac:dyDescent="0.25">
      <c r="A4283" s="80">
        <v>2018</v>
      </c>
      <c r="B4283" s="80">
        <v>50</v>
      </c>
      <c r="C4283" s="80" t="s">
        <v>15</v>
      </c>
      <c r="D4283" s="80">
        <v>4945234</v>
      </c>
      <c r="E4283" s="78">
        <v>73</v>
      </c>
      <c r="F4283" s="78">
        <f t="shared" si="1336"/>
        <v>9.67</v>
      </c>
      <c r="G4283" s="79"/>
      <c r="H4283" s="80">
        <v>20</v>
      </c>
      <c r="I4283" s="80">
        <v>192.02520000000001</v>
      </c>
      <c r="J4283" s="83">
        <f t="shared" si="1335"/>
        <v>20.64</v>
      </c>
      <c r="K4283" s="83">
        <f t="shared" si="1337"/>
        <v>15.48</v>
      </c>
      <c r="L4283" s="82">
        <f t="shared" si="1338"/>
        <v>2972.5500960000004</v>
      </c>
      <c r="M4283" s="22" t="s">
        <v>16</v>
      </c>
      <c r="N4283" s="80" t="s">
        <v>1499</v>
      </c>
      <c r="O4283" s="22" t="s">
        <v>51</v>
      </c>
      <c r="P4283" s="80">
        <v>65</v>
      </c>
    </row>
    <row r="4284" spans="1:16" ht="15.75" thickBot="1" x14ac:dyDescent="0.3">
      <c r="A4284" s="80">
        <v>2018</v>
      </c>
      <c r="B4284" s="80">
        <v>50</v>
      </c>
      <c r="C4284" s="80" t="s">
        <v>15</v>
      </c>
      <c r="D4284" s="80">
        <v>4945445</v>
      </c>
      <c r="E4284" s="78">
        <v>73</v>
      </c>
      <c r="F4284" s="78">
        <f t="shared" si="1336"/>
        <v>9.67</v>
      </c>
      <c r="G4284" s="79"/>
      <c r="H4284" s="80">
        <v>100</v>
      </c>
      <c r="I4284" s="80">
        <v>960.11919999999998</v>
      </c>
      <c r="J4284" s="83">
        <f t="shared" si="1335"/>
        <v>20.64</v>
      </c>
      <c r="K4284" s="83">
        <f t="shared" si="1337"/>
        <v>15.48</v>
      </c>
      <c r="L4284" s="82">
        <f t="shared" si="1338"/>
        <v>14862.645216000001</v>
      </c>
      <c r="M4284" s="22" t="s">
        <v>16</v>
      </c>
      <c r="N4284" s="80" t="s">
        <v>1500</v>
      </c>
      <c r="O4284" s="22" t="s">
        <v>52</v>
      </c>
      <c r="P4284" s="80">
        <v>43</v>
      </c>
    </row>
    <row r="4285" spans="1:16" ht="21.75" thickBot="1" x14ac:dyDescent="0.4">
      <c r="A4285" s="90" t="s">
        <v>1502</v>
      </c>
      <c r="B4285" s="91"/>
      <c r="C4285" s="91"/>
      <c r="D4285" s="91"/>
      <c r="E4285" s="91"/>
      <c r="F4285" s="91"/>
      <c r="G4285" s="91"/>
      <c r="H4285" s="91"/>
      <c r="I4285" s="91"/>
      <c r="J4285" s="91"/>
      <c r="K4285" s="91"/>
      <c r="L4285" s="81">
        <f>SUM(L4236:L4284)</f>
        <v>169778.27895000001</v>
      </c>
      <c r="M4285" s="90"/>
      <c r="N4285" s="91"/>
      <c r="O4285" s="91"/>
      <c r="P4285" s="92"/>
    </row>
    <row r="4286" spans="1:16" x14ac:dyDescent="0.25">
      <c r="A4286" s="22">
        <v>2019</v>
      </c>
      <c r="B4286" s="22">
        <v>2</v>
      </c>
      <c r="C4286" s="22" t="s">
        <v>15</v>
      </c>
      <c r="D4286" s="80">
        <v>3</v>
      </c>
      <c r="E4286" s="78">
        <v>73</v>
      </c>
      <c r="F4286" s="78">
        <f t="shared" si="1336"/>
        <v>9.67</v>
      </c>
      <c r="G4286" s="79" t="s">
        <v>39</v>
      </c>
      <c r="H4286" s="80">
        <v>8</v>
      </c>
      <c r="I4286" s="80">
        <f>SUM(H4286*9.6)</f>
        <v>76.8</v>
      </c>
      <c r="J4286" s="83">
        <f t="shared" si="1335"/>
        <v>20.64</v>
      </c>
      <c r="K4286" s="83">
        <f t="shared" si="1337"/>
        <v>15.48</v>
      </c>
      <c r="L4286" s="82">
        <f t="shared" si="1338"/>
        <v>1188.864</v>
      </c>
      <c r="M4286" s="22" t="s">
        <v>16</v>
      </c>
      <c r="N4286" s="80" t="s">
        <v>1503</v>
      </c>
      <c r="O4286" s="22" t="s">
        <v>219</v>
      </c>
    </row>
    <row r="4287" spans="1:16" x14ac:dyDescent="0.25">
      <c r="A4287" s="22">
        <v>2019</v>
      </c>
      <c r="B4287" s="22">
        <v>2</v>
      </c>
      <c r="C4287" s="22" t="s">
        <v>15</v>
      </c>
      <c r="D4287" s="80">
        <v>16</v>
      </c>
      <c r="E4287" s="78">
        <v>73</v>
      </c>
      <c r="F4287" s="78">
        <f>IF($E4287=60.3,6.99,IF($E4287=73,9.67,IF($E4287=88.9,13.84,IF($E4287=114.3,17.26,IF($E4287=177.8,34.23,IF($E4287=244.5,53.57,"ENTER WEIGHT"))))))</f>
        <v>9.67</v>
      </c>
      <c r="G4287" s="79" t="s">
        <v>39</v>
      </c>
      <c r="H4287" s="80">
        <v>16</v>
      </c>
      <c r="I4287" s="80">
        <f t="shared" ref="I4287:I4288" si="1339">SUM(H4287*9.6)</f>
        <v>153.6</v>
      </c>
      <c r="J4287" s="83">
        <f t="shared" si="1335"/>
        <v>20.64</v>
      </c>
      <c r="K4287" s="83">
        <f t="shared" si="1337"/>
        <v>15.48</v>
      </c>
      <c r="L4287" s="82">
        <f t="shared" si="1338"/>
        <v>2377.7280000000001</v>
      </c>
      <c r="M4287" s="22" t="s">
        <v>16</v>
      </c>
      <c r="N4287" s="80" t="s">
        <v>1504</v>
      </c>
      <c r="O4287" s="22" t="s">
        <v>219</v>
      </c>
    </row>
    <row r="4288" spans="1:16" x14ac:dyDescent="0.25">
      <c r="A4288" s="80">
        <v>2019</v>
      </c>
      <c r="B4288" s="80">
        <v>2</v>
      </c>
      <c r="C4288" s="22" t="s">
        <v>15</v>
      </c>
      <c r="D4288" s="80">
        <v>20</v>
      </c>
      <c r="E4288" s="78">
        <v>73</v>
      </c>
      <c r="F4288" s="78">
        <f>IF($E4288=60.3,6.99,IF($E4288=73,9.67,IF($E4288=88.9,13.84,IF($E4288=114.3,17.26,IF($E4288=177.8,34.23,IF($E4288=244.5,53.57,"ENTER WEIGHT"))))))</f>
        <v>9.67</v>
      </c>
      <c r="G4288" s="79" t="s">
        <v>39</v>
      </c>
      <c r="H4288" s="80">
        <v>61</v>
      </c>
      <c r="I4288" s="80">
        <f t="shared" si="1339"/>
        <v>585.6</v>
      </c>
      <c r="J4288" s="83">
        <f t="shared" si="1335"/>
        <v>20.64</v>
      </c>
      <c r="K4288" s="83">
        <f t="shared" si="1337"/>
        <v>15.48</v>
      </c>
      <c r="L4288" s="82">
        <f t="shared" si="1338"/>
        <v>9065.0879999999997</v>
      </c>
      <c r="M4288" s="22" t="s">
        <v>16</v>
      </c>
      <c r="N4288" s="80" t="s">
        <v>1505</v>
      </c>
      <c r="O4288" s="22" t="s">
        <v>219</v>
      </c>
    </row>
    <row r="4289" spans="1:15" x14ac:dyDescent="0.25">
      <c r="A4289" s="80">
        <v>2019</v>
      </c>
      <c r="B4289" s="80">
        <v>2</v>
      </c>
      <c r="C4289" s="22" t="s">
        <v>14</v>
      </c>
      <c r="D4289" s="22">
        <v>98323</v>
      </c>
      <c r="E4289" s="3">
        <v>114.3</v>
      </c>
      <c r="F4289" s="78">
        <f>IF($E4289=60.3,6.99,IF($E4289=73,9.67,IF($E4289=88.9,13.84,IF($E4289=114.3,17.26,IF($E4289=177.8,34.23,IF($E4289=244.5,53.57,"ENTER WEIGHT"))))))</f>
        <v>17.260000000000002</v>
      </c>
      <c r="G4289" s="79" t="s">
        <v>40</v>
      </c>
      <c r="H4289" s="80">
        <v>61</v>
      </c>
      <c r="I4289" s="80">
        <v>515.9</v>
      </c>
      <c r="J4289" s="83">
        <v>36.85</v>
      </c>
      <c r="K4289" s="83">
        <f t="shared" si="1337"/>
        <v>27.637500000000003</v>
      </c>
      <c r="L4289" s="82">
        <f t="shared" si="1338"/>
        <v>14258.186250000001</v>
      </c>
      <c r="M4289" s="22" t="s">
        <v>16</v>
      </c>
      <c r="N4289" s="22" t="s">
        <v>415</v>
      </c>
      <c r="O4289" s="22" t="s">
        <v>1009</v>
      </c>
    </row>
    <row r="4290" spans="1:15" x14ac:dyDescent="0.25">
      <c r="A4290" s="80">
        <v>2019</v>
      </c>
      <c r="B4290" s="80">
        <v>2</v>
      </c>
      <c r="C4290" s="80" t="s">
        <v>14</v>
      </c>
      <c r="D4290" s="80">
        <v>98323</v>
      </c>
      <c r="E4290" s="3">
        <v>114.3</v>
      </c>
      <c r="F4290" s="78">
        <f>IF($E4290=60.3,6.99,IF($E4290=73,9.67,IF($E4290=88.9,13.84,IF($E4290=114.3,17.26,IF($E4290=177.8,34.23,IF($E4290=244.5,53.57,"ENTER WEIGHT"))))))</f>
        <v>17.260000000000002</v>
      </c>
      <c r="G4290" s="79" t="s">
        <v>187</v>
      </c>
      <c r="H4290" s="80">
        <v>31</v>
      </c>
      <c r="I4290" s="80">
        <v>397.81</v>
      </c>
      <c r="J4290" s="83">
        <v>37.28</v>
      </c>
      <c r="K4290" s="83">
        <f t="shared" si="1337"/>
        <v>27.96</v>
      </c>
      <c r="L4290" s="82">
        <f t="shared" si="1338"/>
        <v>11122.767600000001</v>
      </c>
      <c r="M4290" s="22" t="s">
        <v>16</v>
      </c>
      <c r="N4290" s="80" t="s">
        <v>415</v>
      </c>
      <c r="O4290" s="22" t="s">
        <v>1009</v>
      </c>
    </row>
    <row r="4291" spans="1:15" x14ac:dyDescent="0.25">
      <c r="A4291" s="80">
        <v>2019</v>
      </c>
      <c r="B4291" s="80">
        <v>2</v>
      </c>
      <c r="C4291" s="80" t="s">
        <v>14</v>
      </c>
      <c r="D4291" s="80">
        <v>98323</v>
      </c>
      <c r="E4291" s="78">
        <v>114.3</v>
      </c>
      <c r="F4291" s="78">
        <v>18.97</v>
      </c>
      <c r="G4291" s="79" t="s">
        <v>40</v>
      </c>
      <c r="H4291" s="80">
        <v>124</v>
      </c>
      <c r="I4291" s="80">
        <v>1196.8</v>
      </c>
      <c r="J4291" s="83">
        <v>36.85</v>
      </c>
      <c r="K4291" s="83">
        <f t="shared" si="1337"/>
        <v>27.637500000000003</v>
      </c>
      <c r="L4291" s="82">
        <f t="shared" si="1338"/>
        <v>33076.560000000005</v>
      </c>
      <c r="M4291" s="22" t="s">
        <v>16</v>
      </c>
      <c r="N4291" s="80" t="s">
        <v>415</v>
      </c>
      <c r="O4291" s="22" t="s">
        <v>1009</v>
      </c>
    </row>
    <row r="4292" spans="1:15" x14ac:dyDescent="0.25">
      <c r="A4292" s="80">
        <v>2019</v>
      </c>
      <c r="B4292" s="80">
        <v>2</v>
      </c>
      <c r="C4292" s="22" t="s">
        <v>15</v>
      </c>
      <c r="D4292" s="22" t="s">
        <v>1506</v>
      </c>
      <c r="E4292" s="3">
        <v>60.3</v>
      </c>
      <c r="F4292" s="78">
        <f t="shared" ref="F4292:F4323" si="1340">IF($E4292=60.3,6.99,IF($E4292=73,9.67,IF($E4292=88.9,13.84,IF($E4292=114.3,17.26,IF($E4292=177.8,34.23,IF($E4292=244.5,53.57,"ENTER WEIGHT"))))))</f>
        <v>6.99</v>
      </c>
      <c r="G4292" s="79" t="s">
        <v>39</v>
      </c>
      <c r="H4292" s="80">
        <v>4</v>
      </c>
      <c r="I4292" s="80">
        <v>38</v>
      </c>
      <c r="J4292" s="83">
        <f t="shared" si="1335"/>
        <v>16.52</v>
      </c>
      <c r="K4292" s="83">
        <f t="shared" si="1337"/>
        <v>12.39</v>
      </c>
      <c r="L4292" s="82">
        <f t="shared" si="1338"/>
        <v>470.82000000000005</v>
      </c>
      <c r="M4292" s="22" t="s">
        <v>16</v>
      </c>
      <c r="N4292" s="22" t="s">
        <v>1507</v>
      </c>
      <c r="O4292" s="22" t="s">
        <v>800</v>
      </c>
    </row>
    <row r="4293" spans="1:15" x14ac:dyDescent="0.25">
      <c r="A4293" s="80">
        <v>2019</v>
      </c>
      <c r="B4293" s="80">
        <v>2</v>
      </c>
      <c r="C4293" s="22" t="s">
        <v>15</v>
      </c>
      <c r="D4293" s="22" t="s">
        <v>1508</v>
      </c>
      <c r="E4293" s="3">
        <v>73</v>
      </c>
      <c r="F4293" s="78">
        <f t="shared" si="1340"/>
        <v>9.67</v>
      </c>
      <c r="G4293" s="79" t="s">
        <v>40</v>
      </c>
      <c r="H4293" s="80">
        <v>204</v>
      </c>
      <c r="I4293" s="80">
        <v>1938</v>
      </c>
      <c r="J4293" s="83">
        <f t="shared" si="1335"/>
        <v>20.64</v>
      </c>
      <c r="K4293" s="83">
        <f t="shared" si="1337"/>
        <v>15.48</v>
      </c>
      <c r="L4293" s="82">
        <f t="shared" si="1338"/>
        <v>30000.240000000002</v>
      </c>
      <c r="M4293" s="22" t="s">
        <v>16</v>
      </c>
      <c r="N4293" s="22" t="s">
        <v>1509</v>
      </c>
      <c r="O4293" s="22" t="s">
        <v>800</v>
      </c>
    </row>
    <row r="4294" spans="1:15" x14ac:dyDescent="0.25">
      <c r="A4294" s="80">
        <v>2019</v>
      </c>
      <c r="B4294" s="80">
        <v>2</v>
      </c>
      <c r="C4294" s="22" t="s">
        <v>15</v>
      </c>
      <c r="D4294" s="22" t="s">
        <v>1510</v>
      </c>
      <c r="E4294" s="3">
        <v>60.3</v>
      </c>
      <c r="F4294" s="78">
        <f t="shared" si="1340"/>
        <v>6.99</v>
      </c>
      <c r="G4294" s="79" t="s">
        <v>39</v>
      </c>
      <c r="H4294" s="80">
        <v>233</v>
      </c>
      <c r="I4294" s="80">
        <v>2213</v>
      </c>
      <c r="J4294" s="83">
        <f t="shared" si="1335"/>
        <v>16.52</v>
      </c>
      <c r="K4294" s="83">
        <f t="shared" si="1337"/>
        <v>12.39</v>
      </c>
      <c r="L4294" s="82">
        <f t="shared" si="1338"/>
        <v>27419.07</v>
      </c>
      <c r="M4294" s="22" t="s">
        <v>16</v>
      </c>
      <c r="N4294" s="80" t="s">
        <v>1509</v>
      </c>
      <c r="O4294" s="22" t="s">
        <v>800</v>
      </c>
    </row>
    <row r="4295" spans="1:15" x14ac:dyDescent="0.25">
      <c r="A4295" s="80">
        <v>2019</v>
      </c>
      <c r="B4295" s="80">
        <v>2</v>
      </c>
      <c r="C4295" s="22" t="s">
        <v>15</v>
      </c>
      <c r="D4295" s="22" t="s">
        <v>1511</v>
      </c>
      <c r="E4295" s="3">
        <v>73</v>
      </c>
      <c r="F4295" s="78">
        <f t="shared" si="1340"/>
        <v>9.67</v>
      </c>
      <c r="G4295" s="79" t="s">
        <v>39</v>
      </c>
      <c r="H4295" s="80">
        <v>30</v>
      </c>
      <c r="I4295" s="80">
        <v>285</v>
      </c>
      <c r="J4295" s="83">
        <f t="shared" ref="J4295:J4316" si="1341">IF($E4295=60.3,16.52,IF($E4295=73,20.64,IF($E4295=88.9,27.6,IF(AND($E4295=114.3, $F4295=17.26),32.84,IF(AND($E4295=177.8, $F4295=34.23),63.28,IF(AND($E4295=244.5,$F4295=53.57),98.68,"ENTER WEIGHT"))))))</f>
        <v>20.64</v>
      </c>
      <c r="K4295" s="83">
        <f t="shared" si="1337"/>
        <v>15.48</v>
      </c>
      <c r="L4295" s="82">
        <f t="shared" si="1338"/>
        <v>4411.8</v>
      </c>
      <c r="M4295" s="22" t="s">
        <v>16</v>
      </c>
      <c r="N4295" s="22" t="s">
        <v>1512</v>
      </c>
      <c r="O4295" s="22" t="s">
        <v>800</v>
      </c>
    </row>
    <row r="4296" spans="1:15" x14ac:dyDescent="0.25">
      <c r="A4296" s="80">
        <v>2019</v>
      </c>
      <c r="B4296" s="80">
        <v>2</v>
      </c>
      <c r="C4296" s="22" t="s">
        <v>15</v>
      </c>
      <c r="D4296" s="22" t="s">
        <v>1513</v>
      </c>
      <c r="E4296" s="3">
        <v>73</v>
      </c>
      <c r="F4296" s="78">
        <f t="shared" si="1340"/>
        <v>9.67</v>
      </c>
      <c r="G4296" s="79" t="s">
        <v>39</v>
      </c>
      <c r="H4296" s="80">
        <v>138</v>
      </c>
      <c r="I4296" s="80">
        <v>1311</v>
      </c>
      <c r="J4296" s="83">
        <f t="shared" si="1341"/>
        <v>20.64</v>
      </c>
      <c r="K4296" s="83">
        <f t="shared" si="1337"/>
        <v>15.48</v>
      </c>
      <c r="L4296" s="82">
        <f t="shared" si="1338"/>
        <v>20294.28</v>
      </c>
      <c r="M4296" s="22" t="s">
        <v>16</v>
      </c>
      <c r="N4296" s="22" t="s">
        <v>1514</v>
      </c>
      <c r="O4296" s="22" t="s">
        <v>800</v>
      </c>
    </row>
    <row r="4297" spans="1:15" x14ac:dyDescent="0.25">
      <c r="A4297" s="80">
        <v>2019</v>
      </c>
      <c r="B4297" s="80">
        <v>2</v>
      </c>
      <c r="C4297" s="22" t="s">
        <v>15</v>
      </c>
      <c r="D4297" s="80" t="s">
        <v>1515</v>
      </c>
      <c r="E4297" s="3">
        <v>60.3</v>
      </c>
      <c r="F4297" s="78">
        <f t="shared" si="1340"/>
        <v>6.99</v>
      </c>
      <c r="G4297" s="79" t="s">
        <v>39</v>
      </c>
      <c r="H4297" s="80">
        <v>308</v>
      </c>
      <c r="I4297" s="80">
        <v>2926</v>
      </c>
      <c r="J4297" s="83">
        <f t="shared" si="1341"/>
        <v>16.52</v>
      </c>
      <c r="K4297" s="83">
        <f t="shared" si="1337"/>
        <v>12.39</v>
      </c>
      <c r="L4297" s="82">
        <f t="shared" si="1338"/>
        <v>36253.14</v>
      </c>
      <c r="M4297" s="22" t="s">
        <v>16</v>
      </c>
      <c r="N4297" s="22" t="s">
        <v>1516</v>
      </c>
      <c r="O4297" s="22" t="s">
        <v>800</v>
      </c>
    </row>
    <row r="4298" spans="1:15" x14ac:dyDescent="0.25">
      <c r="A4298" s="80">
        <v>2019</v>
      </c>
      <c r="B4298" s="80">
        <v>2</v>
      </c>
      <c r="C4298" s="22" t="s">
        <v>15</v>
      </c>
      <c r="D4298" s="22" t="s">
        <v>1517</v>
      </c>
      <c r="E4298" s="3">
        <v>60.3</v>
      </c>
      <c r="F4298" s="78">
        <f t="shared" si="1340"/>
        <v>6.99</v>
      </c>
      <c r="G4298" s="79" t="s">
        <v>39</v>
      </c>
      <c r="H4298" s="80">
        <v>292</v>
      </c>
      <c r="I4298" s="80">
        <v>2774</v>
      </c>
      <c r="J4298" s="83">
        <f t="shared" si="1341"/>
        <v>16.52</v>
      </c>
      <c r="K4298" s="83">
        <f t="shared" si="1337"/>
        <v>12.39</v>
      </c>
      <c r="L4298" s="82">
        <f t="shared" si="1338"/>
        <v>34369.86</v>
      </c>
      <c r="M4298" s="22" t="s">
        <v>16</v>
      </c>
      <c r="N4298" s="22" t="s">
        <v>1516</v>
      </c>
      <c r="O4298" s="22" t="s">
        <v>800</v>
      </c>
    </row>
    <row r="4299" spans="1:15" x14ac:dyDescent="0.25">
      <c r="A4299" s="80">
        <v>2019</v>
      </c>
      <c r="B4299" s="80">
        <v>2</v>
      </c>
      <c r="C4299" s="22" t="s">
        <v>15</v>
      </c>
      <c r="D4299" s="22" t="s">
        <v>1518</v>
      </c>
      <c r="E4299" s="3">
        <v>60.3</v>
      </c>
      <c r="F4299" s="78">
        <f t="shared" si="1340"/>
        <v>6.99</v>
      </c>
      <c r="G4299" s="79" t="s">
        <v>39</v>
      </c>
      <c r="H4299" s="80">
        <v>298</v>
      </c>
      <c r="I4299" s="80">
        <v>2831</v>
      </c>
      <c r="J4299" s="83">
        <f t="shared" si="1341"/>
        <v>16.52</v>
      </c>
      <c r="K4299" s="83">
        <f t="shared" si="1337"/>
        <v>12.39</v>
      </c>
      <c r="L4299" s="82">
        <f t="shared" si="1338"/>
        <v>35076.090000000004</v>
      </c>
      <c r="M4299" s="22" t="s">
        <v>16</v>
      </c>
      <c r="N4299" s="80" t="s">
        <v>1516</v>
      </c>
      <c r="O4299" s="22" t="s">
        <v>800</v>
      </c>
    </row>
    <row r="4300" spans="1:15" x14ac:dyDescent="0.25">
      <c r="A4300" s="80">
        <v>2019</v>
      </c>
      <c r="B4300" s="80">
        <v>2</v>
      </c>
      <c r="C4300" s="22" t="s">
        <v>15</v>
      </c>
      <c r="D4300" s="22" t="s">
        <v>1519</v>
      </c>
      <c r="E4300" s="3">
        <v>60.3</v>
      </c>
      <c r="F4300" s="78">
        <f t="shared" si="1340"/>
        <v>6.99</v>
      </c>
      <c r="G4300" s="79" t="s">
        <v>39</v>
      </c>
      <c r="H4300" s="80">
        <v>298</v>
      </c>
      <c r="I4300" s="80">
        <v>2831</v>
      </c>
      <c r="J4300" s="83">
        <f t="shared" si="1341"/>
        <v>16.52</v>
      </c>
      <c r="K4300" s="83">
        <f t="shared" si="1337"/>
        <v>12.39</v>
      </c>
      <c r="L4300" s="82">
        <f t="shared" si="1338"/>
        <v>35076.090000000004</v>
      </c>
      <c r="M4300" s="22" t="s">
        <v>16</v>
      </c>
      <c r="N4300" s="80" t="s">
        <v>1516</v>
      </c>
      <c r="O4300" s="22" t="s">
        <v>800</v>
      </c>
    </row>
    <row r="4301" spans="1:15" x14ac:dyDescent="0.25">
      <c r="A4301" s="80">
        <v>2019</v>
      </c>
      <c r="B4301" s="80">
        <v>2</v>
      </c>
      <c r="C4301" s="22" t="s">
        <v>15</v>
      </c>
      <c r="D4301" s="22" t="s">
        <v>1520</v>
      </c>
      <c r="E4301" s="3">
        <v>60.3</v>
      </c>
      <c r="F4301" s="78">
        <f t="shared" si="1340"/>
        <v>6.99</v>
      </c>
      <c r="G4301" s="79" t="s">
        <v>39</v>
      </c>
      <c r="H4301" s="80">
        <v>130</v>
      </c>
      <c r="I4301" s="80">
        <v>1235</v>
      </c>
      <c r="J4301" s="83">
        <f t="shared" si="1341"/>
        <v>16.52</v>
      </c>
      <c r="K4301" s="83">
        <f t="shared" si="1337"/>
        <v>12.39</v>
      </c>
      <c r="L4301" s="82">
        <f t="shared" si="1338"/>
        <v>15301.650000000001</v>
      </c>
      <c r="M4301" s="22" t="s">
        <v>16</v>
      </c>
      <c r="N4301" s="22" t="s">
        <v>1521</v>
      </c>
      <c r="O4301" s="22" t="s">
        <v>800</v>
      </c>
    </row>
    <row r="4302" spans="1:15" x14ac:dyDescent="0.25">
      <c r="A4302" s="80">
        <v>2019</v>
      </c>
      <c r="B4302" s="80">
        <v>2</v>
      </c>
      <c r="C4302" s="22" t="s">
        <v>15</v>
      </c>
      <c r="D4302" s="22" t="s">
        <v>1522</v>
      </c>
      <c r="E4302" s="3">
        <v>73</v>
      </c>
      <c r="F4302" s="78">
        <f t="shared" si="1340"/>
        <v>9.67</v>
      </c>
      <c r="G4302" s="79" t="s">
        <v>39</v>
      </c>
      <c r="H4302" s="80">
        <v>125</v>
      </c>
      <c r="I4302" s="80">
        <v>1187.5</v>
      </c>
      <c r="J4302" s="83">
        <f t="shared" si="1341"/>
        <v>20.64</v>
      </c>
      <c r="K4302" s="83">
        <f t="shared" si="1337"/>
        <v>15.48</v>
      </c>
      <c r="L4302" s="82">
        <f t="shared" si="1338"/>
        <v>18382.5</v>
      </c>
      <c r="M4302" s="22" t="s">
        <v>16</v>
      </c>
      <c r="N4302" s="22" t="s">
        <v>1523</v>
      </c>
      <c r="O4302" s="22" t="s">
        <v>800</v>
      </c>
    </row>
    <row r="4303" spans="1:15" x14ac:dyDescent="0.25">
      <c r="A4303" s="80">
        <v>2019</v>
      </c>
      <c r="B4303" s="80">
        <v>2</v>
      </c>
      <c r="C4303" s="22" t="s">
        <v>15</v>
      </c>
      <c r="D4303" s="80" t="s">
        <v>1524</v>
      </c>
      <c r="E4303" s="3">
        <v>88.9</v>
      </c>
      <c r="F4303" s="78">
        <f t="shared" si="1340"/>
        <v>13.84</v>
      </c>
      <c r="G4303" s="79" t="s">
        <v>39</v>
      </c>
      <c r="H4303" s="80">
        <v>29</v>
      </c>
      <c r="I4303" s="80">
        <f>SUM(H4303*9.6)</f>
        <v>278.39999999999998</v>
      </c>
      <c r="J4303" s="83">
        <f t="shared" si="1341"/>
        <v>27.6</v>
      </c>
      <c r="K4303" s="83">
        <f t="shared" si="1337"/>
        <v>20.700000000000003</v>
      </c>
      <c r="L4303" s="82">
        <f t="shared" si="1338"/>
        <v>5762.88</v>
      </c>
      <c r="M4303" s="22" t="s">
        <v>16</v>
      </c>
      <c r="N4303" s="80" t="s">
        <v>1530</v>
      </c>
      <c r="O4303" s="22" t="s">
        <v>128</v>
      </c>
    </row>
    <row r="4304" spans="1:15" x14ac:dyDescent="0.25">
      <c r="A4304" s="80">
        <v>2019</v>
      </c>
      <c r="B4304" s="80">
        <v>2</v>
      </c>
      <c r="C4304" s="22" t="s">
        <v>15</v>
      </c>
      <c r="D4304" s="80" t="s">
        <v>1525</v>
      </c>
      <c r="E4304" s="3">
        <v>73</v>
      </c>
      <c r="F4304" s="78">
        <f t="shared" si="1340"/>
        <v>9.67</v>
      </c>
      <c r="G4304" s="79" t="s">
        <v>39</v>
      </c>
      <c r="H4304" s="80">
        <v>50</v>
      </c>
      <c r="I4304" s="80">
        <f t="shared" ref="I4304:I4308" si="1342">SUM(H4304*9.6)</f>
        <v>480</v>
      </c>
      <c r="J4304" s="83">
        <f t="shared" si="1341"/>
        <v>20.64</v>
      </c>
      <c r="K4304" s="83">
        <f t="shared" si="1337"/>
        <v>15.48</v>
      </c>
      <c r="L4304" s="82">
        <f t="shared" si="1338"/>
        <v>7430.4000000000005</v>
      </c>
      <c r="M4304" s="22" t="s">
        <v>16</v>
      </c>
      <c r="N4304" s="80" t="s">
        <v>1531</v>
      </c>
      <c r="O4304" s="22" t="s">
        <v>128</v>
      </c>
    </row>
    <row r="4305" spans="1:16" x14ac:dyDescent="0.25">
      <c r="A4305" s="80">
        <v>2019</v>
      </c>
      <c r="B4305" s="80">
        <v>2</v>
      </c>
      <c r="C4305" s="22" t="s">
        <v>15</v>
      </c>
      <c r="D4305" s="80" t="s">
        <v>1526</v>
      </c>
      <c r="E4305" s="3">
        <v>88.9</v>
      </c>
      <c r="F4305" s="78">
        <f t="shared" si="1340"/>
        <v>13.84</v>
      </c>
      <c r="G4305" s="79" t="s">
        <v>39</v>
      </c>
      <c r="H4305" s="80">
        <v>25</v>
      </c>
      <c r="I4305" s="80">
        <f t="shared" si="1342"/>
        <v>240</v>
      </c>
      <c r="J4305" s="83">
        <f t="shared" si="1341"/>
        <v>27.6</v>
      </c>
      <c r="K4305" s="83">
        <f t="shared" si="1337"/>
        <v>20.700000000000003</v>
      </c>
      <c r="L4305" s="82">
        <f t="shared" si="1338"/>
        <v>4968.0000000000009</v>
      </c>
      <c r="M4305" s="22" t="s">
        <v>16</v>
      </c>
      <c r="N4305" s="80" t="s">
        <v>1532</v>
      </c>
      <c r="O4305" s="22" t="s">
        <v>128</v>
      </c>
    </row>
    <row r="4306" spans="1:16" x14ac:dyDescent="0.25">
      <c r="A4306" s="80">
        <v>2019</v>
      </c>
      <c r="B4306" s="80">
        <v>2</v>
      </c>
      <c r="C4306" s="22" t="s">
        <v>15</v>
      </c>
      <c r="D4306" s="80" t="s">
        <v>1527</v>
      </c>
      <c r="E4306" s="3">
        <v>88.9</v>
      </c>
      <c r="F4306" s="78">
        <f t="shared" si="1340"/>
        <v>13.84</v>
      </c>
      <c r="G4306" s="79" t="s">
        <v>39</v>
      </c>
      <c r="H4306" s="80">
        <v>60</v>
      </c>
      <c r="I4306" s="80">
        <f t="shared" si="1342"/>
        <v>576</v>
      </c>
      <c r="J4306" s="83">
        <f t="shared" si="1341"/>
        <v>27.6</v>
      </c>
      <c r="K4306" s="83">
        <f t="shared" si="1337"/>
        <v>20.700000000000003</v>
      </c>
      <c r="L4306" s="82">
        <f t="shared" si="1338"/>
        <v>11923.2</v>
      </c>
      <c r="M4306" s="22" t="s">
        <v>16</v>
      </c>
      <c r="N4306" s="80" t="s">
        <v>1533</v>
      </c>
      <c r="O4306" s="22" t="s">
        <v>128</v>
      </c>
    </row>
    <row r="4307" spans="1:16" x14ac:dyDescent="0.25">
      <c r="A4307" s="80">
        <v>2019</v>
      </c>
      <c r="B4307" s="80">
        <v>2</v>
      </c>
      <c r="C4307" s="22" t="s">
        <v>15</v>
      </c>
      <c r="D4307" s="80" t="s">
        <v>1528</v>
      </c>
      <c r="E4307" s="3">
        <v>73</v>
      </c>
      <c r="F4307" s="78">
        <f t="shared" si="1340"/>
        <v>9.67</v>
      </c>
      <c r="G4307" s="79" t="s">
        <v>39</v>
      </c>
      <c r="H4307" s="80">
        <v>160</v>
      </c>
      <c r="I4307" s="80">
        <f t="shared" si="1342"/>
        <v>1536</v>
      </c>
      <c r="J4307" s="83">
        <f t="shared" si="1341"/>
        <v>20.64</v>
      </c>
      <c r="K4307" s="83">
        <f t="shared" si="1337"/>
        <v>10.32</v>
      </c>
      <c r="L4307" s="82">
        <f t="shared" si="1338"/>
        <v>15851.52</v>
      </c>
      <c r="M4307" s="22" t="s">
        <v>94</v>
      </c>
      <c r="N4307" s="80" t="s">
        <v>1534</v>
      </c>
      <c r="O4307" s="22" t="s">
        <v>128</v>
      </c>
    </row>
    <row r="4308" spans="1:16" x14ac:dyDescent="0.25">
      <c r="A4308" s="80">
        <v>2019</v>
      </c>
      <c r="B4308" s="80">
        <v>2</v>
      </c>
      <c r="C4308" s="22" t="s">
        <v>15</v>
      </c>
      <c r="D4308" s="80" t="s">
        <v>1529</v>
      </c>
      <c r="E4308" s="3">
        <v>73</v>
      </c>
      <c r="F4308" s="78">
        <f t="shared" si="1340"/>
        <v>9.67</v>
      </c>
      <c r="G4308" s="79" t="s">
        <v>39</v>
      </c>
      <c r="H4308" s="80">
        <v>20</v>
      </c>
      <c r="I4308" s="80">
        <f t="shared" si="1342"/>
        <v>192</v>
      </c>
      <c r="J4308" s="83">
        <f t="shared" si="1341"/>
        <v>20.64</v>
      </c>
      <c r="K4308" s="83">
        <f t="shared" si="1337"/>
        <v>15.48</v>
      </c>
      <c r="L4308" s="82">
        <f t="shared" si="1338"/>
        <v>2972.16</v>
      </c>
      <c r="M4308" s="22" t="s">
        <v>16</v>
      </c>
      <c r="N4308" s="80" t="s">
        <v>1535</v>
      </c>
      <c r="O4308" s="22" t="s">
        <v>128</v>
      </c>
    </row>
    <row r="4309" spans="1:16" x14ac:dyDescent="0.25">
      <c r="A4309" s="80">
        <v>2019</v>
      </c>
      <c r="B4309" s="80">
        <v>2</v>
      </c>
      <c r="C4309" s="22" t="s">
        <v>15</v>
      </c>
      <c r="D4309" s="80">
        <v>19600</v>
      </c>
      <c r="E4309" s="3">
        <v>73</v>
      </c>
      <c r="F4309" s="78">
        <f t="shared" si="1340"/>
        <v>9.67</v>
      </c>
      <c r="G4309" s="79" t="s">
        <v>39</v>
      </c>
      <c r="H4309" s="80">
        <v>50</v>
      </c>
      <c r="I4309" s="80">
        <v>475</v>
      </c>
      <c r="J4309" s="83">
        <f t="shared" si="1341"/>
        <v>20.64</v>
      </c>
      <c r="K4309" s="83">
        <f t="shared" si="1337"/>
        <v>15.48</v>
      </c>
      <c r="L4309" s="82">
        <f t="shared" si="1338"/>
        <v>7353</v>
      </c>
      <c r="M4309" s="80" t="s">
        <v>16</v>
      </c>
      <c r="N4309" s="80" t="s">
        <v>1536</v>
      </c>
      <c r="O4309" s="22" t="s">
        <v>53</v>
      </c>
    </row>
    <row r="4310" spans="1:16" x14ac:dyDescent="0.25">
      <c r="A4310" s="80">
        <v>2019</v>
      </c>
      <c r="B4310" s="80">
        <v>2</v>
      </c>
      <c r="C4310" s="80" t="s">
        <v>15</v>
      </c>
      <c r="D4310" s="80">
        <v>19601</v>
      </c>
      <c r="E4310" s="3">
        <v>73</v>
      </c>
      <c r="F4310" s="78">
        <f t="shared" si="1340"/>
        <v>9.67</v>
      </c>
      <c r="G4310" s="79" t="s">
        <v>39</v>
      </c>
      <c r="H4310" s="80">
        <v>2</v>
      </c>
      <c r="I4310" s="80">
        <v>19</v>
      </c>
      <c r="J4310" s="83">
        <f t="shared" si="1341"/>
        <v>20.64</v>
      </c>
      <c r="K4310" s="83">
        <f t="shared" si="1337"/>
        <v>15.48</v>
      </c>
      <c r="L4310" s="82">
        <f t="shared" si="1338"/>
        <v>294.12</v>
      </c>
      <c r="M4310" s="80" t="s">
        <v>16</v>
      </c>
      <c r="N4310" s="80" t="s">
        <v>1537</v>
      </c>
      <c r="O4310" s="22" t="s">
        <v>53</v>
      </c>
    </row>
    <row r="4311" spans="1:16" x14ac:dyDescent="0.25">
      <c r="A4311" s="80">
        <v>2019</v>
      </c>
      <c r="B4311" s="80">
        <v>2</v>
      </c>
      <c r="C4311" s="80" t="s">
        <v>15</v>
      </c>
      <c r="D4311" s="80">
        <v>19602</v>
      </c>
      <c r="E4311" s="3">
        <v>73</v>
      </c>
      <c r="F4311" s="78">
        <f t="shared" si="1340"/>
        <v>9.67</v>
      </c>
      <c r="G4311" s="79" t="s">
        <v>39</v>
      </c>
      <c r="H4311" s="80">
        <v>3</v>
      </c>
      <c r="I4311" s="80">
        <v>28.5</v>
      </c>
      <c r="J4311" s="83">
        <f t="shared" si="1341"/>
        <v>20.64</v>
      </c>
      <c r="K4311" s="83">
        <f t="shared" si="1337"/>
        <v>10.32</v>
      </c>
      <c r="L4311" s="82">
        <f t="shared" si="1338"/>
        <v>294.12</v>
      </c>
      <c r="M4311" s="80" t="s">
        <v>38</v>
      </c>
      <c r="N4311" s="80" t="s">
        <v>1538</v>
      </c>
      <c r="O4311" s="22" t="s">
        <v>53</v>
      </c>
    </row>
    <row r="4312" spans="1:16" x14ac:dyDescent="0.25">
      <c r="A4312" s="80">
        <v>2019</v>
      </c>
      <c r="B4312" s="80">
        <v>2</v>
      </c>
      <c r="C4312" s="80" t="s">
        <v>15</v>
      </c>
      <c r="D4312" s="80">
        <v>19674</v>
      </c>
      <c r="E4312" s="3">
        <v>88.9</v>
      </c>
      <c r="F4312" s="78">
        <f t="shared" si="1340"/>
        <v>13.84</v>
      </c>
      <c r="G4312" s="79" t="s">
        <v>39</v>
      </c>
      <c r="H4312" s="80">
        <v>70</v>
      </c>
      <c r="I4312" s="80">
        <v>665</v>
      </c>
      <c r="J4312" s="83">
        <f t="shared" si="1341"/>
        <v>27.6</v>
      </c>
      <c r="K4312" s="83">
        <f t="shared" si="1337"/>
        <v>27.6</v>
      </c>
      <c r="L4312" s="82">
        <f t="shared" si="1338"/>
        <v>18354</v>
      </c>
      <c r="M4312" s="80" t="s">
        <v>129</v>
      </c>
      <c r="N4312" s="80" t="s">
        <v>1539</v>
      </c>
      <c r="O4312" s="22" t="s">
        <v>53</v>
      </c>
    </row>
    <row r="4313" spans="1:16" x14ac:dyDescent="0.25">
      <c r="A4313" s="80">
        <v>2019</v>
      </c>
      <c r="B4313" s="80">
        <v>2</v>
      </c>
      <c r="C4313" s="80" t="s">
        <v>15</v>
      </c>
      <c r="D4313" s="80">
        <v>19675</v>
      </c>
      <c r="E4313" s="3">
        <v>88.9</v>
      </c>
      <c r="F4313" s="78">
        <f t="shared" si="1340"/>
        <v>13.84</v>
      </c>
      <c r="G4313" s="79" t="s">
        <v>39</v>
      </c>
      <c r="H4313" s="80">
        <v>15</v>
      </c>
      <c r="I4313" s="80">
        <v>142.5</v>
      </c>
      <c r="J4313" s="83">
        <f t="shared" si="1341"/>
        <v>27.6</v>
      </c>
      <c r="K4313" s="83">
        <f t="shared" si="1337"/>
        <v>20.700000000000003</v>
      </c>
      <c r="L4313" s="82">
        <f t="shared" si="1338"/>
        <v>2949.7500000000005</v>
      </c>
      <c r="M4313" s="80" t="s">
        <v>16</v>
      </c>
      <c r="N4313" s="80" t="s">
        <v>1539</v>
      </c>
      <c r="O4313" s="22" t="s">
        <v>53</v>
      </c>
    </row>
    <row r="4314" spans="1:16" x14ac:dyDescent="0.25">
      <c r="A4314" s="80">
        <v>2019</v>
      </c>
      <c r="B4314" s="80">
        <v>2</v>
      </c>
      <c r="C4314" s="80" t="s">
        <v>15</v>
      </c>
      <c r="D4314" s="80">
        <v>19733</v>
      </c>
      <c r="E4314" s="3">
        <v>73</v>
      </c>
      <c r="F4314" s="78">
        <f t="shared" si="1340"/>
        <v>9.67</v>
      </c>
      <c r="G4314" s="79" t="s">
        <v>39</v>
      </c>
      <c r="H4314" s="80">
        <v>12</v>
      </c>
      <c r="I4314" s="80">
        <v>114</v>
      </c>
      <c r="J4314" s="83">
        <f t="shared" si="1341"/>
        <v>20.64</v>
      </c>
      <c r="K4314" s="83">
        <f t="shared" si="1337"/>
        <v>20.64</v>
      </c>
      <c r="L4314" s="82">
        <f t="shared" si="1338"/>
        <v>2352.96</v>
      </c>
      <c r="M4314" s="80" t="s">
        <v>129</v>
      </c>
      <c r="N4314" s="80" t="s">
        <v>1539</v>
      </c>
      <c r="O4314" s="22" t="s">
        <v>53</v>
      </c>
    </row>
    <row r="4315" spans="1:16" x14ac:dyDescent="0.25">
      <c r="A4315" s="80">
        <v>2019</v>
      </c>
      <c r="B4315" s="80">
        <v>2</v>
      </c>
      <c r="C4315" s="80" t="s">
        <v>15</v>
      </c>
      <c r="D4315" s="80">
        <v>19767</v>
      </c>
      <c r="E4315" s="3">
        <v>73</v>
      </c>
      <c r="F4315" s="78">
        <f t="shared" si="1340"/>
        <v>9.67</v>
      </c>
      <c r="G4315" s="79" t="s">
        <v>39</v>
      </c>
      <c r="H4315" s="80">
        <v>70</v>
      </c>
      <c r="I4315" s="80">
        <v>665</v>
      </c>
      <c r="J4315" s="83">
        <f t="shared" si="1341"/>
        <v>20.64</v>
      </c>
      <c r="K4315" s="83">
        <f t="shared" si="1337"/>
        <v>20.64</v>
      </c>
      <c r="L4315" s="82">
        <f t="shared" si="1338"/>
        <v>13725.6</v>
      </c>
      <c r="M4315" s="80" t="s">
        <v>129</v>
      </c>
      <c r="N4315" s="80" t="s">
        <v>1540</v>
      </c>
      <c r="O4315" s="22" t="s">
        <v>53</v>
      </c>
    </row>
    <row r="4316" spans="1:16" x14ac:dyDescent="0.25">
      <c r="A4316" s="80">
        <v>2019</v>
      </c>
      <c r="B4316" s="80">
        <v>2</v>
      </c>
      <c r="C4316" s="80" t="s">
        <v>15</v>
      </c>
      <c r="D4316" s="80">
        <v>19782</v>
      </c>
      <c r="E4316" s="3">
        <v>73</v>
      </c>
      <c r="F4316" s="78">
        <f t="shared" si="1340"/>
        <v>9.67</v>
      </c>
      <c r="G4316" s="79" t="s">
        <v>39</v>
      </c>
      <c r="H4316" s="80">
        <v>16</v>
      </c>
      <c r="I4316" s="80">
        <v>152</v>
      </c>
      <c r="J4316" s="83">
        <f t="shared" si="1341"/>
        <v>20.64</v>
      </c>
      <c r="K4316" s="83">
        <f t="shared" si="1337"/>
        <v>15.48</v>
      </c>
      <c r="L4316" s="82">
        <f t="shared" si="1338"/>
        <v>2352.96</v>
      </c>
      <c r="M4316" s="80" t="s">
        <v>16</v>
      </c>
      <c r="N4316" s="80" t="s">
        <v>1541</v>
      </c>
      <c r="O4316" s="22" t="s">
        <v>53</v>
      </c>
    </row>
    <row r="4317" spans="1:16" x14ac:dyDescent="0.25">
      <c r="A4317" s="80">
        <v>2019</v>
      </c>
      <c r="B4317" s="80">
        <v>2</v>
      </c>
      <c r="C4317" s="80" t="s">
        <v>15</v>
      </c>
      <c r="D4317" s="80">
        <v>4947026</v>
      </c>
      <c r="E4317" s="78">
        <v>60.3</v>
      </c>
      <c r="F4317" s="78">
        <f t="shared" si="1340"/>
        <v>6.99</v>
      </c>
      <c r="G4317" s="79" t="s">
        <v>40</v>
      </c>
      <c r="H4317" s="80">
        <v>1</v>
      </c>
      <c r="I4317" s="80">
        <v>9.6</v>
      </c>
      <c r="J4317" s="83">
        <v>19.28</v>
      </c>
      <c r="K4317" s="83">
        <f t="shared" si="1337"/>
        <v>14.46</v>
      </c>
      <c r="L4317" s="82">
        <f t="shared" si="1338"/>
        <v>138.816</v>
      </c>
      <c r="M4317" s="22" t="s">
        <v>16</v>
      </c>
      <c r="N4317" s="80" t="s">
        <v>1542</v>
      </c>
      <c r="O4317" s="83" t="s">
        <v>51</v>
      </c>
      <c r="P4317" s="80">
        <v>65</v>
      </c>
    </row>
    <row r="4318" spans="1:16" x14ac:dyDescent="0.25">
      <c r="A4318" s="80">
        <v>2019</v>
      </c>
      <c r="B4318" s="80">
        <v>2</v>
      </c>
      <c r="C4318" s="80" t="s">
        <v>15</v>
      </c>
      <c r="D4318" s="80">
        <v>4947301</v>
      </c>
      <c r="E4318" s="78">
        <v>88.9</v>
      </c>
      <c r="F4318" s="78">
        <f t="shared" si="1340"/>
        <v>13.84</v>
      </c>
      <c r="G4318" s="79" t="s">
        <v>39</v>
      </c>
      <c r="H4318" s="80">
        <v>4</v>
      </c>
      <c r="I4318" s="80">
        <v>38.4</v>
      </c>
      <c r="J4318" s="83">
        <f t="shared" ref="J4318:J4339" si="1343">IF($E4318=60.3,16.52,IF($E4318=73,20.64,IF($E4318=88.9,27.6,IF(AND($E4318=114.3, $F4318=17.26),32.84,IF(AND($E4318=177.8, $F4318=34.23),63.28,IF(AND($E4318=244.5,$F4318=53.57),98.68,"ENTER WEIGHT"))))))</f>
        <v>27.6</v>
      </c>
      <c r="K4318" s="83">
        <v>13.8</v>
      </c>
      <c r="L4318" s="82">
        <f t="shared" si="1338"/>
        <v>529.91999999999996</v>
      </c>
      <c r="M4318" s="22" t="s">
        <v>95</v>
      </c>
      <c r="N4318" s="80">
        <v>1111</v>
      </c>
      <c r="O4318" s="83" t="s">
        <v>284</v>
      </c>
      <c r="P4318" s="80">
        <v>31</v>
      </c>
    </row>
    <row r="4319" spans="1:16" x14ac:dyDescent="0.25">
      <c r="A4319" s="80">
        <v>2019</v>
      </c>
      <c r="B4319" s="80">
        <v>2</v>
      </c>
      <c r="C4319" s="80" t="s">
        <v>15</v>
      </c>
      <c r="D4319" s="80">
        <v>4947474</v>
      </c>
      <c r="E4319" s="78">
        <v>73</v>
      </c>
      <c r="F4319" s="78">
        <f t="shared" si="1340"/>
        <v>9.67</v>
      </c>
      <c r="G4319" s="79" t="s">
        <v>39</v>
      </c>
      <c r="H4319" s="80">
        <v>250</v>
      </c>
      <c r="I4319" s="80">
        <v>2389.8154</v>
      </c>
      <c r="J4319" s="83">
        <f t="shared" si="1343"/>
        <v>20.64</v>
      </c>
      <c r="K4319" s="83">
        <f t="shared" si="1337"/>
        <v>15.48</v>
      </c>
      <c r="L4319" s="82">
        <f t="shared" si="1338"/>
        <v>36994.342391999999</v>
      </c>
      <c r="M4319" s="22" t="s">
        <v>16</v>
      </c>
      <c r="N4319" s="80" t="s">
        <v>1543</v>
      </c>
      <c r="O4319" s="83" t="s">
        <v>55</v>
      </c>
      <c r="P4319" s="80">
        <v>28</v>
      </c>
    </row>
    <row r="4320" spans="1:16" x14ac:dyDescent="0.25">
      <c r="A4320" s="80">
        <v>2019</v>
      </c>
      <c r="B4320" s="80">
        <v>2</v>
      </c>
      <c r="C4320" s="80" t="s">
        <v>15</v>
      </c>
      <c r="D4320" s="80">
        <v>4947628</v>
      </c>
      <c r="E4320" s="78">
        <v>88.9</v>
      </c>
      <c r="F4320" s="78">
        <f t="shared" si="1340"/>
        <v>13.84</v>
      </c>
      <c r="G4320" s="79" t="s">
        <v>39</v>
      </c>
      <c r="H4320" s="80">
        <v>8</v>
      </c>
      <c r="I4320" s="80">
        <v>76.81</v>
      </c>
      <c r="J4320" s="83">
        <f t="shared" si="1343"/>
        <v>27.6</v>
      </c>
      <c r="K4320" s="83">
        <f t="shared" si="1337"/>
        <v>20.700000000000003</v>
      </c>
      <c r="L4320" s="82">
        <f t="shared" si="1338"/>
        <v>1589.9670000000003</v>
      </c>
      <c r="M4320" s="22" t="s">
        <v>16</v>
      </c>
      <c r="N4320" s="80" t="s">
        <v>1544</v>
      </c>
      <c r="O4320" s="83" t="s">
        <v>55</v>
      </c>
      <c r="P4320" s="80">
        <v>28</v>
      </c>
    </row>
    <row r="4321" spans="1:16" x14ac:dyDescent="0.25">
      <c r="A4321" s="80">
        <v>2019</v>
      </c>
      <c r="B4321" s="80">
        <v>2</v>
      </c>
      <c r="C4321" s="80" t="s">
        <v>15</v>
      </c>
      <c r="D4321" s="80">
        <v>4947628</v>
      </c>
      <c r="E4321" s="78">
        <v>88.9</v>
      </c>
      <c r="F4321" s="78">
        <f t="shared" si="1340"/>
        <v>13.84</v>
      </c>
      <c r="G4321" s="79" t="s">
        <v>39</v>
      </c>
      <c r="H4321" s="80">
        <v>3</v>
      </c>
      <c r="I4321" s="80">
        <v>28.803599999999999</v>
      </c>
      <c r="J4321" s="83">
        <f t="shared" si="1343"/>
        <v>27.6</v>
      </c>
      <c r="K4321" s="83">
        <f t="shared" si="1337"/>
        <v>20.700000000000003</v>
      </c>
      <c r="L4321" s="82">
        <f t="shared" si="1338"/>
        <v>596.23452000000009</v>
      </c>
      <c r="M4321" s="22" t="s">
        <v>16</v>
      </c>
      <c r="N4321" s="80" t="s">
        <v>1544</v>
      </c>
      <c r="O4321" s="83" t="s">
        <v>55</v>
      </c>
      <c r="P4321" s="80">
        <v>28</v>
      </c>
    </row>
    <row r="4322" spans="1:16" x14ac:dyDescent="0.25">
      <c r="A4322" s="80">
        <v>2019</v>
      </c>
      <c r="B4322" s="80">
        <v>2</v>
      </c>
      <c r="C4322" s="80" t="s">
        <v>15</v>
      </c>
      <c r="D4322" s="80">
        <v>4947627</v>
      </c>
      <c r="E4322" s="78">
        <v>88.9</v>
      </c>
      <c r="F4322" s="78">
        <f t="shared" si="1340"/>
        <v>13.84</v>
      </c>
      <c r="G4322" s="79" t="s">
        <v>39</v>
      </c>
      <c r="H4322" s="80">
        <v>25</v>
      </c>
      <c r="I4322" s="80">
        <v>240.03479999999999</v>
      </c>
      <c r="J4322" s="83">
        <f t="shared" si="1343"/>
        <v>27.6</v>
      </c>
      <c r="K4322" s="83">
        <f t="shared" si="1337"/>
        <v>20.700000000000003</v>
      </c>
      <c r="L4322" s="82">
        <f t="shared" si="1338"/>
        <v>4968.7203600000003</v>
      </c>
      <c r="M4322" s="22" t="s">
        <v>16</v>
      </c>
      <c r="N4322" s="80" t="s">
        <v>1544</v>
      </c>
      <c r="O4322" s="83" t="s">
        <v>55</v>
      </c>
      <c r="P4322" s="80">
        <v>28</v>
      </c>
    </row>
    <row r="4323" spans="1:16" x14ac:dyDescent="0.25">
      <c r="A4323" s="80">
        <v>2019</v>
      </c>
      <c r="B4323" s="80">
        <v>2</v>
      </c>
      <c r="C4323" s="80" t="s">
        <v>15</v>
      </c>
      <c r="D4323" s="80">
        <v>4947626</v>
      </c>
      <c r="E4323" s="78">
        <v>88.9</v>
      </c>
      <c r="F4323" s="78">
        <f t="shared" si="1340"/>
        <v>13.84</v>
      </c>
      <c r="G4323" s="79" t="s">
        <v>39</v>
      </c>
      <c r="H4323" s="80">
        <v>23</v>
      </c>
      <c r="I4323" s="80">
        <v>220.8297</v>
      </c>
      <c r="J4323" s="83">
        <f t="shared" si="1343"/>
        <v>27.6</v>
      </c>
      <c r="K4323" s="83">
        <f t="shared" si="1337"/>
        <v>20.700000000000003</v>
      </c>
      <c r="L4323" s="82">
        <f t="shared" si="1338"/>
        <v>4571.1747900000009</v>
      </c>
      <c r="M4323" s="22" t="s">
        <v>16</v>
      </c>
      <c r="N4323" s="80" t="s">
        <v>1544</v>
      </c>
      <c r="O4323" s="83" t="s">
        <v>55</v>
      </c>
      <c r="P4323" s="80">
        <v>28</v>
      </c>
    </row>
    <row r="4324" spans="1:16" x14ac:dyDescent="0.25">
      <c r="A4324" s="80">
        <v>2019</v>
      </c>
      <c r="B4324" s="80">
        <v>2</v>
      </c>
      <c r="C4324" s="80" t="s">
        <v>15</v>
      </c>
      <c r="D4324" s="80">
        <v>4947625</v>
      </c>
      <c r="E4324" s="78">
        <v>88.9</v>
      </c>
      <c r="F4324" s="78">
        <f t="shared" ref="F4324:F4353" si="1344">IF($E4324=60.3,6.99,IF($E4324=73,9.67,IF($E4324=88.9,13.84,IF($E4324=114.3,17.26,IF($E4324=177.8,34.23,IF($E4324=244.5,53.57,"ENTER WEIGHT"))))))</f>
        <v>13.84</v>
      </c>
      <c r="G4324" s="79" t="s">
        <v>39</v>
      </c>
      <c r="H4324" s="80">
        <v>46</v>
      </c>
      <c r="I4324" s="80">
        <v>441.28</v>
      </c>
      <c r="J4324" s="83">
        <f t="shared" si="1343"/>
        <v>27.6</v>
      </c>
      <c r="K4324" s="83">
        <f t="shared" si="1337"/>
        <v>20.700000000000003</v>
      </c>
      <c r="L4324" s="82">
        <f t="shared" si="1338"/>
        <v>9134.496000000001</v>
      </c>
      <c r="M4324" s="22" t="s">
        <v>16</v>
      </c>
      <c r="N4324" s="80" t="s">
        <v>1544</v>
      </c>
      <c r="O4324" s="83" t="s">
        <v>55</v>
      </c>
      <c r="P4324" s="80">
        <v>28</v>
      </c>
    </row>
    <row r="4325" spans="1:16" x14ac:dyDescent="0.25">
      <c r="A4325" s="80">
        <v>2019</v>
      </c>
      <c r="B4325" s="80">
        <v>2</v>
      </c>
      <c r="C4325" s="80" t="s">
        <v>15</v>
      </c>
      <c r="D4325" s="80">
        <v>4947624</v>
      </c>
      <c r="E4325" s="78">
        <v>88.9</v>
      </c>
      <c r="F4325" s="78">
        <f t="shared" si="1344"/>
        <v>13.84</v>
      </c>
      <c r="G4325" s="79" t="s">
        <v>39</v>
      </c>
      <c r="H4325" s="80">
        <v>2</v>
      </c>
      <c r="I4325" s="80">
        <v>19.329999999999998</v>
      </c>
      <c r="J4325" s="83">
        <f t="shared" si="1343"/>
        <v>27.6</v>
      </c>
      <c r="K4325" s="83">
        <f t="shared" si="1337"/>
        <v>20.700000000000003</v>
      </c>
      <c r="L4325" s="82">
        <f t="shared" si="1338"/>
        <v>400.13100000000003</v>
      </c>
      <c r="M4325" s="22" t="s">
        <v>16</v>
      </c>
      <c r="N4325" s="80" t="s">
        <v>1544</v>
      </c>
      <c r="O4325" s="83" t="s">
        <v>55</v>
      </c>
      <c r="P4325" s="80">
        <v>28</v>
      </c>
    </row>
    <row r="4326" spans="1:16" x14ac:dyDescent="0.25">
      <c r="A4326" s="80">
        <v>2019</v>
      </c>
      <c r="B4326" s="80">
        <v>2</v>
      </c>
      <c r="C4326" s="80" t="s">
        <v>15</v>
      </c>
      <c r="D4326" s="80">
        <v>4947623</v>
      </c>
      <c r="E4326" s="78">
        <v>88.9</v>
      </c>
      <c r="F4326" s="78">
        <f t="shared" si="1344"/>
        <v>13.84</v>
      </c>
      <c r="G4326" s="79" t="s">
        <v>39</v>
      </c>
      <c r="H4326" s="80">
        <v>74</v>
      </c>
      <c r="I4326" s="80">
        <v>703.39</v>
      </c>
      <c r="J4326" s="83">
        <f t="shared" si="1343"/>
        <v>27.6</v>
      </c>
      <c r="K4326" s="83">
        <f t="shared" si="1337"/>
        <v>20.700000000000003</v>
      </c>
      <c r="L4326" s="82">
        <f t="shared" si="1338"/>
        <v>14560.173000000003</v>
      </c>
      <c r="M4326" s="22" t="s">
        <v>16</v>
      </c>
      <c r="N4326" s="80" t="s">
        <v>1544</v>
      </c>
      <c r="O4326" s="83" t="s">
        <v>55</v>
      </c>
      <c r="P4326" s="80">
        <v>28</v>
      </c>
    </row>
    <row r="4327" spans="1:16" x14ac:dyDescent="0.25">
      <c r="A4327" s="80">
        <v>2019</v>
      </c>
      <c r="B4327" s="80">
        <v>2</v>
      </c>
      <c r="C4327" s="80" t="s">
        <v>15</v>
      </c>
      <c r="D4327" s="80">
        <v>4947622</v>
      </c>
      <c r="E4327" s="78">
        <v>88.9</v>
      </c>
      <c r="F4327" s="78">
        <f t="shared" si="1344"/>
        <v>13.84</v>
      </c>
      <c r="G4327" s="79" t="s">
        <v>39</v>
      </c>
      <c r="H4327" s="80">
        <v>6</v>
      </c>
      <c r="I4327" s="80">
        <v>57.754199999999997</v>
      </c>
      <c r="J4327" s="83">
        <f t="shared" si="1343"/>
        <v>27.6</v>
      </c>
      <c r="K4327" s="83">
        <f t="shared" si="1337"/>
        <v>20.700000000000003</v>
      </c>
      <c r="L4327" s="82">
        <f t="shared" si="1338"/>
        <v>1195.5119400000001</v>
      </c>
      <c r="M4327" s="22" t="s">
        <v>16</v>
      </c>
      <c r="N4327" s="80" t="s">
        <v>1544</v>
      </c>
      <c r="O4327" s="83" t="s">
        <v>55</v>
      </c>
      <c r="P4327" s="80">
        <v>28</v>
      </c>
    </row>
    <row r="4328" spans="1:16" x14ac:dyDescent="0.25">
      <c r="A4328" s="80">
        <v>2019</v>
      </c>
      <c r="B4328" s="80">
        <v>2</v>
      </c>
      <c r="C4328" s="80" t="s">
        <v>15</v>
      </c>
      <c r="D4328" s="80">
        <v>4949426</v>
      </c>
      <c r="E4328" s="78">
        <v>88.9</v>
      </c>
      <c r="F4328" s="78">
        <f t="shared" si="1344"/>
        <v>13.84</v>
      </c>
      <c r="G4328" s="79" t="s">
        <v>39</v>
      </c>
      <c r="H4328" s="80">
        <v>102</v>
      </c>
      <c r="I4328" s="80">
        <v>983.02</v>
      </c>
      <c r="J4328" s="83">
        <f t="shared" si="1343"/>
        <v>27.6</v>
      </c>
      <c r="K4328" s="83">
        <f t="shared" si="1337"/>
        <v>20.700000000000003</v>
      </c>
      <c r="L4328" s="82">
        <f t="shared" si="1338"/>
        <v>20348.514000000003</v>
      </c>
      <c r="M4328" s="22" t="s">
        <v>16</v>
      </c>
      <c r="N4328" s="80" t="s">
        <v>1544</v>
      </c>
      <c r="O4328" s="83" t="s">
        <v>55</v>
      </c>
      <c r="P4328" s="80">
        <v>28</v>
      </c>
    </row>
    <row r="4329" spans="1:16" x14ac:dyDescent="0.25">
      <c r="A4329" s="80">
        <v>2019</v>
      </c>
      <c r="B4329" s="80">
        <v>2</v>
      </c>
      <c r="C4329" s="80" t="s">
        <v>15</v>
      </c>
      <c r="D4329" s="80">
        <v>4949427</v>
      </c>
      <c r="E4329" s="78">
        <v>88.9</v>
      </c>
      <c r="F4329" s="78">
        <f t="shared" si="1344"/>
        <v>13.84</v>
      </c>
      <c r="G4329" s="79" t="s">
        <v>39</v>
      </c>
      <c r="H4329" s="80">
        <v>2</v>
      </c>
      <c r="I4329" s="80">
        <v>19.2562</v>
      </c>
      <c r="J4329" s="83">
        <f t="shared" si="1343"/>
        <v>27.6</v>
      </c>
      <c r="K4329" s="83">
        <f t="shared" si="1337"/>
        <v>20.700000000000003</v>
      </c>
      <c r="L4329" s="82">
        <f t="shared" si="1338"/>
        <v>398.60334000000006</v>
      </c>
      <c r="M4329" s="22" t="s">
        <v>16</v>
      </c>
      <c r="N4329" s="80" t="s">
        <v>1544</v>
      </c>
      <c r="O4329" s="83" t="s">
        <v>55</v>
      </c>
      <c r="P4329" s="80">
        <v>28</v>
      </c>
    </row>
    <row r="4330" spans="1:16" x14ac:dyDescent="0.25">
      <c r="A4330" s="80">
        <v>2019</v>
      </c>
      <c r="B4330" s="80">
        <v>2</v>
      </c>
      <c r="C4330" s="80" t="s">
        <v>15</v>
      </c>
      <c r="D4330" s="80">
        <v>4949425</v>
      </c>
      <c r="E4330" s="78">
        <v>88.9</v>
      </c>
      <c r="F4330" s="78">
        <f t="shared" si="1344"/>
        <v>13.84</v>
      </c>
      <c r="G4330" s="79" t="s">
        <v>39</v>
      </c>
      <c r="H4330" s="80">
        <v>67</v>
      </c>
      <c r="I4330" s="80">
        <v>645.40129999999999</v>
      </c>
      <c r="J4330" s="83">
        <f t="shared" si="1343"/>
        <v>27.6</v>
      </c>
      <c r="K4330" s="83">
        <f t="shared" si="1337"/>
        <v>20.700000000000003</v>
      </c>
      <c r="L4330" s="82">
        <f t="shared" si="1338"/>
        <v>13359.806910000001</v>
      </c>
      <c r="M4330" s="22" t="s">
        <v>16</v>
      </c>
      <c r="N4330" s="80" t="s">
        <v>1544</v>
      </c>
      <c r="O4330" s="83" t="s">
        <v>55</v>
      </c>
      <c r="P4330" s="80">
        <v>28</v>
      </c>
    </row>
    <row r="4331" spans="1:16" x14ac:dyDescent="0.25">
      <c r="A4331" s="80">
        <v>2019</v>
      </c>
      <c r="B4331" s="80">
        <v>2</v>
      </c>
      <c r="C4331" s="80" t="s">
        <v>15</v>
      </c>
      <c r="D4331" s="80">
        <v>4949424</v>
      </c>
      <c r="E4331" s="78">
        <v>88.9</v>
      </c>
      <c r="F4331" s="78">
        <f t="shared" si="1344"/>
        <v>13.84</v>
      </c>
      <c r="G4331" s="79" t="s">
        <v>39</v>
      </c>
      <c r="H4331" s="80">
        <v>17</v>
      </c>
      <c r="I4331" s="80">
        <v>163.57</v>
      </c>
      <c r="J4331" s="83">
        <f t="shared" si="1343"/>
        <v>27.6</v>
      </c>
      <c r="K4331" s="83">
        <f t="shared" si="1337"/>
        <v>20.700000000000003</v>
      </c>
      <c r="L4331" s="82">
        <f t="shared" ref="L4331:L4392" si="1345">I4331*K4331</f>
        <v>3385.8990000000003</v>
      </c>
      <c r="M4331" s="22" t="s">
        <v>16</v>
      </c>
      <c r="N4331" s="80" t="s">
        <v>1544</v>
      </c>
      <c r="O4331" s="83" t="s">
        <v>55</v>
      </c>
      <c r="P4331" s="80">
        <v>28</v>
      </c>
    </row>
    <row r="4332" spans="1:16" x14ac:dyDescent="0.25">
      <c r="A4332" s="80">
        <v>2019</v>
      </c>
      <c r="B4332" s="80">
        <v>2</v>
      </c>
      <c r="C4332" s="80" t="s">
        <v>15</v>
      </c>
      <c r="D4332" s="80">
        <v>4949705</v>
      </c>
      <c r="E4332" s="78">
        <v>88.9</v>
      </c>
      <c r="F4332" s="78">
        <f t="shared" si="1344"/>
        <v>13.84</v>
      </c>
      <c r="G4332" s="79" t="s">
        <v>39</v>
      </c>
      <c r="H4332" s="80">
        <v>82</v>
      </c>
      <c r="I4332" s="80">
        <v>789.50379999999996</v>
      </c>
      <c r="J4332" s="83">
        <f t="shared" si="1343"/>
        <v>27.6</v>
      </c>
      <c r="K4332" s="83">
        <f t="shared" ref="K4332:K4392" si="1346">IF(M4332="NEW",J4332*1,IF(M4332="YELLOW",J4332*0.75,IF(M4332="BLUE",J4332*0.5)))</f>
        <v>20.700000000000003</v>
      </c>
      <c r="L4332" s="82">
        <f t="shared" si="1345"/>
        <v>16342.728660000001</v>
      </c>
      <c r="M4332" s="22" t="s">
        <v>16</v>
      </c>
      <c r="N4332" s="80" t="s">
        <v>1544</v>
      </c>
      <c r="O4332" s="83" t="s">
        <v>55</v>
      </c>
      <c r="P4332" s="80">
        <v>28</v>
      </c>
    </row>
    <row r="4333" spans="1:16" x14ac:dyDescent="0.25">
      <c r="A4333" s="80">
        <v>2019</v>
      </c>
      <c r="B4333" s="80">
        <v>2</v>
      </c>
      <c r="C4333" s="80" t="s">
        <v>15</v>
      </c>
      <c r="D4333" s="80">
        <v>4949706</v>
      </c>
      <c r="E4333" s="78">
        <v>88.9</v>
      </c>
      <c r="F4333" s="78">
        <f t="shared" si="1344"/>
        <v>13.84</v>
      </c>
      <c r="G4333" s="79" t="s">
        <v>39</v>
      </c>
      <c r="H4333" s="80">
        <v>82</v>
      </c>
      <c r="I4333" s="80">
        <v>795.03750000000002</v>
      </c>
      <c r="J4333" s="83">
        <f t="shared" si="1343"/>
        <v>27.6</v>
      </c>
      <c r="K4333" s="83">
        <f t="shared" si="1346"/>
        <v>20.700000000000003</v>
      </c>
      <c r="L4333" s="82">
        <f t="shared" si="1345"/>
        <v>16457.276250000003</v>
      </c>
      <c r="M4333" s="22" t="s">
        <v>16</v>
      </c>
      <c r="N4333" s="80" t="s">
        <v>1544</v>
      </c>
      <c r="O4333" s="83" t="s">
        <v>55</v>
      </c>
      <c r="P4333" s="80">
        <v>28</v>
      </c>
    </row>
    <row r="4334" spans="1:16" x14ac:dyDescent="0.25">
      <c r="A4334" s="80">
        <v>2019</v>
      </c>
      <c r="B4334" s="80">
        <v>2</v>
      </c>
      <c r="C4334" s="80" t="s">
        <v>15</v>
      </c>
      <c r="D4334" s="80">
        <v>4949932</v>
      </c>
      <c r="E4334" s="78">
        <v>88.9</v>
      </c>
      <c r="F4334" s="78">
        <f t="shared" si="1344"/>
        <v>13.84</v>
      </c>
      <c r="G4334" s="79" t="s">
        <v>39</v>
      </c>
      <c r="H4334" s="80">
        <v>84</v>
      </c>
      <c r="I4334" s="80">
        <v>809.46</v>
      </c>
      <c r="J4334" s="83">
        <f t="shared" si="1343"/>
        <v>27.6</v>
      </c>
      <c r="K4334" s="83">
        <f t="shared" si="1346"/>
        <v>20.700000000000003</v>
      </c>
      <c r="L4334" s="82">
        <f t="shared" si="1345"/>
        <v>16755.822000000004</v>
      </c>
      <c r="M4334" s="22" t="s">
        <v>16</v>
      </c>
      <c r="N4334" s="80" t="s">
        <v>1544</v>
      </c>
      <c r="O4334" s="83" t="s">
        <v>55</v>
      </c>
      <c r="P4334" s="80">
        <v>28</v>
      </c>
    </row>
    <row r="4335" spans="1:16" x14ac:dyDescent="0.25">
      <c r="A4335" s="80">
        <v>2019</v>
      </c>
      <c r="B4335" s="80">
        <v>2</v>
      </c>
      <c r="C4335" s="80" t="s">
        <v>15</v>
      </c>
      <c r="D4335" s="80">
        <v>4949933</v>
      </c>
      <c r="E4335" s="78">
        <v>88.9</v>
      </c>
      <c r="F4335" s="78">
        <f t="shared" si="1344"/>
        <v>13.84</v>
      </c>
      <c r="G4335" s="79" t="s">
        <v>39</v>
      </c>
      <c r="H4335" s="80">
        <v>3</v>
      </c>
      <c r="I4335" s="80">
        <v>28.981200000000001</v>
      </c>
      <c r="J4335" s="83">
        <f t="shared" si="1343"/>
        <v>27.6</v>
      </c>
      <c r="K4335" s="83">
        <f t="shared" si="1346"/>
        <v>20.700000000000003</v>
      </c>
      <c r="L4335" s="82">
        <f t="shared" si="1345"/>
        <v>599.91084000000012</v>
      </c>
      <c r="M4335" s="22" t="s">
        <v>16</v>
      </c>
      <c r="N4335" s="80" t="s">
        <v>1544</v>
      </c>
      <c r="O4335" s="83" t="s">
        <v>55</v>
      </c>
      <c r="P4335" s="80">
        <v>28</v>
      </c>
    </row>
    <row r="4336" spans="1:16" x14ac:dyDescent="0.25">
      <c r="A4336" s="80">
        <v>2019</v>
      </c>
      <c r="B4336" s="80">
        <v>2</v>
      </c>
      <c r="C4336" s="80" t="s">
        <v>15</v>
      </c>
      <c r="D4336" s="80">
        <v>4949934</v>
      </c>
      <c r="E4336" s="78">
        <v>88.9</v>
      </c>
      <c r="F4336" s="78">
        <f t="shared" si="1344"/>
        <v>13.84</v>
      </c>
      <c r="G4336" s="79" t="s">
        <v>39</v>
      </c>
      <c r="H4336" s="80">
        <v>88</v>
      </c>
      <c r="I4336" s="80">
        <v>853.21100000000001</v>
      </c>
      <c r="J4336" s="83">
        <f t="shared" si="1343"/>
        <v>27.6</v>
      </c>
      <c r="K4336" s="83">
        <f t="shared" si="1346"/>
        <v>20.700000000000003</v>
      </c>
      <c r="L4336" s="82">
        <f t="shared" si="1345"/>
        <v>17661.467700000001</v>
      </c>
      <c r="M4336" s="22" t="s">
        <v>16</v>
      </c>
      <c r="N4336" s="80" t="s">
        <v>1544</v>
      </c>
      <c r="O4336" s="83" t="s">
        <v>55</v>
      </c>
      <c r="P4336" s="80">
        <v>28</v>
      </c>
    </row>
    <row r="4337" spans="1:16" x14ac:dyDescent="0.25">
      <c r="A4337" s="80">
        <v>2019</v>
      </c>
      <c r="B4337" s="80">
        <v>2</v>
      </c>
      <c r="C4337" s="80" t="s">
        <v>15</v>
      </c>
      <c r="D4337" s="80">
        <v>4950874</v>
      </c>
      <c r="E4337" s="28">
        <v>88.9</v>
      </c>
      <c r="F4337" s="78">
        <f t="shared" si="1344"/>
        <v>13.84</v>
      </c>
      <c r="G4337" s="79" t="s">
        <v>39</v>
      </c>
      <c r="H4337" s="80">
        <v>74</v>
      </c>
      <c r="I4337" s="80">
        <v>713.54690000000005</v>
      </c>
      <c r="J4337" s="83">
        <f t="shared" si="1343"/>
        <v>27.6</v>
      </c>
      <c r="K4337" s="83">
        <f t="shared" si="1346"/>
        <v>20.700000000000003</v>
      </c>
      <c r="L4337" s="82">
        <f t="shared" si="1345"/>
        <v>14770.420830000003</v>
      </c>
      <c r="M4337" s="22" t="s">
        <v>16</v>
      </c>
      <c r="N4337" s="80" t="s">
        <v>1544</v>
      </c>
      <c r="O4337" s="83" t="s">
        <v>55</v>
      </c>
      <c r="P4337" s="80">
        <v>28</v>
      </c>
    </row>
    <row r="4338" spans="1:16" x14ac:dyDescent="0.25">
      <c r="A4338" s="80">
        <v>2019</v>
      </c>
      <c r="B4338" s="80">
        <v>2</v>
      </c>
      <c r="C4338" s="80" t="s">
        <v>15</v>
      </c>
      <c r="D4338" s="80">
        <v>4950872</v>
      </c>
      <c r="E4338" s="28">
        <v>88.9</v>
      </c>
      <c r="F4338" s="78">
        <f t="shared" si="1344"/>
        <v>13.84</v>
      </c>
      <c r="G4338" s="79" t="s">
        <v>39</v>
      </c>
      <c r="H4338" s="80">
        <v>20</v>
      </c>
      <c r="I4338" s="80">
        <v>192.68790000000001</v>
      </c>
      <c r="J4338" s="83">
        <f t="shared" si="1343"/>
        <v>27.6</v>
      </c>
      <c r="K4338" s="83">
        <f t="shared" si="1346"/>
        <v>20.700000000000003</v>
      </c>
      <c r="L4338" s="82">
        <f t="shared" si="1345"/>
        <v>3988.6395300000008</v>
      </c>
      <c r="M4338" s="22" t="s">
        <v>16</v>
      </c>
      <c r="N4338" s="80" t="s">
        <v>1544</v>
      </c>
      <c r="O4338" s="83" t="s">
        <v>55</v>
      </c>
      <c r="P4338" s="80">
        <v>28</v>
      </c>
    </row>
    <row r="4339" spans="1:16" x14ac:dyDescent="0.25">
      <c r="A4339" s="80">
        <v>2019</v>
      </c>
      <c r="B4339" s="80">
        <v>2</v>
      </c>
      <c r="C4339" s="80" t="s">
        <v>15</v>
      </c>
      <c r="D4339" s="80">
        <v>4950873</v>
      </c>
      <c r="E4339" s="28">
        <v>88.9</v>
      </c>
      <c r="F4339" s="78">
        <f t="shared" si="1344"/>
        <v>13.84</v>
      </c>
      <c r="G4339" s="79" t="s">
        <v>39</v>
      </c>
      <c r="H4339" s="80">
        <v>70</v>
      </c>
      <c r="I4339" s="80">
        <v>676.22879999999998</v>
      </c>
      <c r="J4339" s="83">
        <f t="shared" si="1343"/>
        <v>27.6</v>
      </c>
      <c r="K4339" s="83">
        <f t="shared" si="1346"/>
        <v>20.700000000000003</v>
      </c>
      <c r="L4339" s="82">
        <f t="shared" si="1345"/>
        <v>13997.936160000001</v>
      </c>
      <c r="M4339" s="22" t="s">
        <v>16</v>
      </c>
      <c r="N4339" s="80" t="s">
        <v>1544</v>
      </c>
      <c r="O4339" s="83" t="s">
        <v>55</v>
      </c>
      <c r="P4339" s="80">
        <v>28</v>
      </c>
    </row>
    <row r="4340" spans="1:16" x14ac:dyDescent="0.25">
      <c r="A4340" s="80">
        <v>2019</v>
      </c>
      <c r="B4340" s="80">
        <v>2</v>
      </c>
      <c r="C4340" s="80" t="s">
        <v>15</v>
      </c>
      <c r="D4340" s="80">
        <v>4950976</v>
      </c>
      <c r="E4340" s="28">
        <v>73</v>
      </c>
      <c r="F4340" s="78">
        <f t="shared" si="1344"/>
        <v>9.67</v>
      </c>
      <c r="G4340" s="79" t="s">
        <v>39</v>
      </c>
      <c r="H4340" s="80">
        <v>143</v>
      </c>
      <c r="I4340" s="80">
        <v>1367.86</v>
      </c>
      <c r="J4340" s="83">
        <v>25.72</v>
      </c>
      <c r="K4340" s="83">
        <f t="shared" si="1346"/>
        <v>19.29</v>
      </c>
      <c r="L4340" s="82">
        <f t="shared" si="1345"/>
        <v>26386.019399999997</v>
      </c>
      <c r="M4340" s="22" t="s">
        <v>16</v>
      </c>
      <c r="N4340" s="80" t="s">
        <v>1545</v>
      </c>
      <c r="O4340" s="83" t="s">
        <v>1009</v>
      </c>
      <c r="P4340" s="80">
        <v>19</v>
      </c>
    </row>
    <row r="4341" spans="1:16" x14ac:dyDescent="0.25">
      <c r="A4341" s="80">
        <v>2019</v>
      </c>
      <c r="B4341" s="80">
        <v>2</v>
      </c>
      <c r="C4341" s="80" t="s">
        <v>15</v>
      </c>
      <c r="D4341" s="80">
        <v>4951083</v>
      </c>
      <c r="E4341" s="28">
        <v>73</v>
      </c>
      <c r="F4341" s="78">
        <f t="shared" si="1344"/>
        <v>9.67</v>
      </c>
      <c r="G4341" s="79" t="s">
        <v>39</v>
      </c>
      <c r="H4341" s="80">
        <v>8</v>
      </c>
      <c r="I4341" s="80">
        <v>76.809600000000003</v>
      </c>
      <c r="J4341" s="83">
        <v>25.72</v>
      </c>
      <c r="K4341" s="83">
        <f t="shared" si="1346"/>
        <v>19.29</v>
      </c>
      <c r="L4341" s="82">
        <f t="shared" si="1345"/>
        <v>1481.6571839999999</v>
      </c>
      <c r="M4341" s="22" t="s">
        <v>16</v>
      </c>
      <c r="N4341" s="80" t="s">
        <v>1546</v>
      </c>
      <c r="O4341" s="83" t="s">
        <v>51</v>
      </c>
      <c r="P4341" s="80">
        <v>65</v>
      </c>
    </row>
    <row r="4342" spans="1:16" x14ac:dyDescent="0.25">
      <c r="A4342" s="80">
        <v>2019</v>
      </c>
      <c r="B4342" s="80">
        <v>2</v>
      </c>
      <c r="C4342" s="80" t="s">
        <v>15</v>
      </c>
      <c r="D4342" s="80">
        <v>4951595</v>
      </c>
      <c r="E4342" s="28">
        <v>88.9</v>
      </c>
      <c r="F4342" s="78">
        <f t="shared" si="1344"/>
        <v>13.84</v>
      </c>
      <c r="G4342" s="79" t="s">
        <v>39</v>
      </c>
      <c r="H4342" s="80">
        <v>5</v>
      </c>
      <c r="I4342" s="80">
        <v>48.01</v>
      </c>
      <c r="J4342" s="83">
        <f t="shared" ref="J4342:J4353" si="1347">IF($E4342=60.3,16.52,IF($E4342=73,20.64,IF($E4342=88.9,27.6,IF(AND($E4342=114.3, $F4342=17.26),32.84,IF(AND($E4342=177.8, $F4342=34.23),63.28,IF(AND($E4342=244.5,$F4342=53.57),98.68,"ENTER WEIGHT"))))))</f>
        <v>27.6</v>
      </c>
      <c r="K4342" s="83">
        <f t="shared" si="1346"/>
        <v>13.8</v>
      </c>
      <c r="L4342" s="82">
        <f t="shared" si="1345"/>
        <v>662.53800000000001</v>
      </c>
      <c r="M4342" s="22" t="s">
        <v>94</v>
      </c>
      <c r="N4342" s="80" t="s">
        <v>1547</v>
      </c>
      <c r="O4342" s="83" t="s">
        <v>1412</v>
      </c>
      <c r="P4342" s="80">
        <v>68</v>
      </c>
    </row>
    <row r="4343" spans="1:16" x14ac:dyDescent="0.25">
      <c r="A4343" s="80">
        <v>2019</v>
      </c>
      <c r="B4343" s="80">
        <v>2</v>
      </c>
      <c r="C4343" s="80" t="s">
        <v>15</v>
      </c>
      <c r="D4343" s="80">
        <v>4951595</v>
      </c>
      <c r="E4343" s="28">
        <v>88.9</v>
      </c>
      <c r="F4343" s="78">
        <f t="shared" si="1344"/>
        <v>13.84</v>
      </c>
      <c r="G4343" s="79" t="s">
        <v>39</v>
      </c>
      <c r="H4343" s="80">
        <v>10</v>
      </c>
      <c r="I4343" s="80">
        <v>96.009100000000004</v>
      </c>
      <c r="J4343" s="83">
        <f t="shared" si="1347"/>
        <v>27.6</v>
      </c>
      <c r="K4343" s="83">
        <f t="shared" si="1346"/>
        <v>20.700000000000003</v>
      </c>
      <c r="L4343" s="82">
        <f t="shared" si="1345"/>
        <v>1987.3883700000004</v>
      </c>
      <c r="M4343" s="22" t="s">
        <v>16</v>
      </c>
      <c r="N4343" s="80" t="s">
        <v>1547</v>
      </c>
      <c r="O4343" s="83" t="s">
        <v>1412</v>
      </c>
      <c r="P4343" s="80">
        <v>68</v>
      </c>
    </row>
    <row r="4344" spans="1:16" x14ac:dyDescent="0.25">
      <c r="A4344" s="80">
        <v>2019</v>
      </c>
      <c r="B4344" s="80">
        <v>2</v>
      </c>
      <c r="C4344" s="80" t="s">
        <v>15</v>
      </c>
      <c r="D4344" s="80">
        <v>4951595</v>
      </c>
      <c r="E4344" s="28">
        <v>88.9</v>
      </c>
      <c r="F4344" s="78">
        <f t="shared" si="1344"/>
        <v>13.84</v>
      </c>
      <c r="G4344" s="79" t="s">
        <v>39</v>
      </c>
      <c r="H4344" s="80">
        <v>12</v>
      </c>
      <c r="I4344" s="80">
        <v>115.21</v>
      </c>
      <c r="J4344" s="83">
        <f t="shared" si="1347"/>
        <v>27.6</v>
      </c>
      <c r="K4344" s="83">
        <f t="shared" si="1346"/>
        <v>13.8</v>
      </c>
      <c r="L4344" s="82">
        <f t="shared" si="1345"/>
        <v>1589.8979999999999</v>
      </c>
      <c r="M4344" s="22" t="s">
        <v>94</v>
      </c>
      <c r="N4344" s="80" t="s">
        <v>1547</v>
      </c>
      <c r="O4344" s="83" t="s">
        <v>1412</v>
      </c>
      <c r="P4344" s="80">
        <v>68</v>
      </c>
    </row>
    <row r="4345" spans="1:16" x14ac:dyDescent="0.25">
      <c r="A4345" s="80">
        <v>2019</v>
      </c>
      <c r="B4345" s="80">
        <v>2</v>
      </c>
      <c r="C4345" s="80" t="s">
        <v>15</v>
      </c>
      <c r="D4345" s="80">
        <v>4951598</v>
      </c>
      <c r="E4345" s="28">
        <v>88.9</v>
      </c>
      <c r="F4345" s="78">
        <f t="shared" si="1344"/>
        <v>13.84</v>
      </c>
      <c r="G4345" s="79" t="s">
        <v>39</v>
      </c>
      <c r="H4345" s="80">
        <v>15</v>
      </c>
      <c r="I4345" s="80">
        <v>144.0188</v>
      </c>
      <c r="J4345" s="83">
        <f t="shared" si="1347"/>
        <v>27.6</v>
      </c>
      <c r="K4345" s="83">
        <f t="shared" si="1346"/>
        <v>13.8</v>
      </c>
      <c r="L4345" s="82">
        <f t="shared" si="1345"/>
        <v>1987.4594400000001</v>
      </c>
      <c r="M4345" s="22" t="s">
        <v>94</v>
      </c>
      <c r="N4345" s="80" t="s">
        <v>1547</v>
      </c>
      <c r="O4345" s="83" t="s">
        <v>1412</v>
      </c>
      <c r="P4345" s="80">
        <v>68</v>
      </c>
    </row>
    <row r="4346" spans="1:16" x14ac:dyDescent="0.25">
      <c r="A4346" s="80">
        <v>2019</v>
      </c>
      <c r="B4346" s="80">
        <v>2</v>
      </c>
      <c r="C4346" s="80" t="s">
        <v>15</v>
      </c>
      <c r="D4346" s="80">
        <v>4952057</v>
      </c>
      <c r="E4346" s="28">
        <v>88.9</v>
      </c>
      <c r="F4346" s="78">
        <f t="shared" si="1344"/>
        <v>13.84</v>
      </c>
      <c r="G4346" s="79" t="s">
        <v>39</v>
      </c>
      <c r="H4346" s="80">
        <v>5</v>
      </c>
      <c r="I4346" s="80">
        <v>48.01</v>
      </c>
      <c r="J4346" s="83">
        <f t="shared" si="1347"/>
        <v>27.6</v>
      </c>
      <c r="K4346" s="83">
        <f t="shared" si="1346"/>
        <v>13.8</v>
      </c>
      <c r="L4346" s="82">
        <f t="shared" si="1345"/>
        <v>662.53800000000001</v>
      </c>
      <c r="M4346" s="22" t="s">
        <v>94</v>
      </c>
      <c r="N4346" s="80" t="s">
        <v>1548</v>
      </c>
      <c r="O4346" s="83" t="s">
        <v>1412</v>
      </c>
      <c r="P4346" s="80">
        <v>68</v>
      </c>
    </row>
    <row r="4347" spans="1:16" x14ac:dyDescent="0.25">
      <c r="A4347" s="80">
        <v>2019</v>
      </c>
      <c r="B4347" s="80">
        <v>2</v>
      </c>
      <c r="C4347" s="80" t="s">
        <v>15</v>
      </c>
      <c r="D4347" s="80">
        <v>4952057</v>
      </c>
      <c r="E4347" s="28">
        <v>88.9</v>
      </c>
      <c r="F4347" s="78">
        <f t="shared" si="1344"/>
        <v>13.84</v>
      </c>
      <c r="G4347" s="79" t="s">
        <v>39</v>
      </c>
      <c r="H4347" s="80">
        <v>5</v>
      </c>
      <c r="I4347" s="80">
        <v>48.01</v>
      </c>
      <c r="J4347" s="83">
        <f t="shared" si="1347"/>
        <v>27.6</v>
      </c>
      <c r="K4347" s="83">
        <f t="shared" si="1346"/>
        <v>13.8</v>
      </c>
      <c r="L4347" s="82">
        <f t="shared" si="1345"/>
        <v>662.53800000000001</v>
      </c>
      <c r="M4347" s="22" t="s">
        <v>94</v>
      </c>
      <c r="N4347" s="80" t="s">
        <v>1548</v>
      </c>
      <c r="O4347" s="83" t="s">
        <v>1412</v>
      </c>
      <c r="P4347" s="80">
        <v>68</v>
      </c>
    </row>
    <row r="4348" spans="1:16" x14ac:dyDescent="0.25">
      <c r="A4348" s="80">
        <v>2019</v>
      </c>
      <c r="B4348" s="80">
        <v>2</v>
      </c>
      <c r="C4348" s="80" t="s">
        <v>15</v>
      </c>
      <c r="D4348" s="80">
        <v>4952056</v>
      </c>
      <c r="E4348" s="28">
        <v>88.9</v>
      </c>
      <c r="F4348" s="78">
        <f t="shared" si="1344"/>
        <v>13.84</v>
      </c>
      <c r="G4348" s="79" t="s">
        <v>39</v>
      </c>
      <c r="H4348" s="80">
        <v>7</v>
      </c>
      <c r="I4348" s="80">
        <v>67.209999999999994</v>
      </c>
      <c r="J4348" s="83">
        <f t="shared" si="1347"/>
        <v>27.6</v>
      </c>
      <c r="K4348" s="83">
        <f t="shared" si="1346"/>
        <v>20.700000000000003</v>
      </c>
      <c r="L4348" s="82">
        <f t="shared" si="1345"/>
        <v>1391.2470000000001</v>
      </c>
      <c r="M4348" s="22" t="s">
        <v>16</v>
      </c>
      <c r="N4348" s="80" t="s">
        <v>1548</v>
      </c>
      <c r="O4348" s="83" t="s">
        <v>1412</v>
      </c>
      <c r="P4348" s="80">
        <v>68</v>
      </c>
    </row>
    <row r="4349" spans="1:16" x14ac:dyDescent="0.25">
      <c r="A4349" s="80">
        <v>2019</v>
      </c>
      <c r="B4349" s="80">
        <v>2</v>
      </c>
      <c r="C4349" s="80" t="s">
        <v>15</v>
      </c>
      <c r="D4349" s="80">
        <v>4952054</v>
      </c>
      <c r="E4349" s="28">
        <v>88.9</v>
      </c>
      <c r="F4349" s="78">
        <f t="shared" si="1344"/>
        <v>13.84</v>
      </c>
      <c r="G4349" s="79" t="s">
        <v>39</v>
      </c>
      <c r="H4349" s="80">
        <v>5</v>
      </c>
      <c r="I4349" s="80">
        <v>48.01</v>
      </c>
      <c r="J4349" s="83">
        <f t="shared" si="1347"/>
        <v>27.6</v>
      </c>
      <c r="K4349" s="83">
        <f t="shared" si="1346"/>
        <v>13.8</v>
      </c>
      <c r="L4349" s="82">
        <f t="shared" si="1345"/>
        <v>662.53800000000001</v>
      </c>
      <c r="M4349" s="22" t="s">
        <v>94</v>
      </c>
      <c r="N4349" s="80" t="s">
        <v>1548</v>
      </c>
      <c r="O4349" s="83" t="s">
        <v>1412</v>
      </c>
      <c r="P4349" s="80">
        <v>68</v>
      </c>
    </row>
    <row r="4350" spans="1:16" x14ac:dyDescent="0.25">
      <c r="A4350" s="80">
        <v>2019</v>
      </c>
      <c r="B4350" s="80">
        <v>2</v>
      </c>
      <c r="C4350" s="80" t="s">
        <v>15</v>
      </c>
      <c r="D4350" s="80">
        <v>4952054</v>
      </c>
      <c r="E4350" s="28">
        <v>88.9</v>
      </c>
      <c r="F4350" s="78">
        <f t="shared" si="1344"/>
        <v>13.84</v>
      </c>
      <c r="G4350" s="79" t="s">
        <v>39</v>
      </c>
      <c r="H4350" s="80">
        <v>13</v>
      </c>
      <c r="I4350" s="80">
        <v>124.82</v>
      </c>
      <c r="J4350" s="83">
        <f t="shared" si="1347"/>
        <v>27.6</v>
      </c>
      <c r="K4350" s="83">
        <f t="shared" si="1346"/>
        <v>20.700000000000003</v>
      </c>
      <c r="L4350" s="82">
        <f t="shared" si="1345"/>
        <v>2583.7740000000003</v>
      </c>
      <c r="M4350" s="22" t="s">
        <v>16</v>
      </c>
      <c r="N4350" s="80" t="s">
        <v>1548</v>
      </c>
      <c r="O4350" s="83" t="s">
        <v>1412</v>
      </c>
      <c r="P4350" s="80">
        <v>68</v>
      </c>
    </row>
    <row r="4351" spans="1:16" x14ac:dyDescent="0.25">
      <c r="A4351" s="80">
        <v>2019</v>
      </c>
      <c r="B4351" s="80">
        <v>2</v>
      </c>
      <c r="C4351" s="80" t="s">
        <v>15</v>
      </c>
      <c r="D4351" s="80">
        <v>4952052</v>
      </c>
      <c r="E4351" s="28">
        <v>88.9</v>
      </c>
      <c r="F4351" s="78">
        <f t="shared" si="1344"/>
        <v>13.84</v>
      </c>
      <c r="G4351" s="79" t="s">
        <v>39</v>
      </c>
      <c r="H4351" s="80">
        <v>3</v>
      </c>
      <c r="I4351" s="80">
        <v>28.8</v>
      </c>
      <c r="J4351" s="83">
        <f t="shared" si="1347"/>
        <v>27.6</v>
      </c>
      <c r="K4351" s="83">
        <f t="shared" si="1346"/>
        <v>20.700000000000003</v>
      </c>
      <c r="L4351" s="82">
        <f t="shared" si="1345"/>
        <v>596.16000000000008</v>
      </c>
      <c r="M4351" s="22" t="s">
        <v>16</v>
      </c>
      <c r="N4351" s="80" t="s">
        <v>1548</v>
      </c>
      <c r="O4351" s="83" t="s">
        <v>1412</v>
      </c>
      <c r="P4351" s="80">
        <v>68</v>
      </c>
    </row>
    <row r="4352" spans="1:16" x14ac:dyDescent="0.25">
      <c r="A4352" s="80">
        <v>2019</v>
      </c>
      <c r="B4352" s="80">
        <v>2</v>
      </c>
      <c r="C4352" s="80" t="s">
        <v>15</v>
      </c>
      <c r="D4352" s="80">
        <v>4952052</v>
      </c>
      <c r="E4352" s="28">
        <v>88.9</v>
      </c>
      <c r="F4352" s="78">
        <f t="shared" si="1344"/>
        <v>13.84</v>
      </c>
      <c r="G4352" s="79" t="s">
        <v>39</v>
      </c>
      <c r="H4352" s="80">
        <v>2</v>
      </c>
      <c r="I4352" s="80">
        <v>19.2</v>
      </c>
      <c r="J4352" s="83">
        <f t="shared" si="1347"/>
        <v>27.6</v>
      </c>
      <c r="K4352" s="83">
        <f t="shared" si="1346"/>
        <v>13.8</v>
      </c>
      <c r="L4352" s="82">
        <f t="shared" si="1345"/>
        <v>264.95999999999998</v>
      </c>
      <c r="M4352" s="22" t="s">
        <v>94</v>
      </c>
      <c r="N4352" s="80" t="s">
        <v>1548</v>
      </c>
      <c r="O4352" s="83" t="s">
        <v>1412</v>
      </c>
      <c r="P4352" s="80">
        <v>68</v>
      </c>
    </row>
    <row r="4353" spans="1:16" x14ac:dyDescent="0.25">
      <c r="A4353" s="80">
        <v>2019</v>
      </c>
      <c r="B4353" s="80">
        <v>2</v>
      </c>
      <c r="C4353" s="80" t="s">
        <v>15</v>
      </c>
      <c r="D4353" s="80">
        <v>4952051</v>
      </c>
      <c r="E4353" s="28">
        <v>88.9</v>
      </c>
      <c r="F4353" s="78">
        <f t="shared" si="1344"/>
        <v>13.84</v>
      </c>
      <c r="G4353" s="79" t="s">
        <v>39</v>
      </c>
      <c r="H4353" s="80">
        <v>12</v>
      </c>
      <c r="I4353" s="80">
        <v>115.2171</v>
      </c>
      <c r="J4353" s="83">
        <f t="shared" si="1347"/>
        <v>27.6</v>
      </c>
      <c r="K4353" s="83">
        <f t="shared" si="1346"/>
        <v>20.700000000000003</v>
      </c>
      <c r="L4353" s="82">
        <f t="shared" si="1345"/>
        <v>2384.9939700000004</v>
      </c>
      <c r="M4353" s="22" t="s">
        <v>16</v>
      </c>
      <c r="N4353" s="80" t="s">
        <v>1548</v>
      </c>
      <c r="O4353" s="83" t="s">
        <v>1412</v>
      </c>
      <c r="P4353" s="80">
        <v>68</v>
      </c>
    </row>
    <row r="4354" spans="1:16" x14ac:dyDescent="0.25">
      <c r="A4354" s="80">
        <v>2019</v>
      </c>
      <c r="B4354" s="80">
        <v>2</v>
      </c>
      <c r="C4354" s="80" t="s">
        <v>14</v>
      </c>
      <c r="D4354" s="80">
        <v>4952118</v>
      </c>
      <c r="E4354" s="28">
        <v>139.69999999999999</v>
      </c>
      <c r="F4354" s="78">
        <v>25.3</v>
      </c>
      <c r="G4354" s="79" t="s">
        <v>40</v>
      </c>
      <c r="H4354" s="80">
        <v>62</v>
      </c>
      <c r="I4354" s="80">
        <v>837</v>
      </c>
      <c r="J4354" s="83">
        <v>53.44</v>
      </c>
      <c r="K4354" s="83">
        <f t="shared" si="1346"/>
        <v>40.08</v>
      </c>
      <c r="L4354" s="82">
        <f t="shared" si="1345"/>
        <v>33546.959999999999</v>
      </c>
      <c r="M4354" s="22" t="s">
        <v>16</v>
      </c>
      <c r="N4354" s="80" t="s">
        <v>1549</v>
      </c>
      <c r="O4354" s="83" t="s">
        <v>55</v>
      </c>
      <c r="P4354" s="80">
        <v>74</v>
      </c>
    </row>
    <row r="4355" spans="1:16" x14ac:dyDescent="0.25">
      <c r="A4355" s="80">
        <v>2019</v>
      </c>
      <c r="B4355" s="80">
        <v>2</v>
      </c>
      <c r="C4355" s="80" t="s">
        <v>15</v>
      </c>
      <c r="D4355" s="80">
        <v>4952417</v>
      </c>
      <c r="E4355" s="28">
        <v>88.9</v>
      </c>
      <c r="F4355" s="78">
        <f t="shared" ref="F4355:F4392" si="1348">IF($E4355=60.3,6.99,IF($E4355=73,9.67,IF($E4355=88.9,13.84,IF($E4355=114.3,17.26,IF($E4355=177.8,34.23,IF($E4355=244.5,53.57,"ENTER WEIGHT"))))))</f>
        <v>13.84</v>
      </c>
      <c r="G4355" s="79" t="s">
        <v>39</v>
      </c>
      <c r="H4355" s="80">
        <v>5</v>
      </c>
      <c r="I4355" s="80">
        <v>48.01</v>
      </c>
      <c r="J4355" s="83">
        <f t="shared" ref="J4355:J4392" si="1349">IF($E4355=60.3,16.52,IF($E4355=73,20.64,IF($E4355=88.9,27.6,IF(AND($E4355=114.3, $F4355=17.26),32.84,IF(AND($E4355=177.8, $F4355=34.23),63.28,IF(AND($E4355=244.5,$F4355=53.57),98.68,"ENTER WEIGHT"))))))</f>
        <v>27.6</v>
      </c>
      <c r="K4355" s="83">
        <f t="shared" si="1346"/>
        <v>13.8</v>
      </c>
      <c r="L4355" s="82">
        <f t="shared" si="1345"/>
        <v>662.53800000000001</v>
      </c>
      <c r="M4355" s="22" t="s">
        <v>94</v>
      </c>
      <c r="N4355" s="80" t="s">
        <v>1550</v>
      </c>
      <c r="O4355" s="83" t="s">
        <v>1412</v>
      </c>
      <c r="P4355" s="80">
        <v>68</v>
      </c>
    </row>
    <row r="4356" spans="1:16" x14ac:dyDescent="0.25">
      <c r="A4356" s="80">
        <v>2019</v>
      </c>
      <c r="B4356" s="80">
        <v>2</v>
      </c>
      <c r="C4356" s="80" t="s">
        <v>15</v>
      </c>
      <c r="D4356" s="80">
        <v>4952417</v>
      </c>
      <c r="E4356" s="28">
        <v>88.9</v>
      </c>
      <c r="F4356" s="78">
        <f t="shared" si="1348"/>
        <v>13.84</v>
      </c>
      <c r="G4356" s="79" t="s">
        <v>39</v>
      </c>
      <c r="H4356" s="80">
        <v>4</v>
      </c>
      <c r="I4356" s="80">
        <v>38.4</v>
      </c>
      <c r="J4356" s="83">
        <f t="shared" si="1349"/>
        <v>27.6</v>
      </c>
      <c r="K4356" s="83">
        <f t="shared" si="1346"/>
        <v>13.8</v>
      </c>
      <c r="L4356" s="82">
        <f t="shared" si="1345"/>
        <v>529.91999999999996</v>
      </c>
      <c r="M4356" s="22" t="s">
        <v>94</v>
      </c>
      <c r="N4356" s="80" t="s">
        <v>1550</v>
      </c>
      <c r="O4356" s="83" t="s">
        <v>1412</v>
      </c>
      <c r="P4356" s="80">
        <v>68</v>
      </c>
    </row>
    <row r="4357" spans="1:16" x14ac:dyDescent="0.25">
      <c r="A4357" s="80">
        <v>2019</v>
      </c>
      <c r="B4357" s="80">
        <v>2</v>
      </c>
      <c r="C4357" s="80" t="s">
        <v>15</v>
      </c>
      <c r="D4357" s="80">
        <v>4952420</v>
      </c>
      <c r="E4357" s="28">
        <v>88.9</v>
      </c>
      <c r="F4357" s="78">
        <f t="shared" si="1348"/>
        <v>13.84</v>
      </c>
      <c r="G4357" s="79" t="s">
        <v>39</v>
      </c>
      <c r="H4357" s="80">
        <v>12</v>
      </c>
      <c r="I4357" s="80">
        <v>115.21</v>
      </c>
      <c r="J4357" s="83">
        <f t="shared" si="1349"/>
        <v>27.6</v>
      </c>
      <c r="K4357" s="83">
        <f t="shared" si="1346"/>
        <v>20.700000000000003</v>
      </c>
      <c r="L4357" s="82">
        <f t="shared" si="1345"/>
        <v>2384.8470000000002</v>
      </c>
      <c r="M4357" s="22" t="s">
        <v>16</v>
      </c>
      <c r="N4357" s="80" t="s">
        <v>1550</v>
      </c>
      <c r="O4357" s="83" t="s">
        <v>1412</v>
      </c>
      <c r="P4357" s="80">
        <v>68</v>
      </c>
    </row>
    <row r="4358" spans="1:16" x14ac:dyDescent="0.25">
      <c r="A4358" s="80">
        <v>2019</v>
      </c>
      <c r="B4358" s="80">
        <v>2</v>
      </c>
      <c r="C4358" s="80" t="s">
        <v>15</v>
      </c>
      <c r="D4358" s="80">
        <v>4952421</v>
      </c>
      <c r="E4358" s="28">
        <v>88.9</v>
      </c>
      <c r="F4358" s="78">
        <f t="shared" si="1348"/>
        <v>13.84</v>
      </c>
      <c r="G4358" s="79" t="s">
        <v>39</v>
      </c>
      <c r="H4358" s="80">
        <v>1</v>
      </c>
      <c r="I4358" s="80">
        <v>9.6</v>
      </c>
      <c r="J4358" s="83">
        <f t="shared" si="1349"/>
        <v>27.6</v>
      </c>
      <c r="K4358" s="83">
        <f t="shared" si="1346"/>
        <v>13.8</v>
      </c>
      <c r="L4358" s="82">
        <f t="shared" si="1345"/>
        <v>132.47999999999999</v>
      </c>
      <c r="M4358" s="22" t="s">
        <v>38</v>
      </c>
      <c r="N4358" s="80" t="s">
        <v>1550</v>
      </c>
      <c r="O4358" s="83" t="s">
        <v>1412</v>
      </c>
      <c r="P4358" s="80">
        <v>68</v>
      </c>
    </row>
    <row r="4359" spans="1:16" x14ac:dyDescent="0.25">
      <c r="A4359" s="80">
        <v>2019</v>
      </c>
      <c r="B4359" s="80">
        <v>2</v>
      </c>
      <c r="C4359" s="80" t="s">
        <v>15</v>
      </c>
      <c r="D4359" s="80">
        <v>4952422</v>
      </c>
      <c r="E4359" s="28">
        <v>88.9</v>
      </c>
      <c r="F4359" s="78">
        <f t="shared" si="1348"/>
        <v>13.84</v>
      </c>
      <c r="G4359" s="79" t="s">
        <v>39</v>
      </c>
      <c r="H4359" s="80">
        <v>7</v>
      </c>
      <c r="I4359" s="80">
        <v>67.209999999999994</v>
      </c>
      <c r="J4359" s="83">
        <f t="shared" si="1349"/>
        <v>27.6</v>
      </c>
      <c r="K4359" s="83">
        <f t="shared" si="1346"/>
        <v>20.700000000000003</v>
      </c>
      <c r="L4359" s="82">
        <f t="shared" si="1345"/>
        <v>1391.2470000000001</v>
      </c>
      <c r="M4359" s="22" t="s">
        <v>16</v>
      </c>
      <c r="N4359" s="80" t="s">
        <v>1550</v>
      </c>
      <c r="O4359" s="83" t="s">
        <v>1412</v>
      </c>
      <c r="P4359" s="80">
        <v>68</v>
      </c>
    </row>
    <row r="4360" spans="1:16" x14ac:dyDescent="0.25">
      <c r="A4360" s="80">
        <v>2019</v>
      </c>
      <c r="B4360" s="80">
        <v>2</v>
      </c>
      <c r="C4360" s="80" t="s">
        <v>15</v>
      </c>
      <c r="D4360" s="80">
        <v>4952422</v>
      </c>
      <c r="E4360" s="78">
        <v>88.9</v>
      </c>
      <c r="F4360" s="78">
        <f t="shared" si="1348"/>
        <v>13.84</v>
      </c>
      <c r="G4360" s="79" t="s">
        <v>39</v>
      </c>
      <c r="H4360" s="80">
        <v>2</v>
      </c>
      <c r="I4360" s="80">
        <v>19.2</v>
      </c>
      <c r="J4360" s="83">
        <f t="shared" si="1349"/>
        <v>27.6</v>
      </c>
      <c r="K4360" s="83">
        <f t="shared" si="1346"/>
        <v>13.8</v>
      </c>
      <c r="L4360" s="82">
        <f t="shared" si="1345"/>
        <v>264.95999999999998</v>
      </c>
      <c r="M4360" s="22" t="s">
        <v>38</v>
      </c>
      <c r="N4360" s="80" t="s">
        <v>1550</v>
      </c>
      <c r="O4360" s="83" t="s">
        <v>1412</v>
      </c>
      <c r="P4360" s="80">
        <v>68</v>
      </c>
    </row>
    <row r="4361" spans="1:16" x14ac:dyDescent="0.25">
      <c r="A4361" s="80">
        <v>2019</v>
      </c>
      <c r="B4361" s="80">
        <v>2</v>
      </c>
      <c r="C4361" s="80" t="s">
        <v>15</v>
      </c>
      <c r="D4361" s="80">
        <v>4952422</v>
      </c>
      <c r="E4361" s="78">
        <v>88.9</v>
      </c>
      <c r="F4361" s="78">
        <f t="shared" si="1348"/>
        <v>13.84</v>
      </c>
      <c r="G4361" s="79" t="s">
        <v>39</v>
      </c>
      <c r="H4361" s="80">
        <v>1</v>
      </c>
      <c r="I4361" s="80">
        <v>9.6</v>
      </c>
      <c r="J4361" s="83">
        <f t="shared" si="1349"/>
        <v>27.6</v>
      </c>
      <c r="K4361" s="83">
        <f t="shared" si="1346"/>
        <v>13.8</v>
      </c>
      <c r="L4361" s="82">
        <f t="shared" si="1345"/>
        <v>132.47999999999999</v>
      </c>
      <c r="M4361" s="22" t="s">
        <v>38</v>
      </c>
      <c r="N4361" s="80" t="s">
        <v>1550</v>
      </c>
      <c r="O4361" s="83" t="s">
        <v>1412</v>
      </c>
      <c r="P4361" s="80">
        <v>68</v>
      </c>
    </row>
    <row r="4362" spans="1:16" x14ac:dyDescent="0.25">
      <c r="A4362" s="80">
        <v>2019</v>
      </c>
      <c r="B4362" s="80">
        <v>2</v>
      </c>
      <c r="C4362" s="80" t="s">
        <v>15</v>
      </c>
      <c r="D4362" s="80">
        <v>4952417</v>
      </c>
      <c r="E4362" s="78">
        <v>88.9</v>
      </c>
      <c r="F4362" s="78">
        <f t="shared" si="1348"/>
        <v>13.84</v>
      </c>
      <c r="G4362" s="79" t="s">
        <v>39</v>
      </c>
      <c r="H4362" s="80">
        <v>5</v>
      </c>
      <c r="I4362" s="80">
        <v>48.01</v>
      </c>
      <c r="J4362" s="83">
        <f t="shared" si="1349"/>
        <v>27.6</v>
      </c>
      <c r="K4362" s="83">
        <f t="shared" si="1346"/>
        <v>20.700000000000003</v>
      </c>
      <c r="L4362" s="82">
        <f t="shared" si="1345"/>
        <v>993.80700000000013</v>
      </c>
      <c r="M4362" s="22" t="s">
        <v>16</v>
      </c>
      <c r="N4362" s="80" t="s">
        <v>1550</v>
      </c>
      <c r="O4362" s="83" t="s">
        <v>1412</v>
      </c>
      <c r="P4362" s="80">
        <v>68</v>
      </c>
    </row>
    <row r="4363" spans="1:16" x14ac:dyDescent="0.25">
      <c r="A4363" s="80">
        <v>2019</v>
      </c>
      <c r="B4363" s="80">
        <v>2</v>
      </c>
      <c r="C4363" s="80" t="s">
        <v>15</v>
      </c>
      <c r="D4363" s="80">
        <v>4952415</v>
      </c>
      <c r="E4363" s="78">
        <v>88.9</v>
      </c>
      <c r="F4363" s="78">
        <f t="shared" si="1348"/>
        <v>13.84</v>
      </c>
      <c r="G4363" s="79" t="s">
        <v>39</v>
      </c>
      <c r="H4363" s="80">
        <v>5</v>
      </c>
      <c r="I4363" s="80">
        <v>48.01</v>
      </c>
      <c r="J4363" s="83">
        <f t="shared" si="1349"/>
        <v>27.6</v>
      </c>
      <c r="K4363" s="83">
        <f t="shared" si="1346"/>
        <v>20.700000000000003</v>
      </c>
      <c r="L4363" s="82">
        <f t="shared" si="1345"/>
        <v>993.80700000000013</v>
      </c>
      <c r="M4363" s="22" t="s">
        <v>16</v>
      </c>
      <c r="N4363" s="80" t="s">
        <v>1550</v>
      </c>
      <c r="O4363" s="83" t="s">
        <v>1412</v>
      </c>
      <c r="P4363" s="80">
        <v>68</v>
      </c>
    </row>
    <row r="4364" spans="1:16" x14ac:dyDescent="0.25">
      <c r="A4364" s="80">
        <v>2019</v>
      </c>
      <c r="B4364" s="80">
        <v>2</v>
      </c>
      <c r="C4364" s="80" t="s">
        <v>15</v>
      </c>
      <c r="D4364" s="80">
        <v>4952415</v>
      </c>
      <c r="E4364" s="78">
        <v>88.9</v>
      </c>
      <c r="F4364" s="78">
        <f t="shared" si="1348"/>
        <v>13.84</v>
      </c>
      <c r="G4364" s="79" t="s">
        <v>39</v>
      </c>
      <c r="H4364" s="80">
        <v>5</v>
      </c>
      <c r="I4364" s="80">
        <v>48.01</v>
      </c>
      <c r="J4364" s="83">
        <f t="shared" si="1349"/>
        <v>27.6</v>
      </c>
      <c r="K4364" s="83">
        <f t="shared" si="1346"/>
        <v>13.8</v>
      </c>
      <c r="L4364" s="82">
        <f t="shared" si="1345"/>
        <v>662.53800000000001</v>
      </c>
      <c r="M4364" s="22" t="s">
        <v>94</v>
      </c>
      <c r="N4364" s="80" t="s">
        <v>1550</v>
      </c>
      <c r="O4364" s="83" t="s">
        <v>1412</v>
      </c>
      <c r="P4364" s="80">
        <v>68</v>
      </c>
    </row>
    <row r="4365" spans="1:16" x14ac:dyDescent="0.25">
      <c r="A4365" s="80">
        <v>2019</v>
      </c>
      <c r="B4365" s="80">
        <v>2</v>
      </c>
      <c r="C4365" s="80" t="s">
        <v>15</v>
      </c>
      <c r="D4365" s="80">
        <v>4952414</v>
      </c>
      <c r="E4365" s="78">
        <v>88.9</v>
      </c>
      <c r="F4365" s="78">
        <f t="shared" si="1348"/>
        <v>13.84</v>
      </c>
      <c r="G4365" s="79" t="s">
        <v>39</v>
      </c>
      <c r="H4365" s="80">
        <v>4</v>
      </c>
      <c r="I4365" s="80">
        <v>38.4</v>
      </c>
      <c r="J4365" s="83">
        <f t="shared" si="1349"/>
        <v>27.6</v>
      </c>
      <c r="K4365" s="83">
        <f t="shared" si="1346"/>
        <v>20.700000000000003</v>
      </c>
      <c r="L4365" s="82">
        <f t="shared" si="1345"/>
        <v>794.88000000000011</v>
      </c>
      <c r="M4365" s="22" t="s">
        <v>16</v>
      </c>
      <c r="N4365" s="80" t="s">
        <v>1550</v>
      </c>
      <c r="O4365" s="83" t="s">
        <v>1412</v>
      </c>
      <c r="P4365" s="80">
        <v>68</v>
      </c>
    </row>
    <row r="4366" spans="1:16" x14ac:dyDescent="0.25">
      <c r="A4366" s="80">
        <v>2019</v>
      </c>
      <c r="B4366" s="80">
        <v>2</v>
      </c>
      <c r="C4366" s="80" t="s">
        <v>15</v>
      </c>
      <c r="D4366" s="80">
        <v>4952412</v>
      </c>
      <c r="E4366" s="78">
        <v>88.9</v>
      </c>
      <c r="F4366" s="78">
        <f t="shared" si="1348"/>
        <v>13.84</v>
      </c>
      <c r="G4366" s="79" t="s">
        <v>39</v>
      </c>
      <c r="H4366" s="80">
        <v>13</v>
      </c>
      <c r="I4366" s="80">
        <v>124.8156</v>
      </c>
      <c r="J4366" s="83">
        <f t="shared" si="1349"/>
        <v>27.6</v>
      </c>
      <c r="K4366" s="83">
        <f t="shared" si="1346"/>
        <v>13.8</v>
      </c>
      <c r="L4366" s="82">
        <f t="shared" si="1345"/>
        <v>1722.4552800000001</v>
      </c>
      <c r="M4366" s="22" t="s">
        <v>94</v>
      </c>
      <c r="N4366" s="80" t="s">
        <v>1550</v>
      </c>
      <c r="O4366" s="83" t="s">
        <v>1412</v>
      </c>
      <c r="P4366" s="80">
        <v>68</v>
      </c>
    </row>
    <row r="4367" spans="1:16" x14ac:dyDescent="0.25">
      <c r="A4367" s="80">
        <v>2019</v>
      </c>
      <c r="B4367" s="80">
        <v>2</v>
      </c>
      <c r="C4367" s="80" t="s">
        <v>15</v>
      </c>
      <c r="D4367" s="80">
        <v>4952412</v>
      </c>
      <c r="E4367" s="78">
        <v>88.9</v>
      </c>
      <c r="F4367" s="78">
        <f t="shared" si="1348"/>
        <v>13.84</v>
      </c>
      <c r="G4367" s="79" t="s">
        <v>39</v>
      </c>
      <c r="H4367" s="80">
        <v>18</v>
      </c>
      <c r="I4367" s="80">
        <v>172.82</v>
      </c>
      <c r="J4367" s="83">
        <f t="shared" si="1349"/>
        <v>27.6</v>
      </c>
      <c r="K4367" s="83">
        <f t="shared" si="1346"/>
        <v>13.8</v>
      </c>
      <c r="L4367" s="82">
        <f t="shared" si="1345"/>
        <v>2384.9160000000002</v>
      </c>
      <c r="M4367" s="22" t="s">
        <v>94</v>
      </c>
      <c r="N4367" s="80" t="s">
        <v>1550</v>
      </c>
      <c r="O4367" s="83" t="s">
        <v>1412</v>
      </c>
      <c r="P4367" s="80">
        <v>68</v>
      </c>
    </row>
    <row r="4368" spans="1:16" x14ac:dyDescent="0.25">
      <c r="A4368" s="80">
        <v>2019</v>
      </c>
      <c r="B4368" s="80">
        <v>2</v>
      </c>
      <c r="C4368" s="80" t="s">
        <v>15</v>
      </c>
      <c r="D4368" s="80">
        <v>4952433</v>
      </c>
      <c r="E4368" s="78">
        <v>88.9</v>
      </c>
      <c r="F4368" s="78">
        <f t="shared" si="1348"/>
        <v>13.84</v>
      </c>
      <c r="G4368" s="79" t="s">
        <v>39</v>
      </c>
      <c r="H4368" s="80">
        <v>3</v>
      </c>
      <c r="I4368" s="80">
        <v>28.8</v>
      </c>
      <c r="J4368" s="83">
        <f t="shared" si="1349"/>
        <v>27.6</v>
      </c>
      <c r="K4368" s="83">
        <f t="shared" si="1346"/>
        <v>13.8</v>
      </c>
      <c r="L4368" s="82">
        <f t="shared" si="1345"/>
        <v>397.44000000000005</v>
      </c>
      <c r="M4368" s="22" t="s">
        <v>94</v>
      </c>
      <c r="N4368" s="80" t="s">
        <v>1551</v>
      </c>
      <c r="O4368" s="83" t="s">
        <v>1412</v>
      </c>
      <c r="P4368" s="80">
        <v>68</v>
      </c>
    </row>
    <row r="4369" spans="1:16" x14ac:dyDescent="0.25">
      <c r="A4369" s="80">
        <v>2019</v>
      </c>
      <c r="B4369" s="80">
        <v>2</v>
      </c>
      <c r="C4369" s="80" t="s">
        <v>15</v>
      </c>
      <c r="D4369" s="80">
        <v>4952433</v>
      </c>
      <c r="E4369" s="78">
        <v>88.9</v>
      </c>
      <c r="F4369" s="78">
        <f t="shared" si="1348"/>
        <v>13.84</v>
      </c>
      <c r="G4369" s="79" t="s">
        <v>39</v>
      </c>
      <c r="H4369" s="80">
        <v>5</v>
      </c>
      <c r="I4369" s="80">
        <v>48.01</v>
      </c>
      <c r="J4369" s="83">
        <f t="shared" si="1349"/>
        <v>27.6</v>
      </c>
      <c r="K4369" s="83">
        <f t="shared" si="1346"/>
        <v>20.700000000000003</v>
      </c>
      <c r="L4369" s="82">
        <f t="shared" si="1345"/>
        <v>993.80700000000013</v>
      </c>
      <c r="M4369" s="22" t="s">
        <v>16</v>
      </c>
      <c r="N4369" s="80" t="s">
        <v>1551</v>
      </c>
      <c r="O4369" s="83" t="s">
        <v>1412</v>
      </c>
      <c r="P4369" s="80">
        <v>68</v>
      </c>
    </row>
    <row r="4370" spans="1:16" x14ac:dyDescent="0.25">
      <c r="A4370" s="80">
        <v>2019</v>
      </c>
      <c r="B4370" s="80">
        <v>2</v>
      </c>
      <c r="C4370" s="80" t="s">
        <v>15</v>
      </c>
      <c r="D4370" s="80">
        <v>4952436</v>
      </c>
      <c r="E4370" s="78">
        <v>88.9</v>
      </c>
      <c r="F4370" s="78">
        <f t="shared" si="1348"/>
        <v>13.84</v>
      </c>
      <c r="G4370" s="79" t="s">
        <v>39</v>
      </c>
      <c r="H4370" s="80">
        <v>2</v>
      </c>
      <c r="I4370" s="80">
        <v>19.2</v>
      </c>
      <c r="J4370" s="83">
        <f t="shared" si="1349"/>
        <v>27.6</v>
      </c>
      <c r="K4370" s="83">
        <f t="shared" si="1346"/>
        <v>13.8</v>
      </c>
      <c r="L4370" s="82">
        <f t="shared" si="1345"/>
        <v>264.95999999999998</v>
      </c>
      <c r="M4370" s="22" t="s">
        <v>94</v>
      </c>
      <c r="N4370" s="80" t="s">
        <v>1551</v>
      </c>
      <c r="O4370" s="83" t="s">
        <v>1412</v>
      </c>
      <c r="P4370" s="80">
        <v>68</v>
      </c>
    </row>
    <row r="4371" spans="1:16" x14ac:dyDescent="0.25">
      <c r="A4371" s="80">
        <v>2019</v>
      </c>
      <c r="B4371" s="80">
        <v>2</v>
      </c>
      <c r="C4371" s="80" t="s">
        <v>15</v>
      </c>
      <c r="D4371" s="80">
        <v>4952438</v>
      </c>
      <c r="E4371" s="78">
        <v>88.9</v>
      </c>
      <c r="F4371" s="78">
        <f t="shared" si="1348"/>
        <v>13.84</v>
      </c>
      <c r="G4371" s="79" t="s">
        <v>39</v>
      </c>
      <c r="H4371" s="80">
        <v>2</v>
      </c>
      <c r="I4371" s="80">
        <v>19.2</v>
      </c>
      <c r="J4371" s="83">
        <f t="shared" si="1349"/>
        <v>27.6</v>
      </c>
      <c r="K4371" s="83">
        <f t="shared" si="1346"/>
        <v>13.8</v>
      </c>
      <c r="L4371" s="82">
        <f t="shared" si="1345"/>
        <v>264.95999999999998</v>
      </c>
      <c r="M4371" s="22" t="s">
        <v>94</v>
      </c>
      <c r="N4371" s="80" t="s">
        <v>1551</v>
      </c>
      <c r="O4371" s="83" t="s">
        <v>1412</v>
      </c>
      <c r="P4371" s="80">
        <v>68</v>
      </c>
    </row>
    <row r="4372" spans="1:16" x14ac:dyDescent="0.25">
      <c r="A4372" s="80">
        <v>2019</v>
      </c>
      <c r="B4372" s="80">
        <v>2</v>
      </c>
      <c r="C4372" s="80" t="s">
        <v>15</v>
      </c>
      <c r="D4372" s="80">
        <v>4952438</v>
      </c>
      <c r="E4372" s="78">
        <v>88.9</v>
      </c>
      <c r="F4372" s="78">
        <f t="shared" si="1348"/>
        <v>13.84</v>
      </c>
      <c r="G4372" s="79" t="s">
        <v>39</v>
      </c>
      <c r="H4372" s="80">
        <v>5</v>
      </c>
      <c r="I4372" s="80">
        <v>48.01</v>
      </c>
      <c r="J4372" s="83">
        <f t="shared" si="1349"/>
        <v>27.6</v>
      </c>
      <c r="K4372" s="83">
        <f t="shared" si="1346"/>
        <v>13.8</v>
      </c>
      <c r="L4372" s="82">
        <f t="shared" si="1345"/>
        <v>662.53800000000001</v>
      </c>
      <c r="M4372" s="22" t="s">
        <v>94</v>
      </c>
      <c r="N4372" s="80" t="s">
        <v>1551</v>
      </c>
      <c r="O4372" s="83" t="s">
        <v>1412</v>
      </c>
      <c r="P4372" s="80">
        <v>68</v>
      </c>
    </row>
    <row r="4373" spans="1:16" x14ac:dyDescent="0.25">
      <c r="A4373" s="80">
        <v>2019</v>
      </c>
      <c r="B4373" s="80">
        <v>2</v>
      </c>
      <c r="C4373" s="80" t="s">
        <v>15</v>
      </c>
      <c r="D4373" s="80">
        <v>4952438</v>
      </c>
      <c r="E4373" s="78">
        <v>88.9</v>
      </c>
      <c r="F4373" s="78">
        <f t="shared" si="1348"/>
        <v>13.84</v>
      </c>
      <c r="G4373" s="79" t="s">
        <v>39</v>
      </c>
      <c r="H4373" s="80">
        <v>6</v>
      </c>
      <c r="I4373" s="80">
        <v>57.61</v>
      </c>
      <c r="J4373" s="83">
        <f t="shared" si="1349"/>
        <v>27.6</v>
      </c>
      <c r="K4373" s="83">
        <f t="shared" si="1346"/>
        <v>20.700000000000003</v>
      </c>
      <c r="L4373" s="82">
        <f t="shared" si="1345"/>
        <v>1192.527</v>
      </c>
      <c r="M4373" s="22" t="s">
        <v>16</v>
      </c>
      <c r="N4373" s="80" t="s">
        <v>1551</v>
      </c>
      <c r="O4373" s="83" t="s">
        <v>1412</v>
      </c>
      <c r="P4373" s="80">
        <v>68</v>
      </c>
    </row>
    <row r="4374" spans="1:16" x14ac:dyDescent="0.25">
      <c r="A4374" s="80">
        <v>2019</v>
      </c>
      <c r="B4374" s="80">
        <v>2</v>
      </c>
      <c r="C4374" s="80" t="s">
        <v>15</v>
      </c>
      <c r="D4374" s="80">
        <v>4952441</v>
      </c>
      <c r="E4374" s="78">
        <v>88.9</v>
      </c>
      <c r="F4374" s="78">
        <f t="shared" si="1348"/>
        <v>13.84</v>
      </c>
      <c r="G4374" s="79" t="s">
        <v>39</v>
      </c>
      <c r="H4374" s="80">
        <v>5</v>
      </c>
      <c r="I4374" s="80">
        <v>48.01</v>
      </c>
      <c r="J4374" s="83">
        <f t="shared" si="1349"/>
        <v>27.6</v>
      </c>
      <c r="K4374" s="83">
        <f t="shared" si="1346"/>
        <v>13.8</v>
      </c>
      <c r="L4374" s="82">
        <f t="shared" si="1345"/>
        <v>662.53800000000001</v>
      </c>
      <c r="M4374" s="22" t="s">
        <v>94</v>
      </c>
      <c r="N4374" s="80" t="s">
        <v>1551</v>
      </c>
      <c r="O4374" s="83" t="s">
        <v>1412</v>
      </c>
      <c r="P4374" s="80">
        <v>68</v>
      </c>
    </row>
    <row r="4375" spans="1:16" x14ac:dyDescent="0.25">
      <c r="A4375" s="80">
        <v>2019</v>
      </c>
      <c r="B4375" s="80">
        <v>2</v>
      </c>
      <c r="C4375" s="80" t="s">
        <v>15</v>
      </c>
      <c r="D4375" s="80">
        <v>4952441</v>
      </c>
      <c r="E4375" s="78">
        <v>88.9</v>
      </c>
      <c r="F4375" s="78">
        <f t="shared" si="1348"/>
        <v>13.84</v>
      </c>
      <c r="G4375" s="79" t="s">
        <v>39</v>
      </c>
      <c r="H4375" s="80">
        <v>1</v>
      </c>
      <c r="I4375" s="80">
        <v>9.6</v>
      </c>
      <c r="J4375" s="83">
        <f t="shared" si="1349"/>
        <v>27.6</v>
      </c>
      <c r="K4375" s="83">
        <f t="shared" si="1346"/>
        <v>13.8</v>
      </c>
      <c r="L4375" s="82">
        <f t="shared" si="1345"/>
        <v>132.47999999999999</v>
      </c>
      <c r="M4375" s="22" t="s">
        <v>94</v>
      </c>
      <c r="N4375" s="80" t="s">
        <v>1551</v>
      </c>
      <c r="O4375" s="83" t="s">
        <v>1412</v>
      </c>
      <c r="P4375" s="80">
        <v>68</v>
      </c>
    </row>
    <row r="4376" spans="1:16" x14ac:dyDescent="0.25">
      <c r="A4376" s="80">
        <v>2019</v>
      </c>
      <c r="B4376" s="80">
        <v>2</v>
      </c>
      <c r="C4376" s="80" t="s">
        <v>15</v>
      </c>
      <c r="D4376" s="80">
        <v>4952443</v>
      </c>
      <c r="E4376" s="78">
        <v>88.9</v>
      </c>
      <c r="F4376" s="78">
        <f t="shared" si="1348"/>
        <v>13.84</v>
      </c>
      <c r="G4376" s="79" t="s">
        <v>39</v>
      </c>
      <c r="H4376" s="80">
        <v>1</v>
      </c>
      <c r="I4376" s="80">
        <v>9.6</v>
      </c>
      <c r="J4376" s="83">
        <f t="shared" si="1349"/>
        <v>27.6</v>
      </c>
      <c r="K4376" s="83">
        <f t="shared" si="1346"/>
        <v>13.8</v>
      </c>
      <c r="L4376" s="82">
        <f t="shared" si="1345"/>
        <v>132.47999999999999</v>
      </c>
      <c r="M4376" s="22" t="s">
        <v>94</v>
      </c>
      <c r="N4376" s="80" t="s">
        <v>1551</v>
      </c>
      <c r="O4376" s="83" t="s">
        <v>1412</v>
      </c>
      <c r="P4376" s="80">
        <v>68</v>
      </c>
    </row>
    <row r="4377" spans="1:16" x14ac:dyDescent="0.25">
      <c r="A4377" s="80">
        <v>2019</v>
      </c>
      <c r="B4377" s="80">
        <v>2</v>
      </c>
      <c r="C4377" s="80" t="s">
        <v>15</v>
      </c>
      <c r="D4377" s="80">
        <v>4952443</v>
      </c>
      <c r="E4377" s="78">
        <v>88.9</v>
      </c>
      <c r="F4377" s="78">
        <f t="shared" si="1348"/>
        <v>13.84</v>
      </c>
      <c r="G4377" s="79" t="s">
        <v>39</v>
      </c>
      <c r="H4377" s="80">
        <v>3</v>
      </c>
      <c r="I4377" s="80">
        <v>28.8</v>
      </c>
      <c r="J4377" s="83">
        <f t="shared" si="1349"/>
        <v>27.6</v>
      </c>
      <c r="K4377" s="83">
        <f t="shared" si="1346"/>
        <v>13.8</v>
      </c>
      <c r="L4377" s="82">
        <f t="shared" si="1345"/>
        <v>397.44000000000005</v>
      </c>
      <c r="M4377" s="22" t="s">
        <v>94</v>
      </c>
      <c r="N4377" s="80" t="s">
        <v>1551</v>
      </c>
      <c r="O4377" s="83" t="s">
        <v>1412</v>
      </c>
      <c r="P4377" s="80">
        <v>68</v>
      </c>
    </row>
    <row r="4378" spans="1:16" x14ac:dyDescent="0.25">
      <c r="A4378" s="80">
        <v>2019</v>
      </c>
      <c r="B4378" s="80">
        <v>2</v>
      </c>
      <c r="C4378" s="80" t="s">
        <v>15</v>
      </c>
      <c r="D4378" s="80">
        <v>4952443</v>
      </c>
      <c r="E4378" s="78">
        <v>88.9</v>
      </c>
      <c r="F4378" s="78">
        <f t="shared" si="1348"/>
        <v>13.84</v>
      </c>
      <c r="G4378" s="79" t="s">
        <v>39</v>
      </c>
      <c r="H4378" s="80">
        <v>5</v>
      </c>
      <c r="I4378" s="80">
        <v>48.01</v>
      </c>
      <c r="J4378" s="83">
        <f t="shared" si="1349"/>
        <v>27.6</v>
      </c>
      <c r="K4378" s="83">
        <f t="shared" si="1346"/>
        <v>20.700000000000003</v>
      </c>
      <c r="L4378" s="82">
        <f t="shared" si="1345"/>
        <v>993.80700000000013</v>
      </c>
      <c r="M4378" s="22" t="s">
        <v>16</v>
      </c>
      <c r="N4378" s="80" t="s">
        <v>1551</v>
      </c>
      <c r="O4378" s="83" t="s">
        <v>1412</v>
      </c>
      <c r="P4378" s="80">
        <v>68</v>
      </c>
    </row>
    <row r="4379" spans="1:16" x14ac:dyDescent="0.25">
      <c r="A4379" s="80">
        <v>2019</v>
      </c>
      <c r="B4379" s="80">
        <v>2</v>
      </c>
      <c r="C4379" s="80" t="s">
        <v>15</v>
      </c>
      <c r="D4379" s="80">
        <v>4952446</v>
      </c>
      <c r="E4379" s="78">
        <v>88.9</v>
      </c>
      <c r="F4379" s="78">
        <f t="shared" si="1348"/>
        <v>13.84</v>
      </c>
      <c r="G4379" s="79" t="s">
        <v>39</v>
      </c>
      <c r="H4379" s="80">
        <v>1</v>
      </c>
      <c r="I4379" s="80">
        <v>9.6</v>
      </c>
      <c r="J4379" s="83">
        <f t="shared" si="1349"/>
        <v>27.6</v>
      </c>
      <c r="K4379" s="83">
        <f t="shared" si="1346"/>
        <v>13.8</v>
      </c>
      <c r="L4379" s="82">
        <f t="shared" si="1345"/>
        <v>132.47999999999999</v>
      </c>
      <c r="M4379" s="22" t="s">
        <v>94</v>
      </c>
      <c r="N4379" s="80" t="s">
        <v>1551</v>
      </c>
      <c r="O4379" s="83" t="s">
        <v>1412</v>
      </c>
      <c r="P4379" s="80">
        <v>68</v>
      </c>
    </row>
    <row r="4380" spans="1:16" x14ac:dyDescent="0.25">
      <c r="A4380" s="80">
        <v>2019</v>
      </c>
      <c r="B4380" s="80">
        <v>2</v>
      </c>
      <c r="C4380" s="80" t="s">
        <v>15</v>
      </c>
      <c r="D4380" s="80">
        <v>4952446</v>
      </c>
      <c r="E4380" s="78">
        <v>88.9</v>
      </c>
      <c r="F4380" s="78">
        <f t="shared" si="1348"/>
        <v>13.84</v>
      </c>
      <c r="G4380" s="79" t="s">
        <v>39</v>
      </c>
      <c r="H4380" s="80">
        <v>3</v>
      </c>
      <c r="I4380" s="80">
        <v>28.8</v>
      </c>
      <c r="J4380" s="83">
        <f t="shared" si="1349"/>
        <v>27.6</v>
      </c>
      <c r="K4380" s="83">
        <f t="shared" si="1346"/>
        <v>13.8</v>
      </c>
      <c r="L4380" s="82">
        <f t="shared" si="1345"/>
        <v>397.44000000000005</v>
      </c>
      <c r="M4380" s="22" t="s">
        <v>94</v>
      </c>
      <c r="N4380" s="80" t="s">
        <v>1551</v>
      </c>
      <c r="O4380" s="83" t="s">
        <v>1412</v>
      </c>
      <c r="P4380" s="80">
        <v>68</v>
      </c>
    </row>
    <row r="4381" spans="1:16" x14ac:dyDescent="0.25">
      <c r="A4381" s="80">
        <v>2019</v>
      </c>
      <c r="B4381" s="80">
        <v>2</v>
      </c>
      <c r="C4381" s="80" t="s">
        <v>15</v>
      </c>
      <c r="D4381" s="80">
        <v>4952448</v>
      </c>
      <c r="E4381" s="78">
        <v>88.9</v>
      </c>
      <c r="F4381" s="78">
        <f t="shared" si="1348"/>
        <v>13.84</v>
      </c>
      <c r="G4381" s="79" t="s">
        <v>39</v>
      </c>
      <c r="H4381" s="80">
        <v>2</v>
      </c>
      <c r="I4381" s="80">
        <v>19.2</v>
      </c>
      <c r="J4381" s="83">
        <f t="shared" si="1349"/>
        <v>27.6</v>
      </c>
      <c r="K4381" s="83">
        <f t="shared" si="1346"/>
        <v>13.8</v>
      </c>
      <c r="L4381" s="82">
        <f t="shared" si="1345"/>
        <v>264.95999999999998</v>
      </c>
      <c r="M4381" s="22" t="s">
        <v>94</v>
      </c>
      <c r="N4381" s="80" t="s">
        <v>1551</v>
      </c>
      <c r="O4381" s="83" t="s">
        <v>1412</v>
      </c>
      <c r="P4381" s="80">
        <v>68</v>
      </c>
    </row>
    <row r="4382" spans="1:16" x14ac:dyDescent="0.25">
      <c r="A4382" s="80">
        <v>2019</v>
      </c>
      <c r="B4382" s="80">
        <v>2</v>
      </c>
      <c r="C4382" s="80" t="s">
        <v>15</v>
      </c>
      <c r="D4382" s="80">
        <v>4952449</v>
      </c>
      <c r="E4382" s="78">
        <v>88.9</v>
      </c>
      <c r="F4382" s="78">
        <f t="shared" si="1348"/>
        <v>13.84</v>
      </c>
      <c r="G4382" s="79" t="s">
        <v>39</v>
      </c>
      <c r="H4382" s="80">
        <v>3</v>
      </c>
      <c r="I4382" s="80">
        <v>28.8</v>
      </c>
      <c r="J4382" s="83">
        <f t="shared" si="1349"/>
        <v>27.6</v>
      </c>
      <c r="K4382" s="83">
        <f t="shared" si="1346"/>
        <v>20.700000000000003</v>
      </c>
      <c r="L4382" s="82">
        <f t="shared" si="1345"/>
        <v>596.16000000000008</v>
      </c>
      <c r="M4382" s="22" t="s">
        <v>16</v>
      </c>
      <c r="N4382" s="80" t="s">
        <v>1551</v>
      </c>
      <c r="O4382" s="83" t="s">
        <v>1412</v>
      </c>
      <c r="P4382" s="80">
        <v>68</v>
      </c>
    </row>
    <row r="4383" spans="1:16" x14ac:dyDescent="0.25">
      <c r="A4383" s="80">
        <v>2019</v>
      </c>
      <c r="B4383" s="80">
        <v>2</v>
      </c>
      <c r="C4383" s="80" t="s">
        <v>15</v>
      </c>
      <c r="D4383" s="80">
        <v>4952433</v>
      </c>
      <c r="E4383" s="78">
        <v>88.9</v>
      </c>
      <c r="F4383" s="78">
        <f t="shared" si="1348"/>
        <v>13.84</v>
      </c>
      <c r="G4383" s="79" t="s">
        <v>39</v>
      </c>
      <c r="H4383" s="80">
        <v>2</v>
      </c>
      <c r="I4383" s="80">
        <v>19.2</v>
      </c>
      <c r="J4383" s="83">
        <f t="shared" si="1349"/>
        <v>27.6</v>
      </c>
      <c r="K4383" s="83">
        <f t="shared" si="1346"/>
        <v>13.8</v>
      </c>
      <c r="L4383" s="82">
        <f t="shared" si="1345"/>
        <v>264.95999999999998</v>
      </c>
      <c r="M4383" s="22" t="s">
        <v>94</v>
      </c>
      <c r="N4383" s="80" t="s">
        <v>1551</v>
      </c>
      <c r="O4383" s="83" t="s">
        <v>1412</v>
      </c>
      <c r="P4383" s="80">
        <v>68</v>
      </c>
    </row>
    <row r="4384" spans="1:16" x14ac:dyDescent="0.25">
      <c r="A4384" s="80">
        <v>2019</v>
      </c>
      <c r="B4384" s="80">
        <v>2</v>
      </c>
      <c r="C4384" s="80" t="s">
        <v>15</v>
      </c>
      <c r="D4384" s="80">
        <v>4952432</v>
      </c>
      <c r="E4384" s="78">
        <v>88.9</v>
      </c>
      <c r="F4384" s="78">
        <f t="shared" si="1348"/>
        <v>13.84</v>
      </c>
      <c r="G4384" s="79" t="s">
        <v>39</v>
      </c>
      <c r="H4384" s="80">
        <v>3</v>
      </c>
      <c r="I4384" s="80">
        <v>28.8</v>
      </c>
      <c r="J4384" s="83">
        <f t="shared" si="1349"/>
        <v>27.6</v>
      </c>
      <c r="K4384" s="83">
        <f t="shared" si="1346"/>
        <v>20.700000000000003</v>
      </c>
      <c r="L4384" s="82">
        <f t="shared" si="1345"/>
        <v>596.16000000000008</v>
      </c>
      <c r="M4384" s="22" t="s">
        <v>16</v>
      </c>
      <c r="N4384" s="80" t="s">
        <v>1551</v>
      </c>
      <c r="O4384" s="83" t="s">
        <v>1412</v>
      </c>
      <c r="P4384" s="80">
        <v>68</v>
      </c>
    </row>
    <row r="4385" spans="1:16" x14ac:dyDescent="0.25">
      <c r="A4385" s="80">
        <v>2019</v>
      </c>
      <c r="B4385" s="80">
        <v>2</v>
      </c>
      <c r="C4385" s="80" t="s">
        <v>15</v>
      </c>
      <c r="D4385" s="80">
        <v>4952431</v>
      </c>
      <c r="E4385" s="78">
        <v>88.9</v>
      </c>
      <c r="F4385" s="78">
        <f t="shared" si="1348"/>
        <v>13.84</v>
      </c>
      <c r="G4385" s="79" t="s">
        <v>39</v>
      </c>
      <c r="H4385" s="80">
        <v>3</v>
      </c>
      <c r="I4385" s="80">
        <v>28.8</v>
      </c>
      <c r="J4385" s="83">
        <f t="shared" si="1349"/>
        <v>27.6</v>
      </c>
      <c r="K4385" s="83">
        <f t="shared" si="1346"/>
        <v>13.8</v>
      </c>
      <c r="L4385" s="82">
        <f t="shared" si="1345"/>
        <v>397.44000000000005</v>
      </c>
      <c r="M4385" s="22" t="s">
        <v>94</v>
      </c>
      <c r="N4385" s="80" t="s">
        <v>1551</v>
      </c>
      <c r="O4385" s="83" t="s">
        <v>1412</v>
      </c>
      <c r="P4385" s="80">
        <v>68</v>
      </c>
    </row>
    <row r="4386" spans="1:16" x14ac:dyDescent="0.25">
      <c r="A4386" s="80">
        <v>2019</v>
      </c>
      <c r="B4386" s="80">
        <v>2</v>
      </c>
      <c r="C4386" s="80" t="s">
        <v>15</v>
      </c>
      <c r="D4386" s="80">
        <v>4952436</v>
      </c>
      <c r="E4386" s="78">
        <v>88.9</v>
      </c>
      <c r="F4386" s="78">
        <f t="shared" si="1348"/>
        <v>13.84</v>
      </c>
      <c r="G4386" s="79" t="s">
        <v>39</v>
      </c>
      <c r="H4386" s="80">
        <v>1</v>
      </c>
      <c r="I4386" s="80">
        <v>9.6</v>
      </c>
      <c r="J4386" s="83">
        <f t="shared" si="1349"/>
        <v>27.6</v>
      </c>
      <c r="K4386" s="83">
        <f t="shared" si="1346"/>
        <v>20.700000000000003</v>
      </c>
      <c r="L4386" s="82">
        <f t="shared" si="1345"/>
        <v>198.72000000000003</v>
      </c>
      <c r="M4386" s="22" t="s">
        <v>16</v>
      </c>
      <c r="N4386" s="80" t="s">
        <v>1551</v>
      </c>
      <c r="O4386" s="83" t="s">
        <v>1412</v>
      </c>
      <c r="P4386" s="80">
        <v>68</v>
      </c>
    </row>
    <row r="4387" spans="1:16" x14ac:dyDescent="0.25">
      <c r="A4387" s="80">
        <v>2019</v>
      </c>
      <c r="B4387" s="80">
        <v>2</v>
      </c>
      <c r="C4387" s="80" t="s">
        <v>15</v>
      </c>
      <c r="D4387" s="80">
        <v>4953871</v>
      </c>
      <c r="E4387" s="78">
        <v>88.9</v>
      </c>
      <c r="F4387" s="78">
        <f t="shared" si="1348"/>
        <v>13.84</v>
      </c>
      <c r="G4387" s="79" t="s">
        <v>39</v>
      </c>
      <c r="H4387" s="80">
        <v>80</v>
      </c>
      <c r="I4387" s="80">
        <v>770.05579999999998</v>
      </c>
      <c r="J4387" s="83">
        <f t="shared" si="1349"/>
        <v>27.6</v>
      </c>
      <c r="K4387" s="83">
        <f t="shared" si="1346"/>
        <v>20.700000000000003</v>
      </c>
      <c r="L4387" s="82">
        <f t="shared" si="1345"/>
        <v>15940.155060000001</v>
      </c>
      <c r="M4387" s="22" t="s">
        <v>16</v>
      </c>
      <c r="N4387" s="80" t="s">
        <v>1544</v>
      </c>
      <c r="O4387" s="83" t="s">
        <v>55</v>
      </c>
      <c r="P4387" s="80">
        <v>28</v>
      </c>
    </row>
    <row r="4388" spans="1:16" x14ac:dyDescent="0.25">
      <c r="A4388" s="80">
        <v>2019</v>
      </c>
      <c r="B4388" s="80">
        <v>2</v>
      </c>
      <c r="C4388" s="80" t="s">
        <v>15</v>
      </c>
      <c r="D4388" s="80">
        <v>4953872</v>
      </c>
      <c r="E4388" s="78">
        <v>88.9</v>
      </c>
      <c r="F4388" s="78">
        <f t="shared" si="1348"/>
        <v>13.84</v>
      </c>
      <c r="G4388" s="79" t="s">
        <v>39</v>
      </c>
      <c r="H4388" s="80">
        <v>2</v>
      </c>
      <c r="I4388" s="80">
        <v>19.29</v>
      </c>
      <c r="J4388" s="83">
        <f t="shared" si="1349"/>
        <v>27.6</v>
      </c>
      <c r="K4388" s="83">
        <f t="shared" si="1346"/>
        <v>20.700000000000003</v>
      </c>
      <c r="L4388" s="82">
        <f t="shared" si="1345"/>
        <v>399.30300000000005</v>
      </c>
      <c r="M4388" s="22" t="s">
        <v>16</v>
      </c>
      <c r="N4388" s="80" t="s">
        <v>1544</v>
      </c>
      <c r="O4388" s="83" t="s">
        <v>55</v>
      </c>
      <c r="P4388" s="80">
        <v>28</v>
      </c>
    </row>
    <row r="4389" spans="1:16" x14ac:dyDescent="0.25">
      <c r="A4389" s="80">
        <v>2019</v>
      </c>
      <c r="B4389" s="80">
        <v>2</v>
      </c>
      <c r="C4389" s="80" t="s">
        <v>15</v>
      </c>
      <c r="D4389" s="80">
        <v>4953870</v>
      </c>
      <c r="E4389" s="78">
        <v>88.9</v>
      </c>
      <c r="F4389" s="78">
        <f t="shared" si="1348"/>
        <v>13.84</v>
      </c>
      <c r="G4389" s="79" t="s">
        <v>39</v>
      </c>
      <c r="H4389" s="80">
        <v>2</v>
      </c>
      <c r="I4389" s="80">
        <v>17.809999999999999</v>
      </c>
      <c r="J4389" s="83">
        <f t="shared" si="1349"/>
        <v>27.6</v>
      </c>
      <c r="K4389" s="83">
        <f t="shared" si="1346"/>
        <v>20.700000000000003</v>
      </c>
      <c r="L4389" s="82">
        <f t="shared" si="1345"/>
        <v>368.66700000000003</v>
      </c>
      <c r="M4389" s="22" t="s">
        <v>16</v>
      </c>
      <c r="N4389" s="80" t="s">
        <v>1544</v>
      </c>
      <c r="O4389" s="83" t="s">
        <v>55</v>
      </c>
      <c r="P4389" s="80">
        <v>28</v>
      </c>
    </row>
    <row r="4390" spans="1:16" x14ac:dyDescent="0.25">
      <c r="A4390" s="80">
        <v>2019</v>
      </c>
      <c r="B4390" s="80">
        <v>2</v>
      </c>
      <c r="C4390" s="80" t="s">
        <v>15</v>
      </c>
      <c r="D4390" s="80">
        <v>4953869</v>
      </c>
      <c r="E4390" s="78">
        <v>88.9</v>
      </c>
      <c r="F4390" s="78">
        <f t="shared" si="1348"/>
        <v>13.84</v>
      </c>
      <c r="G4390" s="79" t="s">
        <v>39</v>
      </c>
      <c r="H4390" s="80">
        <v>71</v>
      </c>
      <c r="I4390" s="80">
        <v>684.0421</v>
      </c>
      <c r="J4390" s="83">
        <f t="shared" si="1349"/>
        <v>27.6</v>
      </c>
      <c r="K4390" s="83">
        <f t="shared" si="1346"/>
        <v>20.700000000000003</v>
      </c>
      <c r="L4390" s="82">
        <f t="shared" si="1345"/>
        <v>14159.671470000001</v>
      </c>
      <c r="M4390" s="22" t="s">
        <v>16</v>
      </c>
      <c r="N4390" s="80" t="s">
        <v>1544</v>
      </c>
      <c r="O4390" s="83" t="s">
        <v>55</v>
      </c>
      <c r="P4390" s="80">
        <v>28</v>
      </c>
    </row>
    <row r="4391" spans="1:16" x14ac:dyDescent="0.25">
      <c r="A4391" s="80">
        <v>2019</v>
      </c>
      <c r="B4391" s="80">
        <v>2</v>
      </c>
      <c r="C4391" s="80" t="s">
        <v>15</v>
      </c>
      <c r="D4391" s="80">
        <v>4953868</v>
      </c>
      <c r="E4391" s="78">
        <v>88.9</v>
      </c>
      <c r="F4391" s="78">
        <f t="shared" si="1348"/>
        <v>13.84</v>
      </c>
      <c r="G4391" s="79" t="s">
        <v>39</v>
      </c>
      <c r="H4391" s="80">
        <v>9</v>
      </c>
      <c r="I4391" s="80">
        <v>86.847999999999999</v>
      </c>
      <c r="J4391" s="83">
        <f t="shared" si="1349"/>
        <v>27.6</v>
      </c>
      <c r="K4391" s="83">
        <f t="shared" si="1346"/>
        <v>20.700000000000003</v>
      </c>
      <c r="L4391" s="82">
        <f t="shared" si="1345"/>
        <v>1797.7536000000002</v>
      </c>
      <c r="M4391" s="22" t="s">
        <v>16</v>
      </c>
      <c r="N4391" s="80" t="s">
        <v>1544</v>
      </c>
      <c r="O4391" s="83" t="s">
        <v>55</v>
      </c>
      <c r="P4391" s="80">
        <v>28</v>
      </c>
    </row>
    <row r="4392" spans="1:16" x14ac:dyDescent="0.25">
      <c r="A4392" s="80">
        <v>2019</v>
      </c>
      <c r="B4392" s="80">
        <v>2</v>
      </c>
      <c r="C4392" s="80" t="s">
        <v>15</v>
      </c>
      <c r="D4392" s="80">
        <v>4956079</v>
      </c>
      <c r="E4392" s="78">
        <v>88.9</v>
      </c>
      <c r="F4392" s="78">
        <f t="shared" si="1348"/>
        <v>13.84</v>
      </c>
      <c r="G4392" s="79" t="s">
        <v>39</v>
      </c>
      <c r="H4392" s="80">
        <v>80</v>
      </c>
      <c r="I4392" s="80">
        <v>771.98199999999997</v>
      </c>
      <c r="J4392" s="83">
        <f t="shared" si="1349"/>
        <v>27.6</v>
      </c>
      <c r="K4392" s="83">
        <f t="shared" si="1346"/>
        <v>20.700000000000003</v>
      </c>
      <c r="L4392" s="82">
        <f t="shared" si="1345"/>
        <v>15980.027400000001</v>
      </c>
      <c r="M4392" s="22" t="s">
        <v>16</v>
      </c>
      <c r="N4392" s="80" t="s">
        <v>1544</v>
      </c>
      <c r="O4392" s="83" t="s">
        <v>55</v>
      </c>
      <c r="P4392" s="80">
        <v>28</v>
      </c>
    </row>
    <row r="4393" spans="1:16" x14ac:dyDescent="0.25">
      <c r="A4393" s="80">
        <v>2019</v>
      </c>
      <c r="B4393" s="80">
        <v>2</v>
      </c>
      <c r="C4393" s="22" t="s">
        <v>954</v>
      </c>
      <c r="D4393" s="22">
        <v>65162</v>
      </c>
      <c r="E4393" s="3">
        <v>73</v>
      </c>
      <c r="F4393" s="78">
        <v>9.67</v>
      </c>
      <c r="G4393" s="79" t="s">
        <v>39</v>
      </c>
      <c r="H4393" s="80">
        <v>232</v>
      </c>
      <c r="I4393" s="80">
        <v>2221.66</v>
      </c>
      <c r="J4393" s="83">
        <v>20.64</v>
      </c>
      <c r="K4393" s="83">
        <v>20.64</v>
      </c>
      <c r="L4393" s="82">
        <v>45855.062399999995</v>
      </c>
      <c r="M4393" s="22" t="s">
        <v>129</v>
      </c>
      <c r="N4393" s="22" t="s">
        <v>1544</v>
      </c>
      <c r="O4393" s="22" t="s">
        <v>868</v>
      </c>
    </row>
    <row r="4394" spans="1:16" x14ac:dyDescent="0.25">
      <c r="A4394" s="80">
        <v>2019</v>
      </c>
      <c r="B4394" s="80">
        <v>2</v>
      </c>
      <c r="C4394" s="22" t="s">
        <v>954</v>
      </c>
      <c r="D4394" s="22">
        <v>65180</v>
      </c>
      <c r="E4394" s="3">
        <v>73</v>
      </c>
      <c r="F4394" s="78">
        <v>9.67</v>
      </c>
      <c r="G4394" s="79" t="s">
        <v>39</v>
      </c>
      <c r="H4394" s="80">
        <v>228</v>
      </c>
      <c r="I4394" s="80">
        <v>2185.1</v>
      </c>
      <c r="J4394" s="83">
        <v>20.64</v>
      </c>
      <c r="K4394" s="83">
        <v>20.64</v>
      </c>
      <c r="L4394" s="82">
        <v>45100.464</v>
      </c>
      <c r="M4394" s="22" t="s">
        <v>129</v>
      </c>
      <c r="N4394" s="22" t="s">
        <v>1544</v>
      </c>
      <c r="O4394" s="22" t="s">
        <v>868</v>
      </c>
    </row>
    <row r="4395" spans="1:16" x14ac:dyDescent="0.25">
      <c r="A4395" s="80">
        <v>2019</v>
      </c>
      <c r="B4395" s="80">
        <v>2</v>
      </c>
      <c r="C4395" s="22" t="s">
        <v>954</v>
      </c>
      <c r="D4395" s="22">
        <v>65181</v>
      </c>
      <c r="E4395" s="3">
        <v>73</v>
      </c>
      <c r="F4395" s="78">
        <v>9.67</v>
      </c>
      <c r="G4395" s="79" t="s">
        <v>39</v>
      </c>
      <c r="H4395" s="80">
        <v>201</v>
      </c>
      <c r="I4395" s="80">
        <v>1930.58</v>
      </c>
      <c r="J4395" s="83">
        <v>20.64</v>
      </c>
      <c r="K4395" s="83">
        <v>20.64</v>
      </c>
      <c r="L4395" s="82">
        <v>39847.171199999997</v>
      </c>
      <c r="M4395" s="22" t="s">
        <v>129</v>
      </c>
      <c r="N4395" s="22" t="s">
        <v>1544</v>
      </c>
      <c r="O4395" s="22" t="s">
        <v>868</v>
      </c>
    </row>
    <row r="4396" spans="1:16" x14ac:dyDescent="0.25">
      <c r="A4396" s="80">
        <v>2019</v>
      </c>
      <c r="B4396" s="80">
        <v>2</v>
      </c>
      <c r="C4396" s="22" t="s">
        <v>819</v>
      </c>
      <c r="D4396" s="22">
        <v>257008</v>
      </c>
      <c r="E4396" s="3">
        <v>114.3</v>
      </c>
      <c r="F4396" s="78">
        <v>17.260000000000002</v>
      </c>
      <c r="G4396" s="79" t="s">
        <v>40</v>
      </c>
      <c r="H4396" s="80">
        <v>13</v>
      </c>
      <c r="I4396" s="80">
        <v>173.68</v>
      </c>
      <c r="J4396" s="83">
        <v>36.700000000000003</v>
      </c>
      <c r="K4396" s="83">
        <v>36.700000000000003</v>
      </c>
      <c r="L4396" s="82">
        <v>6374.0560000000005</v>
      </c>
      <c r="M4396" s="22" t="s">
        <v>16</v>
      </c>
      <c r="N4396" s="22" t="s">
        <v>415</v>
      </c>
      <c r="O4396" s="22" t="s">
        <v>51</v>
      </c>
    </row>
    <row r="4397" spans="1:16" x14ac:dyDescent="0.25">
      <c r="A4397" s="80">
        <v>2019</v>
      </c>
      <c r="B4397" s="80">
        <v>2</v>
      </c>
      <c r="C4397" s="22" t="s">
        <v>819</v>
      </c>
      <c r="D4397" s="22">
        <v>257009</v>
      </c>
      <c r="E4397" s="3">
        <v>114.3</v>
      </c>
      <c r="F4397" s="78">
        <v>17.260000000000002</v>
      </c>
      <c r="G4397" s="79" t="s">
        <v>40</v>
      </c>
      <c r="H4397" s="80">
        <v>5</v>
      </c>
      <c r="I4397" s="80">
        <v>70.2</v>
      </c>
      <c r="J4397" s="83">
        <v>36.700000000000003</v>
      </c>
      <c r="K4397" s="83">
        <v>36.700000000000003</v>
      </c>
      <c r="L4397" s="82">
        <v>2576.34</v>
      </c>
      <c r="M4397" s="22" t="s">
        <v>16</v>
      </c>
      <c r="N4397" s="22" t="s">
        <v>415</v>
      </c>
      <c r="O4397" s="22" t="s">
        <v>51</v>
      </c>
    </row>
    <row r="4398" spans="1:16" x14ac:dyDescent="0.25">
      <c r="A4398" s="80">
        <v>2019</v>
      </c>
      <c r="B4398" s="80">
        <v>2</v>
      </c>
      <c r="C4398" s="22" t="s">
        <v>819</v>
      </c>
      <c r="D4398" s="22">
        <v>257010</v>
      </c>
      <c r="E4398" s="3">
        <v>114.3</v>
      </c>
      <c r="F4398" s="78">
        <v>17.260000000000002</v>
      </c>
      <c r="G4398" s="79" t="s">
        <v>40</v>
      </c>
      <c r="H4398" s="80">
        <v>4</v>
      </c>
      <c r="I4398" s="80">
        <v>54.57</v>
      </c>
      <c r="J4398" s="83">
        <v>36.700000000000003</v>
      </c>
      <c r="K4398" s="83">
        <v>36.700000000000003</v>
      </c>
      <c r="L4398" s="82">
        <v>2002.7190000000003</v>
      </c>
      <c r="M4398" s="22" t="s">
        <v>16</v>
      </c>
      <c r="N4398" s="22" t="s">
        <v>415</v>
      </c>
      <c r="O4398" s="22" t="s">
        <v>51</v>
      </c>
    </row>
    <row r="4399" spans="1:16" x14ac:dyDescent="0.25">
      <c r="A4399" s="80">
        <v>2019</v>
      </c>
      <c r="B4399" s="80">
        <v>2</v>
      </c>
      <c r="C4399" s="22" t="s">
        <v>819</v>
      </c>
      <c r="D4399" s="22">
        <v>257011</v>
      </c>
      <c r="E4399" s="3">
        <v>114.3</v>
      </c>
      <c r="F4399" s="78">
        <v>17.260000000000002</v>
      </c>
      <c r="G4399" s="79" t="s">
        <v>40</v>
      </c>
      <c r="H4399" s="80">
        <v>13</v>
      </c>
      <c r="I4399" s="80">
        <v>182.2</v>
      </c>
      <c r="J4399" s="83">
        <v>36.700000000000003</v>
      </c>
      <c r="K4399" s="83">
        <v>36.700000000000003</v>
      </c>
      <c r="L4399" s="82">
        <v>6686.74</v>
      </c>
      <c r="M4399" s="22" t="s">
        <v>16</v>
      </c>
      <c r="N4399" s="22" t="s">
        <v>415</v>
      </c>
      <c r="O4399" s="22" t="s">
        <v>51</v>
      </c>
    </row>
    <row r="4400" spans="1:16" x14ac:dyDescent="0.25">
      <c r="A4400" s="80">
        <v>2019</v>
      </c>
      <c r="B4400" s="80">
        <v>2</v>
      </c>
      <c r="C4400" s="22" t="s">
        <v>819</v>
      </c>
      <c r="D4400" s="22">
        <v>257007</v>
      </c>
      <c r="E4400" s="3">
        <v>114.3</v>
      </c>
      <c r="F4400" s="78">
        <v>17.260000000000002</v>
      </c>
      <c r="G4400" s="79" t="s">
        <v>40</v>
      </c>
      <c r="H4400" s="80">
        <v>73</v>
      </c>
      <c r="I4400" s="80">
        <v>971.6</v>
      </c>
      <c r="J4400" s="83">
        <v>36.700000000000003</v>
      </c>
      <c r="K4400" s="83">
        <v>36.700000000000003</v>
      </c>
      <c r="L4400" s="82">
        <v>35657.72</v>
      </c>
      <c r="M4400" s="22" t="s">
        <v>16</v>
      </c>
      <c r="N4400" s="22" t="s">
        <v>415</v>
      </c>
      <c r="O4400" s="22" t="s">
        <v>51</v>
      </c>
    </row>
    <row r="4401" spans="1:16" ht="15.75" thickBot="1" x14ac:dyDescent="0.3">
      <c r="A4401" s="80">
        <v>2019</v>
      </c>
      <c r="B4401" s="80">
        <v>2</v>
      </c>
      <c r="C4401" s="22" t="s">
        <v>819</v>
      </c>
      <c r="D4401" s="22">
        <v>257006</v>
      </c>
      <c r="E4401" s="3">
        <v>114.3</v>
      </c>
      <c r="F4401" s="78">
        <v>17.260000000000002</v>
      </c>
      <c r="G4401" s="79" t="s">
        <v>40</v>
      </c>
      <c r="H4401" s="80">
        <v>108</v>
      </c>
      <c r="I4401" s="80">
        <v>1447.2</v>
      </c>
      <c r="J4401" s="83">
        <v>36.700000000000003</v>
      </c>
      <c r="K4401" s="83">
        <v>36.700000000000003</v>
      </c>
      <c r="L4401" s="82">
        <v>53112.240000000005</v>
      </c>
      <c r="M4401" s="22" t="s">
        <v>16</v>
      </c>
      <c r="N4401" s="22" t="s">
        <v>415</v>
      </c>
      <c r="O4401" s="22" t="s">
        <v>51</v>
      </c>
    </row>
    <row r="4402" spans="1:16" ht="21.75" thickBot="1" x14ac:dyDescent="0.4">
      <c r="A4402" s="90" t="s">
        <v>1552</v>
      </c>
      <c r="B4402" s="91"/>
      <c r="C4402" s="91"/>
      <c r="D4402" s="91"/>
      <c r="E4402" s="91"/>
      <c r="F4402" s="91"/>
      <c r="G4402" s="91"/>
      <c r="H4402" s="91"/>
      <c r="I4402" s="91"/>
      <c r="J4402" s="91"/>
      <c r="K4402" s="91"/>
      <c r="L4402" s="81">
        <f>SUM(L4286:L4401)</f>
        <v>1022178.8478459992</v>
      </c>
      <c r="M4402" s="90"/>
      <c r="N4402" s="91"/>
      <c r="O4402" s="91"/>
      <c r="P4402" s="92"/>
    </row>
    <row r="4403" spans="1:16" x14ac:dyDescent="0.25">
      <c r="A4403" s="22">
        <v>2019</v>
      </c>
      <c r="B4403" s="22">
        <v>3</v>
      </c>
      <c r="C4403" s="22" t="s">
        <v>819</v>
      </c>
      <c r="D4403" s="22">
        <v>7696</v>
      </c>
      <c r="E4403" s="3">
        <v>114.3</v>
      </c>
      <c r="F4403" s="78">
        <v>20.09</v>
      </c>
      <c r="G4403" s="79" t="s">
        <v>187</v>
      </c>
      <c r="H4403" s="80">
        <v>146</v>
      </c>
      <c r="I4403" s="80">
        <v>2082.09</v>
      </c>
      <c r="J4403" s="83">
        <v>31.8</v>
      </c>
      <c r="K4403" s="83">
        <v>31.8</v>
      </c>
      <c r="L4403" s="82">
        <f t="shared" ref="L4403:L4458" si="1350">I4403*K4403</f>
        <v>66210.462</v>
      </c>
      <c r="M4403" s="22" t="s">
        <v>16</v>
      </c>
      <c r="N4403" s="22" t="s">
        <v>1553</v>
      </c>
      <c r="O4403" s="22" t="s">
        <v>1107</v>
      </c>
    </row>
    <row r="4404" spans="1:16" x14ac:dyDescent="0.25">
      <c r="A4404" s="22">
        <v>2019</v>
      </c>
      <c r="B4404" s="22">
        <v>3</v>
      </c>
      <c r="C4404" s="22" t="s">
        <v>819</v>
      </c>
      <c r="D4404" s="22" t="s">
        <v>1555</v>
      </c>
      <c r="E4404" s="3">
        <v>139.69999999999999</v>
      </c>
      <c r="F4404" s="78">
        <v>29.76</v>
      </c>
      <c r="G4404" s="79" t="s">
        <v>40</v>
      </c>
      <c r="H4404" s="80">
        <v>50</v>
      </c>
      <c r="I4404" s="80">
        <v>714.7</v>
      </c>
      <c r="J4404" s="83">
        <v>63.65</v>
      </c>
      <c r="K4404" s="83">
        <v>63.65</v>
      </c>
      <c r="L4404" s="82">
        <f t="shared" si="1350"/>
        <v>45490.654999999999</v>
      </c>
      <c r="M4404" s="22" t="s">
        <v>129</v>
      </c>
      <c r="N4404" s="22" t="s">
        <v>1554</v>
      </c>
      <c r="O4404" s="22" t="s">
        <v>51</v>
      </c>
    </row>
    <row r="4405" spans="1:16" x14ac:dyDescent="0.25">
      <c r="A4405" s="22">
        <v>2019</v>
      </c>
      <c r="B4405" s="22">
        <v>3</v>
      </c>
      <c r="C4405" s="22" t="s">
        <v>15</v>
      </c>
      <c r="D4405" s="86">
        <v>4959195</v>
      </c>
      <c r="E4405" s="54">
        <v>60.3</v>
      </c>
      <c r="F4405" s="54">
        <f t="shared" ref="F4405:F4466" si="1351">IF($E4405=60.3,6.99,IF($E4405=73,9.67,IF($E4405=88.9,13.84,IF($E4405=114.3,17.26,IF($E4405=177.8,34.23,IF($E4405=244.5,53.57,"ENTER WEIGHT"))))))</f>
        <v>6.99</v>
      </c>
      <c r="G4405" s="88" t="s">
        <v>39</v>
      </c>
      <c r="H4405" s="49">
        <v>6</v>
      </c>
      <c r="I4405" s="49">
        <v>57.607199999999999</v>
      </c>
      <c r="J4405" s="84">
        <f t="shared" ref="J4405:J4466" si="1352">IF($E4405=60.3,16.52,IF($E4405=73,20.64,IF($E4405=88.9,27.6,IF(AND($E4405=114.3, $F4405=17.26),32.84,IF(AND($E4405=177.8, $F4405=34.23),63.28,IF(AND($E4405=244.5,$F4405=53.57),98.68,"ENTER WEIGHT"))))))</f>
        <v>16.52</v>
      </c>
      <c r="K4405" s="84">
        <f t="shared" ref="K4405:K4459" si="1353">IF(M4405="NEW",J4405*1,IF(M4405="YELLOW",J4405*0.75,IF(M4405="BLUE",J4405*0.5)))</f>
        <v>12.39</v>
      </c>
      <c r="L4405" s="85">
        <f t="shared" si="1350"/>
        <v>713.75320799999997</v>
      </c>
      <c r="M4405" s="87" t="s">
        <v>16</v>
      </c>
      <c r="N4405" s="86" t="s">
        <v>1237</v>
      </c>
      <c r="O4405" s="87" t="s">
        <v>52</v>
      </c>
      <c r="P4405" s="49">
        <v>43</v>
      </c>
    </row>
    <row r="4406" spans="1:16" x14ac:dyDescent="0.25">
      <c r="A4406" s="80">
        <v>2019</v>
      </c>
      <c r="B4406" s="80">
        <v>3</v>
      </c>
      <c r="C4406" s="80" t="s">
        <v>15</v>
      </c>
      <c r="D4406" s="86">
        <v>4959195</v>
      </c>
      <c r="E4406" s="54">
        <v>60.3</v>
      </c>
      <c r="F4406" s="54">
        <f t="shared" si="1351"/>
        <v>6.99</v>
      </c>
      <c r="G4406" s="88" t="s">
        <v>39</v>
      </c>
      <c r="H4406" s="49">
        <v>39</v>
      </c>
      <c r="I4406" s="49">
        <v>374.4468</v>
      </c>
      <c r="J4406" s="84">
        <f t="shared" si="1352"/>
        <v>16.52</v>
      </c>
      <c r="K4406" s="84">
        <f t="shared" si="1353"/>
        <v>12.39</v>
      </c>
      <c r="L4406" s="85">
        <f t="shared" si="1350"/>
        <v>4639.3958520000006</v>
      </c>
      <c r="M4406" s="87" t="s">
        <v>16</v>
      </c>
      <c r="N4406" s="86" t="s">
        <v>1237</v>
      </c>
      <c r="O4406" s="87" t="s">
        <v>52</v>
      </c>
      <c r="P4406" s="49">
        <v>43</v>
      </c>
    </row>
    <row r="4407" spans="1:16" x14ac:dyDescent="0.25">
      <c r="A4407" s="80">
        <v>2019</v>
      </c>
      <c r="B4407" s="80">
        <v>3</v>
      </c>
      <c r="C4407" s="80" t="s">
        <v>15</v>
      </c>
      <c r="D4407" s="86">
        <v>4959195</v>
      </c>
      <c r="E4407" s="54">
        <v>60.3</v>
      </c>
      <c r="F4407" s="54">
        <f t="shared" si="1351"/>
        <v>6.99</v>
      </c>
      <c r="G4407" s="88" t="s">
        <v>39</v>
      </c>
      <c r="H4407" s="49">
        <v>262</v>
      </c>
      <c r="I4407" s="49">
        <v>2515.5142000000001</v>
      </c>
      <c r="J4407" s="84">
        <f t="shared" si="1352"/>
        <v>16.52</v>
      </c>
      <c r="K4407" s="84">
        <f t="shared" si="1353"/>
        <v>12.39</v>
      </c>
      <c r="L4407" s="85">
        <f t="shared" si="1350"/>
        <v>31167.220938000002</v>
      </c>
      <c r="M4407" s="87" t="s">
        <v>16</v>
      </c>
      <c r="N4407" s="86" t="s">
        <v>1237</v>
      </c>
      <c r="O4407" s="87" t="s">
        <v>52</v>
      </c>
      <c r="P4407" s="49">
        <v>43</v>
      </c>
    </row>
    <row r="4408" spans="1:16" x14ac:dyDescent="0.25">
      <c r="A4408" s="80">
        <v>2019</v>
      </c>
      <c r="B4408" s="80">
        <v>3</v>
      </c>
      <c r="C4408" s="80" t="s">
        <v>15</v>
      </c>
      <c r="D4408" s="86">
        <v>4959194</v>
      </c>
      <c r="E4408" s="54">
        <v>60.3</v>
      </c>
      <c r="F4408" s="54">
        <f t="shared" si="1351"/>
        <v>6.99</v>
      </c>
      <c r="G4408" s="88" t="s">
        <v>39</v>
      </c>
      <c r="H4408" s="49">
        <v>76</v>
      </c>
      <c r="I4408" s="49">
        <v>729.68539999999996</v>
      </c>
      <c r="J4408" s="84">
        <f t="shared" si="1352"/>
        <v>16.52</v>
      </c>
      <c r="K4408" s="84">
        <f t="shared" si="1353"/>
        <v>12.39</v>
      </c>
      <c r="L4408" s="85">
        <f t="shared" si="1350"/>
        <v>9040.8021059999992</v>
      </c>
      <c r="M4408" s="87" t="s">
        <v>16</v>
      </c>
      <c r="N4408" s="86" t="s">
        <v>1237</v>
      </c>
      <c r="O4408" s="87" t="s">
        <v>52</v>
      </c>
      <c r="P4408" s="49">
        <v>43</v>
      </c>
    </row>
    <row r="4409" spans="1:16" x14ac:dyDescent="0.25">
      <c r="A4409" s="80">
        <v>2019</v>
      </c>
      <c r="B4409" s="80">
        <v>3</v>
      </c>
      <c r="C4409" s="80" t="s">
        <v>15</v>
      </c>
      <c r="D4409" s="86">
        <v>4959198</v>
      </c>
      <c r="E4409" s="54">
        <v>60.3</v>
      </c>
      <c r="F4409" s="54">
        <f t="shared" si="1351"/>
        <v>6.99</v>
      </c>
      <c r="G4409" s="88" t="s">
        <v>39</v>
      </c>
      <c r="H4409" s="49">
        <v>7</v>
      </c>
      <c r="I4409" s="49">
        <v>67.209999999999994</v>
      </c>
      <c r="J4409" s="84">
        <f t="shared" si="1352"/>
        <v>16.52</v>
      </c>
      <c r="K4409" s="84">
        <f t="shared" si="1353"/>
        <v>12.39</v>
      </c>
      <c r="L4409" s="85">
        <f t="shared" si="1350"/>
        <v>832.7319</v>
      </c>
      <c r="M4409" s="87" t="s">
        <v>16</v>
      </c>
      <c r="N4409" s="86" t="s">
        <v>1237</v>
      </c>
      <c r="O4409" s="87" t="s">
        <v>52</v>
      </c>
      <c r="P4409" s="49">
        <v>43</v>
      </c>
    </row>
    <row r="4410" spans="1:16" x14ac:dyDescent="0.25">
      <c r="A4410" s="80">
        <v>2019</v>
      </c>
      <c r="B4410" s="80">
        <v>3</v>
      </c>
      <c r="C4410" s="80" t="s">
        <v>15</v>
      </c>
      <c r="D4410" s="86">
        <v>4960367</v>
      </c>
      <c r="E4410" s="54">
        <v>88.9</v>
      </c>
      <c r="F4410" s="54">
        <f t="shared" si="1351"/>
        <v>13.84</v>
      </c>
      <c r="G4410" s="88" t="s">
        <v>39</v>
      </c>
      <c r="H4410" s="49">
        <v>8</v>
      </c>
      <c r="I4410" s="49">
        <v>76.81</v>
      </c>
      <c r="J4410" s="84">
        <v>30.36</v>
      </c>
      <c r="K4410" s="84">
        <f t="shared" si="1353"/>
        <v>22.77</v>
      </c>
      <c r="L4410" s="85">
        <f t="shared" si="1350"/>
        <v>1748.9637</v>
      </c>
      <c r="M4410" s="87" t="s">
        <v>16</v>
      </c>
      <c r="N4410" s="86" t="s">
        <v>1556</v>
      </c>
      <c r="O4410" s="87" t="s">
        <v>51</v>
      </c>
      <c r="P4410" s="49">
        <v>65</v>
      </c>
    </row>
    <row r="4411" spans="1:16" x14ac:dyDescent="0.25">
      <c r="A4411" s="80">
        <v>2019</v>
      </c>
      <c r="B4411" s="80">
        <v>3</v>
      </c>
      <c r="C4411" s="80" t="s">
        <v>15</v>
      </c>
      <c r="D4411" s="86">
        <v>4962348</v>
      </c>
      <c r="E4411" s="54">
        <v>88.9</v>
      </c>
      <c r="F4411" s="54">
        <f t="shared" si="1351"/>
        <v>13.84</v>
      </c>
      <c r="G4411" s="88" t="s">
        <v>39</v>
      </c>
      <c r="H4411" s="49">
        <v>3</v>
      </c>
      <c r="I4411" s="49">
        <v>28.803599999999999</v>
      </c>
      <c r="J4411" s="84">
        <f t="shared" si="1352"/>
        <v>27.6</v>
      </c>
      <c r="K4411" s="84">
        <f t="shared" si="1353"/>
        <v>27.6</v>
      </c>
      <c r="L4411" s="85">
        <f t="shared" si="1350"/>
        <v>794.97936000000004</v>
      </c>
      <c r="M4411" s="87" t="s">
        <v>129</v>
      </c>
      <c r="N4411" s="86" t="s">
        <v>1557</v>
      </c>
      <c r="O4411" s="87" t="s">
        <v>51</v>
      </c>
      <c r="P4411" s="49">
        <v>65</v>
      </c>
    </row>
    <row r="4412" spans="1:16" x14ac:dyDescent="0.25">
      <c r="A4412" s="80">
        <v>2019</v>
      </c>
      <c r="B4412" s="80">
        <v>3</v>
      </c>
      <c r="C4412" s="80" t="s">
        <v>15</v>
      </c>
      <c r="D4412" s="86">
        <v>4962821</v>
      </c>
      <c r="E4412" s="54">
        <v>88.9</v>
      </c>
      <c r="F4412" s="54">
        <f t="shared" si="1351"/>
        <v>13.84</v>
      </c>
      <c r="G4412" s="88" t="s">
        <v>39</v>
      </c>
      <c r="H4412" s="49">
        <v>35</v>
      </c>
      <c r="I4412" s="49">
        <v>336.04</v>
      </c>
      <c r="J4412" s="84">
        <f t="shared" si="1352"/>
        <v>27.6</v>
      </c>
      <c r="K4412" s="84">
        <f t="shared" si="1353"/>
        <v>20.700000000000003</v>
      </c>
      <c r="L4412" s="85">
        <f t="shared" si="1350"/>
        <v>6956.0280000000012</v>
      </c>
      <c r="M4412" s="87" t="s">
        <v>16</v>
      </c>
      <c r="N4412" s="86" t="s">
        <v>157</v>
      </c>
      <c r="O4412" s="87" t="s">
        <v>284</v>
      </c>
      <c r="P4412" s="49">
        <v>31</v>
      </c>
    </row>
    <row r="4413" spans="1:16" x14ac:dyDescent="0.25">
      <c r="A4413" s="80">
        <v>2019</v>
      </c>
      <c r="B4413" s="80">
        <v>3</v>
      </c>
      <c r="C4413" s="80" t="s">
        <v>15</v>
      </c>
      <c r="D4413" s="86">
        <v>4962820</v>
      </c>
      <c r="E4413" s="54">
        <v>88.9</v>
      </c>
      <c r="F4413" s="54">
        <f t="shared" si="1351"/>
        <v>13.84</v>
      </c>
      <c r="G4413" s="88" t="s">
        <v>39</v>
      </c>
      <c r="H4413" s="49">
        <v>44</v>
      </c>
      <c r="I4413" s="49">
        <v>422.45</v>
      </c>
      <c r="J4413" s="84">
        <f t="shared" si="1352"/>
        <v>27.6</v>
      </c>
      <c r="K4413" s="84">
        <f t="shared" si="1353"/>
        <v>20.700000000000003</v>
      </c>
      <c r="L4413" s="85">
        <f t="shared" si="1350"/>
        <v>8744.7150000000001</v>
      </c>
      <c r="M4413" s="87" t="s">
        <v>16</v>
      </c>
      <c r="N4413" s="86" t="s">
        <v>157</v>
      </c>
      <c r="O4413" s="87" t="s">
        <v>284</v>
      </c>
      <c r="P4413" s="49">
        <v>31</v>
      </c>
    </row>
    <row r="4414" spans="1:16" x14ac:dyDescent="0.25">
      <c r="A4414" s="80">
        <v>2019</v>
      </c>
      <c r="B4414" s="80">
        <v>3</v>
      </c>
      <c r="C4414" s="80" t="s">
        <v>15</v>
      </c>
      <c r="D4414" s="86">
        <v>4962819</v>
      </c>
      <c r="E4414" s="54">
        <v>88.9</v>
      </c>
      <c r="F4414" s="54">
        <f t="shared" si="1351"/>
        <v>13.84</v>
      </c>
      <c r="G4414" s="88" t="s">
        <v>39</v>
      </c>
      <c r="H4414" s="49">
        <v>10</v>
      </c>
      <c r="I4414" s="49">
        <v>96.01</v>
      </c>
      <c r="J4414" s="84">
        <f t="shared" si="1352"/>
        <v>27.6</v>
      </c>
      <c r="K4414" s="84">
        <f t="shared" si="1353"/>
        <v>20.700000000000003</v>
      </c>
      <c r="L4414" s="85">
        <f t="shared" si="1350"/>
        <v>1987.4070000000004</v>
      </c>
      <c r="M4414" s="87" t="s">
        <v>16</v>
      </c>
      <c r="N4414" s="86" t="s">
        <v>157</v>
      </c>
      <c r="O4414" s="87" t="s">
        <v>284</v>
      </c>
      <c r="P4414" s="49">
        <v>31</v>
      </c>
    </row>
    <row r="4415" spans="1:16" x14ac:dyDescent="0.25">
      <c r="A4415" s="80">
        <v>2019</v>
      </c>
      <c r="B4415" s="80">
        <v>3</v>
      </c>
      <c r="C4415" s="80" t="s">
        <v>15</v>
      </c>
      <c r="D4415" s="86">
        <v>4962818</v>
      </c>
      <c r="E4415" s="54">
        <v>88.9</v>
      </c>
      <c r="F4415" s="54">
        <f t="shared" si="1351"/>
        <v>13.84</v>
      </c>
      <c r="G4415" s="88" t="s">
        <v>39</v>
      </c>
      <c r="H4415" s="49">
        <v>2</v>
      </c>
      <c r="I4415" s="49">
        <v>19.2</v>
      </c>
      <c r="J4415" s="84">
        <f t="shared" si="1352"/>
        <v>27.6</v>
      </c>
      <c r="K4415" s="84">
        <f t="shared" si="1353"/>
        <v>20.700000000000003</v>
      </c>
      <c r="L4415" s="85">
        <f t="shared" si="1350"/>
        <v>397.44000000000005</v>
      </c>
      <c r="M4415" s="87" t="s">
        <v>16</v>
      </c>
      <c r="N4415" s="86" t="s">
        <v>157</v>
      </c>
      <c r="O4415" s="87" t="s">
        <v>284</v>
      </c>
      <c r="P4415" s="49">
        <v>31</v>
      </c>
    </row>
    <row r="4416" spans="1:16" x14ac:dyDescent="0.25">
      <c r="A4416" s="80">
        <v>2019</v>
      </c>
      <c r="B4416" s="80">
        <v>3</v>
      </c>
      <c r="C4416" s="80" t="s">
        <v>15</v>
      </c>
      <c r="D4416" s="86">
        <v>4962822</v>
      </c>
      <c r="E4416" s="54">
        <v>88.9</v>
      </c>
      <c r="F4416" s="54">
        <f t="shared" si="1351"/>
        <v>13.84</v>
      </c>
      <c r="G4416" s="88" t="s">
        <v>39</v>
      </c>
      <c r="H4416" s="49">
        <v>28</v>
      </c>
      <c r="I4416" s="49">
        <v>268.83</v>
      </c>
      <c r="J4416" s="84">
        <f t="shared" si="1352"/>
        <v>27.6</v>
      </c>
      <c r="K4416" s="84">
        <f t="shared" si="1353"/>
        <v>20.700000000000003</v>
      </c>
      <c r="L4416" s="85">
        <f t="shared" si="1350"/>
        <v>5564.7810000000009</v>
      </c>
      <c r="M4416" s="87" t="s">
        <v>16</v>
      </c>
      <c r="N4416" s="86" t="s">
        <v>157</v>
      </c>
      <c r="O4416" s="87" t="s">
        <v>284</v>
      </c>
      <c r="P4416" s="49">
        <v>31</v>
      </c>
    </row>
    <row r="4417" spans="1:16" x14ac:dyDescent="0.25">
      <c r="A4417" s="80">
        <v>2019</v>
      </c>
      <c r="B4417" s="80">
        <v>3</v>
      </c>
      <c r="C4417" s="80" t="s">
        <v>15</v>
      </c>
      <c r="D4417" s="86">
        <v>4962829</v>
      </c>
      <c r="E4417" s="54">
        <v>88.9</v>
      </c>
      <c r="F4417" s="54">
        <f t="shared" si="1351"/>
        <v>13.84</v>
      </c>
      <c r="G4417" s="88" t="s">
        <v>39</v>
      </c>
      <c r="H4417" s="49">
        <v>27</v>
      </c>
      <c r="I4417" s="49">
        <v>259.23</v>
      </c>
      <c r="J4417" s="84">
        <f t="shared" si="1352"/>
        <v>27.6</v>
      </c>
      <c r="K4417" s="84">
        <f t="shared" si="1353"/>
        <v>20.700000000000003</v>
      </c>
      <c r="L4417" s="85">
        <f t="shared" si="1350"/>
        <v>5366.0610000000015</v>
      </c>
      <c r="M4417" s="87" t="s">
        <v>16</v>
      </c>
      <c r="N4417" s="86" t="s">
        <v>157</v>
      </c>
      <c r="O4417" s="87" t="s">
        <v>284</v>
      </c>
      <c r="P4417" s="49">
        <v>31</v>
      </c>
    </row>
    <row r="4418" spans="1:16" x14ac:dyDescent="0.25">
      <c r="A4418" s="80">
        <v>2019</v>
      </c>
      <c r="B4418" s="80">
        <v>3</v>
      </c>
      <c r="C4418" s="80" t="s">
        <v>15</v>
      </c>
      <c r="D4418" s="86">
        <v>4962828</v>
      </c>
      <c r="E4418" s="54">
        <v>88.9</v>
      </c>
      <c r="F4418" s="54">
        <f t="shared" si="1351"/>
        <v>13.84</v>
      </c>
      <c r="G4418" s="88" t="s">
        <v>39</v>
      </c>
      <c r="H4418" s="49">
        <v>30</v>
      </c>
      <c r="I4418" s="49">
        <v>288.04000000000002</v>
      </c>
      <c r="J4418" s="84">
        <f t="shared" si="1352"/>
        <v>27.6</v>
      </c>
      <c r="K4418" s="84">
        <f t="shared" si="1353"/>
        <v>20.700000000000003</v>
      </c>
      <c r="L4418" s="85">
        <f t="shared" si="1350"/>
        <v>5962.4280000000008</v>
      </c>
      <c r="M4418" s="87" t="s">
        <v>16</v>
      </c>
      <c r="N4418" s="86" t="s">
        <v>157</v>
      </c>
      <c r="O4418" s="87" t="s">
        <v>284</v>
      </c>
      <c r="P4418" s="49">
        <v>31</v>
      </c>
    </row>
    <row r="4419" spans="1:16" x14ac:dyDescent="0.25">
      <c r="A4419" s="80">
        <v>2019</v>
      </c>
      <c r="B4419" s="80">
        <v>3</v>
      </c>
      <c r="C4419" s="80" t="s">
        <v>15</v>
      </c>
      <c r="D4419" s="86">
        <v>4962827</v>
      </c>
      <c r="E4419" s="54">
        <v>88.9</v>
      </c>
      <c r="F4419" s="54">
        <f t="shared" si="1351"/>
        <v>13.84</v>
      </c>
      <c r="G4419" s="88" t="s">
        <v>39</v>
      </c>
      <c r="H4419" s="49">
        <v>32</v>
      </c>
      <c r="I4419" s="49">
        <v>307.23</v>
      </c>
      <c r="J4419" s="84">
        <f t="shared" si="1352"/>
        <v>27.6</v>
      </c>
      <c r="K4419" s="84">
        <f t="shared" si="1353"/>
        <v>20.700000000000003</v>
      </c>
      <c r="L4419" s="85">
        <f t="shared" si="1350"/>
        <v>6359.661000000001</v>
      </c>
      <c r="M4419" s="87" t="s">
        <v>16</v>
      </c>
      <c r="N4419" s="86" t="s">
        <v>157</v>
      </c>
      <c r="O4419" s="87" t="s">
        <v>284</v>
      </c>
      <c r="P4419" s="49">
        <v>31</v>
      </c>
    </row>
    <row r="4420" spans="1:16" x14ac:dyDescent="0.25">
      <c r="A4420" s="80">
        <v>2019</v>
      </c>
      <c r="B4420" s="80">
        <v>3</v>
      </c>
      <c r="C4420" s="80" t="s">
        <v>15</v>
      </c>
      <c r="D4420" s="86">
        <v>4962826</v>
      </c>
      <c r="E4420" s="54">
        <v>88.9</v>
      </c>
      <c r="F4420" s="54">
        <f t="shared" si="1351"/>
        <v>13.84</v>
      </c>
      <c r="G4420" s="88" t="s">
        <v>39</v>
      </c>
      <c r="H4420" s="49">
        <v>15</v>
      </c>
      <c r="I4420" s="49">
        <v>144.02000000000001</v>
      </c>
      <c r="J4420" s="84">
        <f t="shared" si="1352"/>
        <v>27.6</v>
      </c>
      <c r="K4420" s="84">
        <f t="shared" si="1353"/>
        <v>20.700000000000003</v>
      </c>
      <c r="L4420" s="85">
        <f t="shared" si="1350"/>
        <v>2981.2140000000004</v>
      </c>
      <c r="M4420" s="87" t="s">
        <v>16</v>
      </c>
      <c r="N4420" s="86" t="s">
        <v>157</v>
      </c>
      <c r="O4420" s="87" t="s">
        <v>284</v>
      </c>
      <c r="P4420" s="49">
        <v>31</v>
      </c>
    </row>
    <row r="4421" spans="1:16" x14ac:dyDescent="0.25">
      <c r="A4421" s="80">
        <v>2019</v>
      </c>
      <c r="B4421" s="80">
        <v>3</v>
      </c>
      <c r="C4421" s="80" t="s">
        <v>15</v>
      </c>
      <c r="D4421" s="86">
        <v>4962825</v>
      </c>
      <c r="E4421" s="54">
        <v>88.9</v>
      </c>
      <c r="F4421" s="54">
        <f t="shared" si="1351"/>
        <v>13.84</v>
      </c>
      <c r="G4421" s="88" t="s">
        <v>39</v>
      </c>
      <c r="H4421" s="49">
        <v>12</v>
      </c>
      <c r="I4421" s="49">
        <v>115.21</v>
      </c>
      <c r="J4421" s="84">
        <f t="shared" si="1352"/>
        <v>27.6</v>
      </c>
      <c r="K4421" s="84">
        <f t="shared" si="1353"/>
        <v>20.700000000000003</v>
      </c>
      <c r="L4421" s="85">
        <f t="shared" si="1350"/>
        <v>2384.8470000000002</v>
      </c>
      <c r="M4421" s="87" t="s">
        <v>16</v>
      </c>
      <c r="N4421" s="86" t="s">
        <v>157</v>
      </c>
      <c r="O4421" s="87" t="s">
        <v>284</v>
      </c>
      <c r="P4421" s="49">
        <v>31</v>
      </c>
    </row>
    <row r="4422" spans="1:16" x14ac:dyDescent="0.25">
      <c r="A4422" s="80">
        <v>2019</v>
      </c>
      <c r="B4422" s="80">
        <v>3</v>
      </c>
      <c r="C4422" s="80" t="s">
        <v>15</v>
      </c>
      <c r="D4422" s="86">
        <v>4962824</v>
      </c>
      <c r="E4422" s="54">
        <v>88.9</v>
      </c>
      <c r="F4422" s="54">
        <f t="shared" si="1351"/>
        <v>13.84</v>
      </c>
      <c r="G4422" s="88" t="s">
        <v>39</v>
      </c>
      <c r="H4422" s="49">
        <v>21</v>
      </c>
      <c r="I4422" s="49">
        <v>201.63</v>
      </c>
      <c r="J4422" s="84">
        <f t="shared" si="1352"/>
        <v>27.6</v>
      </c>
      <c r="K4422" s="84">
        <f t="shared" si="1353"/>
        <v>20.700000000000003</v>
      </c>
      <c r="L4422" s="85">
        <f t="shared" si="1350"/>
        <v>4173.7410000000009</v>
      </c>
      <c r="M4422" s="87" t="s">
        <v>16</v>
      </c>
      <c r="N4422" s="86" t="s">
        <v>157</v>
      </c>
      <c r="O4422" s="87" t="s">
        <v>284</v>
      </c>
      <c r="P4422" s="49">
        <v>31</v>
      </c>
    </row>
    <row r="4423" spans="1:16" x14ac:dyDescent="0.25">
      <c r="A4423" s="80">
        <v>2019</v>
      </c>
      <c r="B4423" s="80">
        <v>3</v>
      </c>
      <c r="C4423" s="80" t="s">
        <v>15</v>
      </c>
      <c r="D4423" s="86">
        <v>4962823</v>
      </c>
      <c r="E4423" s="54">
        <v>88.9</v>
      </c>
      <c r="F4423" s="54">
        <f t="shared" si="1351"/>
        <v>13.84</v>
      </c>
      <c r="G4423" s="88" t="s">
        <v>39</v>
      </c>
      <c r="H4423" s="49">
        <v>5</v>
      </c>
      <c r="I4423" s="49">
        <v>48</v>
      </c>
      <c r="J4423" s="84">
        <f t="shared" si="1352"/>
        <v>27.6</v>
      </c>
      <c r="K4423" s="84">
        <f t="shared" si="1353"/>
        <v>20.700000000000003</v>
      </c>
      <c r="L4423" s="85">
        <f t="shared" si="1350"/>
        <v>993.60000000000014</v>
      </c>
      <c r="M4423" s="87" t="s">
        <v>16</v>
      </c>
      <c r="N4423" s="86" t="s">
        <v>157</v>
      </c>
      <c r="O4423" s="87" t="s">
        <v>284</v>
      </c>
      <c r="P4423" s="49">
        <v>31</v>
      </c>
    </row>
    <row r="4424" spans="1:16" x14ac:dyDescent="0.25">
      <c r="A4424" s="80">
        <v>2019</v>
      </c>
      <c r="B4424" s="80">
        <v>3</v>
      </c>
      <c r="C4424" s="80" t="s">
        <v>15</v>
      </c>
      <c r="D4424" s="86">
        <v>4962872</v>
      </c>
      <c r="E4424" s="54">
        <v>88.9</v>
      </c>
      <c r="F4424" s="54">
        <f t="shared" si="1351"/>
        <v>13.84</v>
      </c>
      <c r="G4424" s="88" t="s">
        <v>39</v>
      </c>
      <c r="H4424" s="49">
        <v>6</v>
      </c>
      <c r="I4424" s="49">
        <v>57.6</v>
      </c>
      <c r="J4424" s="84">
        <f t="shared" si="1352"/>
        <v>27.6</v>
      </c>
      <c r="K4424" s="84">
        <f t="shared" si="1353"/>
        <v>13.8</v>
      </c>
      <c r="L4424" s="85">
        <f t="shared" si="1350"/>
        <v>794.88000000000011</v>
      </c>
      <c r="M4424" s="87" t="s">
        <v>94</v>
      </c>
      <c r="N4424" s="86" t="s">
        <v>157</v>
      </c>
      <c r="O4424" s="87" t="s">
        <v>284</v>
      </c>
      <c r="P4424" s="49">
        <v>31</v>
      </c>
    </row>
    <row r="4425" spans="1:16" x14ac:dyDescent="0.25">
      <c r="A4425" s="80">
        <v>2019</v>
      </c>
      <c r="B4425" s="80">
        <v>3</v>
      </c>
      <c r="C4425" s="80" t="s">
        <v>15</v>
      </c>
      <c r="D4425" s="86">
        <v>4962873</v>
      </c>
      <c r="E4425" s="54">
        <v>88.9</v>
      </c>
      <c r="F4425" s="54">
        <f t="shared" si="1351"/>
        <v>13.84</v>
      </c>
      <c r="G4425" s="88" t="s">
        <v>39</v>
      </c>
      <c r="H4425" s="49">
        <v>4</v>
      </c>
      <c r="I4425" s="49">
        <v>38.4</v>
      </c>
      <c r="J4425" s="84">
        <f t="shared" si="1352"/>
        <v>27.6</v>
      </c>
      <c r="K4425" s="84">
        <f t="shared" si="1353"/>
        <v>13.8</v>
      </c>
      <c r="L4425" s="85">
        <f t="shared" si="1350"/>
        <v>529.91999999999996</v>
      </c>
      <c r="M4425" s="87" t="s">
        <v>94</v>
      </c>
      <c r="N4425" s="86" t="s">
        <v>157</v>
      </c>
      <c r="O4425" s="87" t="s">
        <v>284</v>
      </c>
      <c r="P4425" s="49">
        <v>31</v>
      </c>
    </row>
    <row r="4426" spans="1:16" x14ac:dyDescent="0.25">
      <c r="A4426" s="80">
        <v>2019</v>
      </c>
      <c r="B4426" s="80">
        <v>3</v>
      </c>
      <c r="C4426" s="80" t="s">
        <v>15</v>
      </c>
      <c r="D4426" s="86">
        <v>4962874</v>
      </c>
      <c r="E4426" s="54">
        <v>88.9</v>
      </c>
      <c r="F4426" s="54">
        <f t="shared" si="1351"/>
        <v>13.84</v>
      </c>
      <c r="G4426" s="88" t="s">
        <v>39</v>
      </c>
      <c r="H4426" s="49">
        <v>12</v>
      </c>
      <c r="I4426" s="49">
        <v>115.21</v>
      </c>
      <c r="J4426" s="84">
        <f t="shared" si="1352"/>
        <v>27.6</v>
      </c>
      <c r="K4426" s="84">
        <f t="shared" si="1353"/>
        <v>13.8</v>
      </c>
      <c r="L4426" s="85">
        <f t="shared" si="1350"/>
        <v>1589.8979999999999</v>
      </c>
      <c r="M4426" s="87" t="s">
        <v>94</v>
      </c>
      <c r="N4426" s="86" t="s">
        <v>157</v>
      </c>
      <c r="O4426" s="87" t="s">
        <v>284</v>
      </c>
      <c r="P4426" s="49">
        <v>31</v>
      </c>
    </row>
    <row r="4427" spans="1:16" x14ac:dyDescent="0.25">
      <c r="A4427" s="80">
        <v>2019</v>
      </c>
      <c r="B4427" s="80">
        <v>3</v>
      </c>
      <c r="C4427" s="80" t="s">
        <v>15</v>
      </c>
      <c r="D4427" s="86">
        <v>4962875</v>
      </c>
      <c r="E4427" s="54">
        <v>88.9</v>
      </c>
      <c r="F4427" s="54">
        <f t="shared" si="1351"/>
        <v>13.84</v>
      </c>
      <c r="G4427" s="88" t="s">
        <v>39</v>
      </c>
      <c r="H4427" s="49">
        <v>7</v>
      </c>
      <c r="I4427" s="49">
        <v>67.209999999999994</v>
      </c>
      <c r="J4427" s="84">
        <f t="shared" si="1352"/>
        <v>27.6</v>
      </c>
      <c r="K4427" s="84">
        <f t="shared" si="1353"/>
        <v>13.8</v>
      </c>
      <c r="L4427" s="85">
        <f t="shared" si="1350"/>
        <v>927.49799999999993</v>
      </c>
      <c r="M4427" s="87" t="s">
        <v>94</v>
      </c>
      <c r="N4427" s="86" t="s">
        <v>157</v>
      </c>
      <c r="O4427" s="87" t="s">
        <v>284</v>
      </c>
      <c r="P4427" s="49">
        <v>31</v>
      </c>
    </row>
    <row r="4428" spans="1:16" x14ac:dyDescent="0.25">
      <c r="A4428" s="80">
        <v>2019</v>
      </c>
      <c r="B4428" s="80">
        <v>3</v>
      </c>
      <c r="C4428" s="80" t="s">
        <v>15</v>
      </c>
      <c r="D4428" s="86">
        <v>4962876</v>
      </c>
      <c r="E4428" s="54">
        <v>88.9</v>
      </c>
      <c r="F4428" s="54">
        <f t="shared" si="1351"/>
        <v>13.84</v>
      </c>
      <c r="G4428" s="88" t="s">
        <v>39</v>
      </c>
      <c r="H4428" s="49">
        <v>15</v>
      </c>
      <c r="I4428" s="49">
        <v>144.02000000000001</v>
      </c>
      <c r="J4428" s="84">
        <f t="shared" si="1352"/>
        <v>27.6</v>
      </c>
      <c r="K4428" s="84">
        <f t="shared" si="1353"/>
        <v>13.8</v>
      </c>
      <c r="L4428" s="85">
        <f t="shared" si="1350"/>
        <v>1987.4760000000003</v>
      </c>
      <c r="M4428" s="87" t="s">
        <v>94</v>
      </c>
      <c r="N4428" s="86" t="s">
        <v>157</v>
      </c>
      <c r="O4428" s="87" t="s">
        <v>284</v>
      </c>
      <c r="P4428" s="49">
        <v>31</v>
      </c>
    </row>
    <row r="4429" spans="1:16" x14ac:dyDescent="0.25">
      <c r="A4429" s="80">
        <v>2019</v>
      </c>
      <c r="B4429" s="80">
        <v>3</v>
      </c>
      <c r="C4429" s="80" t="s">
        <v>15</v>
      </c>
      <c r="D4429" s="86">
        <v>4962882</v>
      </c>
      <c r="E4429" s="54">
        <v>88.9</v>
      </c>
      <c r="F4429" s="54">
        <f t="shared" si="1351"/>
        <v>13.84</v>
      </c>
      <c r="G4429" s="88" t="s">
        <v>39</v>
      </c>
      <c r="H4429" s="49">
        <v>11</v>
      </c>
      <c r="I4429" s="49">
        <v>105.61</v>
      </c>
      <c r="J4429" s="84">
        <f t="shared" si="1352"/>
        <v>27.6</v>
      </c>
      <c r="K4429" s="84">
        <f t="shared" si="1353"/>
        <v>13.8</v>
      </c>
      <c r="L4429" s="85">
        <f t="shared" si="1350"/>
        <v>1457.4180000000001</v>
      </c>
      <c r="M4429" s="87" t="s">
        <v>94</v>
      </c>
      <c r="N4429" s="86" t="s">
        <v>157</v>
      </c>
      <c r="O4429" s="87" t="s">
        <v>284</v>
      </c>
      <c r="P4429" s="49">
        <v>31</v>
      </c>
    </row>
    <row r="4430" spans="1:16" x14ac:dyDescent="0.25">
      <c r="A4430" s="80">
        <v>2019</v>
      </c>
      <c r="B4430" s="80">
        <v>3</v>
      </c>
      <c r="C4430" s="80" t="s">
        <v>15</v>
      </c>
      <c r="D4430" s="86">
        <v>4962878</v>
      </c>
      <c r="E4430" s="54">
        <v>88.9</v>
      </c>
      <c r="F4430" s="54">
        <f t="shared" si="1351"/>
        <v>13.84</v>
      </c>
      <c r="G4430" s="88" t="s">
        <v>39</v>
      </c>
      <c r="H4430" s="49">
        <v>15</v>
      </c>
      <c r="I4430" s="49">
        <v>144.02000000000001</v>
      </c>
      <c r="J4430" s="84">
        <f t="shared" si="1352"/>
        <v>27.6</v>
      </c>
      <c r="K4430" s="84">
        <f t="shared" si="1353"/>
        <v>13.8</v>
      </c>
      <c r="L4430" s="85">
        <f t="shared" si="1350"/>
        <v>1987.4760000000003</v>
      </c>
      <c r="M4430" s="87" t="s">
        <v>94</v>
      </c>
      <c r="N4430" s="86" t="s">
        <v>157</v>
      </c>
      <c r="O4430" s="87" t="s">
        <v>284</v>
      </c>
      <c r="P4430" s="49">
        <v>31</v>
      </c>
    </row>
    <row r="4431" spans="1:16" x14ac:dyDescent="0.25">
      <c r="A4431" s="80">
        <v>2019</v>
      </c>
      <c r="B4431" s="80">
        <v>3</v>
      </c>
      <c r="C4431" s="80" t="s">
        <v>15</v>
      </c>
      <c r="D4431" s="86">
        <v>4962879</v>
      </c>
      <c r="E4431" s="54">
        <v>88.9</v>
      </c>
      <c r="F4431" s="54">
        <f t="shared" si="1351"/>
        <v>13.84</v>
      </c>
      <c r="G4431" s="88" t="s">
        <v>39</v>
      </c>
      <c r="H4431" s="49">
        <v>10</v>
      </c>
      <c r="I4431" s="49">
        <v>96.01</v>
      </c>
      <c r="J4431" s="84">
        <f t="shared" si="1352"/>
        <v>27.6</v>
      </c>
      <c r="K4431" s="84">
        <f t="shared" si="1353"/>
        <v>13.8</v>
      </c>
      <c r="L4431" s="85">
        <f t="shared" si="1350"/>
        <v>1324.9380000000001</v>
      </c>
      <c r="M4431" s="87" t="s">
        <v>94</v>
      </c>
      <c r="N4431" s="86" t="s">
        <v>157</v>
      </c>
      <c r="O4431" s="87" t="s">
        <v>284</v>
      </c>
      <c r="P4431" s="49">
        <v>31</v>
      </c>
    </row>
    <row r="4432" spans="1:16" x14ac:dyDescent="0.25">
      <c r="A4432" s="80">
        <v>2019</v>
      </c>
      <c r="B4432" s="80">
        <v>3</v>
      </c>
      <c r="C4432" s="80" t="s">
        <v>15</v>
      </c>
      <c r="D4432" s="86">
        <v>4962880</v>
      </c>
      <c r="E4432" s="54">
        <v>88.9</v>
      </c>
      <c r="F4432" s="54">
        <f t="shared" si="1351"/>
        <v>13.84</v>
      </c>
      <c r="G4432" s="88" t="s">
        <v>39</v>
      </c>
      <c r="H4432" s="49">
        <v>11</v>
      </c>
      <c r="I4432" s="49">
        <v>105.61</v>
      </c>
      <c r="J4432" s="84">
        <f t="shared" si="1352"/>
        <v>27.6</v>
      </c>
      <c r="K4432" s="84">
        <f t="shared" si="1353"/>
        <v>13.8</v>
      </c>
      <c r="L4432" s="85">
        <f t="shared" si="1350"/>
        <v>1457.4180000000001</v>
      </c>
      <c r="M4432" s="87" t="s">
        <v>94</v>
      </c>
      <c r="N4432" s="86" t="s">
        <v>157</v>
      </c>
      <c r="O4432" s="87" t="s">
        <v>284</v>
      </c>
      <c r="P4432" s="49">
        <v>31</v>
      </c>
    </row>
    <row r="4433" spans="1:16" x14ac:dyDescent="0.25">
      <c r="A4433" s="80">
        <v>2019</v>
      </c>
      <c r="B4433" s="80">
        <v>3</v>
      </c>
      <c r="C4433" s="80" t="s">
        <v>15</v>
      </c>
      <c r="D4433" s="86">
        <v>4962881</v>
      </c>
      <c r="E4433" s="54">
        <v>88.9</v>
      </c>
      <c r="F4433" s="54">
        <f t="shared" si="1351"/>
        <v>13.84</v>
      </c>
      <c r="G4433" s="88" t="s">
        <v>39</v>
      </c>
      <c r="H4433" s="49">
        <v>4</v>
      </c>
      <c r="I4433" s="49">
        <v>38.405000000000001</v>
      </c>
      <c r="J4433" s="84">
        <f t="shared" si="1352"/>
        <v>27.6</v>
      </c>
      <c r="K4433" s="84">
        <f t="shared" si="1353"/>
        <v>13.8</v>
      </c>
      <c r="L4433" s="85">
        <f t="shared" si="1350"/>
        <v>529.98900000000003</v>
      </c>
      <c r="M4433" s="87" t="s">
        <v>94</v>
      </c>
      <c r="N4433" s="86" t="s">
        <v>157</v>
      </c>
      <c r="O4433" s="87" t="s">
        <v>284</v>
      </c>
      <c r="P4433" s="49">
        <v>31</v>
      </c>
    </row>
    <row r="4434" spans="1:16" x14ac:dyDescent="0.25">
      <c r="A4434" s="80">
        <v>2019</v>
      </c>
      <c r="B4434" s="80">
        <v>3</v>
      </c>
      <c r="C4434" s="80" t="s">
        <v>15</v>
      </c>
      <c r="D4434" s="86">
        <v>4962877</v>
      </c>
      <c r="E4434" s="54">
        <v>88.9</v>
      </c>
      <c r="F4434" s="54">
        <f t="shared" si="1351"/>
        <v>13.84</v>
      </c>
      <c r="G4434" s="88" t="s">
        <v>39</v>
      </c>
      <c r="H4434" s="49">
        <v>12</v>
      </c>
      <c r="I4434" s="49">
        <v>115.21</v>
      </c>
      <c r="J4434" s="84">
        <f t="shared" si="1352"/>
        <v>27.6</v>
      </c>
      <c r="K4434" s="84">
        <f t="shared" si="1353"/>
        <v>13.8</v>
      </c>
      <c r="L4434" s="85">
        <f t="shared" si="1350"/>
        <v>1589.8979999999999</v>
      </c>
      <c r="M4434" s="87" t="s">
        <v>94</v>
      </c>
      <c r="N4434" s="86" t="s">
        <v>157</v>
      </c>
      <c r="O4434" s="87" t="s">
        <v>284</v>
      </c>
      <c r="P4434" s="49">
        <v>31</v>
      </c>
    </row>
    <row r="4435" spans="1:16" x14ac:dyDescent="0.25">
      <c r="A4435" s="80">
        <v>2019</v>
      </c>
      <c r="B4435" s="80">
        <v>3</v>
      </c>
      <c r="C4435" s="80" t="s">
        <v>15</v>
      </c>
      <c r="D4435" s="86">
        <v>4964428</v>
      </c>
      <c r="E4435" s="54">
        <v>60.3</v>
      </c>
      <c r="F4435" s="54">
        <f t="shared" si="1351"/>
        <v>6.99</v>
      </c>
      <c r="G4435" s="88" t="s">
        <v>39</v>
      </c>
      <c r="H4435" s="49">
        <v>56</v>
      </c>
      <c r="I4435" s="49">
        <v>537.66759999999999</v>
      </c>
      <c r="J4435" s="84">
        <v>18.170000000000002</v>
      </c>
      <c r="K4435" s="84">
        <f t="shared" si="1353"/>
        <v>13.627500000000001</v>
      </c>
      <c r="L4435" s="85">
        <f t="shared" si="1350"/>
        <v>7327.065219000001</v>
      </c>
      <c r="M4435" s="87" t="s">
        <v>16</v>
      </c>
      <c r="N4435" s="86" t="s">
        <v>1558</v>
      </c>
      <c r="O4435" s="87" t="s">
        <v>51</v>
      </c>
      <c r="P4435" s="49">
        <v>65</v>
      </c>
    </row>
    <row r="4436" spans="1:16" x14ac:dyDescent="0.25">
      <c r="A4436" s="80">
        <v>2019</v>
      </c>
      <c r="B4436" s="80">
        <v>3</v>
      </c>
      <c r="C4436" s="80" t="s">
        <v>15</v>
      </c>
      <c r="D4436" s="86">
        <v>4964429</v>
      </c>
      <c r="E4436" s="54">
        <v>60.3</v>
      </c>
      <c r="F4436" s="54">
        <f t="shared" si="1351"/>
        <v>6.99</v>
      </c>
      <c r="G4436" s="88" t="s">
        <v>39</v>
      </c>
      <c r="H4436" s="49">
        <v>26</v>
      </c>
      <c r="I4436" s="49">
        <v>249.62469999999999</v>
      </c>
      <c r="J4436" s="84">
        <f t="shared" si="1352"/>
        <v>16.52</v>
      </c>
      <c r="K4436" s="84">
        <f t="shared" si="1353"/>
        <v>12.39</v>
      </c>
      <c r="L4436" s="85">
        <f t="shared" si="1350"/>
        <v>3092.8500330000002</v>
      </c>
      <c r="M4436" s="87" t="s">
        <v>16</v>
      </c>
      <c r="N4436" s="86" t="s">
        <v>1558</v>
      </c>
      <c r="O4436" s="87" t="s">
        <v>51</v>
      </c>
      <c r="P4436" s="49">
        <v>65</v>
      </c>
    </row>
    <row r="4437" spans="1:16" x14ac:dyDescent="0.25">
      <c r="A4437" s="80">
        <v>2019</v>
      </c>
      <c r="B4437" s="80">
        <v>3</v>
      </c>
      <c r="C4437" s="80" t="s">
        <v>15</v>
      </c>
      <c r="D4437" s="86">
        <v>4964430</v>
      </c>
      <c r="E4437" s="54">
        <v>60.3</v>
      </c>
      <c r="F4437" s="54">
        <f t="shared" si="1351"/>
        <v>6.99</v>
      </c>
      <c r="G4437" s="88" t="s">
        <v>39</v>
      </c>
      <c r="H4437" s="49">
        <v>7</v>
      </c>
      <c r="I4437" s="49">
        <v>67.211399999999998</v>
      </c>
      <c r="J4437" s="84">
        <f t="shared" si="1352"/>
        <v>16.52</v>
      </c>
      <c r="K4437" s="84">
        <f t="shared" si="1353"/>
        <v>12.39</v>
      </c>
      <c r="L4437" s="85">
        <f t="shared" si="1350"/>
        <v>832.74924599999997</v>
      </c>
      <c r="M4437" s="87" t="s">
        <v>16</v>
      </c>
      <c r="N4437" s="86" t="s">
        <v>1558</v>
      </c>
      <c r="O4437" s="87" t="s">
        <v>51</v>
      </c>
      <c r="P4437" s="49">
        <v>65</v>
      </c>
    </row>
    <row r="4438" spans="1:16" x14ac:dyDescent="0.25">
      <c r="A4438" s="80">
        <v>2019</v>
      </c>
      <c r="B4438" s="80">
        <v>3</v>
      </c>
      <c r="C4438" s="80" t="s">
        <v>15</v>
      </c>
      <c r="D4438" s="86">
        <v>4964431</v>
      </c>
      <c r="E4438" s="54">
        <v>60.3</v>
      </c>
      <c r="F4438" s="54">
        <f t="shared" si="1351"/>
        <v>6.99</v>
      </c>
      <c r="G4438" s="88" t="s">
        <v>39</v>
      </c>
      <c r="H4438" s="49">
        <v>26</v>
      </c>
      <c r="I4438" s="49">
        <v>249.62989999999999</v>
      </c>
      <c r="J4438" s="84">
        <f t="shared" si="1352"/>
        <v>16.52</v>
      </c>
      <c r="K4438" s="84">
        <f t="shared" si="1353"/>
        <v>12.39</v>
      </c>
      <c r="L4438" s="85">
        <f t="shared" si="1350"/>
        <v>3092.9144609999998</v>
      </c>
      <c r="M4438" s="87" t="s">
        <v>16</v>
      </c>
      <c r="N4438" s="86" t="s">
        <v>1558</v>
      </c>
      <c r="O4438" s="87" t="s">
        <v>51</v>
      </c>
      <c r="P4438" s="49">
        <v>65</v>
      </c>
    </row>
    <row r="4439" spans="1:16" ht="15.75" thickBot="1" x14ac:dyDescent="0.3">
      <c r="A4439" s="80">
        <v>2019</v>
      </c>
      <c r="B4439" s="80">
        <v>3</v>
      </c>
      <c r="C4439" s="80" t="s">
        <v>15</v>
      </c>
      <c r="D4439" s="86">
        <v>4964688</v>
      </c>
      <c r="E4439" s="54">
        <v>73</v>
      </c>
      <c r="F4439" s="54">
        <f t="shared" si="1351"/>
        <v>9.67</v>
      </c>
      <c r="G4439" s="88" t="s">
        <v>39</v>
      </c>
      <c r="H4439" s="49">
        <v>5</v>
      </c>
      <c r="I4439" s="49">
        <v>48.006300000000003</v>
      </c>
      <c r="J4439" s="84">
        <v>22.7</v>
      </c>
      <c r="K4439" s="84">
        <f t="shared" si="1353"/>
        <v>17.024999999999999</v>
      </c>
      <c r="L4439" s="85">
        <f t="shared" si="1350"/>
        <v>817.30725749999999</v>
      </c>
      <c r="M4439" s="87" t="s">
        <v>16</v>
      </c>
      <c r="N4439" s="86" t="s">
        <v>1559</v>
      </c>
      <c r="O4439" s="87" t="s">
        <v>52</v>
      </c>
      <c r="P4439" s="49">
        <v>43</v>
      </c>
    </row>
    <row r="4440" spans="1:16" s="80" customFormat="1" ht="21.75" thickBot="1" x14ac:dyDescent="0.4">
      <c r="A4440" s="90" t="s">
        <v>1560</v>
      </c>
      <c r="B4440" s="91"/>
      <c r="C4440" s="91"/>
      <c r="D4440" s="91"/>
      <c r="E4440" s="91"/>
      <c r="F4440" s="91"/>
      <c r="G4440" s="91"/>
      <c r="H4440" s="91"/>
      <c r="I4440" s="91"/>
      <c r="J4440" s="91"/>
      <c r="K4440" s="91"/>
      <c r="L4440" s="81">
        <f>SUM(L4403:L4439)</f>
        <v>241850.58228050001</v>
      </c>
      <c r="M4440" s="90"/>
      <c r="N4440" s="91"/>
      <c r="O4440" s="91"/>
      <c r="P4440" s="92"/>
    </row>
    <row r="4441" spans="1:16" x14ac:dyDescent="0.25">
      <c r="A4441" s="22">
        <v>2019</v>
      </c>
      <c r="B4441" s="22">
        <v>4</v>
      </c>
      <c r="C4441" s="80" t="s">
        <v>15</v>
      </c>
      <c r="D4441" s="80">
        <v>4965018</v>
      </c>
      <c r="E4441" s="78">
        <v>60.3</v>
      </c>
      <c r="F4441" s="78">
        <f t="shared" si="1351"/>
        <v>6.99</v>
      </c>
      <c r="G4441" s="79" t="s">
        <v>39</v>
      </c>
      <c r="H4441" s="80">
        <v>100</v>
      </c>
      <c r="I4441" s="80">
        <v>960.12159999999994</v>
      </c>
      <c r="J4441" s="83">
        <f t="shared" si="1352"/>
        <v>16.52</v>
      </c>
      <c r="K4441" s="83">
        <f t="shared" si="1353"/>
        <v>12.39</v>
      </c>
      <c r="L4441" s="82">
        <f t="shared" si="1350"/>
        <v>11895.906623999999</v>
      </c>
      <c r="M4441" s="22" t="s">
        <v>16</v>
      </c>
      <c r="N4441" s="80" t="s">
        <v>1561</v>
      </c>
      <c r="O4441" s="22" t="s">
        <v>52</v>
      </c>
      <c r="P4441" s="80">
        <v>43</v>
      </c>
    </row>
    <row r="4442" spans="1:16" x14ac:dyDescent="0.25">
      <c r="A4442" s="22">
        <v>2019</v>
      </c>
      <c r="B4442" s="22">
        <v>4</v>
      </c>
      <c r="C4442" s="80" t="s">
        <v>15</v>
      </c>
      <c r="D4442" s="80">
        <v>4965020</v>
      </c>
      <c r="E4442" s="78">
        <v>60.3</v>
      </c>
      <c r="F4442" s="78">
        <f t="shared" si="1351"/>
        <v>6.99</v>
      </c>
      <c r="G4442" s="79" t="s">
        <v>39</v>
      </c>
      <c r="H4442" s="80">
        <v>390</v>
      </c>
      <c r="I4442" s="80">
        <v>3744.4645</v>
      </c>
      <c r="J4442" s="83">
        <f t="shared" si="1352"/>
        <v>16.52</v>
      </c>
      <c r="K4442" s="83">
        <f t="shared" si="1353"/>
        <v>12.39</v>
      </c>
      <c r="L4442" s="82">
        <f t="shared" si="1350"/>
        <v>46393.915155000002</v>
      </c>
      <c r="M4442" s="22" t="s">
        <v>16</v>
      </c>
      <c r="N4442" s="80" t="s">
        <v>1237</v>
      </c>
      <c r="O4442" s="22" t="s">
        <v>52</v>
      </c>
      <c r="P4442" s="80">
        <v>43</v>
      </c>
    </row>
    <row r="4443" spans="1:16" x14ac:dyDescent="0.25">
      <c r="A4443" s="80">
        <v>2019</v>
      </c>
      <c r="B4443" s="80">
        <v>4</v>
      </c>
      <c r="C4443" s="80" t="s">
        <v>14</v>
      </c>
      <c r="D4443" s="80">
        <v>4965943</v>
      </c>
      <c r="E4443" s="78">
        <v>114.3</v>
      </c>
      <c r="F4443" s="78">
        <f t="shared" si="1351"/>
        <v>17.260000000000002</v>
      </c>
      <c r="G4443" s="79" t="s">
        <v>39</v>
      </c>
      <c r="H4443" s="80">
        <v>2</v>
      </c>
      <c r="I4443" s="80">
        <v>19.202400000000001</v>
      </c>
      <c r="J4443" s="83">
        <f t="shared" si="1352"/>
        <v>32.840000000000003</v>
      </c>
      <c r="K4443" s="83">
        <f t="shared" si="1353"/>
        <v>16.420000000000002</v>
      </c>
      <c r="L4443" s="82">
        <f t="shared" si="1350"/>
        <v>315.30340800000005</v>
      </c>
      <c r="M4443" s="22" t="s">
        <v>94</v>
      </c>
      <c r="N4443" s="80" t="s">
        <v>1562</v>
      </c>
      <c r="O4443" s="22" t="s">
        <v>56</v>
      </c>
      <c r="P4443" s="80">
        <v>68</v>
      </c>
    </row>
    <row r="4444" spans="1:16" x14ac:dyDescent="0.25">
      <c r="A4444" s="80">
        <v>2019</v>
      </c>
      <c r="B4444" s="80">
        <v>4</v>
      </c>
      <c r="C4444" s="80" t="s">
        <v>14</v>
      </c>
      <c r="D4444" s="80">
        <v>4965943</v>
      </c>
      <c r="E4444" s="78">
        <v>114.3</v>
      </c>
      <c r="F4444" s="78">
        <f t="shared" si="1351"/>
        <v>17.260000000000002</v>
      </c>
      <c r="G4444" s="79" t="s">
        <v>39</v>
      </c>
      <c r="H4444" s="80">
        <v>3</v>
      </c>
      <c r="I4444" s="80">
        <v>28.803599999999999</v>
      </c>
      <c r="J4444" s="83">
        <f t="shared" si="1352"/>
        <v>32.840000000000003</v>
      </c>
      <c r="K4444" s="83">
        <f t="shared" si="1353"/>
        <v>24.630000000000003</v>
      </c>
      <c r="L4444" s="82">
        <f t="shared" si="1350"/>
        <v>709.43266800000004</v>
      </c>
      <c r="M4444" s="22" t="s">
        <v>16</v>
      </c>
      <c r="N4444" s="80" t="s">
        <v>1562</v>
      </c>
      <c r="O4444" s="22" t="s">
        <v>56</v>
      </c>
      <c r="P4444" s="80">
        <v>68</v>
      </c>
    </row>
    <row r="4445" spans="1:16" x14ac:dyDescent="0.25">
      <c r="A4445" s="80">
        <v>2019</v>
      </c>
      <c r="B4445" s="80">
        <v>4</v>
      </c>
      <c r="C4445" s="80" t="s">
        <v>14</v>
      </c>
      <c r="D4445" s="80">
        <v>4966251</v>
      </c>
      <c r="E4445" s="78">
        <v>114.3</v>
      </c>
      <c r="F4445" s="78">
        <f t="shared" si="1351"/>
        <v>17.260000000000002</v>
      </c>
      <c r="G4445" s="79" t="s">
        <v>39</v>
      </c>
      <c r="H4445" s="80">
        <v>3</v>
      </c>
      <c r="I4445" s="80">
        <v>37.798499999999997</v>
      </c>
      <c r="J4445" s="83">
        <f t="shared" si="1352"/>
        <v>32.840000000000003</v>
      </c>
      <c r="K4445" s="83">
        <f t="shared" si="1353"/>
        <v>24.630000000000003</v>
      </c>
      <c r="L4445" s="82">
        <f t="shared" si="1350"/>
        <v>930.97705500000006</v>
      </c>
      <c r="M4445" s="22" t="s">
        <v>16</v>
      </c>
      <c r="N4445" s="80" t="s">
        <v>1562</v>
      </c>
      <c r="O4445" s="22" t="s">
        <v>56</v>
      </c>
      <c r="P4445" s="80">
        <v>68</v>
      </c>
    </row>
    <row r="4446" spans="1:16" x14ac:dyDescent="0.25">
      <c r="A4446" s="80">
        <v>2019</v>
      </c>
      <c r="B4446" s="80">
        <v>4</v>
      </c>
      <c r="C4446" s="80" t="s">
        <v>14</v>
      </c>
      <c r="D4446" s="80">
        <v>4966252</v>
      </c>
      <c r="E4446" s="78">
        <v>114.3</v>
      </c>
      <c r="F4446" s="78">
        <f t="shared" si="1351"/>
        <v>17.260000000000002</v>
      </c>
      <c r="G4446" s="79" t="s">
        <v>39</v>
      </c>
      <c r="H4446" s="80">
        <v>41</v>
      </c>
      <c r="I4446" s="80">
        <v>393.65</v>
      </c>
      <c r="J4446" s="83">
        <f t="shared" si="1352"/>
        <v>32.840000000000003</v>
      </c>
      <c r="K4446" s="83">
        <f t="shared" si="1353"/>
        <v>24.630000000000003</v>
      </c>
      <c r="L4446" s="82">
        <f t="shared" si="1350"/>
        <v>9695.5995000000003</v>
      </c>
      <c r="M4446" s="22" t="s">
        <v>16</v>
      </c>
      <c r="N4446" s="80" t="s">
        <v>1562</v>
      </c>
      <c r="O4446" s="22" t="s">
        <v>56</v>
      </c>
      <c r="P4446" s="80">
        <v>68</v>
      </c>
    </row>
    <row r="4447" spans="1:16" ht="15.75" thickBot="1" x14ac:dyDescent="0.3">
      <c r="A4447" s="80">
        <v>2019</v>
      </c>
      <c r="B4447" s="80">
        <v>4</v>
      </c>
      <c r="C4447" s="80" t="s">
        <v>14</v>
      </c>
      <c r="D4447" s="80">
        <v>4966252</v>
      </c>
      <c r="E4447" s="78">
        <v>114.3</v>
      </c>
      <c r="F4447" s="78">
        <f t="shared" si="1351"/>
        <v>17.260000000000002</v>
      </c>
      <c r="G4447" s="79" t="s">
        <v>39</v>
      </c>
      <c r="H4447" s="80">
        <v>50</v>
      </c>
      <c r="I4447" s="80">
        <v>480.05950000000001</v>
      </c>
      <c r="J4447" s="83">
        <f t="shared" si="1352"/>
        <v>32.840000000000003</v>
      </c>
      <c r="K4447" s="83">
        <f t="shared" si="1353"/>
        <v>16.420000000000002</v>
      </c>
      <c r="L4447" s="82">
        <f t="shared" si="1350"/>
        <v>7882.5769900000014</v>
      </c>
      <c r="M4447" s="22" t="s">
        <v>94</v>
      </c>
      <c r="N4447" s="80" t="s">
        <v>1562</v>
      </c>
      <c r="O4447" s="22" t="s">
        <v>56</v>
      </c>
      <c r="P4447" s="80">
        <v>68</v>
      </c>
    </row>
    <row r="4448" spans="1:16" ht="21.75" thickBot="1" x14ac:dyDescent="0.4">
      <c r="A4448" s="90" t="s">
        <v>1563</v>
      </c>
      <c r="B4448" s="91"/>
      <c r="C4448" s="91"/>
      <c r="D4448" s="91"/>
      <c r="E4448" s="91"/>
      <c r="F4448" s="91"/>
      <c r="G4448" s="91"/>
      <c r="H4448" s="91"/>
      <c r="I4448" s="91"/>
      <c r="J4448" s="91"/>
      <c r="K4448" s="91"/>
      <c r="L4448" s="81">
        <f>SUM(L4441:L4447)</f>
        <v>77823.711400000015</v>
      </c>
      <c r="M4448" s="90"/>
      <c r="N4448" s="91"/>
      <c r="O4448" s="91"/>
      <c r="P4448" s="92"/>
    </row>
    <row r="4449" spans="1:16" x14ac:dyDescent="0.25">
      <c r="A4449" s="22">
        <v>2019</v>
      </c>
      <c r="B4449" s="22">
        <v>5</v>
      </c>
      <c r="C4449" s="80" t="s">
        <v>15</v>
      </c>
      <c r="D4449" s="80">
        <v>4970540</v>
      </c>
      <c r="E4449" s="78">
        <v>114.3</v>
      </c>
      <c r="F4449" s="78">
        <v>20.46</v>
      </c>
      <c r="G4449" s="79" t="s">
        <v>39</v>
      </c>
      <c r="H4449" s="80">
        <v>52</v>
      </c>
      <c r="I4449" s="80">
        <v>499.26</v>
      </c>
      <c r="J4449" s="83">
        <v>41.67</v>
      </c>
      <c r="K4449" s="83">
        <f t="shared" si="1353"/>
        <v>20.835000000000001</v>
      </c>
      <c r="L4449" s="82">
        <f t="shared" si="1350"/>
        <v>10402.0821</v>
      </c>
      <c r="M4449" s="22" t="s">
        <v>94</v>
      </c>
      <c r="N4449" s="80" t="s">
        <v>1564</v>
      </c>
      <c r="O4449" s="22" t="s">
        <v>53</v>
      </c>
      <c r="P4449" s="80">
        <v>105</v>
      </c>
    </row>
    <row r="4450" spans="1:16" x14ac:dyDescent="0.25">
      <c r="A4450" s="22">
        <v>2019</v>
      </c>
      <c r="B4450" s="22">
        <v>5</v>
      </c>
      <c r="C4450" s="80" t="s">
        <v>15</v>
      </c>
      <c r="D4450" s="80">
        <v>4970540</v>
      </c>
      <c r="E4450" s="78">
        <v>114.3</v>
      </c>
      <c r="F4450" s="78">
        <v>20.46</v>
      </c>
      <c r="G4450" s="79" t="s">
        <v>39</v>
      </c>
      <c r="H4450" s="80">
        <v>28</v>
      </c>
      <c r="I4450" s="80">
        <v>268.83</v>
      </c>
      <c r="J4450" s="83">
        <v>41.67</v>
      </c>
      <c r="K4450" s="83">
        <f t="shared" si="1353"/>
        <v>20.835000000000001</v>
      </c>
      <c r="L4450" s="82">
        <f t="shared" si="1350"/>
        <v>5601.07305</v>
      </c>
      <c r="M4450" s="22" t="s">
        <v>94</v>
      </c>
      <c r="N4450" s="80" t="s">
        <v>1564</v>
      </c>
      <c r="O4450" s="22" t="s">
        <v>53</v>
      </c>
      <c r="P4450" s="80">
        <v>105</v>
      </c>
    </row>
    <row r="4451" spans="1:16" x14ac:dyDescent="0.25">
      <c r="A4451" s="80">
        <v>2019</v>
      </c>
      <c r="B4451" s="80">
        <v>5</v>
      </c>
      <c r="C4451" s="80" t="s">
        <v>15</v>
      </c>
      <c r="D4451" s="80">
        <v>4970540</v>
      </c>
      <c r="E4451" s="78">
        <v>114.3</v>
      </c>
      <c r="F4451" s="78">
        <v>20.46</v>
      </c>
      <c r="G4451" s="79" t="s">
        <v>39</v>
      </c>
      <c r="H4451" s="80">
        <v>49</v>
      </c>
      <c r="I4451" s="80">
        <v>470.46</v>
      </c>
      <c r="J4451" s="83">
        <v>41.67</v>
      </c>
      <c r="K4451" s="83">
        <f t="shared" si="1353"/>
        <v>31.252500000000001</v>
      </c>
      <c r="L4451" s="82">
        <f t="shared" si="1350"/>
        <v>14703.051149999999</v>
      </c>
      <c r="M4451" s="22" t="s">
        <v>16</v>
      </c>
      <c r="N4451" s="80" t="s">
        <v>1564</v>
      </c>
      <c r="O4451" s="22" t="s">
        <v>53</v>
      </c>
      <c r="P4451" s="80">
        <v>105</v>
      </c>
    </row>
    <row r="4452" spans="1:16" x14ac:dyDescent="0.25">
      <c r="A4452" s="80">
        <v>2019</v>
      </c>
      <c r="B4452" s="80">
        <v>5</v>
      </c>
      <c r="C4452" s="80" t="s">
        <v>15</v>
      </c>
      <c r="D4452" s="80">
        <v>4970540</v>
      </c>
      <c r="E4452" s="28">
        <v>114.3</v>
      </c>
      <c r="F4452" s="78">
        <v>20.46</v>
      </c>
      <c r="G4452" s="79" t="s">
        <v>39</v>
      </c>
      <c r="H4452" s="80">
        <v>11</v>
      </c>
      <c r="I4452" s="80">
        <v>105.6134</v>
      </c>
      <c r="J4452" s="83">
        <v>41.67</v>
      </c>
      <c r="K4452" s="83" t="b">
        <f t="shared" si="1353"/>
        <v>0</v>
      </c>
      <c r="L4452" s="82">
        <f t="shared" si="1350"/>
        <v>0</v>
      </c>
      <c r="M4452" s="22" t="s">
        <v>95</v>
      </c>
      <c r="N4452" s="80" t="s">
        <v>1564</v>
      </c>
      <c r="O4452" s="22" t="s">
        <v>53</v>
      </c>
      <c r="P4452" s="80">
        <v>105</v>
      </c>
    </row>
    <row r="4453" spans="1:16" x14ac:dyDescent="0.25">
      <c r="A4453" s="80">
        <v>2019</v>
      </c>
      <c r="B4453" s="80">
        <v>5</v>
      </c>
      <c r="C4453" s="80" t="s">
        <v>159</v>
      </c>
      <c r="D4453" s="80">
        <v>4970537</v>
      </c>
      <c r="E4453" s="28">
        <v>114.3</v>
      </c>
      <c r="F4453" s="78">
        <v>17.260000000000002</v>
      </c>
      <c r="G4453" s="79" t="s">
        <v>39</v>
      </c>
      <c r="H4453" s="80">
        <v>1</v>
      </c>
      <c r="I4453" s="80">
        <v>1.83</v>
      </c>
      <c r="J4453" s="83">
        <v>40.06</v>
      </c>
      <c r="K4453" s="83">
        <f t="shared" si="1353"/>
        <v>30.045000000000002</v>
      </c>
      <c r="L4453" s="82">
        <f t="shared" si="1350"/>
        <v>54.982350000000004</v>
      </c>
      <c r="M4453" s="22" t="s">
        <v>16</v>
      </c>
      <c r="N4453" s="80" t="s">
        <v>1564</v>
      </c>
      <c r="O4453" s="22" t="s">
        <v>53</v>
      </c>
      <c r="P4453" s="80">
        <v>105</v>
      </c>
    </row>
    <row r="4454" spans="1:16" x14ac:dyDescent="0.25">
      <c r="A4454" s="80">
        <v>2019</v>
      </c>
      <c r="B4454" s="80">
        <v>5</v>
      </c>
      <c r="C4454" s="80" t="s">
        <v>159</v>
      </c>
      <c r="D4454" s="80">
        <v>4970539</v>
      </c>
      <c r="E4454" s="28">
        <v>114.3</v>
      </c>
      <c r="F4454" s="78">
        <v>17.260000000000002</v>
      </c>
      <c r="G4454" s="79" t="s">
        <v>39</v>
      </c>
      <c r="H4454" s="80">
        <v>1</v>
      </c>
      <c r="I4454" s="80">
        <v>3.05</v>
      </c>
      <c r="J4454" s="83">
        <v>40.06</v>
      </c>
      <c r="K4454" s="83">
        <f t="shared" si="1353"/>
        <v>30.045000000000002</v>
      </c>
      <c r="L4454" s="82">
        <f t="shared" si="1350"/>
        <v>91.637249999999995</v>
      </c>
      <c r="M4454" s="22" t="s">
        <v>16</v>
      </c>
      <c r="N4454" s="80" t="s">
        <v>1564</v>
      </c>
      <c r="O4454" s="22" t="s">
        <v>53</v>
      </c>
      <c r="P4454" s="80">
        <v>105</v>
      </c>
    </row>
    <row r="4455" spans="1:16" x14ac:dyDescent="0.25">
      <c r="A4455" s="80">
        <v>2019</v>
      </c>
      <c r="B4455" s="80">
        <v>5</v>
      </c>
      <c r="C4455" s="80" t="s">
        <v>159</v>
      </c>
      <c r="D4455" s="80">
        <v>4970538</v>
      </c>
      <c r="E4455" s="28">
        <v>114.3</v>
      </c>
      <c r="F4455" s="78">
        <v>17.260000000000002</v>
      </c>
      <c r="G4455" s="79" t="s">
        <v>39</v>
      </c>
      <c r="H4455" s="80">
        <v>1</v>
      </c>
      <c r="I4455" s="80">
        <v>2.44</v>
      </c>
      <c r="J4455" s="83">
        <v>40.06</v>
      </c>
      <c r="K4455" s="83">
        <f t="shared" si="1353"/>
        <v>30.045000000000002</v>
      </c>
      <c r="L4455" s="82">
        <f t="shared" si="1350"/>
        <v>73.309799999999996</v>
      </c>
      <c r="M4455" s="22" t="s">
        <v>16</v>
      </c>
      <c r="N4455" s="80" t="s">
        <v>1564</v>
      </c>
      <c r="O4455" s="22" t="s">
        <v>53</v>
      </c>
      <c r="P4455" s="80">
        <v>105</v>
      </c>
    </row>
    <row r="4456" spans="1:16" x14ac:dyDescent="0.25">
      <c r="A4456" s="80">
        <v>2019</v>
      </c>
      <c r="B4456" s="80">
        <v>5</v>
      </c>
      <c r="C4456" s="80" t="s">
        <v>15</v>
      </c>
      <c r="D4456" s="80">
        <v>4971020</v>
      </c>
      <c r="E4456" s="28">
        <v>60.3</v>
      </c>
      <c r="F4456" s="78">
        <v>6.99</v>
      </c>
      <c r="G4456" s="79" t="s">
        <v>39</v>
      </c>
      <c r="H4456" s="80">
        <v>18</v>
      </c>
      <c r="I4456" s="80">
        <v>172.82069999999999</v>
      </c>
      <c r="J4456" s="83">
        <f t="shared" si="1352"/>
        <v>16.52</v>
      </c>
      <c r="K4456" s="83">
        <f t="shared" si="1353"/>
        <v>12.39</v>
      </c>
      <c r="L4456" s="82">
        <f t="shared" si="1350"/>
        <v>2141.2484730000001</v>
      </c>
      <c r="M4456" s="22" t="s">
        <v>16</v>
      </c>
      <c r="N4456" s="80" t="s">
        <v>1565</v>
      </c>
      <c r="O4456" s="22" t="s">
        <v>51</v>
      </c>
      <c r="P4456" s="80">
        <v>65</v>
      </c>
    </row>
    <row r="4457" spans="1:16" x14ac:dyDescent="0.25">
      <c r="A4457" s="80">
        <v>2019</v>
      </c>
      <c r="B4457" s="80">
        <v>5</v>
      </c>
      <c r="C4457" s="80" t="s">
        <v>15</v>
      </c>
      <c r="D4457" s="80">
        <v>4971591</v>
      </c>
      <c r="E4457" s="28">
        <v>73</v>
      </c>
      <c r="F4457" s="78">
        <v>9.67</v>
      </c>
      <c r="G4457" s="79" t="s">
        <v>39</v>
      </c>
      <c r="H4457" s="80">
        <v>79</v>
      </c>
      <c r="I4457" s="80">
        <v>758.49400000000003</v>
      </c>
      <c r="J4457" s="83">
        <v>25.18</v>
      </c>
      <c r="K4457" s="83">
        <f t="shared" si="1353"/>
        <v>18.884999999999998</v>
      </c>
      <c r="L4457" s="82">
        <f t="shared" si="1350"/>
        <v>14324.159189999998</v>
      </c>
      <c r="M4457" s="22" t="s">
        <v>16</v>
      </c>
      <c r="N4457" s="80" t="s">
        <v>1566</v>
      </c>
      <c r="O4457" s="22" t="s">
        <v>53</v>
      </c>
      <c r="P4457" s="80">
        <v>105</v>
      </c>
    </row>
    <row r="4458" spans="1:16" x14ac:dyDescent="0.25">
      <c r="A4458" s="80">
        <v>2019</v>
      </c>
      <c r="B4458" s="80">
        <v>5</v>
      </c>
      <c r="C4458" s="80" t="s">
        <v>15</v>
      </c>
      <c r="D4458" s="80">
        <v>4971590</v>
      </c>
      <c r="E4458" s="28">
        <v>73</v>
      </c>
      <c r="F4458" s="78">
        <v>9.67</v>
      </c>
      <c r="G4458" s="79" t="s">
        <v>39</v>
      </c>
      <c r="H4458" s="80">
        <v>26</v>
      </c>
      <c r="I4458" s="80">
        <v>249.62989999999999</v>
      </c>
      <c r="J4458" s="83">
        <v>25.18</v>
      </c>
      <c r="K4458" s="83">
        <f t="shared" si="1353"/>
        <v>18.884999999999998</v>
      </c>
      <c r="L4458" s="82">
        <f t="shared" si="1350"/>
        <v>4714.2606614999995</v>
      </c>
      <c r="M4458" s="22" t="s">
        <v>16</v>
      </c>
      <c r="N4458" s="80" t="s">
        <v>1566</v>
      </c>
      <c r="O4458" s="22" t="s">
        <v>53</v>
      </c>
      <c r="P4458" s="80">
        <v>105</v>
      </c>
    </row>
    <row r="4459" spans="1:16" x14ac:dyDescent="0.25">
      <c r="A4459" s="80">
        <v>2019</v>
      </c>
      <c r="B4459" s="80">
        <v>5</v>
      </c>
      <c r="C4459" s="80" t="s">
        <v>159</v>
      </c>
      <c r="D4459" s="80">
        <v>4971593</v>
      </c>
      <c r="E4459" s="28">
        <v>73</v>
      </c>
      <c r="F4459" s="78">
        <v>9.67</v>
      </c>
      <c r="G4459" s="79" t="s">
        <v>39</v>
      </c>
      <c r="H4459" s="80">
        <v>1</v>
      </c>
      <c r="I4459" s="80">
        <v>1.2192000000000001</v>
      </c>
      <c r="J4459" s="83">
        <v>25.18</v>
      </c>
      <c r="K4459" s="83">
        <f t="shared" si="1353"/>
        <v>18.884999999999998</v>
      </c>
      <c r="L4459" s="82">
        <f t="shared" ref="L4459:L4522" si="1354">I4459*K4459</f>
        <v>23.024591999999998</v>
      </c>
      <c r="M4459" s="22" t="s">
        <v>16</v>
      </c>
      <c r="N4459" s="80" t="s">
        <v>1566</v>
      </c>
      <c r="O4459" s="22" t="s">
        <v>53</v>
      </c>
      <c r="P4459" s="80">
        <v>105</v>
      </c>
    </row>
    <row r="4460" spans="1:16" x14ac:dyDescent="0.25">
      <c r="A4460" s="80">
        <v>2019</v>
      </c>
      <c r="B4460" s="80">
        <v>5</v>
      </c>
      <c r="C4460" s="80" t="s">
        <v>15</v>
      </c>
      <c r="D4460" s="80">
        <v>4971594</v>
      </c>
      <c r="E4460" s="28">
        <v>73</v>
      </c>
      <c r="F4460" s="78">
        <v>9.67</v>
      </c>
      <c r="G4460" s="79" t="s">
        <v>39</v>
      </c>
      <c r="H4460" s="80">
        <v>7</v>
      </c>
      <c r="I4460" s="80">
        <v>67.209999999999994</v>
      </c>
      <c r="J4460" s="83">
        <v>25.18</v>
      </c>
      <c r="K4460" s="83">
        <f t="shared" ref="K4460:K4523" si="1355">IF(M4460="NEW",J4460*1,IF(M4460="YELLOW",J4460*0.75,IF(M4460="BLUE",J4460*0.5)))</f>
        <v>18.884999999999998</v>
      </c>
      <c r="L4460" s="82">
        <f t="shared" si="1354"/>
        <v>1269.2608499999997</v>
      </c>
      <c r="M4460" s="22" t="s">
        <v>16</v>
      </c>
      <c r="N4460" s="80" t="s">
        <v>1566</v>
      </c>
      <c r="O4460" s="22" t="s">
        <v>53</v>
      </c>
      <c r="P4460" s="80">
        <v>105</v>
      </c>
    </row>
    <row r="4461" spans="1:16" x14ac:dyDescent="0.25">
      <c r="A4461" s="80">
        <v>2019</v>
      </c>
      <c r="B4461" s="80">
        <v>5</v>
      </c>
      <c r="C4461" s="80" t="s">
        <v>159</v>
      </c>
      <c r="D4461" s="80">
        <v>4971592</v>
      </c>
      <c r="E4461" s="28">
        <v>73</v>
      </c>
      <c r="F4461" s="78">
        <v>9.67</v>
      </c>
      <c r="G4461" s="79" t="s">
        <v>39</v>
      </c>
      <c r="H4461" s="80">
        <v>1</v>
      </c>
      <c r="I4461" s="80">
        <v>0.60960000000000003</v>
      </c>
      <c r="J4461" s="83">
        <v>25.18</v>
      </c>
      <c r="K4461" s="83">
        <f t="shared" si="1355"/>
        <v>18.884999999999998</v>
      </c>
      <c r="L4461" s="82">
        <f t="shared" si="1354"/>
        <v>11.512295999999999</v>
      </c>
      <c r="M4461" s="22" t="s">
        <v>16</v>
      </c>
      <c r="N4461" s="80" t="s">
        <v>1566</v>
      </c>
      <c r="O4461" s="22" t="s">
        <v>53</v>
      </c>
      <c r="P4461" s="80">
        <v>105</v>
      </c>
    </row>
    <row r="4462" spans="1:16" x14ac:dyDescent="0.25">
      <c r="A4462" s="80">
        <v>2019</v>
      </c>
      <c r="B4462" s="80">
        <v>5</v>
      </c>
      <c r="C4462" s="80" t="s">
        <v>15</v>
      </c>
      <c r="D4462" s="80">
        <v>4974056</v>
      </c>
      <c r="E4462" s="28">
        <v>60.3</v>
      </c>
      <c r="F4462" s="78">
        <v>6.99</v>
      </c>
      <c r="G4462" s="79" t="s">
        <v>39</v>
      </c>
      <c r="H4462" s="80">
        <v>58</v>
      </c>
      <c r="I4462" s="80">
        <v>556.86969999999997</v>
      </c>
      <c r="J4462" s="83">
        <f t="shared" si="1352"/>
        <v>16.52</v>
      </c>
      <c r="K4462" s="83">
        <f t="shared" si="1355"/>
        <v>12.39</v>
      </c>
      <c r="L4462" s="82">
        <f t="shared" si="1354"/>
        <v>6899.6155829999998</v>
      </c>
      <c r="M4462" s="22" t="s">
        <v>16</v>
      </c>
      <c r="N4462" s="80" t="s">
        <v>1237</v>
      </c>
      <c r="O4462" s="22" t="s">
        <v>52</v>
      </c>
      <c r="P4462" s="80">
        <v>43</v>
      </c>
    </row>
    <row r="4463" spans="1:16" x14ac:dyDescent="0.25">
      <c r="A4463" s="80">
        <v>2019</v>
      </c>
      <c r="B4463" s="80">
        <v>5</v>
      </c>
      <c r="C4463" s="80" t="s">
        <v>15</v>
      </c>
      <c r="D4463" s="80">
        <v>4974056</v>
      </c>
      <c r="E4463" s="28">
        <v>60.3</v>
      </c>
      <c r="F4463" s="78">
        <v>6.99</v>
      </c>
      <c r="G4463" s="79" t="s">
        <v>39</v>
      </c>
      <c r="H4463" s="80">
        <v>332</v>
      </c>
      <c r="I4463" s="80">
        <v>3187.5954999999999</v>
      </c>
      <c r="J4463" s="83">
        <f t="shared" si="1352"/>
        <v>16.52</v>
      </c>
      <c r="K4463" s="83">
        <f t="shared" si="1355"/>
        <v>12.39</v>
      </c>
      <c r="L4463" s="82">
        <f t="shared" si="1354"/>
        <v>39494.308245</v>
      </c>
      <c r="M4463" s="22" t="s">
        <v>16</v>
      </c>
      <c r="N4463" s="80" t="s">
        <v>1237</v>
      </c>
      <c r="O4463" s="22" t="s">
        <v>52</v>
      </c>
      <c r="P4463" s="80">
        <v>43</v>
      </c>
    </row>
    <row r="4464" spans="1:16" ht="15.75" thickBot="1" x14ac:dyDescent="0.3">
      <c r="A4464" s="80">
        <v>2019</v>
      </c>
      <c r="B4464" s="80">
        <v>5</v>
      </c>
      <c r="C4464" s="80" t="s">
        <v>819</v>
      </c>
      <c r="D4464" s="80">
        <v>8170</v>
      </c>
      <c r="E4464" s="78">
        <v>114.3</v>
      </c>
      <c r="F4464" s="78">
        <v>22.47</v>
      </c>
      <c r="G4464" s="79" t="s">
        <v>40</v>
      </c>
      <c r="H4464" s="80">
        <v>177</v>
      </c>
      <c r="I4464" s="80">
        <v>2450.84</v>
      </c>
      <c r="J4464" s="83">
        <v>37.51</v>
      </c>
      <c r="K4464" s="83">
        <v>37.51</v>
      </c>
      <c r="L4464" s="82">
        <f t="shared" si="1354"/>
        <v>91931.008400000006</v>
      </c>
      <c r="M4464" s="80" t="s">
        <v>16</v>
      </c>
      <c r="N4464" s="80" t="s">
        <v>1567</v>
      </c>
      <c r="O4464" s="80" t="s">
        <v>1107</v>
      </c>
    </row>
    <row r="4465" spans="1:16" ht="21.75" thickBot="1" x14ac:dyDescent="0.4">
      <c r="A4465" s="90" t="s">
        <v>1568</v>
      </c>
      <c r="B4465" s="91"/>
      <c r="C4465" s="91"/>
      <c r="D4465" s="91"/>
      <c r="E4465" s="91"/>
      <c r="F4465" s="91"/>
      <c r="G4465" s="91"/>
      <c r="H4465" s="91"/>
      <c r="I4465" s="91"/>
      <c r="J4465" s="91"/>
      <c r="K4465" s="91"/>
      <c r="L4465" s="81">
        <f>SUM(L4449:L4464)</f>
        <v>191734.5339905</v>
      </c>
      <c r="M4465" s="90"/>
      <c r="N4465" s="91"/>
      <c r="O4465" s="91"/>
      <c r="P4465" s="92"/>
    </row>
    <row r="4466" spans="1:16" x14ac:dyDescent="0.25">
      <c r="A4466" s="22">
        <v>2019</v>
      </c>
      <c r="B4466" s="22">
        <v>6</v>
      </c>
      <c r="C4466" s="22" t="s">
        <v>15</v>
      </c>
      <c r="D4466" s="22" t="s">
        <v>1569</v>
      </c>
      <c r="E4466" s="3">
        <v>60.3</v>
      </c>
      <c r="F4466" s="78">
        <f t="shared" si="1351"/>
        <v>6.99</v>
      </c>
      <c r="G4466" s="79" t="s">
        <v>39</v>
      </c>
      <c r="H4466" s="80">
        <v>30</v>
      </c>
      <c r="I4466" s="80">
        <v>285</v>
      </c>
      <c r="J4466" s="83">
        <f t="shared" si="1352"/>
        <v>16.52</v>
      </c>
      <c r="K4466" s="83">
        <f t="shared" si="1355"/>
        <v>12.39</v>
      </c>
      <c r="L4466" s="82">
        <f t="shared" si="1354"/>
        <v>3531.15</v>
      </c>
      <c r="M4466" s="22" t="s">
        <v>16</v>
      </c>
      <c r="N4466" s="22" t="s">
        <v>1570</v>
      </c>
      <c r="O4466" s="22" t="s">
        <v>800</v>
      </c>
    </row>
    <row r="4467" spans="1:16" x14ac:dyDescent="0.25">
      <c r="A4467" s="22">
        <v>2019</v>
      </c>
      <c r="B4467" s="22">
        <v>6</v>
      </c>
      <c r="C4467" s="22" t="s">
        <v>15</v>
      </c>
      <c r="D4467" s="80" t="s">
        <v>1569</v>
      </c>
      <c r="E4467" s="3">
        <v>73</v>
      </c>
      <c r="F4467" s="78">
        <f t="shared" ref="F4467:F4530" si="1356">IF($E4467=60.3,6.99,IF($E4467=73,9.67,IF($E4467=88.9,13.84,IF($E4467=114.3,17.26,IF($E4467=177.8,34.23,IF($E4467=244.5,53.57,"ENTER WEIGHT"))))))</f>
        <v>9.67</v>
      </c>
      <c r="G4467" s="79" t="s">
        <v>39</v>
      </c>
      <c r="H4467" s="80">
        <v>30</v>
      </c>
      <c r="I4467" s="80">
        <v>285</v>
      </c>
      <c r="J4467" s="83">
        <f t="shared" ref="J4467:J4530" si="1357">IF($E4467=60.3,16.52,IF($E4467=73,20.64,IF($E4467=88.9,27.6,IF(AND($E4467=114.3, $F4467=17.26),32.84,IF(AND($E4467=177.8, $F4467=34.23),63.28,IF(AND($E4467=244.5,$F4467=53.57),98.68,"ENTER WEIGHT"))))))</f>
        <v>20.64</v>
      </c>
      <c r="K4467" s="83">
        <f t="shared" si="1355"/>
        <v>15.48</v>
      </c>
      <c r="L4467" s="82">
        <f t="shared" si="1354"/>
        <v>4411.8</v>
      </c>
      <c r="M4467" s="22" t="s">
        <v>16</v>
      </c>
      <c r="N4467" s="80" t="s">
        <v>1570</v>
      </c>
      <c r="O4467" s="22" t="s">
        <v>800</v>
      </c>
    </row>
    <row r="4468" spans="1:16" x14ac:dyDescent="0.25">
      <c r="A4468" s="22">
        <v>2019</v>
      </c>
      <c r="B4468" s="22">
        <v>6</v>
      </c>
      <c r="C4468" s="22" t="s">
        <v>15</v>
      </c>
      <c r="D4468" s="22" t="s">
        <v>1571</v>
      </c>
      <c r="E4468" s="3">
        <v>60.3</v>
      </c>
      <c r="F4468" s="78">
        <f t="shared" si="1356"/>
        <v>6.99</v>
      </c>
      <c r="G4468" s="79" t="s">
        <v>39</v>
      </c>
      <c r="H4468" s="80">
        <v>50</v>
      </c>
      <c r="I4468" s="80">
        <v>475</v>
      </c>
      <c r="J4468" s="83">
        <f t="shared" si="1357"/>
        <v>16.52</v>
      </c>
      <c r="K4468" s="83">
        <f t="shared" si="1355"/>
        <v>12.39</v>
      </c>
      <c r="L4468" s="82">
        <f t="shared" si="1354"/>
        <v>5885.25</v>
      </c>
      <c r="M4468" s="22" t="s">
        <v>16</v>
      </c>
      <c r="N4468" s="22" t="s">
        <v>1572</v>
      </c>
      <c r="O4468" s="22" t="s">
        <v>800</v>
      </c>
    </row>
    <row r="4469" spans="1:16" x14ac:dyDescent="0.25">
      <c r="A4469" s="89">
        <v>2019</v>
      </c>
      <c r="B4469" s="89">
        <v>6</v>
      </c>
      <c r="C4469" s="89" t="s">
        <v>15</v>
      </c>
      <c r="D4469" s="22" t="s">
        <v>1573</v>
      </c>
      <c r="E4469" s="3">
        <v>73</v>
      </c>
      <c r="F4469" s="78">
        <f t="shared" si="1356"/>
        <v>9.67</v>
      </c>
      <c r="G4469" s="79" t="s">
        <v>39</v>
      </c>
      <c r="H4469" s="80">
        <v>223</v>
      </c>
      <c r="I4469" s="80">
        <v>2118.5</v>
      </c>
      <c r="J4469" s="83">
        <f t="shared" si="1357"/>
        <v>20.64</v>
      </c>
      <c r="K4469" s="83">
        <f t="shared" si="1355"/>
        <v>15.48</v>
      </c>
      <c r="L4469" s="82">
        <f t="shared" si="1354"/>
        <v>32794.379999999997</v>
      </c>
      <c r="M4469" s="22" t="s">
        <v>16</v>
      </c>
      <c r="N4469" s="22" t="s">
        <v>1574</v>
      </c>
      <c r="O4469" s="22" t="s">
        <v>800</v>
      </c>
    </row>
    <row r="4470" spans="1:16" x14ac:dyDescent="0.25">
      <c r="A4470" s="89">
        <v>2019</v>
      </c>
      <c r="B4470" s="89">
        <v>6</v>
      </c>
      <c r="C4470" s="89" t="s">
        <v>15</v>
      </c>
      <c r="D4470" s="22" t="s">
        <v>1575</v>
      </c>
      <c r="E4470" s="3">
        <v>60.3</v>
      </c>
      <c r="F4470" s="78">
        <f t="shared" si="1356"/>
        <v>6.99</v>
      </c>
      <c r="G4470" s="79" t="s">
        <v>40</v>
      </c>
      <c r="H4470" s="80">
        <v>10</v>
      </c>
      <c r="I4470" s="80">
        <v>95</v>
      </c>
      <c r="J4470" s="83">
        <v>19.28</v>
      </c>
      <c r="K4470" s="83">
        <f t="shared" si="1355"/>
        <v>14.46</v>
      </c>
      <c r="L4470" s="82">
        <f t="shared" si="1354"/>
        <v>1373.7</v>
      </c>
      <c r="M4470" s="22" t="s">
        <v>16</v>
      </c>
      <c r="N4470" s="22" t="s">
        <v>1576</v>
      </c>
      <c r="O4470" s="22" t="s">
        <v>800</v>
      </c>
    </row>
    <row r="4471" spans="1:16" x14ac:dyDescent="0.25">
      <c r="A4471" s="89">
        <v>2019</v>
      </c>
      <c r="B4471" s="89">
        <v>6</v>
      </c>
      <c r="C4471" s="89" t="s">
        <v>15</v>
      </c>
      <c r="D4471" s="22" t="s">
        <v>1577</v>
      </c>
      <c r="E4471" s="3">
        <v>73</v>
      </c>
      <c r="F4471" s="78">
        <f t="shared" si="1356"/>
        <v>9.67</v>
      </c>
      <c r="G4471" s="79" t="s">
        <v>39</v>
      </c>
      <c r="H4471" s="80">
        <v>130</v>
      </c>
      <c r="I4471" s="80">
        <v>1235</v>
      </c>
      <c r="J4471" s="83">
        <f t="shared" si="1357"/>
        <v>20.64</v>
      </c>
      <c r="K4471" s="83">
        <f t="shared" si="1355"/>
        <v>15.48</v>
      </c>
      <c r="L4471" s="82">
        <f t="shared" si="1354"/>
        <v>19117.8</v>
      </c>
      <c r="M4471" s="22" t="s">
        <v>16</v>
      </c>
      <c r="N4471" s="22" t="s">
        <v>1578</v>
      </c>
      <c r="O4471" s="22" t="s">
        <v>800</v>
      </c>
    </row>
    <row r="4472" spans="1:16" x14ac:dyDescent="0.25">
      <c r="A4472" s="89">
        <v>2019</v>
      </c>
      <c r="B4472" s="89">
        <v>6</v>
      </c>
      <c r="C4472" s="89" t="s">
        <v>15</v>
      </c>
      <c r="D4472" s="22" t="s">
        <v>1579</v>
      </c>
      <c r="E4472" s="3">
        <v>60.3</v>
      </c>
      <c r="F4472" s="78">
        <f t="shared" si="1356"/>
        <v>6.99</v>
      </c>
      <c r="G4472" s="79" t="s">
        <v>40</v>
      </c>
      <c r="H4472" s="80">
        <v>71</v>
      </c>
      <c r="I4472" s="80">
        <v>674.5</v>
      </c>
      <c r="J4472" s="83">
        <f t="shared" si="1357"/>
        <v>16.52</v>
      </c>
      <c r="K4472" s="83">
        <f t="shared" si="1355"/>
        <v>12.39</v>
      </c>
      <c r="L4472" s="82">
        <f t="shared" si="1354"/>
        <v>8357.0550000000003</v>
      </c>
      <c r="M4472" s="22" t="s">
        <v>16</v>
      </c>
      <c r="N4472" s="22" t="s">
        <v>1576</v>
      </c>
      <c r="O4472" s="22" t="s">
        <v>800</v>
      </c>
    </row>
    <row r="4473" spans="1:16" x14ac:dyDescent="0.25">
      <c r="A4473" s="89">
        <v>2019</v>
      </c>
      <c r="B4473" s="89">
        <v>6</v>
      </c>
      <c r="C4473" s="89" t="s">
        <v>15</v>
      </c>
      <c r="D4473" s="22" t="s">
        <v>1580</v>
      </c>
      <c r="E4473" s="3">
        <v>73</v>
      </c>
      <c r="F4473" s="78">
        <f t="shared" si="1356"/>
        <v>9.67</v>
      </c>
      <c r="G4473" s="79" t="s">
        <v>39</v>
      </c>
      <c r="H4473" s="80">
        <v>10</v>
      </c>
      <c r="I4473" s="80">
        <v>95</v>
      </c>
      <c r="J4473" s="83">
        <f t="shared" si="1357"/>
        <v>20.64</v>
      </c>
      <c r="K4473" s="83">
        <f t="shared" si="1355"/>
        <v>15.48</v>
      </c>
      <c r="L4473" s="82">
        <f t="shared" si="1354"/>
        <v>1470.6000000000001</v>
      </c>
      <c r="M4473" s="22" t="s">
        <v>16</v>
      </c>
      <c r="N4473" s="22" t="s">
        <v>1581</v>
      </c>
      <c r="O4473" s="22" t="s">
        <v>800</v>
      </c>
    </row>
    <row r="4474" spans="1:16" x14ac:dyDescent="0.25">
      <c r="A4474" s="89">
        <v>2019</v>
      </c>
      <c r="B4474" s="89">
        <v>6</v>
      </c>
      <c r="C4474" s="89" t="s">
        <v>15</v>
      </c>
      <c r="D4474" s="22" t="s">
        <v>1582</v>
      </c>
      <c r="E4474" s="3">
        <v>60.3</v>
      </c>
      <c r="F4474" s="78">
        <f t="shared" si="1356"/>
        <v>6.99</v>
      </c>
      <c r="G4474" s="79" t="s">
        <v>39</v>
      </c>
      <c r="H4474" s="80">
        <v>110</v>
      </c>
      <c r="I4474" s="80">
        <v>1045</v>
      </c>
      <c r="J4474" s="83">
        <f t="shared" si="1357"/>
        <v>16.52</v>
      </c>
      <c r="K4474" s="83">
        <f t="shared" si="1355"/>
        <v>12.39</v>
      </c>
      <c r="L4474" s="82">
        <f t="shared" si="1354"/>
        <v>12947.550000000001</v>
      </c>
      <c r="M4474" s="22" t="s">
        <v>16</v>
      </c>
      <c r="N4474" s="22" t="s">
        <v>1572</v>
      </c>
      <c r="O4474" s="22" t="s">
        <v>800</v>
      </c>
    </row>
    <row r="4475" spans="1:16" x14ac:dyDescent="0.25">
      <c r="A4475" s="89">
        <v>2019</v>
      </c>
      <c r="B4475" s="89">
        <v>6</v>
      </c>
      <c r="C4475" s="89" t="s">
        <v>15</v>
      </c>
      <c r="D4475" s="80" t="s">
        <v>1583</v>
      </c>
      <c r="E4475" s="3">
        <v>114.3</v>
      </c>
      <c r="F4475" s="78">
        <f t="shared" si="1356"/>
        <v>17.260000000000002</v>
      </c>
      <c r="G4475" s="79" t="s">
        <v>40</v>
      </c>
      <c r="H4475" s="80">
        <v>38</v>
      </c>
      <c r="I4475" s="80">
        <v>60</v>
      </c>
      <c r="J4475" s="83">
        <f t="shared" si="1357"/>
        <v>32.840000000000003</v>
      </c>
      <c r="K4475" s="83">
        <f t="shared" si="1355"/>
        <v>24.630000000000003</v>
      </c>
      <c r="L4475" s="82">
        <f t="shared" si="1354"/>
        <v>1477.8000000000002</v>
      </c>
      <c r="M4475" s="22" t="s">
        <v>16</v>
      </c>
      <c r="N4475" s="22" t="s">
        <v>1584</v>
      </c>
      <c r="O4475" s="22" t="s">
        <v>51</v>
      </c>
    </row>
    <row r="4476" spans="1:16" x14ac:dyDescent="0.25">
      <c r="A4476" s="89">
        <v>2019</v>
      </c>
      <c r="B4476" s="89">
        <v>6</v>
      </c>
      <c r="C4476" s="89" t="s">
        <v>15</v>
      </c>
      <c r="D4476" s="89">
        <v>4</v>
      </c>
      <c r="E4476" s="3">
        <v>73</v>
      </c>
      <c r="F4476" s="78">
        <f t="shared" si="1356"/>
        <v>9.67</v>
      </c>
      <c r="G4476" s="79" t="s">
        <v>39</v>
      </c>
      <c r="H4476" s="80">
        <v>3</v>
      </c>
      <c r="I4476" s="80">
        <f>SUM(H4476*9.6)</f>
        <v>28.799999999999997</v>
      </c>
      <c r="J4476" s="83">
        <f t="shared" si="1357"/>
        <v>20.64</v>
      </c>
      <c r="K4476" s="83">
        <f t="shared" si="1355"/>
        <v>10.32</v>
      </c>
      <c r="L4476" s="82">
        <f t="shared" si="1354"/>
        <v>297.21599999999995</v>
      </c>
      <c r="M4476" s="22" t="s">
        <v>94</v>
      </c>
      <c r="N4476" s="89" t="s">
        <v>1585</v>
      </c>
      <c r="O4476" s="22" t="s">
        <v>219</v>
      </c>
    </row>
    <row r="4477" spans="1:16" x14ac:dyDescent="0.25">
      <c r="A4477" s="89">
        <v>2019</v>
      </c>
      <c r="B4477" s="89">
        <v>6</v>
      </c>
      <c r="C4477" s="89" t="s">
        <v>15</v>
      </c>
      <c r="D4477" s="89">
        <v>8</v>
      </c>
      <c r="E4477" s="3">
        <v>73</v>
      </c>
      <c r="F4477" s="78">
        <f t="shared" si="1356"/>
        <v>9.67</v>
      </c>
      <c r="G4477" s="79" t="s">
        <v>39</v>
      </c>
      <c r="H4477" s="80">
        <v>100</v>
      </c>
      <c r="I4477" s="89">
        <f t="shared" ref="I4477:I4487" si="1358">SUM(H4477*9.6)</f>
        <v>960</v>
      </c>
      <c r="J4477" s="83">
        <f t="shared" si="1357"/>
        <v>20.64</v>
      </c>
      <c r="K4477" s="83">
        <f t="shared" si="1355"/>
        <v>15.48</v>
      </c>
      <c r="L4477" s="82">
        <f t="shared" si="1354"/>
        <v>14860.800000000001</v>
      </c>
      <c r="M4477" s="22" t="s">
        <v>16</v>
      </c>
      <c r="N4477" s="89" t="s">
        <v>1586</v>
      </c>
      <c r="O4477" s="22" t="s">
        <v>219</v>
      </c>
    </row>
    <row r="4478" spans="1:16" x14ac:dyDescent="0.25">
      <c r="A4478" s="89">
        <v>2019</v>
      </c>
      <c r="B4478" s="89">
        <v>6</v>
      </c>
      <c r="C4478" s="89" t="s">
        <v>15</v>
      </c>
      <c r="D4478" s="89">
        <v>8</v>
      </c>
      <c r="E4478" s="3">
        <v>73</v>
      </c>
      <c r="F4478" s="78">
        <f t="shared" si="1356"/>
        <v>9.67</v>
      </c>
      <c r="G4478" s="79" t="s">
        <v>39</v>
      </c>
      <c r="H4478" s="80">
        <v>29</v>
      </c>
      <c r="I4478" s="89">
        <f t="shared" si="1358"/>
        <v>278.39999999999998</v>
      </c>
      <c r="J4478" s="83">
        <f t="shared" si="1357"/>
        <v>20.64</v>
      </c>
      <c r="K4478" s="83">
        <f t="shared" si="1355"/>
        <v>15.48</v>
      </c>
      <c r="L4478" s="82">
        <f t="shared" si="1354"/>
        <v>4309.6319999999996</v>
      </c>
      <c r="M4478" s="22" t="s">
        <v>16</v>
      </c>
      <c r="N4478" s="89" t="s">
        <v>1587</v>
      </c>
      <c r="O4478" s="22" t="s">
        <v>219</v>
      </c>
    </row>
    <row r="4479" spans="1:16" x14ac:dyDescent="0.25">
      <c r="A4479" s="89">
        <v>2019</v>
      </c>
      <c r="B4479" s="89">
        <v>6</v>
      </c>
      <c r="C4479" s="89" t="s">
        <v>15</v>
      </c>
      <c r="D4479" s="89">
        <v>13</v>
      </c>
      <c r="E4479" s="3">
        <v>73</v>
      </c>
      <c r="F4479" s="78">
        <f t="shared" si="1356"/>
        <v>9.67</v>
      </c>
      <c r="G4479" s="79" t="s">
        <v>39</v>
      </c>
      <c r="H4479" s="80">
        <v>31</v>
      </c>
      <c r="I4479" s="89">
        <f t="shared" si="1358"/>
        <v>297.59999999999997</v>
      </c>
      <c r="J4479" s="83">
        <f t="shared" si="1357"/>
        <v>20.64</v>
      </c>
      <c r="K4479" s="83">
        <f t="shared" si="1355"/>
        <v>10.32</v>
      </c>
      <c r="L4479" s="82">
        <f t="shared" si="1354"/>
        <v>3071.2319999999995</v>
      </c>
      <c r="M4479" s="22" t="s">
        <v>94</v>
      </c>
      <c r="N4479" s="89" t="s">
        <v>1588</v>
      </c>
      <c r="O4479" s="22" t="s">
        <v>219</v>
      </c>
    </row>
    <row r="4480" spans="1:16" x14ac:dyDescent="0.25">
      <c r="A4480" s="89">
        <v>2019</v>
      </c>
      <c r="B4480" s="89">
        <v>6</v>
      </c>
      <c r="C4480" s="89" t="s">
        <v>15</v>
      </c>
      <c r="D4480" s="89">
        <v>15</v>
      </c>
      <c r="E4480" s="3">
        <v>73</v>
      </c>
      <c r="F4480" s="78">
        <f t="shared" si="1356"/>
        <v>9.67</v>
      </c>
      <c r="G4480" s="79" t="s">
        <v>39</v>
      </c>
      <c r="H4480" s="80">
        <v>9</v>
      </c>
      <c r="I4480" s="89">
        <f t="shared" si="1358"/>
        <v>86.399999999999991</v>
      </c>
      <c r="J4480" s="83">
        <f t="shared" si="1357"/>
        <v>20.64</v>
      </c>
      <c r="K4480" s="83">
        <f t="shared" si="1355"/>
        <v>10.32</v>
      </c>
      <c r="L4480" s="82">
        <f t="shared" si="1354"/>
        <v>891.64799999999991</v>
      </c>
      <c r="M4480" s="22" t="s">
        <v>94</v>
      </c>
      <c r="N4480" s="89" t="s">
        <v>1589</v>
      </c>
      <c r="O4480" s="22" t="s">
        <v>219</v>
      </c>
    </row>
    <row r="4481" spans="1:16" x14ac:dyDescent="0.25">
      <c r="A4481" s="89">
        <v>2019</v>
      </c>
      <c r="B4481" s="89">
        <v>6</v>
      </c>
      <c r="C4481" s="89" t="s">
        <v>15</v>
      </c>
      <c r="D4481" s="89">
        <v>25</v>
      </c>
      <c r="E4481" s="3">
        <v>73</v>
      </c>
      <c r="F4481" s="78">
        <f t="shared" si="1356"/>
        <v>9.67</v>
      </c>
      <c r="G4481" s="79" t="s">
        <v>39</v>
      </c>
      <c r="H4481" s="80">
        <v>120</v>
      </c>
      <c r="I4481" s="89">
        <f t="shared" si="1358"/>
        <v>1152</v>
      </c>
      <c r="J4481" s="83">
        <f t="shared" si="1357"/>
        <v>20.64</v>
      </c>
      <c r="K4481" s="83">
        <f t="shared" si="1355"/>
        <v>10.32</v>
      </c>
      <c r="L4481" s="82">
        <f t="shared" si="1354"/>
        <v>11888.64</v>
      </c>
      <c r="M4481" s="22" t="s">
        <v>94</v>
      </c>
      <c r="N4481" s="89" t="s">
        <v>1590</v>
      </c>
      <c r="O4481" s="22" t="s">
        <v>219</v>
      </c>
    </row>
    <row r="4482" spans="1:16" x14ac:dyDescent="0.25">
      <c r="A4482" s="89">
        <v>2019</v>
      </c>
      <c r="B4482" s="89">
        <v>6</v>
      </c>
      <c r="C4482" s="89" t="s">
        <v>15</v>
      </c>
      <c r="D4482" s="89">
        <v>19871</v>
      </c>
      <c r="E4482" s="78">
        <v>88.9</v>
      </c>
      <c r="F4482" s="78">
        <f t="shared" si="1356"/>
        <v>13.84</v>
      </c>
      <c r="G4482" s="79" t="s">
        <v>39</v>
      </c>
      <c r="H4482" s="80">
        <v>3</v>
      </c>
      <c r="I4482" s="80">
        <f t="shared" si="1358"/>
        <v>28.799999999999997</v>
      </c>
      <c r="J4482" s="83">
        <f t="shared" si="1357"/>
        <v>27.6</v>
      </c>
      <c r="K4482" s="83">
        <f t="shared" si="1355"/>
        <v>27.6</v>
      </c>
      <c r="L4482" s="82">
        <f t="shared" si="1354"/>
        <v>794.88</v>
      </c>
      <c r="M4482" s="22" t="s">
        <v>57</v>
      </c>
      <c r="N4482" s="89" t="s">
        <v>1591</v>
      </c>
      <c r="O4482" s="22" t="s">
        <v>53</v>
      </c>
    </row>
    <row r="4483" spans="1:16" x14ac:dyDescent="0.25">
      <c r="A4483" s="89">
        <v>2019</v>
      </c>
      <c r="B4483" s="89">
        <v>6</v>
      </c>
      <c r="C4483" s="89" t="s">
        <v>15</v>
      </c>
      <c r="D4483" s="89">
        <v>19881</v>
      </c>
      <c r="E4483" s="78">
        <v>88.9</v>
      </c>
      <c r="F4483" s="78">
        <f t="shared" si="1356"/>
        <v>13.84</v>
      </c>
      <c r="G4483" s="79" t="s">
        <v>39</v>
      </c>
      <c r="H4483" s="80">
        <v>54</v>
      </c>
      <c r="I4483" s="80">
        <f t="shared" si="1358"/>
        <v>518.4</v>
      </c>
      <c r="J4483" s="83">
        <f t="shared" si="1357"/>
        <v>27.6</v>
      </c>
      <c r="K4483" s="83">
        <f t="shared" si="1355"/>
        <v>27.6</v>
      </c>
      <c r="L4483" s="82">
        <f t="shared" si="1354"/>
        <v>14307.84</v>
      </c>
      <c r="M4483" s="22" t="s">
        <v>57</v>
      </c>
      <c r="N4483" s="89" t="s">
        <v>1591</v>
      </c>
      <c r="O4483" s="22" t="s">
        <v>53</v>
      </c>
    </row>
    <row r="4484" spans="1:16" x14ac:dyDescent="0.25">
      <c r="A4484" s="89">
        <v>2019</v>
      </c>
      <c r="B4484" s="89">
        <v>6</v>
      </c>
      <c r="C4484" s="89" t="s">
        <v>15</v>
      </c>
      <c r="D4484" s="89">
        <v>19882</v>
      </c>
      <c r="E4484" s="78">
        <v>88.9</v>
      </c>
      <c r="F4484" s="78">
        <f t="shared" si="1356"/>
        <v>13.84</v>
      </c>
      <c r="G4484" s="79" t="s">
        <v>39</v>
      </c>
      <c r="H4484" s="80">
        <v>11</v>
      </c>
      <c r="I4484" s="80">
        <f t="shared" si="1358"/>
        <v>105.6</v>
      </c>
      <c r="J4484" s="83">
        <f t="shared" si="1357"/>
        <v>27.6</v>
      </c>
      <c r="K4484" s="83">
        <f t="shared" si="1355"/>
        <v>27.6</v>
      </c>
      <c r="L4484" s="82">
        <f t="shared" si="1354"/>
        <v>2914.56</v>
      </c>
      <c r="M4484" s="22" t="s">
        <v>57</v>
      </c>
      <c r="N4484" s="89" t="s">
        <v>1591</v>
      </c>
      <c r="O4484" s="22" t="s">
        <v>53</v>
      </c>
    </row>
    <row r="4485" spans="1:16" x14ac:dyDescent="0.25">
      <c r="A4485" s="89">
        <v>2019</v>
      </c>
      <c r="B4485" s="89">
        <v>6</v>
      </c>
      <c r="C4485" s="89" t="s">
        <v>15</v>
      </c>
      <c r="D4485" s="89">
        <v>19883</v>
      </c>
      <c r="E4485" s="78">
        <v>88.9</v>
      </c>
      <c r="F4485" s="78">
        <f t="shared" si="1356"/>
        <v>13.84</v>
      </c>
      <c r="G4485" s="79" t="s">
        <v>39</v>
      </c>
      <c r="H4485" s="80">
        <v>3</v>
      </c>
      <c r="I4485" s="80">
        <f t="shared" si="1358"/>
        <v>28.799999999999997</v>
      </c>
      <c r="J4485" s="83">
        <f t="shared" si="1357"/>
        <v>27.6</v>
      </c>
      <c r="K4485" s="83">
        <f t="shared" si="1355"/>
        <v>20.700000000000003</v>
      </c>
      <c r="L4485" s="82">
        <f t="shared" si="1354"/>
        <v>596.16</v>
      </c>
      <c r="M4485" s="22" t="s">
        <v>16</v>
      </c>
      <c r="N4485" s="89" t="s">
        <v>1591</v>
      </c>
      <c r="O4485" s="22" t="s">
        <v>53</v>
      </c>
    </row>
    <row r="4486" spans="1:16" x14ac:dyDescent="0.25">
      <c r="A4486" s="89">
        <v>2019</v>
      </c>
      <c r="B4486" s="89">
        <v>6</v>
      </c>
      <c r="C4486" s="89" t="s">
        <v>15</v>
      </c>
      <c r="D4486" s="89">
        <v>20000</v>
      </c>
      <c r="E4486" s="78">
        <v>88.9</v>
      </c>
      <c r="F4486" s="78">
        <f t="shared" si="1356"/>
        <v>13.84</v>
      </c>
      <c r="G4486" s="79" t="s">
        <v>39</v>
      </c>
      <c r="H4486" s="80">
        <v>39</v>
      </c>
      <c r="I4486" s="80">
        <f t="shared" si="1358"/>
        <v>374.4</v>
      </c>
      <c r="J4486" s="83">
        <f t="shared" si="1357"/>
        <v>27.6</v>
      </c>
      <c r="K4486" s="83">
        <f t="shared" si="1355"/>
        <v>13.8</v>
      </c>
      <c r="L4486" s="82">
        <f t="shared" si="1354"/>
        <v>5166.72</v>
      </c>
      <c r="M4486" s="22" t="s">
        <v>94</v>
      </c>
      <c r="N4486" s="89" t="s">
        <v>1592</v>
      </c>
      <c r="O4486" s="22" t="s">
        <v>53</v>
      </c>
    </row>
    <row r="4487" spans="1:16" x14ac:dyDescent="0.25">
      <c r="A4487" s="89">
        <v>2019</v>
      </c>
      <c r="B4487" s="89">
        <v>6</v>
      </c>
      <c r="C4487" s="89" t="s">
        <v>15</v>
      </c>
      <c r="D4487" s="89">
        <v>20036</v>
      </c>
      <c r="E4487" s="78">
        <v>73</v>
      </c>
      <c r="F4487" s="78">
        <f t="shared" si="1356"/>
        <v>9.67</v>
      </c>
      <c r="G4487" s="79" t="s">
        <v>39</v>
      </c>
      <c r="H4487" s="80">
        <v>6</v>
      </c>
      <c r="I4487" s="80">
        <f t="shared" si="1358"/>
        <v>57.599999999999994</v>
      </c>
      <c r="J4487" s="83">
        <f t="shared" si="1357"/>
        <v>20.64</v>
      </c>
      <c r="K4487" s="83">
        <f t="shared" si="1355"/>
        <v>15.48</v>
      </c>
      <c r="L4487" s="82">
        <f t="shared" si="1354"/>
        <v>891.64799999999991</v>
      </c>
      <c r="M4487" s="22" t="s">
        <v>16</v>
      </c>
      <c r="N4487" s="89" t="s">
        <v>1593</v>
      </c>
      <c r="O4487" s="22" t="s">
        <v>53</v>
      </c>
    </row>
    <row r="4488" spans="1:16" x14ac:dyDescent="0.25">
      <c r="A4488" s="89">
        <v>2019</v>
      </c>
      <c r="B4488" s="89">
        <v>6</v>
      </c>
      <c r="C4488" s="89" t="s">
        <v>15</v>
      </c>
      <c r="D4488" s="89">
        <v>4976684</v>
      </c>
      <c r="E4488" s="78">
        <v>60.3</v>
      </c>
      <c r="F4488" s="78">
        <f t="shared" si="1356"/>
        <v>6.99</v>
      </c>
      <c r="G4488" s="79" t="s">
        <v>39</v>
      </c>
      <c r="H4488" s="89">
        <v>6</v>
      </c>
      <c r="I4488" s="89">
        <v>57.607199999999999</v>
      </c>
      <c r="J4488" s="83">
        <f t="shared" si="1357"/>
        <v>16.52</v>
      </c>
      <c r="K4488" s="83">
        <f t="shared" si="1355"/>
        <v>12.39</v>
      </c>
      <c r="L4488" s="82">
        <f t="shared" si="1354"/>
        <v>713.75320799999997</v>
      </c>
      <c r="M4488" s="22" t="s">
        <v>16</v>
      </c>
      <c r="N4488" s="89" t="s">
        <v>1594</v>
      </c>
      <c r="O4488" s="22" t="s">
        <v>51</v>
      </c>
      <c r="P4488" s="89">
        <v>65</v>
      </c>
    </row>
    <row r="4489" spans="1:16" x14ac:dyDescent="0.25">
      <c r="A4489" s="89">
        <v>2019</v>
      </c>
      <c r="B4489" s="89">
        <v>6</v>
      </c>
      <c r="C4489" s="89" t="s">
        <v>15</v>
      </c>
      <c r="D4489" s="89">
        <v>4976683</v>
      </c>
      <c r="E4489" s="78">
        <v>60.3</v>
      </c>
      <c r="F4489" s="78">
        <f t="shared" si="1356"/>
        <v>6.99</v>
      </c>
      <c r="G4489" s="79" t="s">
        <v>39</v>
      </c>
      <c r="H4489" s="89">
        <v>31</v>
      </c>
      <c r="I4489" s="89">
        <v>297.64</v>
      </c>
      <c r="J4489" s="83">
        <f t="shared" si="1357"/>
        <v>16.52</v>
      </c>
      <c r="K4489" s="83">
        <f t="shared" si="1355"/>
        <v>12.39</v>
      </c>
      <c r="L4489" s="82">
        <f t="shared" si="1354"/>
        <v>3687.7595999999999</v>
      </c>
      <c r="M4489" s="22" t="s">
        <v>16</v>
      </c>
      <c r="N4489" s="89" t="s">
        <v>1594</v>
      </c>
      <c r="O4489" s="22" t="s">
        <v>51</v>
      </c>
      <c r="P4489" s="89">
        <v>65</v>
      </c>
    </row>
    <row r="4490" spans="1:16" x14ac:dyDescent="0.25">
      <c r="A4490" s="89">
        <v>2019</v>
      </c>
      <c r="B4490" s="89">
        <v>6</v>
      </c>
      <c r="C4490" s="89" t="s">
        <v>15</v>
      </c>
      <c r="D4490" s="89">
        <v>4976682</v>
      </c>
      <c r="E4490" s="78">
        <v>60.3</v>
      </c>
      <c r="F4490" s="78">
        <f t="shared" si="1356"/>
        <v>6.99</v>
      </c>
      <c r="G4490" s="79" t="s">
        <v>39</v>
      </c>
      <c r="H4490" s="89">
        <v>3</v>
      </c>
      <c r="I4490" s="89">
        <v>28.8</v>
      </c>
      <c r="J4490" s="83">
        <f t="shared" si="1357"/>
        <v>16.52</v>
      </c>
      <c r="K4490" s="83">
        <f t="shared" si="1355"/>
        <v>12.39</v>
      </c>
      <c r="L4490" s="82">
        <f t="shared" si="1354"/>
        <v>356.83200000000005</v>
      </c>
      <c r="M4490" s="22" t="s">
        <v>16</v>
      </c>
      <c r="N4490" s="89" t="s">
        <v>1594</v>
      </c>
      <c r="O4490" s="22" t="s">
        <v>51</v>
      </c>
      <c r="P4490" s="89">
        <v>65</v>
      </c>
    </row>
    <row r="4491" spans="1:16" x14ac:dyDescent="0.25">
      <c r="A4491" s="89">
        <v>2019</v>
      </c>
      <c r="B4491" s="89">
        <v>6</v>
      </c>
      <c r="C4491" s="89" t="s">
        <v>15</v>
      </c>
      <c r="D4491" s="89">
        <v>4976681</v>
      </c>
      <c r="E4491" s="78">
        <v>60.3</v>
      </c>
      <c r="F4491" s="78">
        <f t="shared" si="1356"/>
        <v>6.99</v>
      </c>
      <c r="G4491" s="79" t="s">
        <v>39</v>
      </c>
      <c r="H4491" s="89">
        <v>7</v>
      </c>
      <c r="I4491" s="89">
        <v>67.209999999999994</v>
      </c>
      <c r="J4491" s="83">
        <f t="shared" si="1357"/>
        <v>16.52</v>
      </c>
      <c r="K4491" s="83">
        <f t="shared" si="1355"/>
        <v>12.39</v>
      </c>
      <c r="L4491" s="82">
        <f t="shared" si="1354"/>
        <v>832.7319</v>
      </c>
      <c r="M4491" s="22" t="s">
        <v>16</v>
      </c>
      <c r="N4491" s="89" t="s">
        <v>1594</v>
      </c>
      <c r="O4491" s="22" t="s">
        <v>51</v>
      </c>
      <c r="P4491" s="89">
        <v>65</v>
      </c>
    </row>
    <row r="4492" spans="1:16" x14ac:dyDescent="0.25">
      <c r="A4492" s="89">
        <v>2019</v>
      </c>
      <c r="B4492" s="89">
        <v>6</v>
      </c>
      <c r="C4492" s="89" t="s">
        <v>15</v>
      </c>
      <c r="D4492" s="89">
        <v>4976680</v>
      </c>
      <c r="E4492" s="78">
        <v>60.3</v>
      </c>
      <c r="F4492" s="78">
        <f t="shared" si="1356"/>
        <v>6.99</v>
      </c>
      <c r="G4492" s="79" t="s">
        <v>39</v>
      </c>
      <c r="H4492" s="89">
        <v>11</v>
      </c>
      <c r="I4492" s="89">
        <v>105.6134</v>
      </c>
      <c r="J4492" s="83">
        <f t="shared" si="1357"/>
        <v>16.52</v>
      </c>
      <c r="K4492" s="83">
        <f t="shared" si="1355"/>
        <v>12.39</v>
      </c>
      <c r="L4492" s="82">
        <f t="shared" si="1354"/>
        <v>1308.5500260000001</v>
      </c>
      <c r="M4492" s="22" t="s">
        <v>16</v>
      </c>
      <c r="N4492" s="89" t="s">
        <v>1594</v>
      </c>
      <c r="O4492" s="22" t="s">
        <v>51</v>
      </c>
      <c r="P4492" s="89">
        <v>65</v>
      </c>
    </row>
    <row r="4493" spans="1:16" x14ac:dyDescent="0.25">
      <c r="A4493" s="89">
        <v>2019</v>
      </c>
      <c r="B4493" s="89">
        <v>6</v>
      </c>
      <c r="C4493" s="89" t="s">
        <v>15</v>
      </c>
      <c r="D4493" s="89">
        <v>4976685</v>
      </c>
      <c r="E4493" s="78">
        <v>60.3</v>
      </c>
      <c r="F4493" s="78">
        <f t="shared" si="1356"/>
        <v>6.99</v>
      </c>
      <c r="G4493" s="79" t="s">
        <v>39</v>
      </c>
      <c r="H4493" s="89">
        <v>4</v>
      </c>
      <c r="I4493" s="89">
        <v>38.4</v>
      </c>
      <c r="J4493" s="83">
        <f t="shared" si="1357"/>
        <v>16.52</v>
      </c>
      <c r="K4493" s="83">
        <f t="shared" si="1355"/>
        <v>12.39</v>
      </c>
      <c r="L4493" s="82">
        <f t="shared" si="1354"/>
        <v>475.77600000000001</v>
      </c>
      <c r="M4493" s="22" t="s">
        <v>16</v>
      </c>
      <c r="N4493" s="89" t="s">
        <v>1594</v>
      </c>
      <c r="O4493" s="22" t="s">
        <v>51</v>
      </c>
      <c r="P4493" s="89">
        <v>65</v>
      </c>
    </row>
    <row r="4494" spans="1:16" x14ac:dyDescent="0.25">
      <c r="A4494" s="89">
        <v>2019</v>
      </c>
      <c r="B4494" s="89">
        <v>6</v>
      </c>
      <c r="C4494" s="89" t="s">
        <v>15</v>
      </c>
      <c r="D4494" s="89">
        <v>4977614</v>
      </c>
      <c r="E4494" s="78">
        <v>60.3</v>
      </c>
      <c r="F4494" s="78">
        <f t="shared" si="1356"/>
        <v>6.99</v>
      </c>
      <c r="G4494" s="79" t="s">
        <v>39</v>
      </c>
      <c r="H4494" s="89">
        <v>20</v>
      </c>
      <c r="I4494" s="89">
        <v>192.02</v>
      </c>
      <c r="J4494" s="83">
        <f t="shared" si="1357"/>
        <v>16.52</v>
      </c>
      <c r="K4494" s="83">
        <f t="shared" si="1355"/>
        <v>12.39</v>
      </c>
      <c r="L4494" s="82">
        <f t="shared" si="1354"/>
        <v>2379.1278000000002</v>
      </c>
      <c r="M4494" s="22" t="s">
        <v>16</v>
      </c>
      <c r="N4494" s="89" t="s">
        <v>1595</v>
      </c>
      <c r="O4494" s="22" t="s">
        <v>51</v>
      </c>
      <c r="P4494" s="89">
        <v>65</v>
      </c>
    </row>
    <row r="4495" spans="1:16" x14ac:dyDescent="0.25">
      <c r="A4495" s="89">
        <v>2019</v>
      </c>
      <c r="B4495" s="89">
        <v>6</v>
      </c>
      <c r="C4495" s="89" t="s">
        <v>15</v>
      </c>
      <c r="D4495" s="89">
        <v>4977613</v>
      </c>
      <c r="E4495" s="78">
        <v>60.3</v>
      </c>
      <c r="F4495" s="78">
        <f t="shared" si="1356"/>
        <v>6.99</v>
      </c>
      <c r="G4495" s="79" t="s">
        <v>39</v>
      </c>
      <c r="H4495" s="89">
        <v>60</v>
      </c>
      <c r="I4495" s="89">
        <v>576.07500000000005</v>
      </c>
      <c r="J4495" s="83">
        <f t="shared" si="1357"/>
        <v>16.52</v>
      </c>
      <c r="K4495" s="83">
        <f t="shared" si="1355"/>
        <v>12.39</v>
      </c>
      <c r="L4495" s="82">
        <f t="shared" si="1354"/>
        <v>7137.5692500000005</v>
      </c>
      <c r="M4495" s="22" t="s">
        <v>16</v>
      </c>
      <c r="N4495" s="89" t="s">
        <v>1595</v>
      </c>
      <c r="O4495" s="22" t="s">
        <v>51</v>
      </c>
      <c r="P4495" s="89">
        <v>65</v>
      </c>
    </row>
    <row r="4496" spans="1:16" x14ac:dyDescent="0.25">
      <c r="A4496" s="89">
        <v>2019</v>
      </c>
      <c r="B4496" s="89">
        <v>6</v>
      </c>
      <c r="C4496" s="89" t="s">
        <v>15</v>
      </c>
      <c r="D4496" s="89">
        <v>4977615</v>
      </c>
      <c r="E4496" s="78">
        <v>60.3</v>
      </c>
      <c r="F4496" s="78">
        <f t="shared" si="1356"/>
        <v>6.99</v>
      </c>
      <c r="G4496" s="79" t="s">
        <v>39</v>
      </c>
      <c r="H4496" s="89">
        <v>30</v>
      </c>
      <c r="I4496" s="89">
        <v>288.03660000000002</v>
      </c>
      <c r="J4496" s="83">
        <f t="shared" si="1357"/>
        <v>16.52</v>
      </c>
      <c r="K4496" s="83">
        <f t="shared" si="1355"/>
        <v>12.39</v>
      </c>
      <c r="L4496" s="82">
        <f t="shared" si="1354"/>
        <v>3568.7734740000005</v>
      </c>
      <c r="M4496" s="22" t="s">
        <v>16</v>
      </c>
      <c r="N4496" s="89" t="s">
        <v>1595</v>
      </c>
      <c r="O4496" s="22" t="s">
        <v>51</v>
      </c>
      <c r="P4496" s="89">
        <v>65</v>
      </c>
    </row>
    <row r="4497" spans="1:16" x14ac:dyDescent="0.25">
      <c r="A4497" s="89">
        <v>2019</v>
      </c>
      <c r="B4497" s="89">
        <v>6</v>
      </c>
      <c r="C4497" s="89" t="s">
        <v>15</v>
      </c>
      <c r="D4497" s="89">
        <v>4978759</v>
      </c>
      <c r="E4497" s="78">
        <v>60.3</v>
      </c>
      <c r="F4497" s="78">
        <f t="shared" si="1356"/>
        <v>6.99</v>
      </c>
      <c r="G4497" s="79" t="s">
        <v>39</v>
      </c>
      <c r="H4497" s="89">
        <v>3</v>
      </c>
      <c r="I4497" s="89">
        <v>28.803799999999999</v>
      </c>
      <c r="J4497" s="83">
        <f t="shared" si="1357"/>
        <v>16.52</v>
      </c>
      <c r="K4497" s="83">
        <f t="shared" si="1355"/>
        <v>12.39</v>
      </c>
      <c r="L4497" s="82">
        <f t="shared" si="1354"/>
        <v>356.87908199999998</v>
      </c>
      <c r="M4497" s="22" t="s">
        <v>16</v>
      </c>
      <c r="N4497" s="89" t="s">
        <v>1596</v>
      </c>
      <c r="O4497" s="22" t="s">
        <v>51</v>
      </c>
      <c r="P4497" s="89">
        <v>65</v>
      </c>
    </row>
    <row r="4498" spans="1:16" x14ac:dyDescent="0.25">
      <c r="A4498" s="89">
        <v>2019</v>
      </c>
      <c r="B4498" s="89">
        <v>6</v>
      </c>
      <c r="C4498" s="89" t="s">
        <v>15</v>
      </c>
      <c r="D4498" s="89">
        <v>4980034</v>
      </c>
      <c r="E4498" s="78">
        <v>60.3</v>
      </c>
      <c r="F4498" s="78">
        <f t="shared" si="1356"/>
        <v>6.99</v>
      </c>
      <c r="G4498" s="79" t="s">
        <v>39</v>
      </c>
      <c r="H4498" s="89">
        <v>22</v>
      </c>
      <c r="I4498" s="89">
        <v>211.22649999999999</v>
      </c>
      <c r="J4498" s="83">
        <f t="shared" si="1357"/>
        <v>16.52</v>
      </c>
      <c r="K4498" s="83">
        <f t="shared" si="1355"/>
        <v>12.39</v>
      </c>
      <c r="L4498" s="82">
        <f t="shared" si="1354"/>
        <v>2617.0963350000002</v>
      </c>
      <c r="M4498" s="22" t="s">
        <v>16</v>
      </c>
      <c r="N4498" s="89" t="s">
        <v>1237</v>
      </c>
      <c r="O4498" s="22" t="s">
        <v>52</v>
      </c>
      <c r="P4498" s="89">
        <v>43</v>
      </c>
    </row>
    <row r="4499" spans="1:16" x14ac:dyDescent="0.25">
      <c r="A4499" s="89">
        <v>2019</v>
      </c>
      <c r="B4499" s="89">
        <v>6</v>
      </c>
      <c r="C4499" s="89" t="s">
        <v>15</v>
      </c>
      <c r="D4499" s="89">
        <v>4980034</v>
      </c>
      <c r="E4499" s="78">
        <v>60.3</v>
      </c>
      <c r="F4499" s="78">
        <f t="shared" si="1356"/>
        <v>6.99</v>
      </c>
      <c r="G4499" s="79" t="s">
        <v>39</v>
      </c>
      <c r="H4499" s="89">
        <v>368</v>
      </c>
      <c r="I4499" s="89">
        <v>3533.2413999999999</v>
      </c>
      <c r="J4499" s="83">
        <f t="shared" si="1357"/>
        <v>16.52</v>
      </c>
      <c r="K4499" s="83">
        <f t="shared" si="1355"/>
        <v>12.39</v>
      </c>
      <c r="L4499" s="82">
        <f t="shared" si="1354"/>
        <v>43776.860946000001</v>
      </c>
      <c r="M4499" s="22" t="s">
        <v>16</v>
      </c>
      <c r="N4499" s="89" t="s">
        <v>1237</v>
      </c>
      <c r="O4499" s="22" t="s">
        <v>52</v>
      </c>
      <c r="P4499" s="89">
        <v>43</v>
      </c>
    </row>
    <row r="4500" spans="1:16" x14ac:dyDescent="0.25">
      <c r="A4500" s="89">
        <v>2019</v>
      </c>
      <c r="B4500" s="89">
        <v>6</v>
      </c>
      <c r="C4500" s="89" t="s">
        <v>14</v>
      </c>
      <c r="D4500" s="89">
        <v>180439</v>
      </c>
      <c r="E4500" s="78">
        <v>139.69999999999999</v>
      </c>
      <c r="F4500" s="78">
        <v>25.3</v>
      </c>
      <c r="G4500" s="79" t="s">
        <v>40</v>
      </c>
      <c r="H4500" s="89">
        <v>48</v>
      </c>
      <c r="I4500" s="89">
        <v>560</v>
      </c>
      <c r="J4500" s="83">
        <v>67.61</v>
      </c>
      <c r="K4500" s="83">
        <v>67.61</v>
      </c>
      <c r="L4500" s="82">
        <v>37861.599999999999</v>
      </c>
      <c r="M4500" s="89" t="s">
        <v>129</v>
      </c>
      <c r="N4500" s="89" t="s">
        <v>1597</v>
      </c>
      <c r="O4500" s="89" t="s">
        <v>1598</v>
      </c>
    </row>
    <row r="4501" spans="1:16" x14ac:dyDescent="0.25">
      <c r="A4501" s="89">
        <v>2019</v>
      </c>
      <c r="B4501" s="89">
        <v>6</v>
      </c>
      <c r="C4501" s="89" t="s">
        <v>14</v>
      </c>
      <c r="D4501" s="89">
        <v>180440</v>
      </c>
      <c r="E4501" s="78">
        <v>139.69999999999999</v>
      </c>
      <c r="F4501" s="78">
        <v>25.3</v>
      </c>
      <c r="G4501" s="79" t="s">
        <v>40</v>
      </c>
      <c r="H4501" s="89">
        <v>64</v>
      </c>
      <c r="I4501" s="89">
        <v>832</v>
      </c>
      <c r="J4501" s="83">
        <v>67.61</v>
      </c>
      <c r="K4501" s="83">
        <v>67.61</v>
      </c>
      <c r="L4501" s="82">
        <v>56251.519999999997</v>
      </c>
      <c r="M4501" s="89" t="s">
        <v>129</v>
      </c>
      <c r="N4501" s="89" t="s">
        <v>1599</v>
      </c>
      <c r="O4501" s="89" t="s">
        <v>1598</v>
      </c>
    </row>
    <row r="4502" spans="1:16" x14ac:dyDescent="0.25">
      <c r="A4502" s="89">
        <v>2019</v>
      </c>
      <c r="B4502" s="89">
        <v>6</v>
      </c>
      <c r="C4502" s="89" t="s">
        <v>14</v>
      </c>
      <c r="D4502" s="89">
        <v>180441</v>
      </c>
      <c r="E4502" s="78">
        <v>139.69999999999999</v>
      </c>
      <c r="F4502" s="78">
        <v>25.3</v>
      </c>
      <c r="G4502" s="79" t="s">
        <v>40</v>
      </c>
      <c r="H4502" s="89">
        <v>35</v>
      </c>
      <c r="I4502" s="89">
        <v>455</v>
      </c>
      <c r="J4502" s="83">
        <v>67.61</v>
      </c>
      <c r="K4502" s="83">
        <v>67.61</v>
      </c>
      <c r="L4502" s="82">
        <v>30762.55</v>
      </c>
      <c r="M4502" s="89" t="s">
        <v>129</v>
      </c>
      <c r="N4502" s="89" t="s">
        <v>1600</v>
      </c>
      <c r="O4502" s="89" t="s">
        <v>1598</v>
      </c>
    </row>
    <row r="4503" spans="1:16" x14ac:dyDescent="0.25">
      <c r="A4503" s="89">
        <v>2019</v>
      </c>
      <c r="B4503" s="89">
        <v>6</v>
      </c>
      <c r="C4503" s="89" t="s">
        <v>14</v>
      </c>
      <c r="D4503" s="89">
        <v>180442</v>
      </c>
      <c r="E4503" s="78">
        <v>139.69999999999999</v>
      </c>
      <c r="F4503" s="78">
        <v>25.3</v>
      </c>
      <c r="G4503" s="79" t="s">
        <v>40</v>
      </c>
      <c r="H4503" s="89">
        <v>48</v>
      </c>
      <c r="I4503" s="89">
        <v>560</v>
      </c>
      <c r="J4503" s="83">
        <v>67.61</v>
      </c>
      <c r="K4503" s="83">
        <v>67.61</v>
      </c>
      <c r="L4503" s="82">
        <v>37861.599999999999</v>
      </c>
      <c r="M4503" s="89" t="s">
        <v>129</v>
      </c>
      <c r="N4503" s="89" t="s">
        <v>1601</v>
      </c>
      <c r="O4503" s="89" t="s">
        <v>1598</v>
      </c>
    </row>
    <row r="4504" spans="1:16" x14ac:dyDescent="0.25">
      <c r="A4504" s="89">
        <v>2019</v>
      </c>
      <c r="B4504" s="89">
        <v>6</v>
      </c>
      <c r="C4504" s="89" t="s">
        <v>14</v>
      </c>
      <c r="D4504" s="89">
        <v>257250</v>
      </c>
      <c r="E4504" s="78">
        <v>114.3</v>
      </c>
      <c r="F4504" s="78">
        <v>17.260000000000002</v>
      </c>
      <c r="G4504" s="79" t="s">
        <v>40</v>
      </c>
      <c r="H4504" s="89">
        <v>60</v>
      </c>
      <c r="I4504" s="89">
        <v>830.92</v>
      </c>
      <c r="J4504" s="83">
        <v>36.700000000000003</v>
      </c>
      <c r="K4504" s="83">
        <v>27.53</v>
      </c>
      <c r="L4504" s="82">
        <v>22871.07</v>
      </c>
      <c r="M4504" s="89" t="s">
        <v>16</v>
      </c>
      <c r="N4504" s="89" t="s">
        <v>415</v>
      </c>
      <c r="O4504" s="89" t="s">
        <v>1602</v>
      </c>
    </row>
    <row r="4505" spans="1:16" x14ac:dyDescent="0.25">
      <c r="A4505" s="89">
        <v>2019</v>
      </c>
      <c r="B4505" s="89">
        <v>6</v>
      </c>
      <c r="C4505" s="89" t="s">
        <v>14</v>
      </c>
      <c r="D4505" s="89">
        <v>257254</v>
      </c>
      <c r="E4505" s="78">
        <v>114.3</v>
      </c>
      <c r="F4505" s="78">
        <v>17.260000000000002</v>
      </c>
      <c r="G4505" s="79" t="s">
        <v>40</v>
      </c>
      <c r="H4505" s="89">
        <v>95</v>
      </c>
      <c r="I4505" s="89">
        <v>1145.04</v>
      </c>
      <c r="J4505" s="83">
        <v>36.700000000000003</v>
      </c>
      <c r="K4505" s="83">
        <v>36.700000000000003</v>
      </c>
      <c r="L4505" s="82">
        <v>42022.97</v>
      </c>
      <c r="M4505" s="89" t="s">
        <v>129</v>
      </c>
      <c r="N4505" s="89" t="s">
        <v>415</v>
      </c>
      <c r="O4505" s="89" t="s">
        <v>1602</v>
      </c>
    </row>
    <row r="4506" spans="1:16" x14ac:dyDescent="0.25">
      <c r="A4506" s="89">
        <v>2019</v>
      </c>
      <c r="B4506" s="89">
        <v>6</v>
      </c>
      <c r="C4506" s="89" t="s">
        <v>14</v>
      </c>
      <c r="D4506" s="89">
        <v>257253</v>
      </c>
      <c r="E4506" s="78">
        <v>114.3</v>
      </c>
      <c r="F4506" s="78">
        <v>17.260000000000002</v>
      </c>
      <c r="G4506" s="79" t="s">
        <v>40</v>
      </c>
      <c r="H4506" s="89">
        <v>16</v>
      </c>
      <c r="I4506" s="89">
        <v>198.73</v>
      </c>
      <c r="J4506" s="83">
        <v>36.700000000000003</v>
      </c>
      <c r="K4506" s="83">
        <v>36.700000000000003</v>
      </c>
      <c r="L4506" s="82">
        <v>7293.39</v>
      </c>
      <c r="M4506" s="89" t="s">
        <v>129</v>
      </c>
      <c r="N4506" s="89" t="s">
        <v>415</v>
      </c>
      <c r="O4506" s="89" t="s">
        <v>1602</v>
      </c>
    </row>
    <row r="4507" spans="1:16" x14ac:dyDescent="0.25">
      <c r="A4507" s="89">
        <v>2019</v>
      </c>
      <c r="B4507" s="89">
        <v>6</v>
      </c>
      <c r="C4507" s="89" t="s">
        <v>14</v>
      </c>
      <c r="D4507" s="89">
        <v>257252</v>
      </c>
      <c r="E4507" s="78">
        <v>114.3</v>
      </c>
      <c r="F4507" s="78">
        <v>17.260000000000002</v>
      </c>
      <c r="G4507" s="79" t="s">
        <v>40</v>
      </c>
      <c r="H4507" s="89">
        <v>111</v>
      </c>
      <c r="I4507" s="89">
        <v>1373.37</v>
      </c>
      <c r="J4507" s="83">
        <v>36.700000000000003</v>
      </c>
      <c r="K4507" s="83">
        <v>36.700000000000003</v>
      </c>
      <c r="L4507" s="82">
        <v>50402.68</v>
      </c>
      <c r="M4507" s="89" t="s">
        <v>129</v>
      </c>
      <c r="N4507" s="89" t="s">
        <v>415</v>
      </c>
      <c r="O4507" s="89" t="s">
        <v>1602</v>
      </c>
    </row>
    <row r="4508" spans="1:16" x14ac:dyDescent="0.25">
      <c r="A4508" s="89">
        <v>2019</v>
      </c>
      <c r="B4508" s="89">
        <v>6</v>
      </c>
      <c r="C4508" s="89" t="s">
        <v>14</v>
      </c>
      <c r="D4508" s="89">
        <v>257251</v>
      </c>
      <c r="E4508" s="78">
        <v>114.3</v>
      </c>
      <c r="F4508" s="78">
        <v>17.260000000000002</v>
      </c>
      <c r="G4508" s="79" t="s">
        <v>40</v>
      </c>
      <c r="H4508" s="89">
        <v>51</v>
      </c>
      <c r="I4508" s="89">
        <v>619.73</v>
      </c>
      <c r="J4508" s="83">
        <v>36.700000000000003</v>
      </c>
      <c r="K4508" s="83">
        <v>36.700000000000003</v>
      </c>
      <c r="L4508" s="82">
        <v>22744.09</v>
      </c>
      <c r="M4508" s="89" t="s">
        <v>129</v>
      </c>
      <c r="N4508" s="89" t="s">
        <v>415</v>
      </c>
      <c r="O4508" s="89" t="s">
        <v>1602</v>
      </c>
    </row>
    <row r="4509" spans="1:16" x14ac:dyDescent="0.25">
      <c r="A4509" s="89">
        <v>2019</v>
      </c>
      <c r="B4509" s="89">
        <v>6</v>
      </c>
      <c r="C4509" s="89" t="s">
        <v>14</v>
      </c>
      <c r="D4509" s="89">
        <v>257437</v>
      </c>
      <c r="E4509" s="78">
        <v>114.3</v>
      </c>
      <c r="F4509" s="78">
        <v>17.260000000000002</v>
      </c>
      <c r="G4509" s="79" t="s">
        <v>40</v>
      </c>
      <c r="H4509" s="89">
        <v>106</v>
      </c>
      <c r="I4509" s="89">
        <v>1292.8</v>
      </c>
      <c r="J4509" s="83">
        <v>36.700000000000003</v>
      </c>
      <c r="K4509" s="83">
        <v>36.700000000000003</v>
      </c>
      <c r="L4509" s="82">
        <v>47445.760000000002</v>
      </c>
      <c r="M4509" s="89" t="s">
        <v>129</v>
      </c>
      <c r="N4509" s="89" t="s">
        <v>415</v>
      </c>
      <c r="O4509" s="89" t="s">
        <v>1602</v>
      </c>
    </row>
    <row r="4510" spans="1:16" x14ac:dyDescent="0.25">
      <c r="A4510" s="89">
        <v>2019</v>
      </c>
      <c r="B4510" s="89">
        <v>6</v>
      </c>
      <c r="C4510" s="89" t="s">
        <v>14</v>
      </c>
      <c r="D4510" s="89">
        <v>257436</v>
      </c>
      <c r="E4510" s="78">
        <v>114.3</v>
      </c>
      <c r="F4510" s="78">
        <v>17.260000000000002</v>
      </c>
      <c r="G4510" s="79" t="s">
        <v>40</v>
      </c>
      <c r="H4510" s="89">
        <v>111</v>
      </c>
      <c r="I4510" s="89">
        <v>1337.73</v>
      </c>
      <c r="J4510" s="83">
        <v>36.700000000000003</v>
      </c>
      <c r="K4510" s="83">
        <v>36.700000000000003</v>
      </c>
      <c r="L4510" s="82">
        <v>49094.69</v>
      </c>
      <c r="M4510" s="89" t="s">
        <v>129</v>
      </c>
      <c r="N4510" s="89" t="s">
        <v>415</v>
      </c>
      <c r="O4510" s="89" t="s">
        <v>1602</v>
      </c>
    </row>
    <row r="4511" spans="1:16" ht="15.75" thickBot="1" x14ac:dyDescent="0.3">
      <c r="A4511" s="89">
        <v>2019</v>
      </c>
      <c r="B4511" s="89">
        <v>6</v>
      </c>
      <c r="C4511" s="89" t="s">
        <v>14</v>
      </c>
      <c r="D4511" s="89">
        <v>257438</v>
      </c>
      <c r="E4511" s="78">
        <v>114.3</v>
      </c>
      <c r="F4511" s="78">
        <v>17.260000000000002</v>
      </c>
      <c r="G4511" s="79" t="s">
        <v>40</v>
      </c>
      <c r="H4511" s="89">
        <v>5</v>
      </c>
      <c r="I4511" s="89">
        <v>65.97</v>
      </c>
      <c r="J4511" s="83">
        <v>36.700000000000003</v>
      </c>
      <c r="K4511" s="83">
        <v>36.700000000000003</v>
      </c>
      <c r="L4511" s="82">
        <v>2421.1</v>
      </c>
      <c r="M4511" s="89" t="s">
        <v>129</v>
      </c>
      <c r="N4511" s="89" t="s">
        <v>415</v>
      </c>
      <c r="O4511" s="89" t="s">
        <v>1602</v>
      </c>
    </row>
    <row r="4512" spans="1:16" ht="21.75" thickBot="1" x14ac:dyDescent="0.4">
      <c r="A4512" s="90" t="s">
        <v>1603</v>
      </c>
      <c r="B4512" s="91"/>
      <c r="C4512" s="91"/>
      <c r="D4512" s="91"/>
      <c r="E4512" s="91"/>
      <c r="F4512" s="91"/>
      <c r="G4512" s="91"/>
      <c r="H4512" s="91"/>
      <c r="I4512" s="91"/>
      <c r="J4512" s="91"/>
      <c r="K4512" s="91"/>
      <c r="L4512" s="81">
        <f>SUM(L4466:L4511)</f>
        <v>625602.79062099999</v>
      </c>
      <c r="M4512" s="90"/>
      <c r="N4512" s="91"/>
      <c r="O4512" s="91"/>
      <c r="P4512" s="92"/>
    </row>
    <row r="4513" spans="1:15" x14ac:dyDescent="0.25">
      <c r="A4513" s="22">
        <v>2019</v>
      </c>
      <c r="B4513" s="22">
        <v>7</v>
      </c>
      <c r="C4513" s="22" t="s">
        <v>15</v>
      </c>
      <c r="D4513" s="89" t="s">
        <v>1604</v>
      </c>
      <c r="E4513" s="78">
        <v>73</v>
      </c>
      <c r="F4513" s="78">
        <f t="shared" si="1356"/>
        <v>9.67</v>
      </c>
      <c r="G4513" s="79" t="s">
        <v>39</v>
      </c>
      <c r="H4513" s="89">
        <v>5</v>
      </c>
      <c r="I4513" s="80">
        <f>SUM(H4513*9.6)</f>
        <v>48</v>
      </c>
      <c r="J4513" s="83">
        <f t="shared" si="1357"/>
        <v>20.64</v>
      </c>
      <c r="K4513" s="83">
        <f t="shared" si="1355"/>
        <v>15.48</v>
      </c>
      <c r="L4513" s="82">
        <f t="shared" si="1354"/>
        <v>743.04</v>
      </c>
      <c r="M4513" s="89" t="s">
        <v>1624</v>
      </c>
      <c r="N4513" s="89" t="s">
        <v>208</v>
      </c>
      <c r="O4513" s="22" t="s">
        <v>128</v>
      </c>
    </row>
    <row r="4514" spans="1:15" x14ac:dyDescent="0.25">
      <c r="A4514" s="22">
        <v>2019</v>
      </c>
      <c r="B4514" s="22">
        <v>7</v>
      </c>
      <c r="C4514" s="22" t="s">
        <v>15</v>
      </c>
      <c r="D4514" s="89" t="s">
        <v>1604</v>
      </c>
      <c r="E4514" s="78">
        <v>73</v>
      </c>
      <c r="F4514" s="78">
        <f t="shared" si="1356"/>
        <v>9.67</v>
      </c>
      <c r="G4514" s="79" t="s">
        <v>39</v>
      </c>
      <c r="H4514" s="89">
        <v>10</v>
      </c>
      <c r="I4514" s="89">
        <f t="shared" ref="I4514:I4533" si="1359">SUM(H4514*9.6)</f>
        <v>96</v>
      </c>
      <c r="J4514" s="83">
        <f t="shared" si="1357"/>
        <v>20.64</v>
      </c>
      <c r="K4514" s="83">
        <f t="shared" si="1355"/>
        <v>10.32</v>
      </c>
      <c r="L4514" s="82">
        <f t="shared" si="1354"/>
        <v>990.72</v>
      </c>
      <c r="M4514" s="89" t="s">
        <v>38</v>
      </c>
      <c r="N4514" s="89" t="s">
        <v>1163</v>
      </c>
      <c r="O4514" s="22" t="s">
        <v>128</v>
      </c>
    </row>
    <row r="4515" spans="1:15" x14ac:dyDescent="0.25">
      <c r="A4515" s="22">
        <v>2019</v>
      </c>
      <c r="B4515" s="22">
        <v>7</v>
      </c>
      <c r="C4515" s="22" t="s">
        <v>15</v>
      </c>
      <c r="D4515" s="89" t="s">
        <v>1605</v>
      </c>
      <c r="E4515" s="78">
        <v>60.3</v>
      </c>
      <c r="F4515" s="78">
        <f t="shared" si="1356"/>
        <v>6.99</v>
      </c>
      <c r="G4515" s="79" t="s">
        <v>39</v>
      </c>
      <c r="H4515" s="89">
        <v>110</v>
      </c>
      <c r="I4515" s="89">
        <f t="shared" si="1359"/>
        <v>1056</v>
      </c>
      <c r="J4515" s="83">
        <f t="shared" si="1357"/>
        <v>16.52</v>
      </c>
      <c r="K4515" s="83">
        <f t="shared" si="1355"/>
        <v>12.39</v>
      </c>
      <c r="L4515" s="82">
        <f t="shared" si="1354"/>
        <v>13083.84</v>
      </c>
      <c r="M4515" s="89" t="s">
        <v>1624</v>
      </c>
      <c r="N4515" s="89" t="s">
        <v>208</v>
      </c>
      <c r="O4515" s="22" t="s">
        <v>128</v>
      </c>
    </row>
    <row r="4516" spans="1:15" x14ac:dyDescent="0.25">
      <c r="A4516" s="89">
        <v>2019</v>
      </c>
      <c r="B4516" s="89">
        <v>7</v>
      </c>
      <c r="C4516" s="22" t="s">
        <v>15</v>
      </c>
      <c r="D4516" s="89" t="s">
        <v>1605</v>
      </c>
      <c r="E4516" s="78">
        <v>60.3</v>
      </c>
      <c r="F4516" s="78">
        <f t="shared" si="1356"/>
        <v>6.99</v>
      </c>
      <c r="G4516" s="79" t="s">
        <v>39</v>
      </c>
      <c r="H4516" s="89">
        <v>110</v>
      </c>
      <c r="I4516" s="89">
        <f t="shared" si="1359"/>
        <v>1056</v>
      </c>
      <c r="J4516" s="83">
        <f t="shared" si="1357"/>
        <v>16.52</v>
      </c>
      <c r="K4516" s="83">
        <f t="shared" si="1355"/>
        <v>12.39</v>
      </c>
      <c r="L4516" s="82">
        <f t="shared" si="1354"/>
        <v>13083.84</v>
      </c>
      <c r="M4516" s="89" t="s">
        <v>1624</v>
      </c>
      <c r="N4516" s="89" t="s">
        <v>1614</v>
      </c>
      <c r="O4516" s="22" t="s">
        <v>128</v>
      </c>
    </row>
    <row r="4517" spans="1:15" x14ac:dyDescent="0.25">
      <c r="A4517" s="89">
        <v>2019</v>
      </c>
      <c r="B4517" s="89">
        <v>7</v>
      </c>
      <c r="C4517" s="22" t="s">
        <v>15</v>
      </c>
      <c r="D4517" s="89" t="s">
        <v>1606</v>
      </c>
      <c r="E4517" s="78">
        <v>60.3</v>
      </c>
      <c r="F4517" s="78">
        <f t="shared" si="1356"/>
        <v>6.99</v>
      </c>
      <c r="G4517" s="79" t="s">
        <v>39</v>
      </c>
      <c r="H4517" s="89">
        <v>110</v>
      </c>
      <c r="I4517" s="89">
        <f t="shared" si="1359"/>
        <v>1056</v>
      </c>
      <c r="J4517" s="83">
        <f t="shared" si="1357"/>
        <v>16.52</v>
      </c>
      <c r="K4517" s="83">
        <f t="shared" si="1355"/>
        <v>12.39</v>
      </c>
      <c r="L4517" s="82">
        <f t="shared" si="1354"/>
        <v>13083.84</v>
      </c>
      <c r="M4517" s="89" t="s">
        <v>1624</v>
      </c>
      <c r="N4517" s="89" t="s">
        <v>1615</v>
      </c>
      <c r="O4517" s="22" t="s">
        <v>128</v>
      </c>
    </row>
    <row r="4518" spans="1:15" x14ac:dyDescent="0.25">
      <c r="A4518" s="89">
        <v>2019</v>
      </c>
      <c r="B4518" s="89">
        <v>7</v>
      </c>
      <c r="C4518" s="22" t="s">
        <v>15</v>
      </c>
      <c r="D4518" s="89" t="s">
        <v>1606</v>
      </c>
      <c r="E4518" s="78">
        <v>73</v>
      </c>
      <c r="F4518" s="78">
        <f t="shared" si="1356"/>
        <v>9.67</v>
      </c>
      <c r="G4518" s="79" t="s">
        <v>39</v>
      </c>
      <c r="H4518" s="89">
        <v>23</v>
      </c>
      <c r="I4518" s="89">
        <f t="shared" si="1359"/>
        <v>220.79999999999998</v>
      </c>
      <c r="J4518" s="83">
        <f t="shared" si="1357"/>
        <v>20.64</v>
      </c>
      <c r="K4518" s="83">
        <f t="shared" si="1355"/>
        <v>15.48</v>
      </c>
      <c r="L4518" s="82">
        <f t="shared" si="1354"/>
        <v>3417.9839999999999</v>
      </c>
      <c r="M4518" s="89" t="s">
        <v>1624</v>
      </c>
      <c r="N4518" s="89" t="s">
        <v>1616</v>
      </c>
      <c r="O4518" s="22" t="s">
        <v>128</v>
      </c>
    </row>
    <row r="4519" spans="1:15" x14ac:dyDescent="0.25">
      <c r="A4519" s="89">
        <v>2019</v>
      </c>
      <c r="B4519" s="89">
        <v>7</v>
      </c>
      <c r="C4519" s="22" t="s">
        <v>15</v>
      </c>
      <c r="D4519" s="89" t="s">
        <v>1607</v>
      </c>
      <c r="E4519" s="78">
        <v>60.3</v>
      </c>
      <c r="F4519" s="78">
        <f t="shared" si="1356"/>
        <v>6.99</v>
      </c>
      <c r="G4519" s="79" t="s">
        <v>39</v>
      </c>
      <c r="H4519" s="89">
        <v>106</v>
      </c>
      <c r="I4519" s="89">
        <f t="shared" si="1359"/>
        <v>1017.5999999999999</v>
      </c>
      <c r="J4519" s="83">
        <f t="shared" si="1357"/>
        <v>16.52</v>
      </c>
      <c r="K4519" s="83">
        <f t="shared" si="1355"/>
        <v>12.39</v>
      </c>
      <c r="L4519" s="82">
        <f t="shared" si="1354"/>
        <v>12608.064</v>
      </c>
      <c r="M4519" s="89" t="s">
        <v>1624</v>
      </c>
      <c r="N4519" s="89" t="s">
        <v>1617</v>
      </c>
      <c r="O4519" s="22" t="s">
        <v>128</v>
      </c>
    </row>
    <row r="4520" spans="1:15" x14ac:dyDescent="0.25">
      <c r="A4520" s="89">
        <v>2019</v>
      </c>
      <c r="B4520" s="89">
        <v>7</v>
      </c>
      <c r="C4520" s="22" t="s">
        <v>15</v>
      </c>
      <c r="D4520" s="89" t="s">
        <v>1608</v>
      </c>
      <c r="E4520" s="78">
        <v>73</v>
      </c>
      <c r="F4520" s="78">
        <f t="shared" si="1356"/>
        <v>9.67</v>
      </c>
      <c r="G4520" s="79" t="s">
        <v>39</v>
      </c>
      <c r="H4520" s="89">
        <v>14</v>
      </c>
      <c r="I4520" s="89">
        <f t="shared" si="1359"/>
        <v>134.4</v>
      </c>
      <c r="J4520" s="83">
        <f t="shared" si="1357"/>
        <v>20.64</v>
      </c>
      <c r="K4520" s="83">
        <f t="shared" si="1355"/>
        <v>15.48</v>
      </c>
      <c r="L4520" s="82">
        <f t="shared" si="1354"/>
        <v>2080.5120000000002</v>
      </c>
      <c r="M4520" s="89" t="s">
        <v>1624</v>
      </c>
      <c r="N4520" s="89" t="s">
        <v>1618</v>
      </c>
      <c r="O4520" s="22" t="s">
        <v>128</v>
      </c>
    </row>
    <row r="4521" spans="1:15" x14ac:dyDescent="0.25">
      <c r="A4521" s="89">
        <v>2019</v>
      </c>
      <c r="B4521" s="89">
        <v>7</v>
      </c>
      <c r="C4521" s="22" t="s">
        <v>15</v>
      </c>
      <c r="D4521" s="89" t="s">
        <v>1608</v>
      </c>
      <c r="E4521" s="78">
        <v>60.3</v>
      </c>
      <c r="F4521" s="78">
        <f t="shared" si="1356"/>
        <v>6.99</v>
      </c>
      <c r="G4521" s="79" t="s">
        <v>39</v>
      </c>
      <c r="H4521" s="89">
        <v>7</v>
      </c>
      <c r="I4521" s="89">
        <f t="shared" si="1359"/>
        <v>67.2</v>
      </c>
      <c r="J4521" s="83">
        <f t="shared" si="1357"/>
        <v>16.52</v>
      </c>
      <c r="K4521" s="83">
        <f t="shared" si="1355"/>
        <v>12.39</v>
      </c>
      <c r="L4521" s="82">
        <f t="shared" si="1354"/>
        <v>832.60800000000006</v>
      </c>
      <c r="M4521" s="89" t="s">
        <v>1624</v>
      </c>
      <c r="N4521" s="89" t="s">
        <v>1619</v>
      </c>
      <c r="O4521" s="22" t="s">
        <v>128</v>
      </c>
    </row>
    <row r="4522" spans="1:15" x14ac:dyDescent="0.25">
      <c r="A4522" s="89">
        <v>2019</v>
      </c>
      <c r="B4522" s="89">
        <v>7</v>
      </c>
      <c r="C4522" s="22" t="s">
        <v>15</v>
      </c>
      <c r="D4522" s="89" t="s">
        <v>1608</v>
      </c>
      <c r="E4522" s="78">
        <v>60.3</v>
      </c>
      <c r="F4522" s="78">
        <f t="shared" si="1356"/>
        <v>6.99</v>
      </c>
      <c r="G4522" s="79" t="s">
        <v>39</v>
      </c>
      <c r="H4522" s="89">
        <v>96</v>
      </c>
      <c r="I4522" s="89">
        <f t="shared" si="1359"/>
        <v>921.59999999999991</v>
      </c>
      <c r="J4522" s="83">
        <f t="shared" si="1357"/>
        <v>16.52</v>
      </c>
      <c r="K4522" s="83">
        <f t="shared" si="1355"/>
        <v>8.26</v>
      </c>
      <c r="L4522" s="82">
        <f t="shared" si="1354"/>
        <v>7612.4159999999993</v>
      </c>
      <c r="M4522" s="89" t="s">
        <v>38</v>
      </c>
      <c r="N4522" s="89" t="s">
        <v>1619</v>
      </c>
      <c r="O4522" s="22" t="s">
        <v>128</v>
      </c>
    </row>
    <row r="4523" spans="1:15" x14ac:dyDescent="0.25">
      <c r="A4523" s="89">
        <v>2019</v>
      </c>
      <c r="B4523" s="89">
        <v>7</v>
      </c>
      <c r="C4523" s="22" t="s">
        <v>15</v>
      </c>
      <c r="D4523" s="89" t="s">
        <v>1609</v>
      </c>
      <c r="E4523" s="78">
        <v>60.3</v>
      </c>
      <c r="F4523" s="78">
        <f t="shared" si="1356"/>
        <v>6.99</v>
      </c>
      <c r="G4523" s="79" t="s">
        <v>39</v>
      </c>
      <c r="H4523" s="89">
        <v>58</v>
      </c>
      <c r="I4523" s="89">
        <f t="shared" si="1359"/>
        <v>556.79999999999995</v>
      </c>
      <c r="J4523" s="83">
        <f t="shared" si="1357"/>
        <v>16.52</v>
      </c>
      <c r="K4523" s="83">
        <f t="shared" si="1355"/>
        <v>12.39</v>
      </c>
      <c r="L4523" s="82">
        <f t="shared" ref="L4523:L4586" si="1360">I4523*K4523</f>
        <v>6898.7519999999995</v>
      </c>
      <c r="M4523" s="89" t="s">
        <v>1624</v>
      </c>
      <c r="N4523" s="89" t="s">
        <v>1620</v>
      </c>
      <c r="O4523" s="22" t="s">
        <v>128</v>
      </c>
    </row>
    <row r="4524" spans="1:15" x14ac:dyDescent="0.25">
      <c r="A4524" s="89">
        <v>2019</v>
      </c>
      <c r="B4524" s="89">
        <v>7</v>
      </c>
      <c r="C4524" s="22" t="s">
        <v>15</v>
      </c>
      <c r="D4524" s="89" t="s">
        <v>1609</v>
      </c>
      <c r="E4524" s="78">
        <v>60.3</v>
      </c>
      <c r="F4524" s="78">
        <f t="shared" si="1356"/>
        <v>6.99</v>
      </c>
      <c r="G4524" s="79" t="s">
        <v>39</v>
      </c>
      <c r="H4524" s="89">
        <v>20</v>
      </c>
      <c r="I4524" s="89">
        <f t="shared" si="1359"/>
        <v>192</v>
      </c>
      <c r="J4524" s="83">
        <f t="shared" si="1357"/>
        <v>16.52</v>
      </c>
      <c r="K4524" s="83">
        <f t="shared" ref="K4524:K4587" si="1361">IF(M4524="NEW",J4524*1,IF(M4524="YELLOW",J4524*0.75,IF(M4524="BLUE",J4524*0.5)))</f>
        <v>12.39</v>
      </c>
      <c r="L4524" s="82">
        <f t="shared" si="1360"/>
        <v>2378.88</v>
      </c>
      <c r="M4524" s="89" t="s">
        <v>1624</v>
      </c>
      <c r="N4524" s="89" t="s">
        <v>1620</v>
      </c>
      <c r="O4524" s="22" t="s">
        <v>128</v>
      </c>
    </row>
    <row r="4525" spans="1:15" x14ac:dyDescent="0.25">
      <c r="A4525" s="89">
        <v>2019</v>
      </c>
      <c r="B4525" s="89">
        <v>7</v>
      </c>
      <c r="C4525" s="22" t="s">
        <v>15</v>
      </c>
      <c r="D4525" s="89" t="s">
        <v>1609</v>
      </c>
      <c r="E4525" s="78">
        <v>60.3</v>
      </c>
      <c r="F4525" s="78">
        <f t="shared" si="1356"/>
        <v>6.99</v>
      </c>
      <c r="G4525" s="79" t="s">
        <v>39</v>
      </c>
      <c r="H4525" s="89">
        <v>172</v>
      </c>
      <c r="I4525" s="89">
        <f t="shared" si="1359"/>
        <v>1651.2</v>
      </c>
      <c r="J4525" s="83">
        <f t="shared" si="1357"/>
        <v>16.52</v>
      </c>
      <c r="K4525" s="83">
        <f t="shared" si="1361"/>
        <v>12.39</v>
      </c>
      <c r="L4525" s="82">
        <f t="shared" si="1360"/>
        <v>20458.368000000002</v>
      </c>
      <c r="M4525" s="89" t="s">
        <v>1624</v>
      </c>
      <c r="N4525" s="89" t="s">
        <v>1620</v>
      </c>
      <c r="O4525" s="22" t="s">
        <v>128</v>
      </c>
    </row>
    <row r="4526" spans="1:15" x14ac:dyDescent="0.25">
      <c r="A4526" s="89">
        <v>2019</v>
      </c>
      <c r="B4526" s="89">
        <v>7</v>
      </c>
      <c r="C4526" s="22" t="s">
        <v>15</v>
      </c>
      <c r="D4526" s="89" t="s">
        <v>1609</v>
      </c>
      <c r="E4526" s="78">
        <v>60.3</v>
      </c>
      <c r="F4526" s="78">
        <f t="shared" si="1356"/>
        <v>6.99</v>
      </c>
      <c r="G4526" s="79" t="s">
        <v>39</v>
      </c>
      <c r="H4526" s="89">
        <v>6</v>
      </c>
      <c r="I4526" s="89">
        <f t="shared" si="1359"/>
        <v>57.599999999999994</v>
      </c>
      <c r="J4526" s="83">
        <f t="shared" si="1357"/>
        <v>16.52</v>
      </c>
      <c r="K4526" s="83">
        <f t="shared" si="1361"/>
        <v>8.26</v>
      </c>
      <c r="L4526" s="82">
        <f t="shared" si="1360"/>
        <v>475.77599999999995</v>
      </c>
      <c r="M4526" s="89" t="s">
        <v>38</v>
      </c>
      <c r="N4526" s="89" t="s">
        <v>1620</v>
      </c>
      <c r="O4526" s="22" t="s">
        <v>128</v>
      </c>
    </row>
    <row r="4527" spans="1:15" x14ac:dyDescent="0.25">
      <c r="A4527" s="89">
        <v>2019</v>
      </c>
      <c r="B4527" s="89">
        <v>7</v>
      </c>
      <c r="C4527" s="22" t="s">
        <v>15</v>
      </c>
      <c r="D4527" s="89" t="s">
        <v>1610</v>
      </c>
      <c r="E4527" s="78">
        <v>73</v>
      </c>
      <c r="F4527" s="78">
        <f t="shared" si="1356"/>
        <v>9.67</v>
      </c>
      <c r="G4527" s="79" t="s">
        <v>39</v>
      </c>
      <c r="H4527" s="89">
        <v>116</v>
      </c>
      <c r="I4527" s="89">
        <f t="shared" si="1359"/>
        <v>1113.5999999999999</v>
      </c>
      <c r="J4527" s="83">
        <f t="shared" si="1357"/>
        <v>20.64</v>
      </c>
      <c r="K4527" s="83">
        <f t="shared" si="1361"/>
        <v>10.32</v>
      </c>
      <c r="L4527" s="82">
        <f t="shared" si="1360"/>
        <v>11492.351999999999</v>
      </c>
      <c r="M4527" s="89" t="s">
        <v>38</v>
      </c>
      <c r="N4527" s="89" t="s">
        <v>1621</v>
      </c>
      <c r="O4527" s="22" t="s">
        <v>128</v>
      </c>
    </row>
    <row r="4528" spans="1:15" x14ac:dyDescent="0.25">
      <c r="A4528" s="89">
        <v>2019</v>
      </c>
      <c r="B4528" s="89">
        <v>7</v>
      </c>
      <c r="C4528" s="22" t="s">
        <v>15</v>
      </c>
      <c r="D4528" s="89" t="s">
        <v>1610</v>
      </c>
      <c r="E4528" s="78">
        <v>60.3</v>
      </c>
      <c r="F4528" s="78">
        <f t="shared" si="1356"/>
        <v>6.99</v>
      </c>
      <c r="G4528" s="79" t="s">
        <v>39</v>
      </c>
      <c r="H4528" s="89">
        <v>9</v>
      </c>
      <c r="I4528" s="89">
        <f t="shared" si="1359"/>
        <v>86.399999999999991</v>
      </c>
      <c r="J4528" s="83">
        <f t="shared" si="1357"/>
        <v>16.52</v>
      </c>
      <c r="K4528" s="83">
        <f t="shared" si="1361"/>
        <v>12.39</v>
      </c>
      <c r="L4528" s="82">
        <f t="shared" si="1360"/>
        <v>1070.4959999999999</v>
      </c>
      <c r="M4528" s="89" t="s">
        <v>1624</v>
      </c>
      <c r="N4528" s="89" t="s">
        <v>1622</v>
      </c>
      <c r="O4528" s="22" t="s">
        <v>128</v>
      </c>
    </row>
    <row r="4529" spans="1:16" x14ac:dyDescent="0.25">
      <c r="A4529" s="89">
        <v>2019</v>
      </c>
      <c r="B4529" s="89">
        <v>7</v>
      </c>
      <c r="C4529" s="22" t="s">
        <v>15</v>
      </c>
      <c r="D4529" s="89" t="s">
        <v>1610</v>
      </c>
      <c r="E4529" s="78">
        <v>60.3</v>
      </c>
      <c r="F4529" s="78">
        <f t="shared" si="1356"/>
        <v>6.99</v>
      </c>
      <c r="G4529" s="79" t="s">
        <v>39</v>
      </c>
      <c r="H4529" s="89">
        <v>5</v>
      </c>
      <c r="I4529" s="89">
        <f t="shared" si="1359"/>
        <v>48</v>
      </c>
      <c r="J4529" s="83">
        <f t="shared" si="1357"/>
        <v>16.52</v>
      </c>
      <c r="K4529" s="83">
        <f t="shared" si="1361"/>
        <v>12.39</v>
      </c>
      <c r="L4529" s="82">
        <f t="shared" si="1360"/>
        <v>594.72</v>
      </c>
      <c r="M4529" s="89" t="s">
        <v>1624</v>
      </c>
      <c r="N4529" s="89" t="s">
        <v>1622</v>
      </c>
      <c r="O4529" s="22" t="s">
        <v>128</v>
      </c>
    </row>
    <row r="4530" spans="1:16" x14ac:dyDescent="0.25">
      <c r="A4530" s="89">
        <v>2019</v>
      </c>
      <c r="B4530" s="89">
        <v>7</v>
      </c>
      <c r="C4530" s="22" t="s">
        <v>15</v>
      </c>
      <c r="D4530" s="89" t="s">
        <v>1611</v>
      </c>
      <c r="E4530" s="78">
        <v>60.3</v>
      </c>
      <c r="F4530" s="78">
        <f t="shared" si="1356"/>
        <v>6.99</v>
      </c>
      <c r="G4530" s="79" t="s">
        <v>39</v>
      </c>
      <c r="H4530" s="89">
        <v>32</v>
      </c>
      <c r="I4530" s="89">
        <f t="shared" si="1359"/>
        <v>307.2</v>
      </c>
      <c r="J4530" s="83">
        <f t="shared" si="1357"/>
        <v>16.52</v>
      </c>
      <c r="K4530" s="83">
        <f t="shared" si="1361"/>
        <v>12.39</v>
      </c>
      <c r="L4530" s="82">
        <f t="shared" si="1360"/>
        <v>3806.2080000000001</v>
      </c>
      <c r="M4530" s="89" t="s">
        <v>1624</v>
      </c>
      <c r="N4530" s="89" t="s">
        <v>1623</v>
      </c>
      <c r="O4530" s="22" t="s">
        <v>128</v>
      </c>
    </row>
    <row r="4531" spans="1:16" x14ac:dyDescent="0.25">
      <c r="A4531" s="89">
        <v>2019</v>
      </c>
      <c r="B4531" s="89">
        <v>7</v>
      </c>
      <c r="C4531" s="22" t="s">
        <v>15</v>
      </c>
      <c r="D4531" s="89" t="s">
        <v>1611</v>
      </c>
      <c r="E4531" s="78">
        <v>73</v>
      </c>
      <c r="F4531" s="78">
        <f t="shared" ref="F4531:F4594" si="1362">IF($E4531=60.3,6.99,IF($E4531=73,9.67,IF($E4531=88.9,13.84,IF($E4531=114.3,17.26,IF($E4531=177.8,34.23,IF($E4531=244.5,53.57,"ENTER WEIGHT"))))))</f>
        <v>9.67</v>
      </c>
      <c r="G4531" s="79" t="s">
        <v>39</v>
      </c>
      <c r="H4531" s="89">
        <v>4</v>
      </c>
      <c r="I4531" s="89">
        <f t="shared" si="1359"/>
        <v>38.4</v>
      </c>
      <c r="J4531" s="83">
        <f t="shared" ref="J4531:J4594" si="1363">IF($E4531=60.3,16.52,IF($E4531=73,20.64,IF($E4531=88.9,27.6,IF(AND($E4531=114.3, $F4531=17.26),32.84,IF(AND($E4531=177.8, $F4531=34.23),63.28,IF(AND($E4531=244.5,$F4531=53.57),98.68,"ENTER WEIGHT"))))))</f>
        <v>20.64</v>
      </c>
      <c r="K4531" s="83">
        <f t="shared" si="1361"/>
        <v>15.48</v>
      </c>
      <c r="L4531" s="82">
        <f t="shared" si="1360"/>
        <v>594.43200000000002</v>
      </c>
      <c r="M4531" s="89" t="s">
        <v>1624</v>
      </c>
      <c r="N4531" s="89" t="s">
        <v>1623</v>
      </c>
      <c r="O4531" s="22" t="s">
        <v>128</v>
      </c>
    </row>
    <row r="4532" spans="1:16" x14ac:dyDescent="0.25">
      <c r="A4532" s="89">
        <v>2019</v>
      </c>
      <c r="B4532" s="89">
        <v>7</v>
      </c>
      <c r="C4532" s="22" t="s">
        <v>15</v>
      </c>
      <c r="D4532" s="89" t="s">
        <v>1612</v>
      </c>
      <c r="E4532" s="78">
        <v>73</v>
      </c>
      <c r="F4532" s="78">
        <f t="shared" si="1362"/>
        <v>9.67</v>
      </c>
      <c r="G4532" s="79" t="s">
        <v>39</v>
      </c>
      <c r="H4532" s="89">
        <v>50</v>
      </c>
      <c r="I4532" s="89">
        <f t="shared" si="1359"/>
        <v>480</v>
      </c>
      <c r="J4532" s="83">
        <f t="shared" si="1363"/>
        <v>20.64</v>
      </c>
      <c r="K4532" s="83">
        <f t="shared" si="1361"/>
        <v>15.48</v>
      </c>
      <c r="L4532" s="82">
        <f t="shared" si="1360"/>
        <v>7430.4000000000005</v>
      </c>
      <c r="M4532" s="89" t="s">
        <v>1624</v>
      </c>
      <c r="N4532" s="89" t="s">
        <v>650</v>
      </c>
      <c r="O4532" s="22" t="s">
        <v>128</v>
      </c>
    </row>
    <row r="4533" spans="1:16" x14ac:dyDescent="0.25">
      <c r="A4533" s="89">
        <v>2019</v>
      </c>
      <c r="B4533" s="89">
        <v>7</v>
      </c>
      <c r="C4533" s="22" t="s">
        <v>15</v>
      </c>
      <c r="D4533" s="89" t="s">
        <v>1613</v>
      </c>
      <c r="E4533" s="78">
        <v>73</v>
      </c>
      <c r="F4533" s="78">
        <f t="shared" si="1362"/>
        <v>9.67</v>
      </c>
      <c r="G4533" s="79" t="s">
        <v>39</v>
      </c>
      <c r="H4533" s="89">
        <v>120</v>
      </c>
      <c r="I4533" s="89">
        <f t="shared" si="1359"/>
        <v>1152</v>
      </c>
      <c r="J4533" s="83">
        <f t="shared" si="1363"/>
        <v>20.64</v>
      </c>
      <c r="K4533" s="83">
        <f t="shared" si="1361"/>
        <v>15.48</v>
      </c>
      <c r="L4533" s="82">
        <f t="shared" si="1360"/>
        <v>17832.96</v>
      </c>
      <c r="M4533" s="89" t="s">
        <v>1624</v>
      </c>
      <c r="N4533" s="89" t="s">
        <v>1535</v>
      </c>
      <c r="O4533" s="22" t="s">
        <v>128</v>
      </c>
    </row>
    <row r="4534" spans="1:16" x14ac:dyDescent="0.25">
      <c r="A4534" s="89">
        <v>2019</v>
      </c>
      <c r="B4534" s="89">
        <v>7</v>
      </c>
      <c r="C4534" s="89" t="s">
        <v>15</v>
      </c>
      <c r="D4534" s="89">
        <v>4982115</v>
      </c>
      <c r="E4534" s="3">
        <v>73</v>
      </c>
      <c r="F4534" s="78">
        <f t="shared" si="1362"/>
        <v>9.67</v>
      </c>
      <c r="G4534" s="79" t="s">
        <v>39</v>
      </c>
      <c r="H4534" s="89">
        <v>89</v>
      </c>
      <c r="I4534" s="89">
        <v>854.50229999999999</v>
      </c>
      <c r="J4534" s="83">
        <f t="shared" si="1363"/>
        <v>20.64</v>
      </c>
      <c r="K4534" s="83">
        <f t="shared" si="1361"/>
        <v>15.48</v>
      </c>
      <c r="L4534" s="82">
        <f t="shared" si="1360"/>
        <v>13227.695604</v>
      </c>
      <c r="M4534" s="22" t="s">
        <v>16</v>
      </c>
      <c r="N4534" s="89" t="s">
        <v>1625</v>
      </c>
      <c r="O4534" s="89" t="s">
        <v>56</v>
      </c>
      <c r="P4534" s="89">
        <v>105</v>
      </c>
    </row>
    <row r="4535" spans="1:16" x14ac:dyDescent="0.25">
      <c r="A4535" s="89">
        <v>2019</v>
      </c>
      <c r="B4535" s="89">
        <v>7</v>
      </c>
      <c r="C4535" s="89" t="s">
        <v>15</v>
      </c>
      <c r="D4535" s="89">
        <v>4982115</v>
      </c>
      <c r="E4535" s="3">
        <v>73</v>
      </c>
      <c r="F4535" s="78">
        <f t="shared" si="1362"/>
        <v>9.67</v>
      </c>
      <c r="G4535" s="79" t="s">
        <v>39</v>
      </c>
      <c r="H4535" s="89">
        <v>6</v>
      </c>
      <c r="I4535" s="89">
        <v>57.606699999999996</v>
      </c>
      <c r="J4535" s="83">
        <f t="shared" si="1363"/>
        <v>20.64</v>
      </c>
      <c r="K4535" s="83">
        <f t="shared" si="1361"/>
        <v>10.32</v>
      </c>
      <c r="L4535" s="82">
        <f t="shared" si="1360"/>
        <v>594.50114399999995</v>
      </c>
      <c r="M4535" s="22" t="s">
        <v>94</v>
      </c>
      <c r="N4535" s="89" t="s">
        <v>1625</v>
      </c>
      <c r="O4535" s="89" t="s">
        <v>56</v>
      </c>
      <c r="P4535" s="89">
        <v>105</v>
      </c>
    </row>
    <row r="4536" spans="1:16" x14ac:dyDescent="0.25">
      <c r="A4536" s="89">
        <v>2019</v>
      </c>
      <c r="B4536" s="89">
        <v>7</v>
      </c>
      <c r="C4536" s="89" t="s">
        <v>15</v>
      </c>
      <c r="D4536" s="89">
        <v>-1</v>
      </c>
      <c r="E4536" s="3">
        <v>60.3</v>
      </c>
      <c r="F4536" s="78">
        <f t="shared" si="1362"/>
        <v>6.99</v>
      </c>
      <c r="G4536" s="79" t="s">
        <v>39</v>
      </c>
      <c r="H4536" s="89">
        <v>68</v>
      </c>
      <c r="I4536" s="89">
        <v>652.88329999999996</v>
      </c>
      <c r="J4536" s="83">
        <f t="shared" si="1363"/>
        <v>16.52</v>
      </c>
      <c r="K4536" s="83">
        <f t="shared" si="1361"/>
        <v>12.39</v>
      </c>
      <c r="L4536" s="82">
        <f t="shared" si="1360"/>
        <v>8089.2240869999996</v>
      </c>
      <c r="M4536" s="22" t="s">
        <v>16</v>
      </c>
      <c r="N4536" s="89" t="s">
        <v>1626</v>
      </c>
      <c r="O4536" s="89" t="s">
        <v>51</v>
      </c>
      <c r="P4536" s="89">
        <v>65</v>
      </c>
    </row>
    <row r="4537" spans="1:16" x14ac:dyDescent="0.25">
      <c r="A4537" s="89">
        <v>2019</v>
      </c>
      <c r="B4537" s="89">
        <v>7</v>
      </c>
      <c r="C4537" s="89" t="s">
        <v>15</v>
      </c>
      <c r="D4537" s="89">
        <v>4986760</v>
      </c>
      <c r="E4537" s="3">
        <v>60.3</v>
      </c>
      <c r="F4537" s="78">
        <f t="shared" si="1362"/>
        <v>6.99</v>
      </c>
      <c r="G4537" s="79" t="s">
        <v>39</v>
      </c>
      <c r="H4537" s="89">
        <v>10</v>
      </c>
      <c r="I4537" s="89">
        <v>96.01</v>
      </c>
      <c r="J4537" s="83">
        <f t="shared" si="1363"/>
        <v>16.52</v>
      </c>
      <c r="K4537" s="83">
        <f t="shared" si="1361"/>
        <v>12.39</v>
      </c>
      <c r="L4537" s="82">
        <f t="shared" si="1360"/>
        <v>1189.5639000000001</v>
      </c>
      <c r="M4537" s="22" t="s">
        <v>16</v>
      </c>
      <c r="N4537" s="89" t="s">
        <v>1626</v>
      </c>
      <c r="O4537" s="89" t="s">
        <v>51</v>
      </c>
      <c r="P4537" s="89">
        <v>65</v>
      </c>
    </row>
    <row r="4538" spans="1:16" x14ac:dyDescent="0.25">
      <c r="A4538" s="89">
        <v>2019</v>
      </c>
      <c r="B4538" s="89">
        <v>7</v>
      </c>
      <c r="C4538" s="89" t="s">
        <v>15</v>
      </c>
      <c r="D4538" s="89">
        <v>-1</v>
      </c>
      <c r="E4538" s="3">
        <v>60.3</v>
      </c>
      <c r="F4538" s="78">
        <f t="shared" si="1362"/>
        <v>6.99</v>
      </c>
      <c r="G4538" s="79" t="s">
        <v>39</v>
      </c>
      <c r="H4538" s="89">
        <v>42</v>
      </c>
      <c r="I4538" s="89">
        <v>403.25</v>
      </c>
      <c r="J4538" s="83">
        <f t="shared" si="1363"/>
        <v>16.52</v>
      </c>
      <c r="K4538" s="83">
        <f t="shared" si="1361"/>
        <v>12.39</v>
      </c>
      <c r="L4538" s="82">
        <f t="shared" si="1360"/>
        <v>4996.2674999999999</v>
      </c>
      <c r="M4538" s="22" t="s">
        <v>16</v>
      </c>
      <c r="N4538" s="89" t="s">
        <v>1626</v>
      </c>
      <c r="O4538" s="89" t="s">
        <v>51</v>
      </c>
      <c r="P4538" s="89">
        <v>65</v>
      </c>
    </row>
    <row r="4539" spans="1:16" x14ac:dyDescent="0.25">
      <c r="A4539" s="89">
        <v>2019</v>
      </c>
      <c r="B4539" s="89">
        <v>7</v>
      </c>
      <c r="C4539" s="89" t="s">
        <v>14</v>
      </c>
      <c r="D4539" s="89">
        <v>8285</v>
      </c>
      <c r="E4539" s="78">
        <v>114.3</v>
      </c>
      <c r="F4539" s="78">
        <v>22.47</v>
      </c>
      <c r="G4539" s="79" t="s">
        <v>40</v>
      </c>
      <c r="H4539" s="89">
        <v>157</v>
      </c>
      <c r="I4539" s="89">
        <v>2206.14</v>
      </c>
      <c r="J4539" s="83">
        <v>37.51</v>
      </c>
      <c r="K4539" s="83">
        <v>37.51</v>
      </c>
      <c r="L4539" s="82">
        <v>82752.31</v>
      </c>
      <c r="M4539" s="89" t="s">
        <v>16</v>
      </c>
      <c r="N4539" s="89" t="s">
        <v>1627</v>
      </c>
      <c r="O4539" s="89" t="s">
        <v>1107</v>
      </c>
    </row>
    <row r="4540" spans="1:16" x14ac:dyDescent="0.25">
      <c r="A4540" s="89">
        <v>2019</v>
      </c>
      <c r="B4540" s="89">
        <v>7</v>
      </c>
      <c r="C4540" s="89" t="s">
        <v>954</v>
      </c>
      <c r="D4540" s="89">
        <v>65180</v>
      </c>
      <c r="E4540" s="78">
        <v>73</v>
      </c>
      <c r="F4540" s="78">
        <v>9.67</v>
      </c>
      <c r="G4540" s="79" t="s">
        <v>39</v>
      </c>
      <c r="H4540" s="89">
        <v>228</v>
      </c>
      <c r="I4540" s="89">
        <v>2185.1</v>
      </c>
      <c r="J4540" s="83">
        <v>39.5</v>
      </c>
      <c r="K4540" s="83">
        <v>39.5</v>
      </c>
      <c r="L4540" s="82">
        <v>86311.45</v>
      </c>
      <c r="M4540" s="89" t="s">
        <v>129</v>
      </c>
      <c r="N4540" s="89" t="s">
        <v>1544</v>
      </c>
      <c r="O4540" s="89" t="s">
        <v>868</v>
      </c>
    </row>
    <row r="4541" spans="1:16" x14ac:dyDescent="0.25">
      <c r="A4541" s="89">
        <v>2019</v>
      </c>
      <c r="B4541" s="89">
        <v>7</v>
      </c>
      <c r="C4541" s="89" t="s">
        <v>954</v>
      </c>
      <c r="D4541" s="89">
        <v>65181</v>
      </c>
      <c r="E4541" s="78">
        <v>73</v>
      </c>
      <c r="F4541" s="78">
        <v>9.67</v>
      </c>
      <c r="G4541" s="79" t="s">
        <v>39</v>
      </c>
      <c r="H4541" s="89">
        <v>201</v>
      </c>
      <c r="I4541" s="89">
        <v>1930.58</v>
      </c>
      <c r="J4541" s="83">
        <v>39.5</v>
      </c>
      <c r="K4541" s="83">
        <v>39.5</v>
      </c>
      <c r="L4541" s="82">
        <v>76257.91</v>
      </c>
      <c r="M4541" s="89" t="s">
        <v>129</v>
      </c>
      <c r="N4541" s="89" t="s">
        <v>1544</v>
      </c>
      <c r="O4541" s="89" t="s">
        <v>868</v>
      </c>
    </row>
    <row r="4542" spans="1:16" x14ac:dyDescent="0.25">
      <c r="A4542" s="89">
        <v>2019</v>
      </c>
      <c r="B4542" s="89">
        <v>7</v>
      </c>
      <c r="C4542" s="89" t="s">
        <v>954</v>
      </c>
      <c r="D4542" s="89">
        <v>65513</v>
      </c>
      <c r="E4542" s="78">
        <v>73</v>
      </c>
      <c r="F4542" s="78">
        <v>9.67</v>
      </c>
      <c r="G4542" s="79" t="s">
        <v>39</v>
      </c>
      <c r="H4542" s="89">
        <v>217</v>
      </c>
      <c r="I4542" s="89">
        <v>2067.33</v>
      </c>
      <c r="J4542" s="83">
        <v>39.5</v>
      </c>
      <c r="K4542" s="83">
        <v>39.5</v>
      </c>
      <c r="L4542" s="82">
        <v>81659.539999999994</v>
      </c>
      <c r="M4542" s="89" t="s">
        <v>129</v>
      </c>
      <c r="N4542" s="89" t="s">
        <v>1544</v>
      </c>
      <c r="O4542" s="89" t="s">
        <v>868</v>
      </c>
    </row>
    <row r="4543" spans="1:16" x14ac:dyDescent="0.25">
      <c r="A4543" s="89">
        <v>2019</v>
      </c>
      <c r="B4543" s="89">
        <v>7</v>
      </c>
      <c r="C4543" s="89" t="s">
        <v>954</v>
      </c>
      <c r="D4543" s="89">
        <v>65522</v>
      </c>
      <c r="E4543" s="78">
        <v>73</v>
      </c>
      <c r="F4543" s="78">
        <v>9.67</v>
      </c>
      <c r="G4543" s="79" t="s">
        <v>39</v>
      </c>
      <c r="H4543" s="89">
        <v>189</v>
      </c>
      <c r="I4543" s="89">
        <v>1811.04</v>
      </c>
      <c r="J4543" s="83">
        <v>39.5</v>
      </c>
      <c r="K4543" s="83">
        <v>39.5</v>
      </c>
      <c r="L4543" s="82">
        <v>71536.08</v>
      </c>
      <c r="M4543" s="89" t="s">
        <v>129</v>
      </c>
      <c r="N4543" s="89" t="s">
        <v>1544</v>
      </c>
      <c r="O4543" s="89" t="s">
        <v>868</v>
      </c>
    </row>
    <row r="4544" spans="1:16" ht="15.75" thickBot="1" x14ac:dyDescent="0.3">
      <c r="A4544" s="89">
        <v>2019</v>
      </c>
      <c r="B4544" s="89">
        <v>7</v>
      </c>
      <c r="C4544" s="89" t="s">
        <v>954</v>
      </c>
      <c r="D4544" s="89">
        <v>65565</v>
      </c>
      <c r="E4544" s="78">
        <v>73</v>
      </c>
      <c r="F4544" s="78">
        <v>9.67</v>
      </c>
      <c r="G4544" s="79" t="s">
        <v>39</v>
      </c>
      <c r="H4544" s="89">
        <v>128</v>
      </c>
      <c r="I4544" s="89">
        <v>1220.6500000000001</v>
      </c>
      <c r="J4544" s="83">
        <v>39.5</v>
      </c>
      <c r="K4544" s="83">
        <v>39.5</v>
      </c>
      <c r="L4544" s="82">
        <v>48215.68</v>
      </c>
      <c r="M4544" s="89" t="s">
        <v>129</v>
      </c>
      <c r="N4544" s="89" t="s">
        <v>1544</v>
      </c>
      <c r="O4544" s="89" t="s">
        <v>868</v>
      </c>
    </row>
    <row r="4545" spans="1:16" ht="21.75" thickBot="1" x14ac:dyDescent="0.4">
      <c r="A4545" s="90" t="s">
        <v>1628</v>
      </c>
      <c r="B4545" s="91"/>
      <c r="C4545" s="91"/>
      <c r="D4545" s="91"/>
      <c r="E4545" s="91"/>
      <c r="F4545" s="91"/>
      <c r="G4545" s="91"/>
      <c r="H4545" s="91"/>
      <c r="I4545" s="91"/>
      <c r="J4545" s="91"/>
      <c r="K4545" s="91"/>
      <c r="L4545" s="81">
        <f>SUM(L4513:L4544)</f>
        <v>615400.43023500009</v>
      </c>
      <c r="M4545" s="90"/>
      <c r="N4545" s="91"/>
      <c r="O4545" s="91"/>
      <c r="P4545" s="92"/>
    </row>
    <row r="4546" spans="1:16" x14ac:dyDescent="0.25">
      <c r="A4546" s="22">
        <v>2019</v>
      </c>
      <c r="B4546" s="22">
        <v>8</v>
      </c>
      <c r="C4546" s="89" t="s">
        <v>15</v>
      </c>
      <c r="D4546" s="89">
        <v>7687747</v>
      </c>
      <c r="E4546" s="78">
        <v>60.3</v>
      </c>
      <c r="F4546" s="78">
        <f t="shared" si="1362"/>
        <v>6.99</v>
      </c>
      <c r="G4546" s="79" t="s">
        <v>39</v>
      </c>
      <c r="H4546" s="89">
        <v>101</v>
      </c>
      <c r="I4546" s="89">
        <v>969.72199999999998</v>
      </c>
      <c r="J4546" s="83">
        <f t="shared" si="1363"/>
        <v>16.52</v>
      </c>
      <c r="K4546" s="83">
        <f t="shared" si="1361"/>
        <v>12.39</v>
      </c>
      <c r="L4546" s="82">
        <f t="shared" si="1360"/>
        <v>12014.855579999999</v>
      </c>
      <c r="M4546" s="22" t="s">
        <v>16</v>
      </c>
      <c r="N4546" s="89" t="s">
        <v>1629</v>
      </c>
      <c r="O4546" s="22" t="s">
        <v>51</v>
      </c>
      <c r="P4546" s="89">
        <v>65</v>
      </c>
    </row>
    <row r="4547" spans="1:16" x14ac:dyDescent="0.25">
      <c r="A4547" s="22">
        <v>2019</v>
      </c>
      <c r="B4547" s="22">
        <v>8</v>
      </c>
      <c r="C4547" s="89" t="s">
        <v>15</v>
      </c>
      <c r="D4547" s="89">
        <v>7675119</v>
      </c>
      <c r="E4547" s="78">
        <v>60.3</v>
      </c>
      <c r="F4547" s="78">
        <f t="shared" si="1362"/>
        <v>6.99</v>
      </c>
      <c r="G4547" s="79" t="s">
        <v>39</v>
      </c>
      <c r="H4547" s="89">
        <v>9</v>
      </c>
      <c r="I4547" s="89">
        <v>86.411299999999997</v>
      </c>
      <c r="J4547" s="83">
        <f t="shared" si="1363"/>
        <v>16.52</v>
      </c>
      <c r="K4547" s="83">
        <f t="shared" si="1361"/>
        <v>12.39</v>
      </c>
      <c r="L4547" s="82">
        <f t="shared" si="1360"/>
        <v>1070.6360070000001</v>
      </c>
      <c r="M4547" s="22" t="s">
        <v>16</v>
      </c>
      <c r="N4547" s="89" t="s">
        <v>1629</v>
      </c>
      <c r="O4547" s="22" t="s">
        <v>51</v>
      </c>
      <c r="P4547" s="89">
        <v>65</v>
      </c>
    </row>
    <row r="4548" spans="1:16" x14ac:dyDescent="0.25">
      <c r="A4548" s="89">
        <v>2019</v>
      </c>
      <c r="B4548" s="89">
        <v>8</v>
      </c>
      <c r="C4548" s="89" t="s">
        <v>15</v>
      </c>
      <c r="D4548" s="89">
        <v>7696172</v>
      </c>
      <c r="E4548" s="78">
        <v>60.3</v>
      </c>
      <c r="F4548" s="78">
        <f t="shared" si="1362"/>
        <v>6.99</v>
      </c>
      <c r="G4548" s="79" t="s">
        <v>39</v>
      </c>
      <c r="H4548" s="89">
        <v>7</v>
      </c>
      <c r="I4548" s="89">
        <v>67.209999999999994</v>
      </c>
      <c r="J4548" s="83">
        <f t="shared" si="1363"/>
        <v>16.52</v>
      </c>
      <c r="K4548" s="83">
        <f t="shared" si="1361"/>
        <v>12.39</v>
      </c>
      <c r="L4548" s="82">
        <f t="shared" si="1360"/>
        <v>832.7319</v>
      </c>
      <c r="M4548" s="22" t="s">
        <v>16</v>
      </c>
      <c r="N4548" s="89" t="s">
        <v>1629</v>
      </c>
      <c r="O4548" s="22" t="s">
        <v>51</v>
      </c>
      <c r="P4548" s="89">
        <v>65</v>
      </c>
    </row>
    <row r="4549" spans="1:16" x14ac:dyDescent="0.25">
      <c r="A4549" s="89">
        <v>2019</v>
      </c>
      <c r="B4549" s="89">
        <v>8</v>
      </c>
      <c r="C4549" s="89" t="s">
        <v>15</v>
      </c>
      <c r="D4549" s="89">
        <v>7664557</v>
      </c>
      <c r="E4549" s="78">
        <v>60.3</v>
      </c>
      <c r="F4549" s="78">
        <f t="shared" si="1362"/>
        <v>6.99</v>
      </c>
      <c r="G4549" s="79" t="s">
        <v>39</v>
      </c>
      <c r="H4549" s="89">
        <v>125</v>
      </c>
      <c r="I4549" s="89">
        <v>1200.1436000000001</v>
      </c>
      <c r="J4549" s="83">
        <f t="shared" si="1363"/>
        <v>16.52</v>
      </c>
      <c r="K4549" s="83">
        <f t="shared" si="1361"/>
        <v>12.39</v>
      </c>
      <c r="L4549" s="82">
        <f t="shared" si="1360"/>
        <v>14869.779204000002</v>
      </c>
      <c r="M4549" s="22" t="s">
        <v>16</v>
      </c>
      <c r="N4549" s="89" t="s">
        <v>1629</v>
      </c>
      <c r="O4549" s="22" t="s">
        <v>51</v>
      </c>
      <c r="P4549" s="89">
        <v>65</v>
      </c>
    </row>
    <row r="4550" spans="1:16" x14ac:dyDescent="0.25">
      <c r="A4550" s="89">
        <v>2019</v>
      </c>
      <c r="B4550" s="89">
        <v>8</v>
      </c>
      <c r="C4550" s="89" t="s">
        <v>15</v>
      </c>
      <c r="D4550" s="89">
        <v>7698684</v>
      </c>
      <c r="E4550" s="78">
        <v>60.3</v>
      </c>
      <c r="F4550" s="78">
        <f t="shared" si="1362"/>
        <v>6.99</v>
      </c>
      <c r="G4550" s="79" t="s">
        <v>39</v>
      </c>
      <c r="H4550" s="89">
        <v>19</v>
      </c>
      <c r="I4550" s="89">
        <v>182.4228</v>
      </c>
      <c r="J4550" s="83">
        <f t="shared" si="1363"/>
        <v>16.52</v>
      </c>
      <c r="K4550" s="83">
        <f t="shared" si="1361"/>
        <v>12.39</v>
      </c>
      <c r="L4550" s="82">
        <f t="shared" si="1360"/>
        <v>2260.218492</v>
      </c>
      <c r="M4550" s="22" t="s">
        <v>16</v>
      </c>
      <c r="N4550" s="89" t="s">
        <v>1629</v>
      </c>
      <c r="O4550" s="22" t="s">
        <v>51</v>
      </c>
      <c r="P4550" s="89">
        <v>65</v>
      </c>
    </row>
    <row r="4551" spans="1:16" x14ac:dyDescent="0.25">
      <c r="A4551" s="89">
        <v>2019</v>
      </c>
      <c r="B4551" s="89">
        <v>8</v>
      </c>
      <c r="C4551" s="89" t="s">
        <v>15</v>
      </c>
      <c r="D4551" s="89">
        <v>7687747</v>
      </c>
      <c r="E4551" s="78">
        <v>60.3</v>
      </c>
      <c r="F4551" s="78">
        <f t="shared" si="1362"/>
        <v>6.99</v>
      </c>
      <c r="G4551" s="79" t="s">
        <v>39</v>
      </c>
      <c r="H4551" s="89">
        <v>48</v>
      </c>
      <c r="I4551" s="89">
        <v>460.858</v>
      </c>
      <c r="J4551" s="83">
        <f t="shared" si="1363"/>
        <v>16.52</v>
      </c>
      <c r="K4551" s="83">
        <f t="shared" si="1361"/>
        <v>12.39</v>
      </c>
      <c r="L4551" s="82">
        <f t="shared" si="1360"/>
        <v>5710.0306200000005</v>
      </c>
      <c r="M4551" s="22" t="s">
        <v>16</v>
      </c>
      <c r="N4551" s="89" t="s">
        <v>1630</v>
      </c>
      <c r="O4551" s="22" t="s">
        <v>51</v>
      </c>
      <c r="P4551" s="89">
        <v>65</v>
      </c>
    </row>
    <row r="4552" spans="1:16" x14ac:dyDescent="0.25">
      <c r="A4552" s="89">
        <v>2019</v>
      </c>
      <c r="B4552" s="89">
        <v>8</v>
      </c>
      <c r="C4552" s="89" t="s">
        <v>15</v>
      </c>
      <c r="D4552" s="89">
        <v>7658590</v>
      </c>
      <c r="E4552" s="78">
        <v>60.3</v>
      </c>
      <c r="F4552" s="78">
        <f t="shared" si="1362"/>
        <v>6.99</v>
      </c>
      <c r="G4552" s="79" t="s">
        <v>39</v>
      </c>
      <c r="H4552" s="89">
        <v>170</v>
      </c>
      <c r="I4552" s="89">
        <v>1632.2061000000001</v>
      </c>
      <c r="J4552" s="83">
        <f t="shared" si="1363"/>
        <v>16.52</v>
      </c>
      <c r="K4552" s="83">
        <f t="shared" si="1361"/>
        <v>12.39</v>
      </c>
      <c r="L4552" s="82">
        <f t="shared" si="1360"/>
        <v>20223.033579000003</v>
      </c>
      <c r="M4552" s="22" t="s">
        <v>16</v>
      </c>
      <c r="N4552" s="89" t="s">
        <v>1630</v>
      </c>
      <c r="O4552" s="22" t="s">
        <v>51</v>
      </c>
      <c r="P4552" s="89">
        <v>65</v>
      </c>
    </row>
    <row r="4553" spans="1:16" x14ac:dyDescent="0.25">
      <c r="A4553" s="89">
        <v>2019</v>
      </c>
      <c r="B4553" s="89">
        <v>8</v>
      </c>
      <c r="C4553" s="89" t="s">
        <v>15</v>
      </c>
      <c r="D4553" s="89">
        <v>7672899</v>
      </c>
      <c r="E4553" s="78">
        <v>60.3</v>
      </c>
      <c r="F4553" s="78">
        <f t="shared" si="1362"/>
        <v>6.99</v>
      </c>
      <c r="G4553" s="79" t="s">
        <v>39</v>
      </c>
      <c r="H4553" s="89">
        <v>43</v>
      </c>
      <c r="I4553" s="89">
        <v>412.84789999999998</v>
      </c>
      <c r="J4553" s="83">
        <f t="shared" si="1363"/>
        <v>16.52</v>
      </c>
      <c r="K4553" s="83">
        <f t="shared" si="1361"/>
        <v>12.39</v>
      </c>
      <c r="L4553" s="82">
        <f t="shared" si="1360"/>
        <v>5115.1854810000004</v>
      </c>
      <c r="M4553" s="22" t="s">
        <v>16</v>
      </c>
      <c r="N4553" s="89" t="s">
        <v>1630</v>
      </c>
      <c r="O4553" s="22" t="s">
        <v>51</v>
      </c>
      <c r="P4553" s="89">
        <v>65</v>
      </c>
    </row>
    <row r="4554" spans="1:16" x14ac:dyDescent="0.25">
      <c r="A4554" s="89">
        <v>2019</v>
      </c>
      <c r="B4554" s="89">
        <v>8</v>
      </c>
      <c r="C4554" s="89" t="s">
        <v>15</v>
      </c>
      <c r="D4554" s="89">
        <v>7647222</v>
      </c>
      <c r="E4554" s="78">
        <v>60.3</v>
      </c>
      <c r="F4554" s="78">
        <f t="shared" si="1362"/>
        <v>6.99</v>
      </c>
      <c r="G4554" s="79" t="s">
        <v>39</v>
      </c>
      <c r="H4554" s="89">
        <v>131</v>
      </c>
      <c r="I4554" s="89">
        <v>1257.7603999999999</v>
      </c>
      <c r="J4554" s="83">
        <f t="shared" si="1363"/>
        <v>16.52</v>
      </c>
      <c r="K4554" s="83">
        <f t="shared" si="1361"/>
        <v>12.39</v>
      </c>
      <c r="L4554" s="82">
        <f t="shared" si="1360"/>
        <v>15583.651355999998</v>
      </c>
      <c r="M4554" s="22" t="s">
        <v>16</v>
      </c>
      <c r="N4554" s="89" t="s">
        <v>1629</v>
      </c>
      <c r="O4554" s="22" t="s">
        <v>51</v>
      </c>
      <c r="P4554" s="89">
        <v>65</v>
      </c>
    </row>
    <row r="4555" spans="1:16" x14ac:dyDescent="0.25">
      <c r="A4555" s="89">
        <v>2019</v>
      </c>
      <c r="B4555" s="89">
        <v>8</v>
      </c>
      <c r="C4555" s="89" t="s">
        <v>15</v>
      </c>
      <c r="D4555" s="89">
        <v>7672899</v>
      </c>
      <c r="E4555" s="51">
        <v>60.3</v>
      </c>
      <c r="F4555" s="78">
        <f t="shared" si="1362"/>
        <v>6.99</v>
      </c>
      <c r="G4555" s="79" t="s">
        <v>39</v>
      </c>
      <c r="H4555" s="89">
        <v>130</v>
      </c>
      <c r="I4555" s="89">
        <v>1248.1448</v>
      </c>
      <c r="J4555" s="83">
        <f t="shared" si="1363"/>
        <v>16.52</v>
      </c>
      <c r="K4555" s="83">
        <f t="shared" si="1361"/>
        <v>12.39</v>
      </c>
      <c r="L4555" s="82">
        <f t="shared" si="1360"/>
        <v>15464.514072000002</v>
      </c>
      <c r="M4555" s="22" t="s">
        <v>1624</v>
      </c>
      <c r="N4555" s="89" t="s">
        <v>1629</v>
      </c>
      <c r="O4555" s="22" t="s">
        <v>51</v>
      </c>
      <c r="P4555" s="89">
        <v>65</v>
      </c>
    </row>
    <row r="4556" spans="1:16" x14ac:dyDescent="0.25">
      <c r="A4556" s="89">
        <v>2019</v>
      </c>
      <c r="B4556" s="89">
        <v>8</v>
      </c>
      <c r="C4556" s="89" t="s">
        <v>15</v>
      </c>
      <c r="D4556" s="89">
        <v>7682209</v>
      </c>
      <c r="E4556" s="52">
        <v>73</v>
      </c>
      <c r="F4556" s="78">
        <f t="shared" si="1362"/>
        <v>9.67</v>
      </c>
      <c r="G4556" s="79" t="s">
        <v>39</v>
      </c>
      <c r="H4556" s="89">
        <v>27</v>
      </c>
      <c r="I4556" s="89">
        <v>259.23360000000002</v>
      </c>
      <c r="J4556" s="83">
        <v>25.18</v>
      </c>
      <c r="K4556" s="83">
        <f t="shared" si="1361"/>
        <v>18.884999999999998</v>
      </c>
      <c r="L4556" s="82">
        <f t="shared" si="1360"/>
        <v>4895.6265359999998</v>
      </c>
      <c r="M4556" s="22" t="s">
        <v>1624</v>
      </c>
      <c r="N4556" s="89" t="s">
        <v>1631</v>
      </c>
      <c r="O4556" s="22" t="s">
        <v>52</v>
      </c>
      <c r="P4556" s="89">
        <v>43</v>
      </c>
    </row>
    <row r="4557" spans="1:16" x14ac:dyDescent="0.25">
      <c r="A4557" s="89">
        <v>2019</v>
      </c>
      <c r="B4557" s="89">
        <v>8</v>
      </c>
      <c r="C4557" s="89" t="s">
        <v>15</v>
      </c>
      <c r="D4557" s="89">
        <v>7679780</v>
      </c>
      <c r="E4557" s="52">
        <v>73</v>
      </c>
      <c r="F4557" s="78">
        <f t="shared" si="1362"/>
        <v>9.67</v>
      </c>
      <c r="G4557" s="79" t="s">
        <v>39</v>
      </c>
      <c r="H4557" s="89">
        <v>101</v>
      </c>
      <c r="I4557" s="89">
        <v>969.72140000000002</v>
      </c>
      <c r="J4557" s="83">
        <v>25.18</v>
      </c>
      <c r="K4557" s="83">
        <f t="shared" si="1361"/>
        <v>18.884999999999998</v>
      </c>
      <c r="L4557" s="82">
        <f t="shared" si="1360"/>
        <v>18313.188639</v>
      </c>
      <c r="M4557" s="22" t="s">
        <v>1624</v>
      </c>
      <c r="N4557" s="89" t="s">
        <v>1632</v>
      </c>
      <c r="O4557" s="22" t="s">
        <v>56</v>
      </c>
      <c r="P4557" s="89">
        <v>105</v>
      </c>
    </row>
    <row r="4558" spans="1:16" x14ac:dyDescent="0.25">
      <c r="A4558" s="89">
        <v>2019</v>
      </c>
      <c r="B4558" s="89">
        <v>8</v>
      </c>
      <c r="C4558" s="89" t="s">
        <v>15</v>
      </c>
      <c r="D4558" s="89">
        <v>7681101</v>
      </c>
      <c r="E4558" s="52">
        <v>73</v>
      </c>
      <c r="F4558" s="78">
        <f t="shared" si="1362"/>
        <v>9.67</v>
      </c>
      <c r="G4558" s="79" t="s">
        <v>39</v>
      </c>
      <c r="H4558" s="89">
        <v>41</v>
      </c>
      <c r="I4558" s="89">
        <v>393.64920000000001</v>
      </c>
      <c r="J4558" s="83">
        <v>25.18</v>
      </c>
      <c r="K4558" s="83">
        <f t="shared" si="1361"/>
        <v>18.884999999999998</v>
      </c>
      <c r="L4558" s="82">
        <f t="shared" si="1360"/>
        <v>7434.0651419999995</v>
      </c>
      <c r="M4558" s="22" t="s">
        <v>1624</v>
      </c>
      <c r="N4558" s="89" t="s">
        <v>1632</v>
      </c>
      <c r="O4558" s="22" t="s">
        <v>56</v>
      </c>
      <c r="P4558" s="89">
        <v>105</v>
      </c>
    </row>
    <row r="4559" spans="1:16" x14ac:dyDescent="0.25">
      <c r="A4559" s="89">
        <v>2019</v>
      </c>
      <c r="B4559" s="89">
        <v>8</v>
      </c>
      <c r="C4559" s="89" t="s">
        <v>15</v>
      </c>
      <c r="D4559" s="89">
        <v>7689318</v>
      </c>
      <c r="E4559" s="51">
        <v>60.3</v>
      </c>
      <c r="F4559" s="78">
        <f t="shared" si="1362"/>
        <v>6.99</v>
      </c>
      <c r="G4559" s="79" t="s">
        <v>39</v>
      </c>
      <c r="H4559" s="89">
        <v>160</v>
      </c>
      <c r="I4559" s="89">
        <v>1536.2</v>
      </c>
      <c r="J4559" s="83">
        <f t="shared" si="1363"/>
        <v>16.52</v>
      </c>
      <c r="K4559" s="83">
        <f t="shared" si="1361"/>
        <v>12.39</v>
      </c>
      <c r="L4559" s="82">
        <f t="shared" si="1360"/>
        <v>19033.518</v>
      </c>
      <c r="M4559" s="22" t="s">
        <v>1624</v>
      </c>
      <c r="N4559" s="89" t="s">
        <v>1633</v>
      </c>
      <c r="O4559" s="22" t="s">
        <v>51</v>
      </c>
      <c r="P4559" s="89">
        <v>65</v>
      </c>
    </row>
    <row r="4560" spans="1:16" x14ac:dyDescent="0.25">
      <c r="A4560" s="89">
        <v>2019</v>
      </c>
      <c r="B4560" s="89">
        <v>8</v>
      </c>
      <c r="C4560" s="89" t="s">
        <v>15</v>
      </c>
      <c r="D4560" s="89">
        <v>7686114</v>
      </c>
      <c r="E4560" s="51">
        <v>60.3</v>
      </c>
      <c r="F4560" s="78">
        <f t="shared" si="1362"/>
        <v>6.99</v>
      </c>
      <c r="G4560" s="79" t="s">
        <v>39</v>
      </c>
      <c r="H4560" s="89">
        <v>71</v>
      </c>
      <c r="I4560" s="89">
        <v>681.69</v>
      </c>
      <c r="J4560" s="83">
        <f t="shared" si="1363"/>
        <v>16.52</v>
      </c>
      <c r="K4560" s="83">
        <f t="shared" si="1361"/>
        <v>12.39</v>
      </c>
      <c r="L4560" s="82">
        <f t="shared" si="1360"/>
        <v>8446.1391000000003</v>
      </c>
      <c r="M4560" s="22" t="s">
        <v>1624</v>
      </c>
      <c r="N4560" s="89" t="s">
        <v>1633</v>
      </c>
      <c r="O4560" s="22" t="s">
        <v>51</v>
      </c>
      <c r="P4560" s="89">
        <v>65</v>
      </c>
    </row>
    <row r="4561" spans="1:16" x14ac:dyDescent="0.25">
      <c r="A4561" s="89">
        <v>2019</v>
      </c>
      <c r="B4561" s="89">
        <v>8</v>
      </c>
      <c r="C4561" s="89" t="s">
        <v>15</v>
      </c>
      <c r="D4561" s="89">
        <v>7686072</v>
      </c>
      <c r="E4561" s="78">
        <v>73</v>
      </c>
      <c r="F4561" s="78">
        <f t="shared" si="1362"/>
        <v>9.67</v>
      </c>
      <c r="G4561" s="79" t="s">
        <v>39</v>
      </c>
      <c r="H4561" s="89">
        <v>20</v>
      </c>
      <c r="I4561" s="89">
        <v>192.02</v>
      </c>
      <c r="J4561" s="83">
        <f t="shared" si="1363"/>
        <v>20.64</v>
      </c>
      <c r="K4561" s="83">
        <f t="shared" si="1361"/>
        <v>10.32</v>
      </c>
      <c r="L4561" s="82">
        <f t="shared" si="1360"/>
        <v>1981.6464000000001</v>
      </c>
      <c r="M4561" s="22" t="s">
        <v>38</v>
      </c>
      <c r="N4561" s="89" t="s">
        <v>1634</v>
      </c>
      <c r="O4561" s="22" t="s">
        <v>56</v>
      </c>
      <c r="P4561" s="89">
        <v>105</v>
      </c>
    </row>
    <row r="4562" spans="1:16" x14ac:dyDescent="0.25">
      <c r="A4562" s="89">
        <v>2019</v>
      </c>
      <c r="B4562" s="89">
        <v>8</v>
      </c>
      <c r="C4562" s="89" t="s">
        <v>15</v>
      </c>
      <c r="D4562" s="89">
        <v>7686072</v>
      </c>
      <c r="E4562" s="78">
        <v>73</v>
      </c>
      <c r="F4562" s="78">
        <f t="shared" si="1362"/>
        <v>9.67</v>
      </c>
      <c r="G4562" s="79" t="s">
        <v>39</v>
      </c>
      <c r="H4562" s="89">
        <v>9</v>
      </c>
      <c r="I4562" s="89">
        <v>86.413300000000007</v>
      </c>
      <c r="J4562" s="83">
        <f t="shared" si="1363"/>
        <v>20.64</v>
      </c>
      <c r="K4562" s="83">
        <f t="shared" si="1361"/>
        <v>15.48</v>
      </c>
      <c r="L4562" s="82">
        <f t="shared" si="1360"/>
        <v>1337.6778840000002</v>
      </c>
      <c r="M4562" s="22" t="s">
        <v>1624</v>
      </c>
      <c r="N4562" s="89" t="s">
        <v>1634</v>
      </c>
      <c r="O4562" s="22" t="s">
        <v>56</v>
      </c>
      <c r="P4562" s="89">
        <v>105</v>
      </c>
    </row>
    <row r="4563" spans="1:16" x14ac:dyDescent="0.25">
      <c r="A4563" s="89">
        <v>2019</v>
      </c>
      <c r="B4563" s="89">
        <v>8</v>
      </c>
      <c r="C4563" s="89" t="s">
        <v>15</v>
      </c>
      <c r="D4563" s="89">
        <v>7686072</v>
      </c>
      <c r="E4563" s="78">
        <v>73</v>
      </c>
      <c r="F4563" s="78">
        <f t="shared" si="1362"/>
        <v>9.67</v>
      </c>
      <c r="G4563" s="79" t="s">
        <v>39</v>
      </c>
      <c r="H4563" s="89">
        <v>20</v>
      </c>
      <c r="I4563" s="89">
        <v>192.02539999999999</v>
      </c>
      <c r="J4563" s="83">
        <f t="shared" si="1363"/>
        <v>20.64</v>
      </c>
      <c r="K4563" s="83">
        <f t="shared" si="1361"/>
        <v>10.32</v>
      </c>
      <c r="L4563" s="82">
        <f t="shared" si="1360"/>
        <v>1981.7021279999999</v>
      </c>
      <c r="M4563" s="22" t="s">
        <v>38</v>
      </c>
      <c r="N4563" s="89" t="s">
        <v>1634</v>
      </c>
      <c r="O4563" s="22" t="s">
        <v>56</v>
      </c>
      <c r="P4563" s="89">
        <v>105</v>
      </c>
    </row>
    <row r="4564" spans="1:16" x14ac:dyDescent="0.25">
      <c r="A4564" s="89">
        <v>2019</v>
      </c>
      <c r="B4564" s="89">
        <v>8</v>
      </c>
      <c r="C4564" s="89" t="s">
        <v>15</v>
      </c>
      <c r="D4564" s="89">
        <v>7694089</v>
      </c>
      <c r="E4564" s="78">
        <v>73</v>
      </c>
      <c r="F4564" s="78">
        <f t="shared" si="1362"/>
        <v>9.67</v>
      </c>
      <c r="G4564" s="79" t="s">
        <v>39</v>
      </c>
      <c r="H4564" s="89">
        <v>10</v>
      </c>
      <c r="I4564" s="89">
        <v>96.003600000000006</v>
      </c>
      <c r="J4564" s="83">
        <f t="shared" si="1363"/>
        <v>20.64</v>
      </c>
      <c r="K4564" s="83">
        <f t="shared" si="1361"/>
        <v>15.48</v>
      </c>
      <c r="L4564" s="82">
        <f t="shared" si="1360"/>
        <v>1486.1357280000002</v>
      </c>
      <c r="M4564" s="22" t="s">
        <v>1624</v>
      </c>
      <c r="N4564" s="89" t="s">
        <v>1635</v>
      </c>
      <c r="O4564" s="22" t="s">
        <v>51</v>
      </c>
      <c r="P4564" s="89">
        <v>65</v>
      </c>
    </row>
    <row r="4565" spans="1:16" x14ac:dyDescent="0.25">
      <c r="A4565" s="89">
        <v>2019</v>
      </c>
      <c r="B4565" s="89">
        <v>8</v>
      </c>
      <c r="C4565" s="89" t="s">
        <v>15</v>
      </c>
      <c r="D4565" s="89">
        <v>7674457</v>
      </c>
      <c r="E4565" s="78">
        <v>73</v>
      </c>
      <c r="F4565" s="78">
        <f t="shared" si="1362"/>
        <v>9.67</v>
      </c>
      <c r="G4565" s="79" t="s">
        <v>39</v>
      </c>
      <c r="H4565" s="89">
        <v>15</v>
      </c>
      <c r="I4565" s="89">
        <v>144.02000000000001</v>
      </c>
      <c r="J4565" s="83">
        <f t="shared" si="1363"/>
        <v>20.64</v>
      </c>
      <c r="K4565" s="83">
        <f t="shared" si="1361"/>
        <v>15.48</v>
      </c>
      <c r="L4565" s="82">
        <f t="shared" si="1360"/>
        <v>2229.4296000000004</v>
      </c>
      <c r="M4565" s="22" t="s">
        <v>1624</v>
      </c>
      <c r="N4565" s="89" t="s">
        <v>1635</v>
      </c>
      <c r="O4565" s="22" t="s">
        <v>51</v>
      </c>
      <c r="P4565" s="89">
        <v>65</v>
      </c>
    </row>
    <row r="4566" spans="1:16" x14ac:dyDescent="0.25">
      <c r="A4566" s="89">
        <v>2019</v>
      </c>
      <c r="B4566" s="89">
        <v>8</v>
      </c>
      <c r="C4566" s="89" t="s">
        <v>15</v>
      </c>
      <c r="D4566" s="89">
        <v>7676298</v>
      </c>
      <c r="E4566" s="78">
        <v>73</v>
      </c>
      <c r="F4566" s="78">
        <f t="shared" si="1362"/>
        <v>9.67</v>
      </c>
      <c r="G4566" s="79" t="s">
        <v>39</v>
      </c>
      <c r="H4566" s="89">
        <v>5</v>
      </c>
      <c r="I4566" s="89">
        <v>48.005000000000003</v>
      </c>
      <c r="J4566" s="83">
        <f t="shared" si="1363"/>
        <v>20.64</v>
      </c>
      <c r="K4566" s="83">
        <f t="shared" si="1361"/>
        <v>15.48</v>
      </c>
      <c r="L4566" s="82">
        <f t="shared" si="1360"/>
        <v>743.11740000000009</v>
      </c>
      <c r="M4566" s="22" t="s">
        <v>1624</v>
      </c>
      <c r="N4566" s="89" t="s">
        <v>1635</v>
      </c>
      <c r="O4566" s="22" t="s">
        <v>51</v>
      </c>
      <c r="P4566" s="89">
        <v>65</v>
      </c>
    </row>
    <row r="4567" spans="1:16" x14ac:dyDescent="0.25">
      <c r="A4567" s="89">
        <v>2019</v>
      </c>
      <c r="B4567" s="89">
        <v>8</v>
      </c>
      <c r="C4567" s="89" t="s">
        <v>15</v>
      </c>
      <c r="D4567" s="89">
        <v>7682648</v>
      </c>
      <c r="E4567" s="78">
        <v>73</v>
      </c>
      <c r="F4567" s="78">
        <f t="shared" si="1362"/>
        <v>9.67</v>
      </c>
      <c r="G4567" s="79" t="s">
        <v>39</v>
      </c>
      <c r="H4567" s="89">
        <v>1</v>
      </c>
      <c r="I4567" s="89">
        <v>9.6012000000000004</v>
      </c>
      <c r="J4567" s="83">
        <f t="shared" si="1363"/>
        <v>20.64</v>
      </c>
      <c r="K4567" s="83">
        <f t="shared" si="1361"/>
        <v>15.48</v>
      </c>
      <c r="L4567" s="82">
        <f t="shared" si="1360"/>
        <v>148.626576</v>
      </c>
      <c r="M4567" s="22" t="s">
        <v>1624</v>
      </c>
      <c r="N4567" s="89" t="s">
        <v>1635</v>
      </c>
      <c r="O4567" s="22" t="s">
        <v>51</v>
      </c>
      <c r="P4567" s="89">
        <v>65</v>
      </c>
    </row>
    <row r="4568" spans="1:16" x14ac:dyDescent="0.25">
      <c r="A4568" s="89">
        <v>2019</v>
      </c>
      <c r="B4568" s="89">
        <v>8</v>
      </c>
      <c r="C4568" s="89" t="s">
        <v>15</v>
      </c>
      <c r="D4568" s="89">
        <v>7677529</v>
      </c>
      <c r="E4568" s="78">
        <v>73</v>
      </c>
      <c r="F4568" s="78">
        <f t="shared" si="1362"/>
        <v>9.67</v>
      </c>
      <c r="G4568" s="79" t="s">
        <v>39</v>
      </c>
      <c r="H4568" s="89">
        <v>4</v>
      </c>
      <c r="I4568" s="89">
        <v>38.4</v>
      </c>
      <c r="J4568" s="83">
        <f t="shared" si="1363"/>
        <v>20.64</v>
      </c>
      <c r="K4568" s="83">
        <f t="shared" si="1361"/>
        <v>15.48</v>
      </c>
      <c r="L4568" s="82">
        <f t="shared" si="1360"/>
        <v>594.43200000000002</v>
      </c>
      <c r="M4568" s="22" t="s">
        <v>1624</v>
      </c>
      <c r="N4568" s="89" t="s">
        <v>1635</v>
      </c>
      <c r="O4568" s="22" t="s">
        <v>51</v>
      </c>
      <c r="P4568" s="89">
        <v>65</v>
      </c>
    </row>
    <row r="4569" spans="1:16" x14ac:dyDescent="0.25">
      <c r="A4569" s="89">
        <v>2019</v>
      </c>
      <c r="B4569" s="89">
        <v>8</v>
      </c>
      <c r="C4569" s="89" t="s">
        <v>15</v>
      </c>
      <c r="D4569" s="89">
        <v>7679550</v>
      </c>
      <c r="E4569" s="78">
        <v>73</v>
      </c>
      <c r="F4569" s="78">
        <f t="shared" si="1362"/>
        <v>9.67</v>
      </c>
      <c r="G4569" s="79" t="s">
        <v>39</v>
      </c>
      <c r="H4569" s="89">
        <v>5</v>
      </c>
      <c r="I4569" s="89">
        <v>48.006</v>
      </c>
      <c r="J4569" s="83">
        <f t="shared" si="1363"/>
        <v>20.64</v>
      </c>
      <c r="K4569" s="83">
        <f t="shared" si="1361"/>
        <v>15.48</v>
      </c>
      <c r="L4569" s="82">
        <f t="shared" si="1360"/>
        <v>743.13288</v>
      </c>
      <c r="M4569" s="22" t="s">
        <v>1624</v>
      </c>
      <c r="N4569" s="89" t="s">
        <v>1635</v>
      </c>
      <c r="O4569" s="22" t="s">
        <v>51</v>
      </c>
      <c r="P4569" s="89">
        <v>65</v>
      </c>
    </row>
    <row r="4570" spans="1:16" ht="15.75" thickBot="1" x14ac:dyDescent="0.3">
      <c r="A4570" s="89">
        <v>2019</v>
      </c>
      <c r="B4570" s="89">
        <v>8</v>
      </c>
      <c r="C4570" s="89" t="s">
        <v>15</v>
      </c>
      <c r="D4570" s="89">
        <v>7605555</v>
      </c>
      <c r="E4570" s="78">
        <v>88.9</v>
      </c>
      <c r="F4570" s="78">
        <f t="shared" si="1362"/>
        <v>13.84</v>
      </c>
      <c r="G4570" s="79" t="s">
        <v>40</v>
      </c>
      <c r="H4570" s="89">
        <v>45</v>
      </c>
      <c r="I4570" s="89">
        <v>432.05399999999997</v>
      </c>
      <c r="J4570" s="83">
        <v>35.409999999999997</v>
      </c>
      <c r="K4570" s="83">
        <f t="shared" si="1361"/>
        <v>26.557499999999997</v>
      </c>
      <c r="L4570" s="82">
        <f t="shared" si="1360"/>
        <v>11474.274104999999</v>
      </c>
      <c r="M4570" s="22" t="s">
        <v>1624</v>
      </c>
      <c r="N4570" s="89" t="s">
        <v>1636</v>
      </c>
      <c r="O4570" s="22" t="s">
        <v>52</v>
      </c>
      <c r="P4570" s="89">
        <v>43</v>
      </c>
    </row>
    <row r="4571" spans="1:16" ht="21.75" thickBot="1" x14ac:dyDescent="0.4">
      <c r="A4571" s="90" t="s">
        <v>1637</v>
      </c>
      <c r="B4571" s="91"/>
      <c r="C4571" s="91"/>
      <c r="D4571" s="91"/>
      <c r="E4571" s="91"/>
      <c r="F4571" s="91"/>
      <c r="G4571" s="91"/>
      <c r="H4571" s="91"/>
      <c r="I4571" s="91"/>
      <c r="J4571" s="91"/>
      <c r="K4571" s="91"/>
      <c r="L4571" s="81">
        <f>SUM(L4546:L4570)</f>
        <v>173987.348409</v>
      </c>
      <c r="M4571" s="90"/>
      <c r="N4571" s="91"/>
      <c r="O4571" s="91"/>
      <c r="P4571" s="92"/>
    </row>
    <row r="4572" spans="1:16" x14ac:dyDescent="0.25">
      <c r="A4572" s="22">
        <v>2019</v>
      </c>
      <c r="B4572" s="22">
        <v>9</v>
      </c>
      <c r="C4572" s="89" t="s">
        <v>15</v>
      </c>
      <c r="D4572" s="89">
        <v>4993078</v>
      </c>
      <c r="E4572" s="78">
        <v>73</v>
      </c>
      <c r="F4572" s="78">
        <f t="shared" si="1362"/>
        <v>9.67</v>
      </c>
      <c r="G4572" s="79" t="s">
        <v>39</v>
      </c>
      <c r="H4572" s="89">
        <v>23</v>
      </c>
      <c r="I4572" s="89">
        <v>220.82730000000001</v>
      </c>
      <c r="J4572" s="83">
        <f t="shared" si="1363"/>
        <v>20.64</v>
      </c>
      <c r="K4572" s="83">
        <f t="shared" si="1361"/>
        <v>15.48</v>
      </c>
      <c r="L4572" s="82">
        <f t="shared" si="1360"/>
        <v>3418.4066040000002</v>
      </c>
      <c r="M4572" s="22" t="s">
        <v>1624</v>
      </c>
      <c r="N4572" s="89" t="s">
        <v>1638</v>
      </c>
      <c r="O4572" s="22" t="s">
        <v>51</v>
      </c>
      <c r="P4572" s="89">
        <v>65</v>
      </c>
    </row>
    <row r="4573" spans="1:16" x14ac:dyDescent="0.25">
      <c r="A4573" s="22">
        <v>2019</v>
      </c>
      <c r="B4573" s="22">
        <v>9</v>
      </c>
      <c r="C4573" s="89" t="s">
        <v>15</v>
      </c>
      <c r="D4573" s="89">
        <v>4993080</v>
      </c>
      <c r="E4573" s="78">
        <v>60.3</v>
      </c>
      <c r="F4573" s="78">
        <f t="shared" si="1362"/>
        <v>6.99</v>
      </c>
      <c r="G4573" s="79" t="s">
        <v>39</v>
      </c>
      <c r="H4573" s="89">
        <v>1</v>
      </c>
      <c r="I4573" s="89">
        <v>9.6</v>
      </c>
      <c r="J4573" s="83">
        <f t="shared" si="1363"/>
        <v>16.52</v>
      </c>
      <c r="K4573" s="83">
        <f t="shared" si="1361"/>
        <v>12.39</v>
      </c>
      <c r="L4573" s="82">
        <f t="shared" si="1360"/>
        <v>118.944</v>
      </c>
      <c r="M4573" s="22" t="s">
        <v>1624</v>
      </c>
      <c r="N4573" s="89" t="s">
        <v>1638</v>
      </c>
      <c r="O4573" s="22" t="s">
        <v>51</v>
      </c>
      <c r="P4573" s="89">
        <v>65</v>
      </c>
    </row>
    <row r="4574" spans="1:16" x14ac:dyDescent="0.25">
      <c r="A4574" s="22">
        <v>2019</v>
      </c>
      <c r="B4574" s="22">
        <v>9</v>
      </c>
      <c r="C4574" s="89" t="s">
        <v>15</v>
      </c>
      <c r="D4574" s="89">
        <v>4993081</v>
      </c>
      <c r="E4574" s="78">
        <v>60.3</v>
      </c>
      <c r="F4574" s="78">
        <f t="shared" si="1362"/>
        <v>6.99</v>
      </c>
      <c r="G4574" s="79" t="s">
        <v>39</v>
      </c>
      <c r="H4574" s="89">
        <v>8</v>
      </c>
      <c r="I4574" s="89">
        <v>76.812299999999993</v>
      </c>
      <c r="J4574" s="83">
        <f t="shared" si="1363"/>
        <v>16.52</v>
      </c>
      <c r="K4574" s="83">
        <f t="shared" si="1361"/>
        <v>12.39</v>
      </c>
      <c r="L4574" s="82">
        <f t="shared" si="1360"/>
        <v>951.70439699999997</v>
      </c>
      <c r="M4574" s="22" t="s">
        <v>1624</v>
      </c>
      <c r="N4574" s="89" t="s">
        <v>1638</v>
      </c>
      <c r="O4574" s="22" t="s">
        <v>51</v>
      </c>
      <c r="P4574" s="89">
        <v>65</v>
      </c>
    </row>
    <row r="4575" spans="1:16" x14ac:dyDescent="0.25">
      <c r="A4575" s="89">
        <v>2019</v>
      </c>
      <c r="B4575" s="89">
        <v>9</v>
      </c>
      <c r="C4575" s="89" t="s">
        <v>15</v>
      </c>
      <c r="D4575" s="89">
        <v>4993082</v>
      </c>
      <c r="E4575" s="78">
        <v>60.3</v>
      </c>
      <c r="F4575" s="78">
        <f t="shared" si="1362"/>
        <v>6.99</v>
      </c>
      <c r="G4575" s="79" t="s">
        <v>39</v>
      </c>
      <c r="H4575" s="89">
        <v>17</v>
      </c>
      <c r="I4575" s="89">
        <v>163.22149999999999</v>
      </c>
      <c r="J4575" s="83">
        <f t="shared" si="1363"/>
        <v>16.52</v>
      </c>
      <c r="K4575" s="83">
        <f t="shared" si="1361"/>
        <v>12.39</v>
      </c>
      <c r="L4575" s="82">
        <f t="shared" si="1360"/>
        <v>2022.3143849999999</v>
      </c>
      <c r="M4575" s="22" t="s">
        <v>1624</v>
      </c>
      <c r="N4575" s="89" t="s">
        <v>1638</v>
      </c>
      <c r="O4575" s="22" t="s">
        <v>51</v>
      </c>
      <c r="P4575" s="89">
        <v>65</v>
      </c>
    </row>
    <row r="4576" spans="1:16" x14ac:dyDescent="0.25">
      <c r="A4576" s="89">
        <v>2019</v>
      </c>
      <c r="B4576" s="89">
        <v>9</v>
      </c>
      <c r="C4576" s="89" t="s">
        <v>15</v>
      </c>
      <c r="D4576" s="89">
        <v>4993083</v>
      </c>
      <c r="E4576" s="78">
        <v>60.3</v>
      </c>
      <c r="F4576" s="78">
        <f t="shared" si="1362"/>
        <v>6.99</v>
      </c>
      <c r="G4576" s="79" t="s">
        <v>39</v>
      </c>
      <c r="H4576" s="89">
        <v>2</v>
      </c>
      <c r="I4576" s="89">
        <v>19.202400000000001</v>
      </c>
      <c r="J4576" s="83">
        <f t="shared" si="1363"/>
        <v>16.52</v>
      </c>
      <c r="K4576" s="83">
        <f t="shared" si="1361"/>
        <v>12.39</v>
      </c>
      <c r="L4576" s="82">
        <f t="shared" si="1360"/>
        <v>237.91773600000002</v>
      </c>
      <c r="M4576" s="22" t="s">
        <v>1624</v>
      </c>
      <c r="N4576" s="89" t="s">
        <v>1638</v>
      </c>
      <c r="O4576" s="22" t="s">
        <v>51</v>
      </c>
      <c r="P4576" s="89">
        <v>65</v>
      </c>
    </row>
    <row r="4577" spans="1:16" x14ac:dyDescent="0.25">
      <c r="A4577" s="89">
        <v>2019</v>
      </c>
      <c r="B4577" s="89">
        <v>9</v>
      </c>
      <c r="C4577" s="89" t="s">
        <v>15</v>
      </c>
      <c r="D4577" s="89">
        <v>4993084</v>
      </c>
      <c r="E4577" s="78">
        <v>60.3</v>
      </c>
      <c r="F4577" s="78">
        <f t="shared" si="1362"/>
        <v>6.99</v>
      </c>
      <c r="G4577" s="79" t="s">
        <v>39</v>
      </c>
      <c r="H4577" s="89">
        <v>6</v>
      </c>
      <c r="I4577" s="89">
        <v>57.607199999999999</v>
      </c>
      <c r="J4577" s="83">
        <f t="shared" si="1363"/>
        <v>16.52</v>
      </c>
      <c r="K4577" s="83">
        <f t="shared" si="1361"/>
        <v>12.39</v>
      </c>
      <c r="L4577" s="82">
        <f t="shared" si="1360"/>
        <v>713.75320799999997</v>
      </c>
      <c r="M4577" s="22" t="s">
        <v>1624</v>
      </c>
      <c r="N4577" s="89" t="s">
        <v>1638</v>
      </c>
      <c r="O4577" s="22" t="s">
        <v>51</v>
      </c>
      <c r="P4577" s="89">
        <v>65</v>
      </c>
    </row>
    <row r="4578" spans="1:16" x14ac:dyDescent="0.25">
      <c r="A4578" s="89">
        <v>2019</v>
      </c>
      <c r="B4578" s="89">
        <v>9</v>
      </c>
      <c r="C4578" s="89" t="s">
        <v>15</v>
      </c>
      <c r="D4578" s="89">
        <v>4993077</v>
      </c>
      <c r="E4578" s="78">
        <v>73</v>
      </c>
      <c r="F4578" s="78">
        <f t="shared" si="1362"/>
        <v>9.67</v>
      </c>
      <c r="G4578" s="79" t="s">
        <v>39</v>
      </c>
      <c r="H4578" s="89">
        <v>19</v>
      </c>
      <c r="I4578" s="89">
        <v>182.42250000000001</v>
      </c>
      <c r="J4578" s="83">
        <f t="shared" si="1363"/>
        <v>20.64</v>
      </c>
      <c r="K4578" s="83">
        <f t="shared" si="1361"/>
        <v>15.48</v>
      </c>
      <c r="L4578" s="82">
        <f t="shared" si="1360"/>
        <v>2823.9003000000002</v>
      </c>
      <c r="M4578" s="22" t="s">
        <v>1624</v>
      </c>
      <c r="N4578" s="89" t="s">
        <v>1639</v>
      </c>
      <c r="O4578" s="22" t="s">
        <v>51</v>
      </c>
      <c r="P4578" s="89">
        <v>65</v>
      </c>
    </row>
    <row r="4579" spans="1:16" x14ac:dyDescent="0.25">
      <c r="A4579" s="89">
        <v>2019</v>
      </c>
      <c r="B4579" s="89">
        <v>9</v>
      </c>
      <c r="C4579" s="89" t="s">
        <v>15</v>
      </c>
      <c r="D4579" s="89">
        <v>4993079</v>
      </c>
      <c r="E4579" s="78">
        <v>73</v>
      </c>
      <c r="F4579" s="78">
        <f t="shared" si="1362"/>
        <v>9.67</v>
      </c>
      <c r="G4579" s="79" t="s">
        <v>39</v>
      </c>
      <c r="H4579" s="89">
        <v>15</v>
      </c>
      <c r="I4579" s="89">
        <v>144.01499999999999</v>
      </c>
      <c r="J4579" s="83">
        <f t="shared" si="1363"/>
        <v>20.64</v>
      </c>
      <c r="K4579" s="83">
        <f t="shared" si="1361"/>
        <v>15.48</v>
      </c>
      <c r="L4579" s="82">
        <f t="shared" si="1360"/>
        <v>2229.3521999999998</v>
      </c>
      <c r="M4579" s="22" t="s">
        <v>1624</v>
      </c>
      <c r="N4579" s="89" t="s">
        <v>1639</v>
      </c>
      <c r="O4579" s="22" t="s">
        <v>51</v>
      </c>
      <c r="P4579" s="89">
        <v>65</v>
      </c>
    </row>
    <row r="4580" spans="1:16" x14ac:dyDescent="0.25">
      <c r="A4580" s="89">
        <v>2019</v>
      </c>
      <c r="B4580" s="89">
        <v>9</v>
      </c>
      <c r="C4580" s="89" t="s">
        <v>15</v>
      </c>
      <c r="D4580" s="89">
        <v>4993076</v>
      </c>
      <c r="E4580" s="78">
        <v>73</v>
      </c>
      <c r="F4580" s="78">
        <f t="shared" si="1362"/>
        <v>9.67</v>
      </c>
      <c r="G4580" s="79" t="s">
        <v>39</v>
      </c>
      <c r="H4580" s="89">
        <v>10</v>
      </c>
      <c r="I4580" s="89">
        <v>96.012799999999999</v>
      </c>
      <c r="J4580" s="83">
        <f t="shared" si="1363"/>
        <v>20.64</v>
      </c>
      <c r="K4580" s="83">
        <f t="shared" si="1361"/>
        <v>15.48</v>
      </c>
      <c r="L4580" s="82">
        <f t="shared" si="1360"/>
        <v>1486.2781440000001</v>
      </c>
      <c r="M4580" s="22" t="s">
        <v>1624</v>
      </c>
      <c r="N4580" s="89" t="s">
        <v>1638</v>
      </c>
      <c r="O4580" s="22" t="s">
        <v>51</v>
      </c>
      <c r="P4580" s="89">
        <v>65</v>
      </c>
    </row>
    <row r="4581" spans="1:16" x14ac:dyDescent="0.25">
      <c r="A4581" s="89">
        <v>2019</v>
      </c>
      <c r="B4581" s="89">
        <v>9</v>
      </c>
      <c r="C4581" s="89" t="s">
        <v>15</v>
      </c>
      <c r="D4581" s="89">
        <v>4994676</v>
      </c>
      <c r="E4581" s="78">
        <v>88.9</v>
      </c>
      <c r="F4581" s="78">
        <f t="shared" si="1362"/>
        <v>13.84</v>
      </c>
      <c r="G4581" s="79" t="s">
        <v>39</v>
      </c>
      <c r="H4581" s="89">
        <v>14</v>
      </c>
      <c r="I4581" s="89">
        <v>134.41</v>
      </c>
      <c r="J4581" s="83">
        <f t="shared" si="1363"/>
        <v>27.6</v>
      </c>
      <c r="K4581" s="83">
        <f t="shared" si="1361"/>
        <v>20.700000000000003</v>
      </c>
      <c r="L4581" s="82">
        <f t="shared" si="1360"/>
        <v>2782.2870000000003</v>
      </c>
      <c r="M4581" s="22" t="s">
        <v>1624</v>
      </c>
      <c r="N4581" s="89" t="s">
        <v>157</v>
      </c>
      <c r="O4581" s="22" t="s">
        <v>284</v>
      </c>
      <c r="P4581" s="89">
        <v>31</v>
      </c>
    </row>
    <row r="4582" spans="1:16" x14ac:dyDescent="0.25">
      <c r="A4582" s="89">
        <v>2019</v>
      </c>
      <c r="B4582" s="89">
        <v>9</v>
      </c>
      <c r="C4582" s="89" t="s">
        <v>15</v>
      </c>
      <c r="D4582" s="89">
        <v>4994673</v>
      </c>
      <c r="E4582" s="78">
        <v>88.9</v>
      </c>
      <c r="F4582" s="78">
        <f t="shared" si="1362"/>
        <v>13.84</v>
      </c>
      <c r="G4582" s="79" t="s">
        <v>39</v>
      </c>
      <c r="H4582" s="89">
        <v>32</v>
      </c>
      <c r="I4582" s="89">
        <v>307.24</v>
      </c>
      <c r="J4582" s="83">
        <f t="shared" si="1363"/>
        <v>27.6</v>
      </c>
      <c r="K4582" s="83">
        <f t="shared" si="1361"/>
        <v>20.700000000000003</v>
      </c>
      <c r="L4582" s="82">
        <f t="shared" si="1360"/>
        <v>6359.8680000000013</v>
      </c>
      <c r="M4582" s="22" t="s">
        <v>1624</v>
      </c>
      <c r="N4582" s="89" t="s">
        <v>157</v>
      </c>
      <c r="O4582" s="22" t="s">
        <v>284</v>
      </c>
      <c r="P4582" s="89">
        <v>31</v>
      </c>
    </row>
    <row r="4583" spans="1:16" x14ac:dyDescent="0.25">
      <c r="A4583" s="89">
        <v>2019</v>
      </c>
      <c r="B4583" s="89">
        <v>9</v>
      </c>
      <c r="C4583" s="89" t="s">
        <v>15</v>
      </c>
      <c r="D4583" s="89">
        <v>4994673</v>
      </c>
      <c r="E4583" s="78">
        <v>88.9</v>
      </c>
      <c r="F4583" s="78">
        <f t="shared" si="1362"/>
        <v>13.84</v>
      </c>
      <c r="G4583" s="79" t="s">
        <v>39</v>
      </c>
      <c r="H4583" s="89">
        <v>4</v>
      </c>
      <c r="I4583" s="89">
        <v>38.4</v>
      </c>
      <c r="J4583" s="83">
        <f t="shared" si="1363"/>
        <v>27.6</v>
      </c>
      <c r="K4583" s="83">
        <f t="shared" si="1361"/>
        <v>13.8</v>
      </c>
      <c r="L4583" s="82">
        <f t="shared" si="1360"/>
        <v>529.91999999999996</v>
      </c>
      <c r="M4583" s="22" t="s">
        <v>94</v>
      </c>
      <c r="N4583" s="89" t="s">
        <v>157</v>
      </c>
      <c r="O4583" s="22" t="s">
        <v>284</v>
      </c>
      <c r="P4583" s="89">
        <v>31</v>
      </c>
    </row>
    <row r="4584" spans="1:16" x14ac:dyDescent="0.25">
      <c r="A4584" s="89">
        <v>2019</v>
      </c>
      <c r="B4584" s="89">
        <v>9</v>
      </c>
      <c r="C4584" s="89" t="s">
        <v>15</v>
      </c>
      <c r="D4584" s="89">
        <v>4994675</v>
      </c>
      <c r="E4584" s="78">
        <v>88.9</v>
      </c>
      <c r="F4584" s="78">
        <f t="shared" si="1362"/>
        <v>13.84</v>
      </c>
      <c r="G4584" s="79" t="s">
        <v>39</v>
      </c>
      <c r="H4584" s="89">
        <v>40</v>
      </c>
      <c r="I4584" s="89">
        <v>384.04</v>
      </c>
      <c r="J4584" s="83">
        <f t="shared" si="1363"/>
        <v>27.6</v>
      </c>
      <c r="K4584" s="83">
        <f t="shared" si="1361"/>
        <v>20.700000000000003</v>
      </c>
      <c r="L4584" s="82">
        <f t="shared" si="1360"/>
        <v>7949.6280000000015</v>
      </c>
      <c r="M4584" s="22" t="s">
        <v>16</v>
      </c>
      <c r="N4584" s="89" t="s">
        <v>157</v>
      </c>
      <c r="O4584" s="22" t="s">
        <v>284</v>
      </c>
      <c r="P4584" s="89">
        <v>31</v>
      </c>
    </row>
    <row r="4585" spans="1:16" x14ac:dyDescent="0.25">
      <c r="A4585" s="89">
        <v>2019</v>
      </c>
      <c r="B4585" s="89">
        <v>9</v>
      </c>
      <c r="C4585" s="89" t="s">
        <v>15</v>
      </c>
      <c r="D4585" s="89">
        <v>4994676</v>
      </c>
      <c r="E4585" s="78">
        <v>88.9</v>
      </c>
      <c r="F4585" s="78">
        <f t="shared" si="1362"/>
        <v>13.84</v>
      </c>
      <c r="G4585" s="79" t="s">
        <v>39</v>
      </c>
      <c r="H4585" s="89">
        <v>8</v>
      </c>
      <c r="I4585" s="89">
        <v>76.807000000000002</v>
      </c>
      <c r="J4585" s="83">
        <f t="shared" si="1363"/>
        <v>27.6</v>
      </c>
      <c r="K4585" s="83">
        <f t="shared" si="1361"/>
        <v>13.8</v>
      </c>
      <c r="L4585" s="82">
        <f t="shared" si="1360"/>
        <v>1059.9366</v>
      </c>
      <c r="M4585" s="22" t="s">
        <v>94</v>
      </c>
      <c r="N4585" s="89" t="s">
        <v>157</v>
      </c>
      <c r="O4585" s="22" t="s">
        <v>284</v>
      </c>
      <c r="P4585" s="89">
        <v>31</v>
      </c>
    </row>
    <row r="4586" spans="1:16" x14ac:dyDescent="0.25">
      <c r="A4586" s="89">
        <v>2019</v>
      </c>
      <c r="B4586" s="89">
        <v>9</v>
      </c>
      <c r="C4586" s="89" t="s">
        <v>15</v>
      </c>
      <c r="D4586" s="89">
        <v>4995253</v>
      </c>
      <c r="E4586" s="78">
        <v>60.3</v>
      </c>
      <c r="F4586" s="78">
        <f t="shared" si="1362"/>
        <v>6.99</v>
      </c>
      <c r="G4586" s="79" t="s">
        <v>39</v>
      </c>
      <c r="H4586" s="89">
        <v>58</v>
      </c>
      <c r="I4586" s="89">
        <v>556.87249999999995</v>
      </c>
      <c r="J4586" s="83">
        <f t="shared" si="1363"/>
        <v>16.52</v>
      </c>
      <c r="K4586" s="83">
        <f t="shared" si="1361"/>
        <v>12.39</v>
      </c>
      <c r="L4586" s="82">
        <f t="shared" si="1360"/>
        <v>6899.650275</v>
      </c>
      <c r="M4586" s="22" t="s">
        <v>16</v>
      </c>
      <c r="N4586" s="89" t="s">
        <v>1640</v>
      </c>
      <c r="O4586" s="22" t="s">
        <v>52</v>
      </c>
      <c r="P4586" s="89">
        <v>43</v>
      </c>
    </row>
    <row r="4587" spans="1:16" x14ac:dyDescent="0.25">
      <c r="A4587" s="89">
        <v>2019</v>
      </c>
      <c r="B4587" s="89">
        <v>9</v>
      </c>
      <c r="C4587" s="89" t="s">
        <v>15</v>
      </c>
      <c r="D4587" s="89">
        <v>4994687</v>
      </c>
      <c r="E4587" s="78">
        <v>60.3</v>
      </c>
      <c r="F4587" s="78">
        <f t="shared" si="1362"/>
        <v>6.99</v>
      </c>
      <c r="G4587" s="79" t="s">
        <v>39</v>
      </c>
      <c r="H4587" s="89">
        <v>107</v>
      </c>
      <c r="I4587" s="89">
        <v>1027.33</v>
      </c>
      <c r="J4587" s="83">
        <f t="shared" si="1363"/>
        <v>16.52</v>
      </c>
      <c r="K4587" s="83">
        <f t="shared" si="1361"/>
        <v>12.39</v>
      </c>
      <c r="L4587" s="82">
        <f t="shared" ref="L4587:L4650" si="1364">I4587*K4587</f>
        <v>12728.618699999999</v>
      </c>
      <c r="M4587" s="22" t="s">
        <v>16</v>
      </c>
      <c r="N4587" s="89" t="s">
        <v>1640</v>
      </c>
      <c r="O4587" s="22" t="s">
        <v>52</v>
      </c>
      <c r="P4587" s="89">
        <v>43</v>
      </c>
    </row>
    <row r="4588" spans="1:16" x14ac:dyDescent="0.25">
      <c r="A4588" s="89">
        <v>2019</v>
      </c>
      <c r="B4588" s="89">
        <v>9</v>
      </c>
      <c r="C4588" s="89" t="s">
        <v>15</v>
      </c>
      <c r="D4588" s="89">
        <v>4994685</v>
      </c>
      <c r="E4588" s="78">
        <v>60.3</v>
      </c>
      <c r="F4588" s="78">
        <f t="shared" si="1362"/>
        <v>6.99</v>
      </c>
      <c r="G4588" s="79" t="s">
        <v>39</v>
      </c>
      <c r="H4588" s="89">
        <v>102</v>
      </c>
      <c r="I4588" s="89">
        <v>979.32180000000005</v>
      </c>
      <c r="J4588" s="83">
        <f t="shared" si="1363"/>
        <v>16.52</v>
      </c>
      <c r="K4588" s="83">
        <f t="shared" ref="K4588:K4651" si="1365">IF(M4588="NEW",J4588*1,IF(M4588="YELLOW",J4588*0.75,IF(M4588="BLUE",J4588*0.5)))</f>
        <v>12.39</v>
      </c>
      <c r="L4588" s="82">
        <f t="shared" si="1364"/>
        <v>12133.797102</v>
      </c>
      <c r="M4588" s="22" t="s">
        <v>16</v>
      </c>
      <c r="N4588" s="89" t="s">
        <v>1640</v>
      </c>
      <c r="O4588" s="22" t="s">
        <v>52</v>
      </c>
      <c r="P4588" s="89">
        <v>43</v>
      </c>
    </row>
    <row r="4589" spans="1:16" x14ac:dyDescent="0.25">
      <c r="A4589" s="89">
        <v>2019</v>
      </c>
      <c r="B4589" s="89">
        <v>9</v>
      </c>
      <c r="C4589" s="89" t="s">
        <v>15</v>
      </c>
      <c r="D4589" s="89">
        <v>4994685</v>
      </c>
      <c r="E4589" s="78">
        <v>60.3</v>
      </c>
      <c r="F4589" s="78">
        <f t="shared" si="1362"/>
        <v>6.99</v>
      </c>
      <c r="G4589" s="79" t="s">
        <v>39</v>
      </c>
      <c r="H4589" s="89">
        <v>133</v>
      </c>
      <c r="I4589" s="89">
        <v>1276.96</v>
      </c>
      <c r="J4589" s="83">
        <f t="shared" si="1363"/>
        <v>16.52</v>
      </c>
      <c r="K4589" s="83">
        <f t="shared" si="1365"/>
        <v>12.39</v>
      </c>
      <c r="L4589" s="82">
        <f t="shared" si="1364"/>
        <v>15821.5344</v>
      </c>
      <c r="M4589" s="22" t="s">
        <v>16</v>
      </c>
      <c r="N4589" s="89" t="s">
        <v>1640</v>
      </c>
      <c r="O4589" s="22" t="s">
        <v>52</v>
      </c>
      <c r="P4589" s="89">
        <v>43</v>
      </c>
    </row>
    <row r="4590" spans="1:16" x14ac:dyDescent="0.25">
      <c r="A4590" s="89">
        <v>2019</v>
      </c>
      <c r="B4590" s="89">
        <v>9</v>
      </c>
      <c r="C4590" s="89" t="s">
        <v>15</v>
      </c>
      <c r="D4590" s="89">
        <v>4994704</v>
      </c>
      <c r="E4590" s="78">
        <v>88.9</v>
      </c>
      <c r="F4590" s="78">
        <f t="shared" si="1362"/>
        <v>13.84</v>
      </c>
      <c r="G4590" s="79" t="s">
        <v>39</v>
      </c>
      <c r="H4590" s="89">
        <v>87</v>
      </c>
      <c r="I4590" s="89">
        <v>835.30190000000005</v>
      </c>
      <c r="J4590" s="83">
        <f t="shared" si="1363"/>
        <v>27.6</v>
      </c>
      <c r="K4590" s="83">
        <f t="shared" si="1365"/>
        <v>20.700000000000003</v>
      </c>
      <c r="L4590" s="82">
        <f t="shared" si="1364"/>
        <v>17290.749330000002</v>
      </c>
      <c r="M4590" s="22" t="s">
        <v>16</v>
      </c>
      <c r="N4590" s="89" t="s">
        <v>157</v>
      </c>
      <c r="O4590" s="22" t="s">
        <v>284</v>
      </c>
      <c r="P4590" s="89">
        <v>31</v>
      </c>
    </row>
    <row r="4591" spans="1:16" x14ac:dyDescent="0.25">
      <c r="A4591" s="89">
        <v>2019</v>
      </c>
      <c r="B4591" s="89">
        <v>9</v>
      </c>
      <c r="C4591" s="89" t="s">
        <v>15</v>
      </c>
      <c r="D4591" s="89">
        <v>4994704</v>
      </c>
      <c r="E4591" s="78">
        <v>88.9</v>
      </c>
      <c r="F4591" s="78">
        <f t="shared" si="1362"/>
        <v>13.84</v>
      </c>
      <c r="G4591" s="79" t="s">
        <v>39</v>
      </c>
      <c r="H4591" s="89">
        <v>40</v>
      </c>
      <c r="I4591" s="89">
        <v>384.05</v>
      </c>
      <c r="J4591" s="83">
        <f t="shared" si="1363"/>
        <v>27.6</v>
      </c>
      <c r="K4591" s="83">
        <f t="shared" si="1365"/>
        <v>13.8</v>
      </c>
      <c r="L4591" s="82">
        <f t="shared" si="1364"/>
        <v>5299.89</v>
      </c>
      <c r="M4591" s="22" t="s">
        <v>38</v>
      </c>
      <c r="N4591" s="89" t="s">
        <v>157</v>
      </c>
      <c r="O4591" s="22" t="s">
        <v>284</v>
      </c>
      <c r="P4591" s="89">
        <v>31</v>
      </c>
    </row>
    <row r="4592" spans="1:16" x14ac:dyDescent="0.25">
      <c r="A4592" s="89">
        <v>2019</v>
      </c>
      <c r="B4592" s="89">
        <v>9</v>
      </c>
      <c r="C4592" s="89" t="s">
        <v>15</v>
      </c>
      <c r="D4592" s="89">
        <v>4994706</v>
      </c>
      <c r="E4592" s="78">
        <v>88.9</v>
      </c>
      <c r="F4592" s="78">
        <f t="shared" si="1362"/>
        <v>13.84</v>
      </c>
      <c r="G4592" s="79" t="s">
        <v>39</v>
      </c>
      <c r="H4592" s="89">
        <v>14</v>
      </c>
      <c r="I4592" s="89">
        <v>134.41</v>
      </c>
      <c r="J4592" s="83">
        <f t="shared" si="1363"/>
        <v>27.6</v>
      </c>
      <c r="K4592" s="83">
        <f t="shared" si="1365"/>
        <v>20.700000000000003</v>
      </c>
      <c r="L4592" s="82">
        <f t="shared" si="1364"/>
        <v>2782.2870000000003</v>
      </c>
      <c r="M4592" s="22" t="s">
        <v>16</v>
      </c>
      <c r="N4592" s="89" t="s">
        <v>157</v>
      </c>
      <c r="O4592" s="22" t="s">
        <v>284</v>
      </c>
      <c r="P4592" s="89">
        <v>31</v>
      </c>
    </row>
    <row r="4593" spans="1:16" x14ac:dyDescent="0.25">
      <c r="A4593" s="89">
        <v>2019</v>
      </c>
      <c r="B4593" s="89">
        <v>9</v>
      </c>
      <c r="C4593" s="89" t="s">
        <v>15</v>
      </c>
      <c r="D4593" s="89">
        <v>4994706</v>
      </c>
      <c r="E4593" s="78">
        <v>88.9</v>
      </c>
      <c r="F4593" s="78">
        <f t="shared" si="1362"/>
        <v>13.84</v>
      </c>
      <c r="G4593" s="79" t="s">
        <v>39</v>
      </c>
      <c r="H4593" s="89">
        <v>5</v>
      </c>
      <c r="I4593" s="89">
        <v>48.01</v>
      </c>
      <c r="J4593" s="83">
        <f t="shared" si="1363"/>
        <v>27.6</v>
      </c>
      <c r="K4593" s="83">
        <f t="shared" si="1365"/>
        <v>13.8</v>
      </c>
      <c r="L4593" s="82">
        <f t="shared" si="1364"/>
        <v>662.53800000000001</v>
      </c>
      <c r="M4593" s="22" t="s">
        <v>38</v>
      </c>
      <c r="N4593" s="89" t="s">
        <v>157</v>
      </c>
      <c r="O4593" s="22" t="s">
        <v>284</v>
      </c>
      <c r="P4593" s="89">
        <v>31</v>
      </c>
    </row>
    <row r="4594" spans="1:16" x14ac:dyDescent="0.25">
      <c r="A4594" s="89">
        <v>2019</v>
      </c>
      <c r="B4594" s="89">
        <v>9</v>
      </c>
      <c r="C4594" s="89" t="s">
        <v>15</v>
      </c>
      <c r="D4594" s="89">
        <v>4995253</v>
      </c>
      <c r="E4594" s="78">
        <v>60.3</v>
      </c>
      <c r="F4594" s="78">
        <f t="shared" si="1362"/>
        <v>6.99</v>
      </c>
      <c r="G4594" s="79" t="s">
        <v>39</v>
      </c>
      <c r="H4594" s="89">
        <v>62</v>
      </c>
      <c r="I4594" s="89">
        <v>595.27750000000003</v>
      </c>
      <c r="J4594" s="83">
        <f t="shared" si="1363"/>
        <v>16.52</v>
      </c>
      <c r="K4594" s="83">
        <f t="shared" si="1365"/>
        <v>12.39</v>
      </c>
      <c r="L4594" s="82">
        <f t="shared" si="1364"/>
        <v>7375.488225000001</v>
      </c>
      <c r="M4594" s="22" t="s">
        <v>16</v>
      </c>
      <c r="N4594" s="89" t="s">
        <v>1640</v>
      </c>
      <c r="O4594" s="22" t="s">
        <v>52</v>
      </c>
      <c r="P4594" s="89">
        <v>43</v>
      </c>
    </row>
    <row r="4595" spans="1:16" x14ac:dyDescent="0.25">
      <c r="A4595" s="89">
        <v>2019</v>
      </c>
      <c r="B4595" s="89">
        <v>9</v>
      </c>
      <c r="C4595" s="89" t="s">
        <v>15</v>
      </c>
      <c r="D4595" s="89">
        <v>4995255</v>
      </c>
      <c r="E4595" s="78">
        <v>60.3</v>
      </c>
      <c r="F4595" s="78">
        <f t="shared" ref="F4595:F4658" si="1366">IF($E4595=60.3,6.99,IF($E4595=73,9.67,IF($E4595=88.9,13.84,IF($E4595=114.3,17.26,IF($E4595=177.8,34.23,IF($E4595=244.5,53.57,"ENTER WEIGHT"))))))</f>
        <v>6.99</v>
      </c>
      <c r="G4595" s="79" t="s">
        <v>39</v>
      </c>
      <c r="H4595" s="89">
        <v>145</v>
      </c>
      <c r="I4595" s="89">
        <v>1392.17</v>
      </c>
      <c r="J4595" s="83">
        <f t="shared" ref="J4595:J4658" si="1367">IF($E4595=60.3,16.52,IF($E4595=73,20.64,IF($E4595=88.9,27.6,IF(AND($E4595=114.3, $F4595=17.26),32.84,IF(AND($E4595=177.8, $F4595=34.23),63.28,IF(AND($E4595=244.5,$F4595=53.57),98.68,"ENTER WEIGHT"))))))</f>
        <v>16.52</v>
      </c>
      <c r="K4595" s="83">
        <f t="shared" si="1365"/>
        <v>12.39</v>
      </c>
      <c r="L4595" s="82">
        <f t="shared" si="1364"/>
        <v>17248.9863</v>
      </c>
      <c r="M4595" s="22" t="s">
        <v>16</v>
      </c>
      <c r="N4595" s="89" t="s">
        <v>1640</v>
      </c>
      <c r="O4595" s="22" t="s">
        <v>52</v>
      </c>
      <c r="P4595" s="89">
        <v>43</v>
      </c>
    </row>
    <row r="4596" spans="1:16" x14ac:dyDescent="0.25">
      <c r="A4596" s="89">
        <v>2019</v>
      </c>
      <c r="B4596" s="89">
        <v>9</v>
      </c>
      <c r="C4596" s="89" t="s">
        <v>15</v>
      </c>
      <c r="D4596" s="89">
        <v>4995254</v>
      </c>
      <c r="E4596" s="78">
        <v>60.3</v>
      </c>
      <c r="F4596" s="78">
        <f t="shared" si="1366"/>
        <v>6.99</v>
      </c>
      <c r="G4596" s="79" t="s">
        <v>39</v>
      </c>
      <c r="H4596" s="89">
        <v>127</v>
      </c>
      <c r="I4596" s="89">
        <v>1219.347</v>
      </c>
      <c r="J4596" s="83">
        <f t="shared" si="1367"/>
        <v>16.52</v>
      </c>
      <c r="K4596" s="83">
        <f t="shared" si="1365"/>
        <v>12.39</v>
      </c>
      <c r="L4596" s="82">
        <f t="shared" si="1364"/>
        <v>15107.70933</v>
      </c>
      <c r="M4596" s="22" t="s">
        <v>16</v>
      </c>
      <c r="N4596" s="89" t="s">
        <v>1640</v>
      </c>
      <c r="O4596" s="22" t="s">
        <v>52</v>
      </c>
      <c r="P4596" s="89">
        <v>43</v>
      </c>
    </row>
    <row r="4597" spans="1:16" x14ac:dyDescent="0.25">
      <c r="A4597" s="89">
        <v>2019</v>
      </c>
      <c r="B4597" s="89">
        <v>9</v>
      </c>
      <c r="C4597" s="89" t="s">
        <v>15</v>
      </c>
      <c r="D4597" s="89">
        <v>4995256</v>
      </c>
      <c r="E4597" s="78">
        <v>60.3</v>
      </c>
      <c r="F4597" s="78">
        <f t="shared" si="1366"/>
        <v>6.99</v>
      </c>
      <c r="G4597" s="79" t="s">
        <v>39</v>
      </c>
      <c r="H4597" s="89">
        <v>66</v>
      </c>
      <c r="I4597" s="89">
        <v>633.68169999999998</v>
      </c>
      <c r="J4597" s="83">
        <f t="shared" si="1367"/>
        <v>16.52</v>
      </c>
      <c r="K4597" s="83">
        <f t="shared" si="1365"/>
        <v>12.39</v>
      </c>
      <c r="L4597" s="82">
        <f t="shared" si="1364"/>
        <v>7851.3162629999997</v>
      </c>
      <c r="M4597" s="22" t="s">
        <v>16</v>
      </c>
      <c r="N4597" s="89" t="s">
        <v>1640</v>
      </c>
      <c r="O4597" s="22" t="s">
        <v>52</v>
      </c>
      <c r="P4597" s="89">
        <v>43</v>
      </c>
    </row>
    <row r="4598" spans="1:16" x14ac:dyDescent="0.25">
      <c r="A4598" s="89">
        <v>2019</v>
      </c>
      <c r="B4598" s="89">
        <v>9</v>
      </c>
      <c r="C4598" s="89" t="s">
        <v>15</v>
      </c>
      <c r="D4598" s="89">
        <v>4996317</v>
      </c>
      <c r="E4598" s="78">
        <v>60.3</v>
      </c>
      <c r="F4598" s="78">
        <f t="shared" si="1366"/>
        <v>6.99</v>
      </c>
      <c r="G4598" s="79" t="s">
        <v>39</v>
      </c>
      <c r="H4598" s="89">
        <v>24</v>
      </c>
      <c r="I4598" s="89">
        <v>230.42910000000001</v>
      </c>
      <c r="J4598" s="83">
        <f t="shared" si="1367"/>
        <v>16.52</v>
      </c>
      <c r="K4598" s="83">
        <f t="shared" si="1365"/>
        <v>12.39</v>
      </c>
      <c r="L4598" s="82">
        <f t="shared" si="1364"/>
        <v>2855.0165490000004</v>
      </c>
      <c r="M4598" s="22" t="s">
        <v>16</v>
      </c>
      <c r="N4598" s="89" t="s">
        <v>1641</v>
      </c>
      <c r="O4598" s="22" t="s">
        <v>51</v>
      </c>
      <c r="P4598" s="89">
        <v>65</v>
      </c>
    </row>
    <row r="4599" spans="1:16" x14ac:dyDescent="0.25">
      <c r="A4599" s="89">
        <v>2019</v>
      </c>
      <c r="B4599" s="89">
        <v>9</v>
      </c>
      <c r="C4599" s="89" t="s">
        <v>15</v>
      </c>
      <c r="D4599" s="89">
        <v>4996316</v>
      </c>
      <c r="E4599" s="78">
        <v>60.3</v>
      </c>
      <c r="F4599" s="78">
        <f t="shared" si="1366"/>
        <v>6.99</v>
      </c>
      <c r="G4599" s="79" t="s">
        <v>39</v>
      </c>
      <c r="H4599" s="89">
        <v>14</v>
      </c>
      <c r="I4599" s="89">
        <v>134.4187</v>
      </c>
      <c r="J4599" s="83">
        <f t="shared" si="1367"/>
        <v>16.52</v>
      </c>
      <c r="K4599" s="83">
        <f t="shared" si="1365"/>
        <v>12.39</v>
      </c>
      <c r="L4599" s="82">
        <f t="shared" si="1364"/>
        <v>1665.4476930000001</v>
      </c>
      <c r="M4599" s="22" t="s">
        <v>16</v>
      </c>
      <c r="N4599" s="89" t="s">
        <v>1641</v>
      </c>
      <c r="O4599" s="22" t="s">
        <v>51</v>
      </c>
      <c r="P4599" s="89">
        <v>65</v>
      </c>
    </row>
    <row r="4600" spans="1:16" x14ac:dyDescent="0.25">
      <c r="A4600" s="89">
        <v>2019</v>
      </c>
      <c r="B4600" s="89">
        <v>9</v>
      </c>
      <c r="C4600" s="89" t="s">
        <v>15</v>
      </c>
      <c r="D4600" s="89">
        <v>4996318</v>
      </c>
      <c r="E4600" s="78">
        <v>73</v>
      </c>
      <c r="F4600" s="78">
        <f t="shared" si="1366"/>
        <v>9.67</v>
      </c>
      <c r="G4600" s="79" t="s">
        <v>39</v>
      </c>
      <c r="H4600" s="89">
        <v>37</v>
      </c>
      <c r="I4600" s="89">
        <v>355.2475</v>
      </c>
      <c r="J4600" s="83">
        <f t="shared" si="1367"/>
        <v>20.64</v>
      </c>
      <c r="K4600" s="83">
        <f t="shared" si="1365"/>
        <v>15.48</v>
      </c>
      <c r="L4600" s="82">
        <f t="shared" si="1364"/>
        <v>5499.2313000000004</v>
      </c>
      <c r="M4600" s="22" t="s">
        <v>16</v>
      </c>
      <c r="N4600" s="89" t="s">
        <v>1642</v>
      </c>
      <c r="O4600" s="22" t="s">
        <v>51</v>
      </c>
      <c r="P4600" s="89">
        <v>65</v>
      </c>
    </row>
    <row r="4601" spans="1:16" x14ac:dyDescent="0.25">
      <c r="A4601" s="89">
        <v>2019</v>
      </c>
      <c r="B4601" s="89">
        <v>9</v>
      </c>
      <c r="C4601" s="89" t="s">
        <v>15</v>
      </c>
      <c r="D4601" s="89">
        <v>4996319</v>
      </c>
      <c r="E4601" s="78">
        <v>73</v>
      </c>
      <c r="F4601" s="78">
        <f t="shared" si="1366"/>
        <v>9.67</v>
      </c>
      <c r="G4601" s="79" t="s">
        <v>39</v>
      </c>
      <c r="H4601" s="89">
        <v>36</v>
      </c>
      <c r="I4601" s="89">
        <v>345.64609999999999</v>
      </c>
      <c r="J4601" s="83">
        <f t="shared" si="1367"/>
        <v>20.64</v>
      </c>
      <c r="K4601" s="83">
        <f t="shared" si="1365"/>
        <v>15.48</v>
      </c>
      <c r="L4601" s="82">
        <f t="shared" si="1364"/>
        <v>5350.6016280000003</v>
      </c>
      <c r="M4601" s="22" t="s">
        <v>16</v>
      </c>
      <c r="N4601" s="89" t="s">
        <v>1643</v>
      </c>
      <c r="O4601" s="22" t="s">
        <v>51</v>
      </c>
      <c r="P4601" s="89">
        <v>65</v>
      </c>
    </row>
    <row r="4602" spans="1:16" x14ac:dyDescent="0.25">
      <c r="A4602" s="89">
        <v>2019</v>
      </c>
      <c r="B4602" s="89">
        <v>9</v>
      </c>
      <c r="C4602" s="89" t="s">
        <v>14</v>
      </c>
      <c r="D4602" s="89">
        <v>8285</v>
      </c>
      <c r="E4602" s="78">
        <v>114.3</v>
      </c>
      <c r="F4602" s="78">
        <v>22.47</v>
      </c>
      <c r="G4602" s="79" t="s">
        <v>40</v>
      </c>
      <c r="H4602" s="89">
        <v>157</v>
      </c>
      <c r="I4602" s="89">
        <v>2206.14</v>
      </c>
      <c r="J4602" s="83">
        <v>37.51</v>
      </c>
      <c r="K4602" s="83">
        <v>28.13</v>
      </c>
      <c r="L4602" s="82">
        <f t="shared" si="1364"/>
        <v>62058.718199999996</v>
      </c>
      <c r="M4602" s="89" t="s">
        <v>16</v>
      </c>
      <c r="N4602" s="89" t="s">
        <v>1627</v>
      </c>
      <c r="O4602" s="89" t="s">
        <v>1107</v>
      </c>
    </row>
    <row r="4603" spans="1:16" ht="15.75" thickBot="1" x14ac:dyDescent="0.3">
      <c r="A4603" s="89">
        <v>2019</v>
      </c>
      <c r="B4603" s="89">
        <v>9</v>
      </c>
      <c r="C4603" s="89" t="s">
        <v>14</v>
      </c>
      <c r="D4603" s="89">
        <v>257925</v>
      </c>
      <c r="E4603" s="78">
        <v>114.3</v>
      </c>
      <c r="F4603" s="78">
        <v>17.260000000000002</v>
      </c>
      <c r="G4603" s="79" t="s">
        <v>40</v>
      </c>
      <c r="H4603" s="89">
        <v>112</v>
      </c>
      <c r="I4603" s="89">
        <v>1362.59</v>
      </c>
      <c r="J4603" s="83">
        <v>36.700000000000003</v>
      </c>
      <c r="K4603" s="83">
        <v>36.700000000000003</v>
      </c>
      <c r="L4603" s="82">
        <f t="shared" si="1364"/>
        <v>50007.053</v>
      </c>
      <c r="M4603" s="89" t="s">
        <v>129</v>
      </c>
      <c r="N4603" s="89" t="s">
        <v>415</v>
      </c>
      <c r="O4603" s="89" t="s">
        <v>51</v>
      </c>
    </row>
    <row r="4604" spans="1:16" ht="21.75" thickBot="1" x14ac:dyDescent="0.4">
      <c r="A4604" s="90" t="s">
        <v>1644</v>
      </c>
      <c r="B4604" s="91"/>
      <c r="C4604" s="91"/>
      <c r="D4604" s="91"/>
      <c r="E4604" s="91"/>
      <c r="F4604" s="91"/>
      <c r="G4604" s="91"/>
      <c r="H4604" s="91"/>
      <c r="I4604" s="91"/>
      <c r="J4604" s="91"/>
      <c r="K4604" s="91"/>
      <c r="L4604" s="81">
        <f>SUM(L4572:L4603)</f>
        <v>281322.84386900003</v>
      </c>
      <c r="M4604" s="90"/>
      <c r="N4604" s="91"/>
      <c r="O4604" s="91"/>
      <c r="P4604" s="92"/>
    </row>
    <row r="4605" spans="1:16" x14ac:dyDescent="0.25">
      <c r="A4605" s="22">
        <v>2019</v>
      </c>
      <c r="B4605" s="22">
        <v>10</v>
      </c>
      <c r="C4605" s="89" t="s">
        <v>15</v>
      </c>
      <c r="D4605" s="89">
        <v>4997358</v>
      </c>
      <c r="E4605" s="78">
        <v>88.9</v>
      </c>
      <c r="F4605" s="78">
        <f t="shared" si="1366"/>
        <v>13.84</v>
      </c>
      <c r="G4605" s="79" t="s">
        <v>40</v>
      </c>
      <c r="H4605" s="89">
        <v>3</v>
      </c>
      <c r="I4605" s="89">
        <v>28.803599999999999</v>
      </c>
      <c r="J4605" s="83">
        <v>35.409999999999997</v>
      </c>
      <c r="K4605" s="83">
        <f t="shared" si="1365"/>
        <v>26.557499999999997</v>
      </c>
      <c r="L4605" s="82">
        <f t="shared" si="1364"/>
        <v>764.95160699999997</v>
      </c>
      <c r="M4605" s="22" t="s">
        <v>1624</v>
      </c>
      <c r="N4605" s="89" t="s">
        <v>167</v>
      </c>
      <c r="O4605" s="22" t="s">
        <v>52</v>
      </c>
      <c r="P4605" s="89">
        <v>43</v>
      </c>
    </row>
    <row r="4606" spans="1:16" x14ac:dyDescent="0.25">
      <c r="A4606" s="22">
        <v>2019</v>
      </c>
      <c r="B4606" s="22">
        <v>10</v>
      </c>
      <c r="C4606" s="89" t="s">
        <v>15</v>
      </c>
      <c r="D4606" s="89">
        <v>4997359</v>
      </c>
      <c r="E4606" s="78">
        <v>88.9</v>
      </c>
      <c r="F4606" s="78">
        <f t="shared" si="1366"/>
        <v>13.84</v>
      </c>
      <c r="G4606" s="79" t="s">
        <v>40</v>
      </c>
      <c r="H4606" s="89">
        <v>145</v>
      </c>
      <c r="I4606" s="89">
        <v>1392.174</v>
      </c>
      <c r="J4606" s="83">
        <v>35.409999999999997</v>
      </c>
      <c r="K4606" s="83">
        <f t="shared" si="1365"/>
        <v>26.557499999999997</v>
      </c>
      <c r="L4606" s="82">
        <f t="shared" si="1364"/>
        <v>36972.661004999994</v>
      </c>
      <c r="M4606" s="22" t="s">
        <v>1624</v>
      </c>
      <c r="N4606" s="89" t="s">
        <v>167</v>
      </c>
      <c r="O4606" s="22" t="s">
        <v>52</v>
      </c>
      <c r="P4606" s="89">
        <v>43</v>
      </c>
    </row>
    <row r="4607" spans="1:16" x14ac:dyDescent="0.25">
      <c r="A4607" s="89">
        <v>2019</v>
      </c>
      <c r="B4607" s="89">
        <v>10</v>
      </c>
      <c r="C4607" s="89" t="s">
        <v>15</v>
      </c>
      <c r="D4607" s="89">
        <v>4998745</v>
      </c>
      <c r="E4607" s="78">
        <v>73</v>
      </c>
      <c r="F4607" s="78">
        <f t="shared" si="1366"/>
        <v>9.67</v>
      </c>
      <c r="G4607" s="79" t="s">
        <v>39</v>
      </c>
      <c r="H4607" s="89">
        <v>37</v>
      </c>
      <c r="I4607" s="89">
        <v>355.24439999999998</v>
      </c>
      <c r="J4607" s="83">
        <f t="shared" si="1367"/>
        <v>20.64</v>
      </c>
      <c r="K4607" s="83">
        <f t="shared" si="1365"/>
        <v>15.48</v>
      </c>
      <c r="L4607" s="82">
        <f t="shared" si="1364"/>
        <v>5499.1833120000001</v>
      </c>
      <c r="M4607" s="22" t="s">
        <v>1624</v>
      </c>
      <c r="N4607" s="89" t="s">
        <v>1645</v>
      </c>
      <c r="O4607" s="22" t="s">
        <v>51</v>
      </c>
      <c r="P4607" s="89">
        <v>65</v>
      </c>
    </row>
    <row r="4608" spans="1:16" x14ac:dyDescent="0.25">
      <c r="A4608" s="89">
        <v>2019</v>
      </c>
      <c r="B4608" s="89">
        <v>10</v>
      </c>
      <c r="C4608" s="89" t="s">
        <v>15</v>
      </c>
      <c r="D4608" s="89">
        <v>5000285</v>
      </c>
      <c r="E4608" s="78">
        <v>88.9</v>
      </c>
      <c r="F4608" s="78">
        <f t="shared" si="1366"/>
        <v>13.84</v>
      </c>
      <c r="G4608" s="79" t="s">
        <v>39</v>
      </c>
      <c r="H4608" s="89">
        <v>21</v>
      </c>
      <c r="I4608" s="89">
        <v>201.63</v>
      </c>
      <c r="J4608" s="83">
        <f t="shared" si="1367"/>
        <v>27.6</v>
      </c>
      <c r="K4608" s="83">
        <f t="shared" si="1365"/>
        <v>20.700000000000003</v>
      </c>
      <c r="L4608" s="82">
        <f t="shared" si="1364"/>
        <v>4173.7410000000009</v>
      </c>
      <c r="M4608" s="22" t="s">
        <v>1624</v>
      </c>
      <c r="N4608" s="89" t="s">
        <v>1646</v>
      </c>
      <c r="O4608" s="22" t="s">
        <v>56</v>
      </c>
      <c r="P4608" s="89">
        <v>68</v>
      </c>
    </row>
    <row r="4609" spans="1:16" x14ac:dyDescent="0.25">
      <c r="A4609" s="89">
        <v>2019</v>
      </c>
      <c r="B4609" s="89">
        <v>10</v>
      </c>
      <c r="C4609" s="89" t="s">
        <v>15</v>
      </c>
      <c r="D4609" s="89">
        <v>5000287</v>
      </c>
      <c r="E4609" s="78">
        <v>88.9</v>
      </c>
      <c r="F4609" s="78">
        <f t="shared" si="1366"/>
        <v>13.84</v>
      </c>
      <c r="G4609" s="79" t="s">
        <v>39</v>
      </c>
      <c r="H4609" s="89">
        <v>10</v>
      </c>
      <c r="I4609" s="89">
        <v>96.013300000000001</v>
      </c>
      <c r="J4609" s="83">
        <f t="shared" si="1367"/>
        <v>27.6</v>
      </c>
      <c r="K4609" s="83">
        <f t="shared" si="1365"/>
        <v>13.8</v>
      </c>
      <c r="L4609" s="82">
        <f t="shared" si="1364"/>
        <v>1324.9835400000002</v>
      </c>
      <c r="M4609" s="22" t="s">
        <v>38</v>
      </c>
      <c r="N4609" s="89" t="s">
        <v>1646</v>
      </c>
      <c r="O4609" s="22" t="s">
        <v>56</v>
      </c>
      <c r="P4609" s="89">
        <v>68</v>
      </c>
    </row>
    <row r="4610" spans="1:16" x14ac:dyDescent="0.25">
      <c r="A4610" s="89">
        <v>2019</v>
      </c>
      <c r="B4610" s="89">
        <v>10</v>
      </c>
      <c r="C4610" s="89" t="s">
        <v>15</v>
      </c>
      <c r="D4610" s="89">
        <v>5000285</v>
      </c>
      <c r="E4610" s="78">
        <v>88.9</v>
      </c>
      <c r="F4610" s="78">
        <f t="shared" si="1366"/>
        <v>13.84</v>
      </c>
      <c r="G4610" s="79" t="s">
        <v>39</v>
      </c>
      <c r="H4610" s="89">
        <v>19</v>
      </c>
      <c r="I4610" s="89">
        <v>182.42</v>
      </c>
      <c r="J4610" s="83">
        <f t="shared" si="1367"/>
        <v>27.6</v>
      </c>
      <c r="K4610" s="83">
        <f t="shared" si="1365"/>
        <v>13.8</v>
      </c>
      <c r="L4610" s="82">
        <f t="shared" si="1364"/>
        <v>2517.3959999999997</v>
      </c>
      <c r="M4610" s="22" t="s">
        <v>38</v>
      </c>
      <c r="N4610" s="89" t="s">
        <v>1646</v>
      </c>
      <c r="O4610" s="22" t="s">
        <v>56</v>
      </c>
      <c r="P4610" s="89">
        <v>68</v>
      </c>
    </row>
    <row r="4611" spans="1:16" x14ac:dyDescent="0.25">
      <c r="A4611" s="89">
        <v>2019</v>
      </c>
      <c r="B4611" s="89">
        <v>10</v>
      </c>
      <c r="C4611" s="89" t="s">
        <v>15</v>
      </c>
      <c r="D4611" s="89">
        <v>5001024</v>
      </c>
      <c r="E4611" s="78">
        <v>73</v>
      </c>
      <c r="F4611" s="78">
        <f t="shared" si="1366"/>
        <v>9.67</v>
      </c>
      <c r="G4611" s="79" t="s">
        <v>39</v>
      </c>
      <c r="H4611" s="89">
        <v>21</v>
      </c>
      <c r="I4611" s="89">
        <v>200.9057</v>
      </c>
      <c r="J4611" s="83">
        <f t="shared" si="1367"/>
        <v>20.64</v>
      </c>
      <c r="K4611" s="83">
        <f t="shared" si="1365"/>
        <v>15.48</v>
      </c>
      <c r="L4611" s="82">
        <f t="shared" si="1364"/>
        <v>3110.0202359999998</v>
      </c>
      <c r="M4611" s="22" t="s">
        <v>1624</v>
      </c>
      <c r="N4611" s="89" t="s">
        <v>1647</v>
      </c>
      <c r="O4611" s="22" t="s">
        <v>55</v>
      </c>
      <c r="P4611" s="89">
        <v>28</v>
      </c>
    </row>
    <row r="4612" spans="1:16" x14ac:dyDescent="0.25">
      <c r="A4612" s="89">
        <v>2019</v>
      </c>
      <c r="B4612" s="89">
        <v>10</v>
      </c>
      <c r="C4612" s="89" t="s">
        <v>15</v>
      </c>
      <c r="D4612" s="89">
        <v>5001023</v>
      </c>
      <c r="E4612" s="78">
        <v>73</v>
      </c>
      <c r="F4612" s="78">
        <f t="shared" si="1366"/>
        <v>9.67</v>
      </c>
      <c r="G4612" s="79" t="s">
        <v>39</v>
      </c>
      <c r="H4612" s="89">
        <v>30</v>
      </c>
      <c r="I4612" s="89">
        <v>287.67</v>
      </c>
      <c r="J4612" s="83">
        <f t="shared" si="1367"/>
        <v>20.64</v>
      </c>
      <c r="K4612" s="83">
        <f t="shared" si="1365"/>
        <v>15.48</v>
      </c>
      <c r="L4612" s="82">
        <f t="shared" si="1364"/>
        <v>4453.1316000000006</v>
      </c>
      <c r="M4612" s="22" t="s">
        <v>1624</v>
      </c>
      <c r="N4612" s="89" t="s">
        <v>1647</v>
      </c>
      <c r="O4612" s="22" t="s">
        <v>55</v>
      </c>
      <c r="P4612" s="89">
        <v>28</v>
      </c>
    </row>
    <row r="4613" spans="1:16" x14ac:dyDescent="0.25">
      <c r="A4613" s="89">
        <v>2019</v>
      </c>
      <c r="B4613" s="89">
        <v>10</v>
      </c>
      <c r="C4613" s="89" t="s">
        <v>15</v>
      </c>
      <c r="D4613" s="89">
        <v>5001371</v>
      </c>
      <c r="E4613" s="78">
        <v>88.9</v>
      </c>
      <c r="F4613" s="78">
        <f t="shared" si="1366"/>
        <v>13.84</v>
      </c>
      <c r="G4613" s="79" t="s">
        <v>39</v>
      </c>
      <c r="H4613" s="89">
        <v>3</v>
      </c>
      <c r="I4613" s="89">
        <v>28.8</v>
      </c>
      <c r="J4613" s="83">
        <f t="shared" si="1367"/>
        <v>27.6</v>
      </c>
      <c r="K4613" s="83">
        <f t="shared" si="1365"/>
        <v>13.8</v>
      </c>
      <c r="L4613" s="82">
        <f t="shared" si="1364"/>
        <v>397.44000000000005</v>
      </c>
      <c r="M4613" s="22" t="s">
        <v>38</v>
      </c>
      <c r="N4613" s="89" t="s">
        <v>1648</v>
      </c>
      <c r="O4613" s="22" t="s">
        <v>56</v>
      </c>
      <c r="P4613" s="89">
        <v>68</v>
      </c>
    </row>
    <row r="4614" spans="1:16" x14ac:dyDescent="0.25">
      <c r="A4614" s="89">
        <v>2019</v>
      </c>
      <c r="B4614" s="89">
        <v>10</v>
      </c>
      <c r="C4614" s="89" t="s">
        <v>15</v>
      </c>
      <c r="D4614" s="89">
        <v>5001367</v>
      </c>
      <c r="E4614" s="78">
        <v>88.9</v>
      </c>
      <c r="F4614" s="78">
        <f t="shared" si="1366"/>
        <v>13.84</v>
      </c>
      <c r="G4614" s="79" t="s">
        <v>39</v>
      </c>
      <c r="H4614" s="89">
        <v>12</v>
      </c>
      <c r="I4614" s="89">
        <v>115.22</v>
      </c>
      <c r="J4614" s="83">
        <f t="shared" si="1367"/>
        <v>27.6</v>
      </c>
      <c r="K4614" s="83">
        <f t="shared" si="1365"/>
        <v>13.8</v>
      </c>
      <c r="L4614" s="82">
        <f t="shared" si="1364"/>
        <v>1590.0360000000001</v>
      </c>
      <c r="M4614" s="22" t="s">
        <v>94</v>
      </c>
      <c r="N4614" s="89" t="s">
        <v>1648</v>
      </c>
      <c r="O4614" s="22" t="s">
        <v>56</v>
      </c>
      <c r="P4614" s="89">
        <v>68</v>
      </c>
    </row>
    <row r="4615" spans="1:16" x14ac:dyDescent="0.25">
      <c r="A4615" s="89">
        <v>2019</v>
      </c>
      <c r="B4615" s="89">
        <v>10</v>
      </c>
      <c r="C4615" s="89" t="s">
        <v>15</v>
      </c>
      <c r="D4615" s="89">
        <v>5001370</v>
      </c>
      <c r="E4615" s="78">
        <v>88.9</v>
      </c>
      <c r="F4615" s="78">
        <f t="shared" si="1366"/>
        <v>13.84</v>
      </c>
      <c r="G4615" s="79" t="s">
        <v>39</v>
      </c>
      <c r="H4615" s="89">
        <v>12</v>
      </c>
      <c r="I4615" s="89">
        <v>115.22</v>
      </c>
      <c r="J4615" s="83">
        <f t="shared" si="1367"/>
        <v>27.6</v>
      </c>
      <c r="K4615" s="83">
        <f t="shared" si="1365"/>
        <v>20.700000000000003</v>
      </c>
      <c r="L4615" s="82">
        <f t="shared" si="1364"/>
        <v>2385.0540000000001</v>
      </c>
      <c r="M4615" s="22" t="s">
        <v>1624</v>
      </c>
      <c r="N4615" s="89" t="s">
        <v>1648</v>
      </c>
      <c r="O4615" s="22" t="s">
        <v>56</v>
      </c>
      <c r="P4615" s="89">
        <v>68</v>
      </c>
    </row>
    <row r="4616" spans="1:16" x14ac:dyDescent="0.25">
      <c r="A4616" s="89">
        <v>2019</v>
      </c>
      <c r="B4616" s="89">
        <v>10</v>
      </c>
      <c r="C4616" s="89" t="s">
        <v>15</v>
      </c>
      <c r="D4616" s="89">
        <v>5001367</v>
      </c>
      <c r="E4616" s="78">
        <v>88.9</v>
      </c>
      <c r="F4616" s="78">
        <f t="shared" si="1366"/>
        <v>13.84</v>
      </c>
      <c r="G4616" s="79" t="s">
        <v>39</v>
      </c>
      <c r="H4616" s="89">
        <v>9</v>
      </c>
      <c r="I4616" s="89">
        <v>86.41</v>
      </c>
      <c r="J4616" s="83">
        <f t="shared" si="1367"/>
        <v>27.6</v>
      </c>
      <c r="K4616" s="83">
        <f t="shared" si="1365"/>
        <v>20.700000000000003</v>
      </c>
      <c r="L4616" s="82">
        <f t="shared" si="1364"/>
        <v>1788.6870000000001</v>
      </c>
      <c r="M4616" s="22" t="s">
        <v>1624</v>
      </c>
      <c r="N4616" s="89" t="s">
        <v>1648</v>
      </c>
      <c r="O4616" s="22" t="s">
        <v>56</v>
      </c>
      <c r="P4616" s="89">
        <v>68</v>
      </c>
    </row>
    <row r="4617" spans="1:16" x14ac:dyDescent="0.25">
      <c r="A4617" s="89">
        <v>2019</v>
      </c>
      <c r="B4617" s="89">
        <v>10</v>
      </c>
      <c r="C4617" s="89" t="s">
        <v>15</v>
      </c>
      <c r="D4617" s="89">
        <v>5001367</v>
      </c>
      <c r="E4617" s="78">
        <v>88.9</v>
      </c>
      <c r="F4617" s="78">
        <f t="shared" si="1366"/>
        <v>13.84</v>
      </c>
      <c r="G4617" s="79" t="s">
        <v>39</v>
      </c>
      <c r="H4617" s="89">
        <v>18</v>
      </c>
      <c r="I4617" s="89">
        <v>172.82</v>
      </c>
      <c r="J4617" s="83">
        <f t="shared" si="1367"/>
        <v>27.6</v>
      </c>
      <c r="K4617" s="83">
        <f t="shared" si="1365"/>
        <v>13.8</v>
      </c>
      <c r="L4617" s="82">
        <f t="shared" si="1364"/>
        <v>2384.9160000000002</v>
      </c>
      <c r="M4617" s="22" t="s">
        <v>94</v>
      </c>
      <c r="N4617" s="89" t="s">
        <v>1648</v>
      </c>
      <c r="O4617" s="22" t="s">
        <v>56</v>
      </c>
      <c r="P4617" s="89">
        <v>68</v>
      </c>
    </row>
    <row r="4618" spans="1:16" x14ac:dyDescent="0.25">
      <c r="A4618" s="89">
        <v>2019</v>
      </c>
      <c r="B4618" s="89">
        <v>10</v>
      </c>
      <c r="C4618" s="89" t="s">
        <v>15</v>
      </c>
      <c r="D4618" s="89">
        <v>5001371</v>
      </c>
      <c r="E4618" s="78">
        <v>88.9</v>
      </c>
      <c r="F4618" s="78">
        <f t="shared" si="1366"/>
        <v>13.84</v>
      </c>
      <c r="G4618" s="79" t="s">
        <v>39</v>
      </c>
      <c r="H4618" s="89">
        <v>13</v>
      </c>
      <c r="I4618" s="89">
        <v>124.82</v>
      </c>
      <c r="J4618" s="83">
        <f t="shared" si="1367"/>
        <v>27.6</v>
      </c>
      <c r="K4618" s="83">
        <f t="shared" si="1365"/>
        <v>13.8</v>
      </c>
      <c r="L4618" s="82">
        <f t="shared" si="1364"/>
        <v>1722.5160000000001</v>
      </c>
      <c r="M4618" s="22" t="s">
        <v>94</v>
      </c>
      <c r="N4618" s="89" t="s">
        <v>1648</v>
      </c>
      <c r="O4618" s="22" t="s">
        <v>56</v>
      </c>
      <c r="P4618" s="89">
        <v>68</v>
      </c>
    </row>
    <row r="4619" spans="1:16" x14ac:dyDescent="0.25">
      <c r="A4619" s="89">
        <v>2019</v>
      </c>
      <c r="B4619" s="89">
        <v>10</v>
      </c>
      <c r="C4619" s="89" t="s">
        <v>15</v>
      </c>
      <c r="D4619" s="89">
        <v>5001371</v>
      </c>
      <c r="E4619" s="78">
        <v>88.9</v>
      </c>
      <c r="F4619" s="78">
        <f t="shared" si="1366"/>
        <v>13.84</v>
      </c>
      <c r="G4619" s="79" t="s">
        <v>39</v>
      </c>
      <c r="H4619" s="89">
        <v>19</v>
      </c>
      <c r="I4619" s="89">
        <v>182.42</v>
      </c>
      <c r="J4619" s="83">
        <f t="shared" si="1367"/>
        <v>27.6</v>
      </c>
      <c r="K4619" s="83">
        <f t="shared" si="1365"/>
        <v>20.700000000000003</v>
      </c>
      <c r="L4619" s="82">
        <f t="shared" si="1364"/>
        <v>3776.0940000000001</v>
      </c>
      <c r="M4619" s="22" t="s">
        <v>1624</v>
      </c>
      <c r="N4619" s="89" t="s">
        <v>1648</v>
      </c>
      <c r="O4619" s="22" t="s">
        <v>56</v>
      </c>
      <c r="P4619" s="89">
        <v>68</v>
      </c>
    </row>
    <row r="4620" spans="1:16" x14ac:dyDescent="0.25">
      <c r="A4620" s="89">
        <v>2019</v>
      </c>
      <c r="B4620" s="89">
        <v>10</v>
      </c>
      <c r="C4620" s="89" t="s">
        <v>15</v>
      </c>
      <c r="D4620" s="89">
        <v>5001712</v>
      </c>
      <c r="E4620" s="78">
        <v>73</v>
      </c>
      <c r="F4620" s="78">
        <f t="shared" si="1366"/>
        <v>9.67</v>
      </c>
      <c r="G4620" s="79" t="s">
        <v>39</v>
      </c>
      <c r="H4620" s="89">
        <v>39</v>
      </c>
      <c r="I4620" s="89">
        <v>374.447</v>
      </c>
      <c r="J4620" s="83">
        <f t="shared" si="1367"/>
        <v>20.64</v>
      </c>
      <c r="K4620" s="83">
        <f t="shared" si="1365"/>
        <v>15.48</v>
      </c>
      <c r="L4620" s="82">
        <f t="shared" si="1364"/>
        <v>5796.4395599999998</v>
      </c>
      <c r="M4620" s="22" t="s">
        <v>1624</v>
      </c>
      <c r="N4620" s="89" t="s">
        <v>1649</v>
      </c>
      <c r="O4620" s="22" t="s">
        <v>51</v>
      </c>
      <c r="P4620" s="89">
        <v>65</v>
      </c>
    </row>
    <row r="4621" spans="1:16" x14ac:dyDescent="0.25">
      <c r="A4621" s="89">
        <v>2019</v>
      </c>
      <c r="B4621" s="89">
        <v>10</v>
      </c>
      <c r="C4621" s="89" t="s">
        <v>15</v>
      </c>
      <c r="D4621" s="89">
        <v>5001711</v>
      </c>
      <c r="E4621" s="78">
        <v>73</v>
      </c>
      <c r="F4621" s="78">
        <f t="shared" si="1366"/>
        <v>9.67</v>
      </c>
      <c r="G4621" s="79" t="s">
        <v>39</v>
      </c>
      <c r="H4621" s="89">
        <v>5</v>
      </c>
      <c r="I4621" s="89">
        <v>48.01</v>
      </c>
      <c r="J4621" s="83">
        <f t="shared" si="1367"/>
        <v>20.64</v>
      </c>
      <c r="K4621" s="83">
        <f t="shared" si="1365"/>
        <v>15.48</v>
      </c>
      <c r="L4621" s="82">
        <f t="shared" si="1364"/>
        <v>743.19479999999999</v>
      </c>
      <c r="M4621" s="22" t="s">
        <v>1624</v>
      </c>
      <c r="N4621" s="89" t="s">
        <v>1649</v>
      </c>
      <c r="O4621" s="22" t="s">
        <v>51</v>
      </c>
      <c r="P4621" s="89">
        <v>65</v>
      </c>
    </row>
    <row r="4622" spans="1:16" x14ac:dyDescent="0.25">
      <c r="A4622" s="89">
        <v>2019</v>
      </c>
      <c r="B4622" s="89">
        <v>10</v>
      </c>
      <c r="C4622" s="89" t="s">
        <v>15</v>
      </c>
      <c r="D4622" s="89">
        <v>5001710</v>
      </c>
      <c r="E4622" s="78">
        <v>73</v>
      </c>
      <c r="F4622" s="78">
        <f t="shared" si="1366"/>
        <v>9.67</v>
      </c>
      <c r="G4622" s="79" t="s">
        <v>39</v>
      </c>
      <c r="H4622" s="89">
        <v>30</v>
      </c>
      <c r="I4622" s="89">
        <v>288.0385</v>
      </c>
      <c r="J4622" s="83">
        <f t="shared" si="1367"/>
        <v>20.64</v>
      </c>
      <c r="K4622" s="83">
        <f t="shared" si="1365"/>
        <v>15.48</v>
      </c>
      <c r="L4622" s="82">
        <f t="shared" si="1364"/>
        <v>4458.8359799999998</v>
      </c>
      <c r="M4622" s="22" t="s">
        <v>1624</v>
      </c>
      <c r="N4622" s="89" t="s">
        <v>1649</v>
      </c>
      <c r="O4622" s="22" t="s">
        <v>51</v>
      </c>
      <c r="P4622" s="89">
        <v>65</v>
      </c>
    </row>
    <row r="4623" spans="1:16" x14ac:dyDescent="0.25">
      <c r="A4623" s="89">
        <v>2019</v>
      </c>
      <c r="B4623" s="89">
        <v>10</v>
      </c>
      <c r="C4623" s="89" t="s">
        <v>15</v>
      </c>
      <c r="D4623" s="89">
        <v>5002262</v>
      </c>
      <c r="E4623" s="78">
        <v>88.9</v>
      </c>
      <c r="F4623" s="78">
        <f t="shared" si="1366"/>
        <v>13.84</v>
      </c>
      <c r="G4623" s="79" t="s">
        <v>39</v>
      </c>
      <c r="H4623" s="89">
        <v>9</v>
      </c>
      <c r="I4623" s="89">
        <v>86.41</v>
      </c>
      <c r="J4623" s="83">
        <f t="shared" si="1367"/>
        <v>27.6</v>
      </c>
      <c r="K4623" s="83">
        <f t="shared" si="1365"/>
        <v>13.8</v>
      </c>
      <c r="L4623" s="82">
        <f t="shared" si="1364"/>
        <v>1192.4580000000001</v>
      </c>
      <c r="M4623" s="22" t="s">
        <v>94</v>
      </c>
      <c r="N4623" s="89" t="s">
        <v>1650</v>
      </c>
      <c r="O4623" s="22" t="s">
        <v>56</v>
      </c>
      <c r="P4623" s="89">
        <v>68</v>
      </c>
    </row>
    <row r="4624" spans="1:16" x14ac:dyDescent="0.25">
      <c r="A4624" s="89">
        <v>2019</v>
      </c>
      <c r="B4624" s="89">
        <v>10</v>
      </c>
      <c r="C4624" s="89" t="s">
        <v>15</v>
      </c>
      <c r="D4624" s="89">
        <v>5002262</v>
      </c>
      <c r="E4624" s="78">
        <v>88.9</v>
      </c>
      <c r="F4624" s="78">
        <f t="shared" si="1366"/>
        <v>13.84</v>
      </c>
      <c r="G4624" s="79" t="s">
        <v>39</v>
      </c>
      <c r="H4624" s="89">
        <v>9</v>
      </c>
      <c r="I4624" s="89">
        <v>86.410799999999995</v>
      </c>
      <c r="J4624" s="83">
        <f t="shared" si="1367"/>
        <v>27.6</v>
      </c>
      <c r="K4624" s="83">
        <f t="shared" si="1365"/>
        <v>13.8</v>
      </c>
      <c r="L4624" s="82">
        <f t="shared" si="1364"/>
        <v>1192.4690399999999</v>
      </c>
      <c r="M4624" s="22" t="s">
        <v>94</v>
      </c>
      <c r="N4624" s="89" t="s">
        <v>1650</v>
      </c>
      <c r="O4624" s="22" t="s">
        <v>56</v>
      </c>
      <c r="P4624" s="89">
        <v>68</v>
      </c>
    </row>
    <row r="4625" spans="1:16" x14ac:dyDescent="0.25">
      <c r="A4625" s="89">
        <v>2019</v>
      </c>
      <c r="B4625" s="89">
        <v>10</v>
      </c>
      <c r="C4625" s="89" t="s">
        <v>15</v>
      </c>
      <c r="D4625" s="89">
        <v>5002260</v>
      </c>
      <c r="E4625" s="78">
        <v>88.9</v>
      </c>
      <c r="F4625" s="78">
        <f t="shared" si="1366"/>
        <v>13.84</v>
      </c>
      <c r="G4625" s="79" t="s">
        <v>39</v>
      </c>
      <c r="H4625" s="89">
        <v>1</v>
      </c>
      <c r="I4625" s="89">
        <v>9.6</v>
      </c>
      <c r="J4625" s="83">
        <f t="shared" si="1367"/>
        <v>27.6</v>
      </c>
      <c r="K4625" s="83">
        <f t="shared" si="1365"/>
        <v>13.8</v>
      </c>
      <c r="L4625" s="82">
        <f t="shared" si="1364"/>
        <v>132.47999999999999</v>
      </c>
      <c r="M4625" s="22" t="s">
        <v>94</v>
      </c>
      <c r="N4625" s="89" t="s">
        <v>1650</v>
      </c>
      <c r="O4625" s="22" t="s">
        <v>56</v>
      </c>
      <c r="P4625" s="89">
        <v>68</v>
      </c>
    </row>
    <row r="4626" spans="1:16" x14ac:dyDescent="0.25">
      <c r="A4626" s="89">
        <v>2019</v>
      </c>
      <c r="B4626" s="89">
        <v>10</v>
      </c>
      <c r="C4626" s="89" t="s">
        <v>15</v>
      </c>
      <c r="D4626" s="89">
        <v>5002261</v>
      </c>
      <c r="E4626" s="78">
        <v>88.9</v>
      </c>
      <c r="F4626" s="78">
        <f t="shared" si="1366"/>
        <v>13.84</v>
      </c>
      <c r="G4626" s="79" t="s">
        <v>39</v>
      </c>
      <c r="H4626" s="89">
        <v>1</v>
      </c>
      <c r="I4626" s="89">
        <v>9.6033000000000008</v>
      </c>
      <c r="J4626" s="83">
        <f t="shared" si="1367"/>
        <v>27.6</v>
      </c>
      <c r="K4626" s="83">
        <f t="shared" si="1365"/>
        <v>13.8</v>
      </c>
      <c r="L4626" s="82">
        <f t="shared" si="1364"/>
        <v>132.52554000000001</v>
      </c>
      <c r="M4626" s="22" t="s">
        <v>94</v>
      </c>
      <c r="N4626" s="89" t="s">
        <v>1651</v>
      </c>
      <c r="O4626" s="22" t="s">
        <v>56</v>
      </c>
      <c r="P4626" s="89">
        <v>68</v>
      </c>
    </row>
    <row r="4627" spans="1:16" x14ac:dyDescent="0.25">
      <c r="A4627" s="89">
        <v>2019</v>
      </c>
      <c r="B4627" s="89">
        <v>10</v>
      </c>
      <c r="C4627" s="89" t="s">
        <v>15</v>
      </c>
      <c r="D4627" s="89">
        <v>5002267</v>
      </c>
      <c r="E4627" s="78">
        <v>88.9</v>
      </c>
      <c r="F4627" s="78">
        <f t="shared" si="1366"/>
        <v>13.84</v>
      </c>
      <c r="G4627" s="79" t="s">
        <v>39</v>
      </c>
      <c r="H4627" s="89">
        <v>3</v>
      </c>
      <c r="I4627" s="89">
        <v>28.8</v>
      </c>
      <c r="J4627" s="83">
        <f t="shared" si="1367"/>
        <v>27.6</v>
      </c>
      <c r="K4627" s="83">
        <f t="shared" si="1365"/>
        <v>13.8</v>
      </c>
      <c r="L4627" s="82">
        <f t="shared" si="1364"/>
        <v>397.44000000000005</v>
      </c>
      <c r="M4627" s="22" t="s">
        <v>94</v>
      </c>
      <c r="N4627" s="89" t="s">
        <v>1650</v>
      </c>
      <c r="O4627" s="22" t="s">
        <v>56</v>
      </c>
      <c r="P4627" s="89">
        <v>68</v>
      </c>
    </row>
    <row r="4628" spans="1:16" x14ac:dyDescent="0.25">
      <c r="A4628" s="89">
        <v>2019</v>
      </c>
      <c r="B4628" s="89">
        <v>10</v>
      </c>
      <c r="C4628" s="89" t="s">
        <v>15</v>
      </c>
      <c r="D4628" s="89">
        <v>5002264</v>
      </c>
      <c r="E4628" s="78">
        <v>88.9</v>
      </c>
      <c r="F4628" s="78">
        <f t="shared" si="1366"/>
        <v>13.84</v>
      </c>
      <c r="G4628" s="79" t="s">
        <v>39</v>
      </c>
      <c r="H4628" s="89">
        <v>12</v>
      </c>
      <c r="I4628" s="89">
        <v>115.22</v>
      </c>
      <c r="J4628" s="83">
        <f t="shared" si="1367"/>
        <v>27.6</v>
      </c>
      <c r="K4628" s="83">
        <f t="shared" si="1365"/>
        <v>13.8</v>
      </c>
      <c r="L4628" s="82">
        <f t="shared" si="1364"/>
        <v>1590.0360000000001</v>
      </c>
      <c r="M4628" s="22" t="s">
        <v>94</v>
      </c>
      <c r="N4628" s="89" t="s">
        <v>1650</v>
      </c>
      <c r="O4628" s="22" t="s">
        <v>56</v>
      </c>
      <c r="P4628" s="89">
        <v>68</v>
      </c>
    </row>
    <row r="4629" spans="1:16" x14ac:dyDescent="0.25">
      <c r="A4629" s="89">
        <v>2019</v>
      </c>
      <c r="B4629" s="89">
        <v>10</v>
      </c>
      <c r="C4629" s="89" t="s">
        <v>15</v>
      </c>
      <c r="D4629" s="89">
        <v>5002264</v>
      </c>
      <c r="E4629" s="78">
        <v>88.9</v>
      </c>
      <c r="F4629" s="78">
        <f t="shared" si="1366"/>
        <v>13.84</v>
      </c>
      <c r="G4629" s="79" t="s">
        <v>39</v>
      </c>
      <c r="H4629" s="89">
        <v>6</v>
      </c>
      <c r="I4629" s="89">
        <v>57.61</v>
      </c>
      <c r="J4629" s="83">
        <f t="shared" si="1367"/>
        <v>27.6</v>
      </c>
      <c r="K4629" s="83">
        <f t="shared" si="1365"/>
        <v>13.8</v>
      </c>
      <c r="L4629" s="82">
        <f t="shared" si="1364"/>
        <v>795.01800000000003</v>
      </c>
      <c r="M4629" s="22" t="s">
        <v>94</v>
      </c>
      <c r="N4629" s="89" t="s">
        <v>1650</v>
      </c>
      <c r="O4629" s="22" t="s">
        <v>56</v>
      </c>
      <c r="P4629" s="89">
        <v>68</v>
      </c>
    </row>
    <row r="4630" spans="1:16" x14ac:dyDescent="0.25">
      <c r="A4630" s="89">
        <v>2019</v>
      </c>
      <c r="B4630" s="89">
        <v>10</v>
      </c>
      <c r="C4630" s="89" t="s">
        <v>15</v>
      </c>
      <c r="D4630" s="89">
        <v>5002264</v>
      </c>
      <c r="E4630" s="78">
        <v>88.9</v>
      </c>
      <c r="F4630" s="78">
        <f t="shared" si="1366"/>
        <v>13.84</v>
      </c>
      <c r="G4630" s="79" t="s">
        <v>39</v>
      </c>
      <c r="H4630" s="89">
        <v>15</v>
      </c>
      <c r="I4630" s="89">
        <v>144.01669999999999</v>
      </c>
      <c r="J4630" s="83">
        <f t="shared" si="1367"/>
        <v>27.6</v>
      </c>
      <c r="K4630" s="83">
        <f t="shared" si="1365"/>
        <v>20.700000000000003</v>
      </c>
      <c r="L4630" s="82">
        <f t="shared" si="1364"/>
        <v>2981.1456900000003</v>
      </c>
      <c r="M4630" s="22" t="s">
        <v>1624</v>
      </c>
      <c r="N4630" s="89" t="s">
        <v>1650</v>
      </c>
      <c r="O4630" s="22" t="s">
        <v>56</v>
      </c>
      <c r="P4630" s="89">
        <v>68</v>
      </c>
    </row>
    <row r="4631" spans="1:16" x14ac:dyDescent="0.25">
      <c r="A4631" s="89">
        <v>2019</v>
      </c>
      <c r="B4631" s="89">
        <v>10</v>
      </c>
      <c r="C4631" s="89" t="s">
        <v>15</v>
      </c>
      <c r="D4631" s="89">
        <v>5002259</v>
      </c>
      <c r="E4631" s="78">
        <v>88.9</v>
      </c>
      <c r="F4631" s="78">
        <f t="shared" si="1366"/>
        <v>13.84</v>
      </c>
      <c r="G4631" s="79" t="s">
        <v>39</v>
      </c>
      <c r="H4631" s="89">
        <v>40</v>
      </c>
      <c r="I4631" s="89">
        <v>384.05</v>
      </c>
      <c r="J4631" s="83">
        <f t="shared" si="1367"/>
        <v>27.6</v>
      </c>
      <c r="K4631" s="83">
        <f t="shared" si="1365"/>
        <v>13.8</v>
      </c>
      <c r="L4631" s="82">
        <f t="shared" si="1364"/>
        <v>5299.89</v>
      </c>
      <c r="M4631" s="22" t="s">
        <v>94</v>
      </c>
      <c r="N4631" s="89" t="s">
        <v>1651</v>
      </c>
      <c r="O4631" s="22" t="s">
        <v>56</v>
      </c>
      <c r="P4631" s="89">
        <v>68</v>
      </c>
    </row>
    <row r="4632" spans="1:16" x14ac:dyDescent="0.25">
      <c r="A4632" s="89">
        <v>2019</v>
      </c>
      <c r="B4632" s="89">
        <v>10</v>
      </c>
      <c r="C4632" s="89" t="s">
        <v>14</v>
      </c>
      <c r="D4632" s="89">
        <v>258048</v>
      </c>
      <c r="E4632" s="78">
        <v>114.3</v>
      </c>
      <c r="F4632" s="78">
        <f t="shared" si="1366"/>
        <v>17.260000000000002</v>
      </c>
      <c r="G4632" s="79" t="s">
        <v>40</v>
      </c>
      <c r="H4632" s="89">
        <v>76</v>
      </c>
      <c r="I4632" s="89">
        <v>932.4</v>
      </c>
      <c r="J4632" s="83">
        <v>36.700000000000003</v>
      </c>
      <c r="K4632" s="83">
        <v>36.700000000000003</v>
      </c>
      <c r="L4632" s="82">
        <f t="shared" si="1364"/>
        <v>34219.08</v>
      </c>
      <c r="M4632" s="89" t="s">
        <v>129</v>
      </c>
      <c r="N4632" s="89" t="s">
        <v>415</v>
      </c>
      <c r="O4632" s="89" t="s">
        <v>51</v>
      </c>
    </row>
    <row r="4633" spans="1:16" ht="15.75" thickBot="1" x14ac:dyDescent="0.3">
      <c r="A4633" s="89">
        <v>2019</v>
      </c>
      <c r="B4633" s="89">
        <v>10</v>
      </c>
      <c r="C4633" s="89" t="s">
        <v>14</v>
      </c>
      <c r="D4633" s="89">
        <v>258049</v>
      </c>
      <c r="E4633" s="78">
        <v>114.3</v>
      </c>
      <c r="F4633" s="78">
        <f t="shared" si="1366"/>
        <v>17.260000000000002</v>
      </c>
      <c r="G4633" s="79" t="s">
        <v>40</v>
      </c>
      <c r="H4633" s="89">
        <v>36</v>
      </c>
      <c r="I4633" s="89">
        <v>431.52</v>
      </c>
      <c r="J4633" s="83">
        <v>36.700000000000003</v>
      </c>
      <c r="K4633" s="83">
        <v>36.700000000000003</v>
      </c>
      <c r="L4633" s="82">
        <f t="shared" si="1364"/>
        <v>15836.784</v>
      </c>
      <c r="M4633" s="89" t="s">
        <v>129</v>
      </c>
      <c r="N4633" s="89" t="s">
        <v>415</v>
      </c>
      <c r="O4633" s="89" t="s">
        <v>51</v>
      </c>
    </row>
    <row r="4634" spans="1:16" ht="21.75" thickBot="1" x14ac:dyDescent="0.4">
      <c r="A4634" s="90" t="s">
        <v>1652</v>
      </c>
      <c r="B4634" s="91"/>
      <c r="C4634" s="91"/>
      <c r="D4634" s="91"/>
      <c r="E4634" s="91"/>
      <c r="F4634" s="91"/>
      <c r="G4634" s="91"/>
      <c r="H4634" s="91"/>
      <c r="I4634" s="91"/>
      <c r="J4634" s="91"/>
      <c r="K4634" s="91"/>
      <c r="L4634" s="81">
        <f>SUM(L4605:L4633)</f>
        <v>147628.60790999996</v>
      </c>
      <c r="M4634" s="90"/>
      <c r="N4634" s="91"/>
      <c r="O4634" s="91"/>
      <c r="P4634" s="92"/>
    </row>
    <row r="4635" spans="1:16" x14ac:dyDescent="0.25">
      <c r="F4635" s="78" t="str">
        <f t="shared" si="1366"/>
        <v>ENTER WEIGHT</v>
      </c>
      <c r="G4635" s="79"/>
      <c r="H4635" s="80"/>
      <c r="I4635" s="80"/>
      <c r="J4635" s="83" t="str">
        <f t="shared" si="1367"/>
        <v>ENTER WEIGHT</v>
      </c>
      <c r="K4635" s="83" t="b">
        <f t="shared" si="1365"/>
        <v>0</v>
      </c>
      <c r="L4635" s="82">
        <f t="shared" si="1364"/>
        <v>0</v>
      </c>
    </row>
    <row r="4636" spans="1:16" x14ac:dyDescent="0.25">
      <c r="F4636" s="78" t="str">
        <f t="shared" si="1366"/>
        <v>ENTER WEIGHT</v>
      </c>
      <c r="G4636" s="79"/>
      <c r="H4636" s="80"/>
      <c r="I4636" s="80"/>
      <c r="J4636" s="83" t="str">
        <f t="shared" si="1367"/>
        <v>ENTER WEIGHT</v>
      </c>
      <c r="K4636" s="83" t="b">
        <f t="shared" si="1365"/>
        <v>0</v>
      </c>
      <c r="L4636" s="82">
        <f t="shared" si="1364"/>
        <v>0</v>
      </c>
    </row>
    <row r="4637" spans="1:16" x14ac:dyDescent="0.25">
      <c r="F4637" s="78" t="str">
        <f t="shared" si="1366"/>
        <v>ENTER WEIGHT</v>
      </c>
      <c r="G4637" s="79"/>
      <c r="H4637" s="80"/>
      <c r="I4637" s="80"/>
      <c r="J4637" s="83" t="str">
        <f t="shared" si="1367"/>
        <v>ENTER WEIGHT</v>
      </c>
      <c r="K4637" s="83" t="b">
        <f t="shared" si="1365"/>
        <v>0</v>
      </c>
      <c r="L4637" s="82">
        <f t="shared" si="1364"/>
        <v>0</v>
      </c>
    </row>
    <row r="4638" spans="1:16" x14ac:dyDescent="0.25">
      <c r="F4638" s="78" t="str">
        <f t="shared" si="1366"/>
        <v>ENTER WEIGHT</v>
      </c>
      <c r="G4638" s="79"/>
      <c r="H4638" s="80"/>
      <c r="I4638" s="80"/>
      <c r="J4638" s="83" t="str">
        <f t="shared" si="1367"/>
        <v>ENTER WEIGHT</v>
      </c>
      <c r="K4638" s="83" t="b">
        <f t="shared" si="1365"/>
        <v>0</v>
      </c>
      <c r="L4638" s="82">
        <f t="shared" si="1364"/>
        <v>0</v>
      </c>
    </row>
    <row r="4639" spans="1:16" x14ac:dyDescent="0.25">
      <c r="F4639" s="78" t="str">
        <f t="shared" si="1366"/>
        <v>ENTER WEIGHT</v>
      </c>
      <c r="G4639" s="79"/>
      <c r="H4639" s="80"/>
      <c r="I4639" s="80"/>
      <c r="J4639" s="83" t="str">
        <f t="shared" si="1367"/>
        <v>ENTER WEIGHT</v>
      </c>
      <c r="K4639" s="83" t="b">
        <f t="shared" si="1365"/>
        <v>0</v>
      </c>
      <c r="L4639" s="82">
        <f t="shared" si="1364"/>
        <v>0</v>
      </c>
    </row>
    <row r="4640" spans="1:16" x14ac:dyDescent="0.25">
      <c r="F4640" s="78" t="str">
        <f t="shared" si="1366"/>
        <v>ENTER WEIGHT</v>
      </c>
      <c r="G4640" s="79"/>
      <c r="H4640" s="80"/>
      <c r="I4640" s="80"/>
      <c r="J4640" s="83" t="str">
        <f t="shared" si="1367"/>
        <v>ENTER WEIGHT</v>
      </c>
      <c r="K4640" s="83" t="b">
        <f t="shared" si="1365"/>
        <v>0</v>
      </c>
      <c r="L4640" s="82">
        <f t="shared" si="1364"/>
        <v>0</v>
      </c>
    </row>
    <row r="4641" spans="6:12" x14ac:dyDescent="0.25">
      <c r="F4641" s="78" t="str">
        <f t="shared" si="1366"/>
        <v>ENTER WEIGHT</v>
      </c>
      <c r="G4641" s="79"/>
      <c r="H4641" s="80"/>
      <c r="I4641" s="80"/>
      <c r="J4641" s="83" t="str">
        <f t="shared" si="1367"/>
        <v>ENTER WEIGHT</v>
      </c>
      <c r="K4641" s="83" t="b">
        <f t="shared" si="1365"/>
        <v>0</v>
      </c>
      <c r="L4641" s="82">
        <f t="shared" si="1364"/>
        <v>0</v>
      </c>
    </row>
    <row r="4642" spans="6:12" x14ac:dyDescent="0.25">
      <c r="F4642" s="78" t="str">
        <f t="shared" si="1366"/>
        <v>ENTER WEIGHT</v>
      </c>
      <c r="G4642" s="79"/>
      <c r="H4642" s="80"/>
      <c r="I4642" s="80"/>
      <c r="J4642" s="83" t="str">
        <f t="shared" si="1367"/>
        <v>ENTER WEIGHT</v>
      </c>
      <c r="K4642" s="83" t="b">
        <f t="shared" si="1365"/>
        <v>0</v>
      </c>
      <c r="L4642" s="82">
        <f t="shared" si="1364"/>
        <v>0</v>
      </c>
    </row>
    <row r="4643" spans="6:12" x14ac:dyDescent="0.25">
      <c r="F4643" s="78" t="str">
        <f t="shared" si="1366"/>
        <v>ENTER WEIGHT</v>
      </c>
      <c r="G4643" s="79"/>
      <c r="H4643" s="80"/>
      <c r="I4643" s="80"/>
      <c r="J4643" s="83" t="str">
        <f t="shared" si="1367"/>
        <v>ENTER WEIGHT</v>
      </c>
      <c r="K4643" s="83" t="b">
        <f t="shared" si="1365"/>
        <v>0</v>
      </c>
      <c r="L4643" s="82">
        <f t="shared" si="1364"/>
        <v>0</v>
      </c>
    </row>
    <row r="4644" spans="6:12" x14ac:dyDescent="0.25">
      <c r="F4644" s="78" t="str">
        <f t="shared" si="1366"/>
        <v>ENTER WEIGHT</v>
      </c>
      <c r="G4644" s="79"/>
      <c r="H4644" s="80"/>
      <c r="I4644" s="80"/>
      <c r="J4644" s="83" t="str">
        <f t="shared" si="1367"/>
        <v>ENTER WEIGHT</v>
      </c>
      <c r="K4644" s="83" t="b">
        <f t="shared" si="1365"/>
        <v>0</v>
      </c>
      <c r="L4644" s="82">
        <f t="shared" si="1364"/>
        <v>0</v>
      </c>
    </row>
    <row r="4645" spans="6:12" x14ac:dyDescent="0.25">
      <c r="F4645" s="78" t="str">
        <f t="shared" si="1366"/>
        <v>ENTER WEIGHT</v>
      </c>
      <c r="G4645" s="79"/>
      <c r="H4645" s="80"/>
      <c r="I4645" s="80"/>
      <c r="J4645" s="83" t="str">
        <f t="shared" si="1367"/>
        <v>ENTER WEIGHT</v>
      </c>
      <c r="K4645" s="83" t="b">
        <f t="shared" si="1365"/>
        <v>0</v>
      </c>
      <c r="L4645" s="82">
        <f t="shared" si="1364"/>
        <v>0</v>
      </c>
    </row>
    <row r="4646" spans="6:12" x14ac:dyDescent="0.25">
      <c r="F4646" s="78" t="str">
        <f t="shared" si="1366"/>
        <v>ENTER WEIGHT</v>
      </c>
      <c r="G4646" s="79"/>
      <c r="H4646" s="80"/>
      <c r="I4646" s="80"/>
      <c r="J4646" s="83" t="str">
        <f t="shared" si="1367"/>
        <v>ENTER WEIGHT</v>
      </c>
      <c r="K4646" s="83" t="b">
        <f t="shared" si="1365"/>
        <v>0</v>
      </c>
      <c r="L4646" s="82">
        <f t="shared" si="1364"/>
        <v>0</v>
      </c>
    </row>
    <row r="4647" spans="6:12" x14ac:dyDescent="0.25">
      <c r="F4647" s="78" t="str">
        <f t="shared" si="1366"/>
        <v>ENTER WEIGHT</v>
      </c>
      <c r="G4647" s="79"/>
      <c r="H4647" s="80"/>
      <c r="I4647" s="80"/>
      <c r="J4647" s="83" t="str">
        <f t="shared" si="1367"/>
        <v>ENTER WEIGHT</v>
      </c>
      <c r="K4647" s="83" t="b">
        <f t="shared" si="1365"/>
        <v>0</v>
      </c>
      <c r="L4647" s="82">
        <f t="shared" si="1364"/>
        <v>0</v>
      </c>
    </row>
    <row r="4648" spans="6:12" x14ac:dyDescent="0.25">
      <c r="F4648" s="78" t="str">
        <f t="shared" si="1366"/>
        <v>ENTER WEIGHT</v>
      </c>
      <c r="G4648" s="79"/>
      <c r="H4648" s="80"/>
      <c r="I4648" s="80"/>
      <c r="J4648" s="83" t="str">
        <f t="shared" si="1367"/>
        <v>ENTER WEIGHT</v>
      </c>
      <c r="K4648" s="83" t="b">
        <f t="shared" si="1365"/>
        <v>0</v>
      </c>
      <c r="L4648" s="82">
        <f t="shared" si="1364"/>
        <v>0</v>
      </c>
    </row>
    <row r="4649" spans="6:12" x14ac:dyDescent="0.25">
      <c r="F4649" s="78" t="str">
        <f t="shared" si="1366"/>
        <v>ENTER WEIGHT</v>
      </c>
      <c r="G4649" s="79"/>
      <c r="H4649" s="80"/>
      <c r="I4649" s="80"/>
      <c r="J4649" s="83" t="str">
        <f t="shared" si="1367"/>
        <v>ENTER WEIGHT</v>
      </c>
      <c r="K4649" s="83" t="b">
        <f t="shared" si="1365"/>
        <v>0</v>
      </c>
      <c r="L4649" s="82">
        <f t="shared" si="1364"/>
        <v>0</v>
      </c>
    </row>
    <row r="4650" spans="6:12" x14ac:dyDescent="0.25">
      <c r="F4650" s="78" t="str">
        <f t="shared" si="1366"/>
        <v>ENTER WEIGHT</v>
      </c>
      <c r="G4650" s="79"/>
      <c r="H4650" s="80"/>
      <c r="I4650" s="80"/>
      <c r="J4650" s="83" t="str">
        <f t="shared" si="1367"/>
        <v>ENTER WEIGHT</v>
      </c>
      <c r="K4650" s="83" t="b">
        <f t="shared" si="1365"/>
        <v>0</v>
      </c>
      <c r="L4650" s="82">
        <f t="shared" si="1364"/>
        <v>0</v>
      </c>
    </row>
    <row r="4651" spans="6:12" x14ac:dyDescent="0.25">
      <c r="F4651" s="78" t="str">
        <f t="shared" si="1366"/>
        <v>ENTER WEIGHT</v>
      </c>
      <c r="G4651" s="79"/>
      <c r="H4651" s="80"/>
      <c r="I4651" s="80"/>
      <c r="J4651" s="83" t="str">
        <f t="shared" si="1367"/>
        <v>ENTER WEIGHT</v>
      </c>
      <c r="K4651" s="83" t="b">
        <f t="shared" si="1365"/>
        <v>0</v>
      </c>
      <c r="L4651" s="82">
        <f t="shared" ref="L4651:L4714" si="1368">I4651*K4651</f>
        <v>0</v>
      </c>
    </row>
    <row r="4652" spans="6:12" x14ac:dyDescent="0.25">
      <c r="F4652" s="78" t="str">
        <f t="shared" si="1366"/>
        <v>ENTER WEIGHT</v>
      </c>
      <c r="G4652" s="79"/>
      <c r="H4652" s="80"/>
      <c r="I4652" s="80"/>
      <c r="J4652" s="83" t="str">
        <f t="shared" si="1367"/>
        <v>ENTER WEIGHT</v>
      </c>
      <c r="K4652" s="83" t="b">
        <f t="shared" ref="K4652:K4715" si="1369">IF(M4652="NEW",J4652*1,IF(M4652="YELLOW",J4652*0.75,IF(M4652="BLUE",J4652*0.5)))</f>
        <v>0</v>
      </c>
      <c r="L4652" s="82">
        <f t="shared" si="1368"/>
        <v>0</v>
      </c>
    </row>
    <row r="4653" spans="6:12" x14ac:dyDescent="0.25">
      <c r="F4653" s="78" t="str">
        <f t="shared" si="1366"/>
        <v>ENTER WEIGHT</v>
      </c>
      <c r="G4653" s="79"/>
      <c r="H4653" s="80"/>
      <c r="I4653" s="80"/>
      <c r="J4653" s="83" t="str">
        <f t="shared" si="1367"/>
        <v>ENTER WEIGHT</v>
      </c>
      <c r="K4653" s="83" t="b">
        <f t="shared" si="1369"/>
        <v>0</v>
      </c>
      <c r="L4653" s="82">
        <f t="shared" si="1368"/>
        <v>0</v>
      </c>
    </row>
    <row r="4654" spans="6:12" x14ac:dyDescent="0.25">
      <c r="F4654" s="78" t="str">
        <f t="shared" si="1366"/>
        <v>ENTER WEIGHT</v>
      </c>
      <c r="G4654" s="79"/>
      <c r="H4654" s="80"/>
      <c r="I4654" s="80"/>
      <c r="J4654" s="83" t="str">
        <f t="shared" si="1367"/>
        <v>ENTER WEIGHT</v>
      </c>
      <c r="K4654" s="83" t="b">
        <f t="shared" si="1369"/>
        <v>0</v>
      </c>
      <c r="L4654" s="82">
        <f t="shared" si="1368"/>
        <v>0</v>
      </c>
    </row>
    <row r="4655" spans="6:12" x14ac:dyDescent="0.25">
      <c r="F4655" s="78" t="str">
        <f t="shared" si="1366"/>
        <v>ENTER WEIGHT</v>
      </c>
      <c r="G4655" s="79"/>
      <c r="H4655" s="80"/>
      <c r="I4655" s="80"/>
      <c r="J4655" s="83" t="str">
        <f t="shared" si="1367"/>
        <v>ENTER WEIGHT</v>
      </c>
      <c r="K4655" s="83" t="b">
        <f t="shared" si="1369"/>
        <v>0</v>
      </c>
      <c r="L4655" s="82">
        <f t="shared" si="1368"/>
        <v>0</v>
      </c>
    </row>
    <row r="4656" spans="6:12" x14ac:dyDescent="0.25">
      <c r="F4656" s="78" t="str">
        <f t="shared" si="1366"/>
        <v>ENTER WEIGHT</v>
      </c>
      <c r="G4656" s="79"/>
      <c r="H4656" s="80"/>
      <c r="I4656" s="80"/>
      <c r="J4656" s="83" t="str">
        <f t="shared" si="1367"/>
        <v>ENTER WEIGHT</v>
      </c>
      <c r="K4656" s="83" t="b">
        <f t="shared" si="1369"/>
        <v>0</v>
      </c>
      <c r="L4656" s="82">
        <f t="shared" si="1368"/>
        <v>0</v>
      </c>
    </row>
    <row r="4657" spans="6:12" x14ac:dyDescent="0.25">
      <c r="F4657" s="78" t="str">
        <f t="shared" si="1366"/>
        <v>ENTER WEIGHT</v>
      </c>
      <c r="G4657" s="79"/>
      <c r="H4657" s="80"/>
      <c r="I4657" s="80"/>
      <c r="J4657" s="83" t="str">
        <f t="shared" si="1367"/>
        <v>ENTER WEIGHT</v>
      </c>
      <c r="K4657" s="83" t="b">
        <f t="shared" si="1369"/>
        <v>0</v>
      </c>
      <c r="L4657" s="82">
        <f t="shared" si="1368"/>
        <v>0</v>
      </c>
    </row>
    <row r="4658" spans="6:12" x14ac:dyDescent="0.25">
      <c r="F4658" s="78" t="str">
        <f t="shared" si="1366"/>
        <v>ENTER WEIGHT</v>
      </c>
      <c r="G4658" s="79"/>
      <c r="H4658" s="80"/>
      <c r="I4658" s="80"/>
      <c r="J4658" s="83" t="str">
        <f t="shared" si="1367"/>
        <v>ENTER WEIGHT</v>
      </c>
      <c r="K4658" s="83" t="b">
        <f t="shared" si="1369"/>
        <v>0</v>
      </c>
      <c r="L4658" s="82">
        <f t="shared" si="1368"/>
        <v>0</v>
      </c>
    </row>
    <row r="4659" spans="6:12" x14ac:dyDescent="0.25">
      <c r="F4659" s="78" t="str">
        <f t="shared" ref="F4659:F4722" si="1370">IF($E4659=60.3,6.99,IF($E4659=73,9.67,IF($E4659=88.9,13.84,IF($E4659=114.3,17.26,IF($E4659=177.8,34.23,IF($E4659=244.5,53.57,"ENTER WEIGHT"))))))</f>
        <v>ENTER WEIGHT</v>
      </c>
      <c r="G4659" s="79"/>
      <c r="H4659" s="80"/>
      <c r="I4659" s="80"/>
      <c r="J4659" s="83" t="str">
        <f t="shared" ref="J4659:J4722" si="1371">IF($E4659=60.3,16.52,IF($E4659=73,20.64,IF($E4659=88.9,27.6,IF(AND($E4659=114.3, $F4659=17.26),32.84,IF(AND($E4659=177.8, $F4659=34.23),63.28,IF(AND($E4659=244.5,$F4659=53.57),98.68,"ENTER WEIGHT"))))))</f>
        <v>ENTER WEIGHT</v>
      </c>
      <c r="K4659" s="83" t="b">
        <f t="shared" si="1369"/>
        <v>0</v>
      </c>
      <c r="L4659" s="82">
        <f t="shared" si="1368"/>
        <v>0</v>
      </c>
    </row>
    <row r="4660" spans="6:12" x14ac:dyDescent="0.25">
      <c r="F4660" s="78" t="str">
        <f t="shared" si="1370"/>
        <v>ENTER WEIGHT</v>
      </c>
      <c r="G4660" s="79"/>
      <c r="H4660" s="80"/>
      <c r="I4660" s="80"/>
      <c r="J4660" s="83" t="str">
        <f t="shared" si="1371"/>
        <v>ENTER WEIGHT</v>
      </c>
      <c r="K4660" s="83" t="b">
        <f t="shared" si="1369"/>
        <v>0</v>
      </c>
      <c r="L4660" s="82">
        <f t="shared" si="1368"/>
        <v>0</v>
      </c>
    </row>
    <row r="4661" spans="6:12" x14ac:dyDescent="0.25">
      <c r="F4661" s="78" t="str">
        <f t="shared" si="1370"/>
        <v>ENTER WEIGHT</v>
      </c>
      <c r="G4661" s="79"/>
      <c r="H4661" s="80"/>
      <c r="I4661" s="80"/>
      <c r="J4661" s="83" t="str">
        <f t="shared" si="1371"/>
        <v>ENTER WEIGHT</v>
      </c>
      <c r="K4661" s="83" t="b">
        <f t="shared" si="1369"/>
        <v>0</v>
      </c>
      <c r="L4661" s="82">
        <f t="shared" si="1368"/>
        <v>0</v>
      </c>
    </row>
    <row r="4662" spans="6:12" x14ac:dyDescent="0.25">
      <c r="F4662" s="78" t="str">
        <f t="shared" si="1370"/>
        <v>ENTER WEIGHT</v>
      </c>
      <c r="G4662" s="79"/>
      <c r="H4662" s="80"/>
      <c r="I4662" s="80"/>
      <c r="J4662" s="83" t="str">
        <f t="shared" si="1371"/>
        <v>ENTER WEIGHT</v>
      </c>
      <c r="K4662" s="83" t="b">
        <f t="shared" si="1369"/>
        <v>0</v>
      </c>
      <c r="L4662" s="82">
        <f t="shared" si="1368"/>
        <v>0</v>
      </c>
    </row>
    <row r="4663" spans="6:12" x14ac:dyDescent="0.25">
      <c r="F4663" s="78" t="str">
        <f t="shared" si="1370"/>
        <v>ENTER WEIGHT</v>
      </c>
      <c r="G4663" s="79"/>
      <c r="H4663" s="80"/>
      <c r="I4663" s="80"/>
      <c r="J4663" s="83" t="str">
        <f t="shared" si="1371"/>
        <v>ENTER WEIGHT</v>
      </c>
      <c r="K4663" s="83" t="b">
        <f t="shared" si="1369"/>
        <v>0</v>
      </c>
      <c r="L4663" s="82">
        <f t="shared" si="1368"/>
        <v>0</v>
      </c>
    </row>
    <row r="4664" spans="6:12" x14ac:dyDescent="0.25">
      <c r="F4664" s="78" t="str">
        <f t="shared" si="1370"/>
        <v>ENTER WEIGHT</v>
      </c>
      <c r="G4664" s="79"/>
      <c r="H4664" s="80"/>
      <c r="I4664" s="80"/>
      <c r="J4664" s="83" t="str">
        <f t="shared" si="1371"/>
        <v>ENTER WEIGHT</v>
      </c>
      <c r="K4664" s="83" t="b">
        <f t="shared" si="1369"/>
        <v>0</v>
      </c>
      <c r="L4664" s="82">
        <f t="shared" si="1368"/>
        <v>0</v>
      </c>
    </row>
    <row r="4665" spans="6:12" x14ac:dyDescent="0.25">
      <c r="F4665" s="78" t="str">
        <f t="shared" si="1370"/>
        <v>ENTER WEIGHT</v>
      </c>
      <c r="G4665" s="79"/>
      <c r="H4665" s="80"/>
      <c r="I4665" s="80"/>
      <c r="J4665" s="83" t="str">
        <f t="shared" si="1371"/>
        <v>ENTER WEIGHT</v>
      </c>
      <c r="K4665" s="83" t="b">
        <f t="shared" si="1369"/>
        <v>0</v>
      </c>
      <c r="L4665" s="82">
        <f t="shared" si="1368"/>
        <v>0</v>
      </c>
    </row>
    <row r="4666" spans="6:12" x14ac:dyDescent="0.25">
      <c r="F4666" s="78" t="str">
        <f t="shared" si="1370"/>
        <v>ENTER WEIGHT</v>
      </c>
      <c r="G4666" s="79"/>
      <c r="H4666" s="80"/>
      <c r="I4666" s="80"/>
      <c r="J4666" s="83" t="str">
        <f t="shared" si="1371"/>
        <v>ENTER WEIGHT</v>
      </c>
      <c r="K4666" s="83" t="b">
        <f t="shared" si="1369"/>
        <v>0</v>
      </c>
      <c r="L4666" s="82">
        <f t="shared" si="1368"/>
        <v>0</v>
      </c>
    </row>
    <row r="4667" spans="6:12" x14ac:dyDescent="0.25">
      <c r="F4667" s="78" t="str">
        <f t="shared" si="1370"/>
        <v>ENTER WEIGHT</v>
      </c>
      <c r="G4667" s="79"/>
      <c r="H4667" s="80"/>
      <c r="I4667" s="80"/>
      <c r="J4667" s="83" t="str">
        <f t="shared" si="1371"/>
        <v>ENTER WEIGHT</v>
      </c>
      <c r="K4667" s="83" t="b">
        <f t="shared" si="1369"/>
        <v>0</v>
      </c>
      <c r="L4667" s="82">
        <f t="shared" si="1368"/>
        <v>0</v>
      </c>
    </row>
    <row r="4668" spans="6:12" x14ac:dyDescent="0.25">
      <c r="F4668" s="78" t="str">
        <f t="shared" si="1370"/>
        <v>ENTER WEIGHT</v>
      </c>
      <c r="G4668" s="79"/>
      <c r="H4668" s="80"/>
      <c r="I4668" s="80"/>
      <c r="J4668" s="83" t="str">
        <f t="shared" si="1371"/>
        <v>ENTER WEIGHT</v>
      </c>
      <c r="K4668" s="83" t="b">
        <f t="shared" si="1369"/>
        <v>0</v>
      </c>
      <c r="L4668" s="82">
        <f t="shared" si="1368"/>
        <v>0</v>
      </c>
    </row>
    <row r="4669" spans="6:12" x14ac:dyDescent="0.25">
      <c r="F4669" s="78" t="str">
        <f t="shared" si="1370"/>
        <v>ENTER WEIGHT</v>
      </c>
      <c r="G4669" s="79"/>
      <c r="H4669" s="80"/>
      <c r="I4669" s="80"/>
      <c r="J4669" s="83" t="str">
        <f t="shared" si="1371"/>
        <v>ENTER WEIGHT</v>
      </c>
      <c r="K4669" s="83" t="b">
        <f t="shared" si="1369"/>
        <v>0</v>
      </c>
      <c r="L4669" s="82">
        <f t="shared" si="1368"/>
        <v>0</v>
      </c>
    </row>
    <row r="4670" spans="6:12" x14ac:dyDescent="0.25">
      <c r="F4670" s="78" t="str">
        <f t="shared" si="1370"/>
        <v>ENTER WEIGHT</v>
      </c>
      <c r="G4670" s="79"/>
      <c r="H4670" s="80"/>
      <c r="I4670" s="80"/>
      <c r="J4670" s="83" t="str">
        <f t="shared" si="1371"/>
        <v>ENTER WEIGHT</v>
      </c>
      <c r="K4670" s="83" t="b">
        <f t="shared" si="1369"/>
        <v>0</v>
      </c>
      <c r="L4670" s="82">
        <f t="shared" si="1368"/>
        <v>0</v>
      </c>
    </row>
    <row r="4671" spans="6:12" x14ac:dyDescent="0.25">
      <c r="F4671" s="78" t="str">
        <f t="shared" si="1370"/>
        <v>ENTER WEIGHT</v>
      </c>
      <c r="G4671" s="79"/>
      <c r="H4671" s="80"/>
      <c r="I4671" s="80"/>
      <c r="J4671" s="83" t="str">
        <f t="shared" si="1371"/>
        <v>ENTER WEIGHT</v>
      </c>
      <c r="K4671" s="83" t="b">
        <f t="shared" si="1369"/>
        <v>0</v>
      </c>
      <c r="L4671" s="82">
        <f t="shared" si="1368"/>
        <v>0</v>
      </c>
    </row>
    <row r="4672" spans="6:12" x14ac:dyDescent="0.25">
      <c r="F4672" s="78" t="str">
        <f t="shared" si="1370"/>
        <v>ENTER WEIGHT</v>
      </c>
      <c r="G4672" s="79"/>
      <c r="H4672" s="80"/>
      <c r="I4672" s="80"/>
      <c r="J4672" s="83" t="str">
        <f t="shared" si="1371"/>
        <v>ENTER WEIGHT</v>
      </c>
      <c r="K4672" s="83" t="b">
        <f t="shared" si="1369"/>
        <v>0</v>
      </c>
      <c r="L4672" s="82">
        <f t="shared" si="1368"/>
        <v>0</v>
      </c>
    </row>
    <row r="4673" spans="6:12" x14ac:dyDescent="0.25">
      <c r="F4673" s="78" t="str">
        <f t="shared" si="1370"/>
        <v>ENTER WEIGHT</v>
      </c>
      <c r="G4673" s="79"/>
      <c r="H4673" s="80"/>
      <c r="I4673" s="80"/>
      <c r="J4673" s="83" t="str">
        <f t="shared" si="1371"/>
        <v>ENTER WEIGHT</v>
      </c>
      <c r="K4673" s="83" t="b">
        <f t="shared" si="1369"/>
        <v>0</v>
      </c>
      <c r="L4673" s="82">
        <f t="shared" si="1368"/>
        <v>0</v>
      </c>
    </row>
    <row r="4674" spans="6:12" x14ac:dyDescent="0.25">
      <c r="F4674" s="78" t="str">
        <f t="shared" si="1370"/>
        <v>ENTER WEIGHT</v>
      </c>
      <c r="G4674" s="79"/>
      <c r="H4674" s="80"/>
      <c r="I4674" s="80"/>
      <c r="J4674" s="83" t="str">
        <f t="shared" si="1371"/>
        <v>ENTER WEIGHT</v>
      </c>
      <c r="K4674" s="83" t="b">
        <f t="shared" si="1369"/>
        <v>0</v>
      </c>
      <c r="L4674" s="82">
        <f t="shared" si="1368"/>
        <v>0</v>
      </c>
    </row>
    <row r="4675" spans="6:12" x14ac:dyDescent="0.25">
      <c r="F4675" s="78" t="str">
        <f t="shared" si="1370"/>
        <v>ENTER WEIGHT</v>
      </c>
      <c r="G4675" s="79"/>
      <c r="H4675" s="80"/>
      <c r="I4675" s="80"/>
      <c r="J4675" s="83" t="str">
        <f t="shared" si="1371"/>
        <v>ENTER WEIGHT</v>
      </c>
      <c r="K4675" s="83" t="b">
        <f t="shared" si="1369"/>
        <v>0</v>
      </c>
      <c r="L4675" s="82">
        <f t="shared" si="1368"/>
        <v>0</v>
      </c>
    </row>
    <row r="4676" spans="6:12" x14ac:dyDescent="0.25">
      <c r="F4676" s="78" t="str">
        <f t="shared" si="1370"/>
        <v>ENTER WEIGHT</v>
      </c>
      <c r="G4676" s="79"/>
      <c r="H4676" s="80"/>
      <c r="I4676" s="80"/>
      <c r="J4676" s="83" t="str">
        <f t="shared" si="1371"/>
        <v>ENTER WEIGHT</v>
      </c>
      <c r="K4676" s="83" t="b">
        <f t="shared" si="1369"/>
        <v>0</v>
      </c>
      <c r="L4676" s="82">
        <f t="shared" si="1368"/>
        <v>0</v>
      </c>
    </row>
    <row r="4677" spans="6:12" x14ac:dyDescent="0.25">
      <c r="F4677" s="78" t="str">
        <f t="shared" si="1370"/>
        <v>ENTER WEIGHT</v>
      </c>
      <c r="G4677" s="79"/>
      <c r="H4677" s="80"/>
      <c r="I4677" s="80"/>
      <c r="J4677" s="83" t="str">
        <f t="shared" si="1371"/>
        <v>ENTER WEIGHT</v>
      </c>
      <c r="K4677" s="83" t="b">
        <f t="shared" si="1369"/>
        <v>0</v>
      </c>
      <c r="L4677" s="82">
        <f t="shared" si="1368"/>
        <v>0</v>
      </c>
    </row>
    <row r="4678" spans="6:12" x14ac:dyDescent="0.25">
      <c r="F4678" s="78" t="str">
        <f t="shared" si="1370"/>
        <v>ENTER WEIGHT</v>
      </c>
      <c r="G4678" s="79"/>
      <c r="H4678" s="80"/>
      <c r="I4678" s="80"/>
      <c r="J4678" s="83" t="str">
        <f t="shared" si="1371"/>
        <v>ENTER WEIGHT</v>
      </c>
      <c r="K4678" s="83" t="b">
        <f t="shared" si="1369"/>
        <v>0</v>
      </c>
      <c r="L4678" s="82">
        <f t="shared" si="1368"/>
        <v>0</v>
      </c>
    </row>
    <row r="4679" spans="6:12" x14ac:dyDescent="0.25">
      <c r="F4679" s="78" t="str">
        <f t="shared" si="1370"/>
        <v>ENTER WEIGHT</v>
      </c>
      <c r="G4679" s="79"/>
      <c r="H4679" s="80"/>
      <c r="I4679" s="80"/>
      <c r="J4679" s="83" t="str">
        <f t="shared" si="1371"/>
        <v>ENTER WEIGHT</v>
      </c>
      <c r="K4679" s="83" t="b">
        <f t="shared" si="1369"/>
        <v>0</v>
      </c>
      <c r="L4679" s="82">
        <f t="shared" si="1368"/>
        <v>0</v>
      </c>
    </row>
    <row r="4680" spans="6:12" x14ac:dyDescent="0.25">
      <c r="F4680" s="78" t="str">
        <f t="shared" si="1370"/>
        <v>ENTER WEIGHT</v>
      </c>
      <c r="G4680" s="79"/>
      <c r="H4680" s="80"/>
      <c r="I4680" s="80"/>
      <c r="J4680" s="83" t="str">
        <f t="shared" si="1371"/>
        <v>ENTER WEIGHT</v>
      </c>
      <c r="K4680" s="83" t="b">
        <f t="shared" si="1369"/>
        <v>0</v>
      </c>
      <c r="L4680" s="82">
        <f t="shared" si="1368"/>
        <v>0</v>
      </c>
    </row>
    <row r="4681" spans="6:12" x14ac:dyDescent="0.25">
      <c r="F4681" s="78" t="str">
        <f t="shared" si="1370"/>
        <v>ENTER WEIGHT</v>
      </c>
      <c r="G4681" s="79"/>
      <c r="H4681" s="80"/>
      <c r="I4681" s="80"/>
      <c r="J4681" s="83" t="str">
        <f t="shared" si="1371"/>
        <v>ENTER WEIGHT</v>
      </c>
      <c r="K4681" s="83" t="b">
        <f t="shared" si="1369"/>
        <v>0</v>
      </c>
      <c r="L4681" s="82">
        <f t="shared" si="1368"/>
        <v>0</v>
      </c>
    </row>
    <row r="4682" spans="6:12" x14ac:dyDescent="0.25">
      <c r="F4682" s="78" t="str">
        <f t="shared" si="1370"/>
        <v>ENTER WEIGHT</v>
      </c>
      <c r="G4682" s="79"/>
      <c r="H4682" s="80"/>
      <c r="I4682" s="80"/>
      <c r="J4682" s="83" t="str">
        <f t="shared" si="1371"/>
        <v>ENTER WEIGHT</v>
      </c>
      <c r="K4682" s="83" t="b">
        <f t="shared" si="1369"/>
        <v>0</v>
      </c>
      <c r="L4682" s="82">
        <f t="shared" si="1368"/>
        <v>0</v>
      </c>
    </row>
    <row r="4683" spans="6:12" x14ac:dyDescent="0.25">
      <c r="F4683" s="78" t="str">
        <f t="shared" si="1370"/>
        <v>ENTER WEIGHT</v>
      </c>
      <c r="G4683" s="79"/>
      <c r="H4683" s="80"/>
      <c r="I4683" s="80"/>
      <c r="J4683" s="83" t="str">
        <f t="shared" si="1371"/>
        <v>ENTER WEIGHT</v>
      </c>
      <c r="K4683" s="83" t="b">
        <f t="shared" si="1369"/>
        <v>0</v>
      </c>
      <c r="L4683" s="82">
        <f t="shared" si="1368"/>
        <v>0</v>
      </c>
    </row>
    <row r="4684" spans="6:12" x14ac:dyDescent="0.25">
      <c r="F4684" s="78" t="str">
        <f t="shared" si="1370"/>
        <v>ENTER WEIGHT</v>
      </c>
      <c r="G4684" s="79"/>
      <c r="H4684" s="80"/>
      <c r="I4684" s="80"/>
      <c r="J4684" s="83" t="str">
        <f t="shared" si="1371"/>
        <v>ENTER WEIGHT</v>
      </c>
      <c r="K4684" s="83" t="b">
        <f t="shared" si="1369"/>
        <v>0</v>
      </c>
      <c r="L4684" s="82">
        <f t="shared" si="1368"/>
        <v>0</v>
      </c>
    </row>
    <row r="4685" spans="6:12" x14ac:dyDescent="0.25">
      <c r="F4685" s="78" t="str">
        <f t="shared" si="1370"/>
        <v>ENTER WEIGHT</v>
      </c>
      <c r="G4685" s="79"/>
      <c r="H4685" s="80"/>
      <c r="I4685" s="80"/>
      <c r="J4685" s="83" t="str">
        <f t="shared" si="1371"/>
        <v>ENTER WEIGHT</v>
      </c>
      <c r="K4685" s="83" t="b">
        <f t="shared" si="1369"/>
        <v>0</v>
      </c>
      <c r="L4685" s="82">
        <f t="shared" si="1368"/>
        <v>0</v>
      </c>
    </row>
    <row r="4686" spans="6:12" x14ac:dyDescent="0.25">
      <c r="F4686" s="78" t="str">
        <f t="shared" si="1370"/>
        <v>ENTER WEIGHT</v>
      </c>
      <c r="G4686" s="79"/>
      <c r="H4686" s="80"/>
      <c r="I4686" s="80"/>
      <c r="J4686" s="83" t="str">
        <f t="shared" si="1371"/>
        <v>ENTER WEIGHT</v>
      </c>
      <c r="K4686" s="83" t="b">
        <f t="shared" si="1369"/>
        <v>0</v>
      </c>
      <c r="L4686" s="82">
        <f t="shared" si="1368"/>
        <v>0</v>
      </c>
    </row>
    <row r="4687" spans="6:12" x14ac:dyDescent="0.25">
      <c r="F4687" s="78" t="str">
        <f t="shared" si="1370"/>
        <v>ENTER WEIGHT</v>
      </c>
      <c r="G4687" s="79"/>
      <c r="H4687" s="80"/>
      <c r="I4687" s="80"/>
      <c r="J4687" s="83" t="str">
        <f t="shared" si="1371"/>
        <v>ENTER WEIGHT</v>
      </c>
      <c r="K4687" s="83" t="b">
        <f t="shared" si="1369"/>
        <v>0</v>
      </c>
      <c r="L4687" s="82">
        <f t="shared" si="1368"/>
        <v>0</v>
      </c>
    </row>
    <row r="4688" spans="6:12" x14ac:dyDescent="0.25">
      <c r="F4688" s="78" t="str">
        <f t="shared" si="1370"/>
        <v>ENTER WEIGHT</v>
      </c>
      <c r="G4688" s="79"/>
      <c r="H4688" s="80"/>
      <c r="I4688" s="80"/>
      <c r="J4688" s="83" t="str">
        <f t="shared" si="1371"/>
        <v>ENTER WEIGHT</v>
      </c>
      <c r="K4688" s="83" t="b">
        <f t="shared" si="1369"/>
        <v>0</v>
      </c>
      <c r="L4688" s="82">
        <f t="shared" si="1368"/>
        <v>0</v>
      </c>
    </row>
    <row r="4689" spans="6:12" x14ac:dyDescent="0.25">
      <c r="F4689" s="78" t="str">
        <f t="shared" si="1370"/>
        <v>ENTER WEIGHT</v>
      </c>
      <c r="G4689" s="79"/>
      <c r="H4689" s="80"/>
      <c r="I4689" s="80"/>
      <c r="J4689" s="83" t="str">
        <f t="shared" si="1371"/>
        <v>ENTER WEIGHT</v>
      </c>
      <c r="K4689" s="83" t="b">
        <f t="shared" si="1369"/>
        <v>0</v>
      </c>
      <c r="L4689" s="82">
        <f t="shared" si="1368"/>
        <v>0</v>
      </c>
    </row>
    <row r="4690" spans="6:12" x14ac:dyDescent="0.25">
      <c r="F4690" s="78" t="str">
        <f t="shared" si="1370"/>
        <v>ENTER WEIGHT</v>
      </c>
      <c r="G4690" s="79"/>
      <c r="H4690" s="80"/>
      <c r="I4690" s="80"/>
      <c r="J4690" s="83" t="str">
        <f t="shared" si="1371"/>
        <v>ENTER WEIGHT</v>
      </c>
      <c r="K4690" s="83" t="b">
        <f t="shared" si="1369"/>
        <v>0</v>
      </c>
      <c r="L4690" s="82">
        <f t="shared" si="1368"/>
        <v>0</v>
      </c>
    </row>
    <row r="4691" spans="6:12" x14ac:dyDescent="0.25">
      <c r="F4691" s="78" t="str">
        <f t="shared" si="1370"/>
        <v>ENTER WEIGHT</v>
      </c>
      <c r="G4691" s="79"/>
      <c r="H4691" s="80"/>
      <c r="I4691" s="80"/>
      <c r="J4691" s="83" t="str">
        <f t="shared" si="1371"/>
        <v>ENTER WEIGHT</v>
      </c>
      <c r="K4691" s="83" t="b">
        <f t="shared" si="1369"/>
        <v>0</v>
      </c>
      <c r="L4691" s="82">
        <f t="shared" si="1368"/>
        <v>0</v>
      </c>
    </row>
    <row r="4692" spans="6:12" x14ac:dyDescent="0.25">
      <c r="F4692" s="78" t="str">
        <f t="shared" si="1370"/>
        <v>ENTER WEIGHT</v>
      </c>
      <c r="G4692" s="79"/>
      <c r="H4692" s="80"/>
      <c r="I4692" s="80"/>
      <c r="J4692" s="83" t="str">
        <f t="shared" si="1371"/>
        <v>ENTER WEIGHT</v>
      </c>
      <c r="K4692" s="83" t="b">
        <f t="shared" si="1369"/>
        <v>0</v>
      </c>
      <c r="L4692" s="82">
        <f t="shared" si="1368"/>
        <v>0</v>
      </c>
    </row>
    <row r="4693" spans="6:12" x14ac:dyDescent="0.25">
      <c r="F4693" s="78" t="str">
        <f t="shared" si="1370"/>
        <v>ENTER WEIGHT</v>
      </c>
      <c r="G4693" s="79"/>
      <c r="H4693" s="80"/>
      <c r="I4693" s="80"/>
      <c r="J4693" s="83" t="str">
        <f t="shared" si="1371"/>
        <v>ENTER WEIGHT</v>
      </c>
      <c r="K4693" s="83" t="b">
        <f t="shared" si="1369"/>
        <v>0</v>
      </c>
      <c r="L4693" s="82">
        <f t="shared" si="1368"/>
        <v>0</v>
      </c>
    </row>
    <row r="4694" spans="6:12" x14ac:dyDescent="0.25">
      <c r="F4694" s="78" t="str">
        <f t="shared" si="1370"/>
        <v>ENTER WEIGHT</v>
      </c>
      <c r="G4694" s="79"/>
      <c r="H4694" s="80"/>
      <c r="I4694" s="80"/>
      <c r="J4694" s="83" t="str">
        <f t="shared" si="1371"/>
        <v>ENTER WEIGHT</v>
      </c>
      <c r="K4694" s="83" t="b">
        <f t="shared" si="1369"/>
        <v>0</v>
      </c>
      <c r="L4694" s="82">
        <f t="shared" si="1368"/>
        <v>0</v>
      </c>
    </row>
    <row r="4695" spans="6:12" x14ac:dyDescent="0.25">
      <c r="F4695" s="78" t="str">
        <f t="shared" si="1370"/>
        <v>ENTER WEIGHT</v>
      </c>
      <c r="G4695" s="79"/>
      <c r="H4695" s="80"/>
      <c r="I4695" s="80"/>
      <c r="J4695" s="83" t="str">
        <f t="shared" si="1371"/>
        <v>ENTER WEIGHT</v>
      </c>
      <c r="K4695" s="83" t="b">
        <f t="shared" si="1369"/>
        <v>0</v>
      </c>
      <c r="L4695" s="82">
        <f t="shared" si="1368"/>
        <v>0</v>
      </c>
    </row>
    <row r="4696" spans="6:12" x14ac:dyDescent="0.25">
      <c r="F4696" s="78" t="str">
        <f t="shared" si="1370"/>
        <v>ENTER WEIGHT</v>
      </c>
      <c r="G4696" s="79"/>
      <c r="H4696" s="80"/>
      <c r="I4696" s="80"/>
      <c r="J4696" s="83" t="str">
        <f t="shared" si="1371"/>
        <v>ENTER WEIGHT</v>
      </c>
      <c r="K4696" s="83" t="b">
        <f t="shared" si="1369"/>
        <v>0</v>
      </c>
      <c r="L4696" s="82">
        <f t="shared" si="1368"/>
        <v>0</v>
      </c>
    </row>
    <row r="4697" spans="6:12" x14ac:dyDescent="0.25">
      <c r="F4697" s="78" t="str">
        <f t="shared" si="1370"/>
        <v>ENTER WEIGHT</v>
      </c>
      <c r="G4697" s="79"/>
      <c r="H4697" s="80"/>
      <c r="I4697" s="80"/>
      <c r="J4697" s="83" t="str">
        <f t="shared" si="1371"/>
        <v>ENTER WEIGHT</v>
      </c>
      <c r="K4697" s="83" t="b">
        <f t="shared" si="1369"/>
        <v>0</v>
      </c>
      <c r="L4697" s="82">
        <f t="shared" si="1368"/>
        <v>0</v>
      </c>
    </row>
    <row r="4698" spans="6:12" x14ac:dyDescent="0.25">
      <c r="F4698" s="78" t="str">
        <f t="shared" si="1370"/>
        <v>ENTER WEIGHT</v>
      </c>
      <c r="G4698" s="79"/>
      <c r="H4698" s="80"/>
      <c r="I4698" s="80"/>
      <c r="J4698" s="83" t="str">
        <f t="shared" si="1371"/>
        <v>ENTER WEIGHT</v>
      </c>
      <c r="K4698" s="83" t="b">
        <f t="shared" si="1369"/>
        <v>0</v>
      </c>
      <c r="L4698" s="82">
        <f t="shared" si="1368"/>
        <v>0</v>
      </c>
    </row>
    <row r="4699" spans="6:12" x14ac:dyDescent="0.25">
      <c r="F4699" s="78" t="str">
        <f t="shared" si="1370"/>
        <v>ENTER WEIGHT</v>
      </c>
      <c r="G4699" s="79"/>
      <c r="H4699" s="80"/>
      <c r="I4699" s="80"/>
      <c r="J4699" s="83" t="str">
        <f t="shared" si="1371"/>
        <v>ENTER WEIGHT</v>
      </c>
      <c r="K4699" s="83" t="b">
        <f t="shared" si="1369"/>
        <v>0</v>
      </c>
      <c r="L4699" s="82">
        <f t="shared" si="1368"/>
        <v>0</v>
      </c>
    </row>
    <row r="4700" spans="6:12" x14ac:dyDescent="0.25">
      <c r="F4700" s="78" t="str">
        <f t="shared" si="1370"/>
        <v>ENTER WEIGHT</v>
      </c>
      <c r="G4700" s="79"/>
      <c r="H4700" s="80"/>
      <c r="I4700" s="80"/>
      <c r="J4700" s="83" t="str">
        <f t="shared" si="1371"/>
        <v>ENTER WEIGHT</v>
      </c>
      <c r="K4700" s="83" t="b">
        <f t="shared" si="1369"/>
        <v>0</v>
      </c>
      <c r="L4700" s="82">
        <f t="shared" si="1368"/>
        <v>0</v>
      </c>
    </row>
    <row r="4701" spans="6:12" x14ac:dyDescent="0.25">
      <c r="F4701" s="78" t="str">
        <f t="shared" si="1370"/>
        <v>ENTER WEIGHT</v>
      </c>
      <c r="G4701" s="79"/>
      <c r="H4701" s="80"/>
      <c r="I4701" s="80"/>
      <c r="J4701" s="83" t="str">
        <f t="shared" si="1371"/>
        <v>ENTER WEIGHT</v>
      </c>
      <c r="K4701" s="83" t="b">
        <f t="shared" si="1369"/>
        <v>0</v>
      </c>
      <c r="L4701" s="82">
        <f t="shared" si="1368"/>
        <v>0</v>
      </c>
    </row>
    <row r="4702" spans="6:12" x14ac:dyDescent="0.25">
      <c r="F4702" s="78" t="str">
        <f t="shared" si="1370"/>
        <v>ENTER WEIGHT</v>
      </c>
      <c r="G4702" s="79"/>
      <c r="H4702" s="80"/>
      <c r="I4702" s="80"/>
      <c r="J4702" s="83" t="str">
        <f t="shared" si="1371"/>
        <v>ENTER WEIGHT</v>
      </c>
      <c r="K4702" s="83" t="b">
        <f t="shared" si="1369"/>
        <v>0</v>
      </c>
      <c r="L4702" s="82">
        <f t="shared" si="1368"/>
        <v>0</v>
      </c>
    </row>
    <row r="4703" spans="6:12" x14ac:dyDescent="0.25">
      <c r="F4703" s="78" t="str">
        <f t="shared" si="1370"/>
        <v>ENTER WEIGHT</v>
      </c>
      <c r="G4703" s="79"/>
      <c r="H4703" s="80"/>
      <c r="I4703" s="80"/>
      <c r="J4703" s="83" t="str">
        <f t="shared" si="1371"/>
        <v>ENTER WEIGHT</v>
      </c>
      <c r="K4703" s="83" t="b">
        <f t="shared" si="1369"/>
        <v>0</v>
      </c>
      <c r="L4703" s="82">
        <f t="shared" si="1368"/>
        <v>0</v>
      </c>
    </row>
    <row r="4704" spans="6:12" x14ac:dyDescent="0.25">
      <c r="F4704" s="78" t="str">
        <f t="shared" si="1370"/>
        <v>ENTER WEIGHT</v>
      </c>
      <c r="G4704" s="79"/>
      <c r="H4704" s="80"/>
      <c r="I4704" s="80"/>
      <c r="J4704" s="83" t="str">
        <f t="shared" si="1371"/>
        <v>ENTER WEIGHT</v>
      </c>
      <c r="K4704" s="83" t="b">
        <f t="shared" si="1369"/>
        <v>0</v>
      </c>
      <c r="L4704" s="82">
        <f t="shared" si="1368"/>
        <v>0</v>
      </c>
    </row>
    <row r="4705" spans="6:12" x14ac:dyDescent="0.25">
      <c r="F4705" s="78" t="str">
        <f t="shared" si="1370"/>
        <v>ENTER WEIGHT</v>
      </c>
      <c r="G4705" s="79"/>
      <c r="H4705" s="80"/>
      <c r="I4705" s="80"/>
      <c r="J4705" s="83" t="str">
        <f t="shared" si="1371"/>
        <v>ENTER WEIGHT</v>
      </c>
      <c r="K4705" s="83" t="b">
        <f t="shared" si="1369"/>
        <v>0</v>
      </c>
      <c r="L4705" s="82">
        <f t="shared" si="1368"/>
        <v>0</v>
      </c>
    </row>
    <row r="4706" spans="6:12" x14ac:dyDescent="0.25">
      <c r="F4706" s="78" t="str">
        <f t="shared" si="1370"/>
        <v>ENTER WEIGHT</v>
      </c>
      <c r="G4706" s="79"/>
      <c r="H4706" s="80"/>
      <c r="I4706" s="80"/>
      <c r="J4706" s="83" t="str">
        <f t="shared" si="1371"/>
        <v>ENTER WEIGHT</v>
      </c>
      <c r="K4706" s="83" t="b">
        <f t="shared" si="1369"/>
        <v>0</v>
      </c>
      <c r="L4706" s="82">
        <f t="shared" si="1368"/>
        <v>0</v>
      </c>
    </row>
    <row r="4707" spans="6:12" x14ac:dyDescent="0.25">
      <c r="F4707" s="78" t="str">
        <f t="shared" si="1370"/>
        <v>ENTER WEIGHT</v>
      </c>
      <c r="G4707" s="79"/>
      <c r="H4707" s="80"/>
      <c r="I4707" s="80"/>
      <c r="J4707" s="83" t="str">
        <f t="shared" si="1371"/>
        <v>ENTER WEIGHT</v>
      </c>
      <c r="K4707" s="83" t="b">
        <f t="shared" si="1369"/>
        <v>0</v>
      </c>
      <c r="L4707" s="82">
        <f t="shared" si="1368"/>
        <v>0</v>
      </c>
    </row>
    <row r="4708" spans="6:12" x14ac:dyDescent="0.25">
      <c r="F4708" s="78" t="str">
        <f t="shared" si="1370"/>
        <v>ENTER WEIGHT</v>
      </c>
      <c r="G4708" s="79"/>
      <c r="H4708" s="80"/>
      <c r="I4708" s="80"/>
      <c r="J4708" s="83" t="str">
        <f t="shared" si="1371"/>
        <v>ENTER WEIGHT</v>
      </c>
      <c r="K4708" s="83" t="b">
        <f t="shared" si="1369"/>
        <v>0</v>
      </c>
      <c r="L4708" s="82">
        <f t="shared" si="1368"/>
        <v>0</v>
      </c>
    </row>
    <row r="4709" spans="6:12" x14ac:dyDescent="0.25">
      <c r="F4709" s="78" t="str">
        <f t="shared" si="1370"/>
        <v>ENTER WEIGHT</v>
      </c>
      <c r="G4709" s="79"/>
      <c r="H4709" s="80"/>
      <c r="I4709" s="80"/>
      <c r="J4709" s="83" t="str">
        <f t="shared" si="1371"/>
        <v>ENTER WEIGHT</v>
      </c>
      <c r="K4709" s="83" t="b">
        <f t="shared" si="1369"/>
        <v>0</v>
      </c>
      <c r="L4709" s="82">
        <f t="shared" si="1368"/>
        <v>0</v>
      </c>
    </row>
    <row r="4710" spans="6:12" x14ac:dyDescent="0.25">
      <c r="F4710" s="78" t="str">
        <f t="shared" si="1370"/>
        <v>ENTER WEIGHT</v>
      </c>
      <c r="G4710" s="79"/>
      <c r="H4710" s="80"/>
      <c r="I4710" s="80"/>
      <c r="J4710" s="83" t="str">
        <f t="shared" si="1371"/>
        <v>ENTER WEIGHT</v>
      </c>
      <c r="K4710" s="83" t="b">
        <f t="shared" si="1369"/>
        <v>0</v>
      </c>
      <c r="L4710" s="82">
        <f t="shared" si="1368"/>
        <v>0</v>
      </c>
    </row>
    <row r="4711" spans="6:12" x14ac:dyDescent="0.25">
      <c r="F4711" s="78" t="str">
        <f t="shared" si="1370"/>
        <v>ENTER WEIGHT</v>
      </c>
      <c r="G4711" s="79"/>
      <c r="H4711" s="80"/>
      <c r="I4711" s="80"/>
      <c r="J4711" s="83" t="str">
        <f t="shared" si="1371"/>
        <v>ENTER WEIGHT</v>
      </c>
      <c r="K4711" s="83" t="b">
        <f t="shared" si="1369"/>
        <v>0</v>
      </c>
      <c r="L4711" s="82">
        <f t="shared" si="1368"/>
        <v>0</v>
      </c>
    </row>
    <row r="4712" spans="6:12" x14ac:dyDescent="0.25">
      <c r="F4712" s="78" t="str">
        <f t="shared" si="1370"/>
        <v>ENTER WEIGHT</v>
      </c>
      <c r="G4712" s="79"/>
      <c r="H4712" s="80"/>
      <c r="I4712" s="80"/>
      <c r="J4712" s="83" t="str">
        <f t="shared" si="1371"/>
        <v>ENTER WEIGHT</v>
      </c>
      <c r="K4712" s="83" t="b">
        <f t="shared" si="1369"/>
        <v>0</v>
      </c>
      <c r="L4712" s="82">
        <f t="shared" si="1368"/>
        <v>0</v>
      </c>
    </row>
    <row r="4713" spans="6:12" x14ac:dyDescent="0.25">
      <c r="F4713" s="78" t="str">
        <f t="shared" si="1370"/>
        <v>ENTER WEIGHT</v>
      </c>
      <c r="G4713" s="79"/>
      <c r="H4713" s="80"/>
      <c r="I4713" s="80"/>
      <c r="J4713" s="83" t="str">
        <f t="shared" si="1371"/>
        <v>ENTER WEIGHT</v>
      </c>
      <c r="K4713" s="83" t="b">
        <f t="shared" si="1369"/>
        <v>0</v>
      </c>
      <c r="L4713" s="82">
        <f t="shared" si="1368"/>
        <v>0</v>
      </c>
    </row>
    <row r="4714" spans="6:12" x14ac:dyDescent="0.25">
      <c r="F4714" s="78" t="str">
        <f t="shared" si="1370"/>
        <v>ENTER WEIGHT</v>
      </c>
      <c r="G4714" s="79"/>
      <c r="H4714" s="80"/>
      <c r="I4714" s="80"/>
      <c r="J4714" s="83" t="str">
        <f t="shared" si="1371"/>
        <v>ENTER WEIGHT</v>
      </c>
      <c r="K4714" s="83" t="b">
        <f t="shared" si="1369"/>
        <v>0</v>
      </c>
      <c r="L4714" s="82">
        <f t="shared" si="1368"/>
        <v>0</v>
      </c>
    </row>
    <row r="4715" spans="6:12" x14ac:dyDescent="0.25">
      <c r="F4715" s="78" t="str">
        <f t="shared" si="1370"/>
        <v>ENTER WEIGHT</v>
      </c>
      <c r="G4715" s="79"/>
      <c r="H4715" s="80"/>
      <c r="I4715" s="80"/>
      <c r="J4715" s="83" t="str">
        <f t="shared" si="1371"/>
        <v>ENTER WEIGHT</v>
      </c>
      <c r="K4715" s="83" t="b">
        <f t="shared" si="1369"/>
        <v>0</v>
      </c>
      <c r="L4715" s="82">
        <f t="shared" ref="L4715:L4778" si="1372">I4715*K4715</f>
        <v>0</v>
      </c>
    </row>
    <row r="4716" spans="6:12" x14ac:dyDescent="0.25">
      <c r="F4716" s="78" t="str">
        <f t="shared" si="1370"/>
        <v>ENTER WEIGHT</v>
      </c>
      <c r="G4716" s="79"/>
      <c r="H4716" s="80"/>
      <c r="I4716" s="80"/>
      <c r="J4716" s="83" t="str">
        <f t="shared" si="1371"/>
        <v>ENTER WEIGHT</v>
      </c>
      <c r="K4716" s="83" t="b">
        <f t="shared" ref="K4716:K4779" si="1373">IF(M4716="NEW",J4716*1,IF(M4716="YELLOW",J4716*0.75,IF(M4716="BLUE",J4716*0.5)))</f>
        <v>0</v>
      </c>
      <c r="L4716" s="82">
        <f t="shared" si="1372"/>
        <v>0</v>
      </c>
    </row>
    <row r="4717" spans="6:12" x14ac:dyDescent="0.25">
      <c r="F4717" s="78" t="str">
        <f t="shared" si="1370"/>
        <v>ENTER WEIGHT</v>
      </c>
      <c r="G4717" s="79"/>
      <c r="H4717" s="80"/>
      <c r="I4717" s="80"/>
      <c r="J4717" s="83" t="str">
        <f t="shared" si="1371"/>
        <v>ENTER WEIGHT</v>
      </c>
      <c r="K4717" s="83" t="b">
        <f t="shared" si="1373"/>
        <v>0</v>
      </c>
      <c r="L4717" s="82">
        <f t="shared" si="1372"/>
        <v>0</v>
      </c>
    </row>
    <row r="4718" spans="6:12" x14ac:dyDescent="0.25">
      <c r="F4718" s="78" t="str">
        <f t="shared" si="1370"/>
        <v>ENTER WEIGHT</v>
      </c>
      <c r="G4718" s="79"/>
      <c r="H4718" s="80"/>
      <c r="I4718" s="80"/>
      <c r="J4718" s="83" t="str">
        <f t="shared" si="1371"/>
        <v>ENTER WEIGHT</v>
      </c>
      <c r="K4718" s="83" t="b">
        <f t="shared" si="1373"/>
        <v>0</v>
      </c>
      <c r="L4718" s="82">
        <f t="shared" si="1372"/>
        <v>0</v>
      </c>
    </row>
    <row r="4719" spans="6:12" x14ac:dyDescent="0.25">
      <c r="F4719" s="78" t="str">
        <f t="shared" si="1370"/>
        <v>ENTER WEIGHT</v>
      </c>
      <c r="G4719" s="79"/>
      <c r="H4719" s="80"/>
      <c r="I4719" s="80"/>
      <c r="J4719" s="83" t="str">
        <f t="shared" si="1371"/>
        <v>ENTER WEIGHT</v>
      </c>
      <c r="K4719" s="83" t="b">
        <f t="shared" si="1373"/>
        <v>0</v>
      </c>
      <c r="L4719" s="82">
        <f t="shared" si="1372"/>
        <v>0</v>
      </c>
    </row>
    <row r="4720" spans="6:12" x14ac:dyDescent="0.25">
      <c r="F4720" s="78" t="str">
        <f t="shared" si="1370"/>
        <v>ENTER WEIGHT</v>
      </c>
      <c r="G4720" s="79"/>
      <c r="H4720" s="80"/>
      <c r="I4720" s="80"/>
      <c r="J4720" s="83" t="str">
        <f t="shared" si="1371"/>
        <v>ENTER WEIGHT</v>
      </c>
      <c r="K4720" s="83" t="b">
        <f t="shared" si="1373"/>
        <v>0</v>
      </c>
      <c r="L4720" s="82">
        <f t="shared" si="1372"/>
        <v>0</v>
      </c>
    </row>
    <row r="4721" spans="6:12" x14ac:dyDescent="0.25">
      <c r="F4721" s="78" t="str">
        <f t="shared" si="1370"/>
        <v>ENTER WEIGHT</v>
      </c>
      <c r="G4721" s="79"/>
      <c r="H4721" s="80"/>
      <c r="I4721" s="80"/>
      <c r="J4721" s="83" t="str">
        <f t="shared" si="1371"/>
        <v>ENTER WEIGHT</v>
      </c>
      <c r="K4721" s="83" t="b">
        <f t="shared" si="1373"/>
        <v>0</v>
      </c>
      <c r="L4721" s="82">
        <f t="shared" si="1372"/>
        <v>0</v>
      </c>
    </row>
    <row r="4722" spans="6:12" x14ac:dyDescent="0.25">
      <c r="F4722" s="78" t="str">
        <f t="shared" si="1370"/>
        <v>ENTER WEIGHT</v>
      </c>
      <c r="G4722" s="79"/>
      <c r="H4722" s="80"/>
      <c r="I4722" s="80"/>
      <c r="J4722" s="83" t="str">
        <f t="shared" si="1371"/>
        <v>ENTER WEIGHT</v>
      </c>
      <c r="K4722" s="83" t="b">
        <f t="shared" si="1373"/>
        <v>0</v>
      </c>
      <c r="L4722" s="82">
        <f t="shared" si="1372"/>
        <v>0</v>
      </c>
    </row>
    <row r="4723" spans="6:12" x14ac:dyDescent="0.25">
      <c r="F4723" s="78" t="str">
        <f t="shared" ref="F4723:F4786" si="1374">IF($E4723=60.3,6.99,IF($E4723=73,9.67,IF($E4723=88.9,13.84,IF($E4723=114.3,17.26,IF($E4723=177.8,34.23,IF($E4723=244.5,53.57,"ENTER WEIGHT"))))))</f>
        <v>ENTER WEIGHT</v>
      </c>
      <c r="G4723" s="79"/>
      <c r="H4723" s="80"/>
      <c r="I4723" s="80"/>
      <c r="J4723" s="83" t="str">
        <f t="shared" ref="J4723:J4786" si="1375">IF($E4723=60.3,16.52,IF($E4723=73,20.64,IF($E4723=88.9,27.6,IF(AND($E4723=114.3, $F4723=17.26),32.84,IF(AND($E4723=177.8, $F4723=34.23),63.28,IF(AND($E4723=244.5,$F4723=53.57),98.68,"ENTER WEIGHT"))))))</f>
        <v>ENTER WEIGHT</v>
      </c>
      <c r="K4723" s="83" t="b">
        <f t="shared" si="1373"/>
        <v>0</v>
      </c>
      <c r="L4723" s="82">
        <f t="shared" si="1372"/>
        <v>0</v>
      </c>
    </row>
    <row r="4724" spans="6:12" x14ac:dyDescent="0.25">
      <c r="F4724" s="78" t="str">
        <f t="shared" si="1374"/>
        <v>ENTER WEIGHT</v>
      </c>
      <c r="G4724" s="79"/>
      <c r="H4724" s="80"/>
      <c r="I4724" s="80"/>
      <c r="J4724" s="83" t="str">
        <f t="shared" si="1375"/>
        <v>ENTER WEIGHT</v>
      </c>
      <c r="K4724" s="83" t="b">
        <f t="shared" si="1373"/>
        <v>0</v>
      </c>
      <c r="L4724" s="82">
        <f t="shared" si="1372"/>
        <v>0</v>
      </c>
    </row>
    <row r="4725" spans="6:12" x14ac:dyDescent="0.25">
      <c r="F4725" s="78" t="str">
        <f t="shared" si="1374"/>
        <v>ENTER WEIGHT</v>
      </c>
      <c r="G4725" s="79"/>
      <c r="H4725" s="80"/>
      <c r="I4725" s="80"/>
      <c r="J4725" s="83" t="str">
        <f t="shared" si="1375"/>
        <v>ENTER WEIGHT</v>
      </c>
      <c r="K4725" s="83" t="b">
        <f t="shared" si="1373"/>
        <v>0</v>
      </c>
      <c r="L4725" s="82">
        <f t="shared" si="1372"/>
        <v>0</v>
      </c>
    </row>
    <row r="4726" spans="6:12" x14ac:dyDescent="0.25">
      <c r="F4726" s="78" t="str">
        <f t="shared" si="1374"/>
        <v>ENTER WEIGHT</v>
      </c>
      <c r="G4726" s="79"/>
      <c r="H4726" s="80"/>
      <c r="I4726" s="80"/>
      <c r="J4726" s="83" t="str">
        <f t="shared" si="1375"/>
        <v>ENTER WEIGHT</v>
      </c>
      <c r="K4726" s="83" t="b">
        <f t="shared" si="1373"/>
        <v>0</v>
      </c>
      <c r="L4726" s="82">
        <f t="shared" si="1372"/>
        <v>0</v>
      </c>
    </row>
    <row r="4727" spans="6:12" x14ac:dyDescent="0.25">
      <c r="F4727" s="78" t="str">
        <f t="shared" si="1374"/>
        <v>ENTER WEIGHT</v>
      </c>
      <c r="G4727" s="79"/>
      <c r="H4727" s="80"/>
      <c r="I4727" s="80"/>
      <c r="J4727" s="83" t="str">
        <f t="shared" si="1375"/>
        <v>ENTER WEIGHT</v>
      </c>
      <c r="K4727" s="83" t="b">
        <f t="shared" si="1373"/>
        <v>0</v>
      </c>
      <c r="L4727" s="82">
        <f t="shared" si="1372"/>
        <v>0</v>
      </c>
    </row>
    <row r="4728" spans="6:12" x14ac:dyDescent="0.25">
      <c r="F4728" s="78" t="str">
        <f t="shared" si="1374"/>
        <v>ENTER WEIGHT</v>
      </c>
      <c r="G4728" s="79"/>
      <c r="H4728" s="80"/>
      <c r="I4728" s="80"/>
      <c r="J4728" s="83" t="str">
        <f t="shared" si="1375"/>
        <v>ENTER WEIGHT</v>
      </c>
      <c r="K4728" s="83" t="b">
        <f t="shared" si="1373"/>
        <v>0</v>
      </c>
      <c r="L4728" s="82">
        <f t="shared" si="1372"/>
        <v>0</v>
      </c>
    </row>
    <row r="4729" spans="6:12" x14ac:dyDescent="0.25">
      <c r="F4729" s="78" t="str">
        <f t="shared" si="1374"/>
        <v>ENTER WEIGHT</v>
      </c>
      <c r="G4729" s="79"/>
      <c r="H4729" s="80"/>
      <c r="I4729" s="80"/>
      <c r="J4729" s="83" t="str">
        <f t="shared" si="1375"/>
        <v>ENTER WEIGHT</v>
      </c>
      <c r="K4729" s="83" t="b">
        <f t="shared" si="1373"/>
        <v>0</v>
      </c>
      <c r="L4729" s="82">
        <f t="shared" si="1372"/>
        <v>0</v>
      </c>
    </row>
    <row r="4730" spans="6:12" x14ac:dyDescent="0.25">
      <c r="F4730" s="78" t="str">
        <f t="shared" si="1374"/>
        <v>ENTER WEIGHT</v>
      </c>
      <c r="G4730" s="79"/>
      <c r="H4730" s="80"/>
      <c r="I4730" s="80"/>
      <c r="J4730" s="83" t="str">
        <f t="shared" si="1375"/>
        <v>ENTER WEIGHT</v>
      </c>
      <c r="K4730" s="83" t="b">
        <f t="shared" si="1373"/>
        <v>0</v>
      </c>
      <c r="L4730" s="82">
        <f t="shared" si="1372"/>
        <v>0</v>
      </c>
    </row>
    <row r="4731" spans="6:12" x14ac:dyDescent="0.25">
      <c r="F4731" s="78" t="str">
        <f t="shared" si="1374"/>
        <v>ENTER WEIGHT</v>
      </c>
      <c r="G4731" s="79"/>
      <c r="H4731" s="80"/>
      <c r="I4731" s="80"/>
      <c r="J4731" s="83" t="str">
        <f t="shared" si="1375"/>
        <v>ENTER WEIGHT</v>
      </c>
      <c r="K4731" s="83" t="b">
        <f t="shared" si="1373"/>
        <v>0</v>
      </c>
      <c r="L4731" s="82">
        <f t="shared" si="1372"/>
        <v>0</v>
      </c>
    </row>
    <row r="4732" spans="6:12" x14ac:dyDescent="0.25">
      <c r="F4732" s="78" t="str">
        <f t="shared" si="1374"/>
        <v>ENTER WEIGHT</v>
      </c>
      <c r="G4732" s="79"/>
      <c r="H4732" s="80"/>
      <c r="I4732" s="80"/>
      <c r="J4732" s="83" t="str">
        <f t="shared" si="1375"/>
        <v>ENTER WEIGHT</v>
      </c>
      <c r="K4732" s="83" t="b">
        <f t="shared" si="1373"/>
        <v>0</v>
      </c>
      <c r="L4732" s="82">
        <f t="shared" si="1372"/>
        <v>0</v>
      </c>
    </row>
    <row r="4733" spans="6:12" x14ac:dyDescent="0.25">
      <c r="F4733" s="78" t="str">
        <f t="shared" si="1374"/>
        <v>ENTER WEIGHT</v>
      </c>
      <c r="G4733" s="79"/>
      <c r="H4733" s="80"/>
      <c r="I4733" s="80"/>
      <c r="J4733" s="83" t="str">
        <f t="shared" si="1375"/>
        <v>ENTER WEIGHT</v>
      </c>
      <c r="K4733" s="83" t="b">
        <f t="shared" si="1373"/>
        <v>0</v>
      </c>
      <c r="L4733" s="82">
        <f t="shared" si="1372"/>
        <v>0</v>
      </c>
    </row>
    <row r="4734" spans="6:12" x14ac:dyDescent="0.25">
      <c r="F4734" s="78" t="str">
        <f t="shared" si="1374"/>
        <v>ENTER WEIGHT</v>
      </c>
      <c r="G4734" s="79"/>
      <c r="H4734" s="80"/>
      <c r="I4734" s="80"/>
      <c r="J4734" s="83" t="str">
        <f t="shared" si="1375"/>
        <v>ENTER WEIGHT</v>
      </c>
      <c r="K4734" s="83" t="b">
        <f t="shared" si="1373"/>
        <v>0</v>
      </c>
      <c r="L4734" s="82">
        <f t="shared" si="1372"/>
        <v>0</v>
      </c>
    </row>
    <row r="4735" spans="6:12" x14ac:dyDescent="0.25">
      <c r="F4735" s="78" t="str">
        <f t="shared" si="1374"/>
        <v>ENTER WEIGHT</v>
      </c>
      <c r="G4735" s="79"/>
      <c r="H4735" s="80"/>
      <c r="I4735" s="80"/>
      <c r="J4735" s="83" t="str">
        <f t="shared" si="1375"/>
        <v>ENTER WEIGHT</v>
      </c>
      <c r="K4735" s="83" t="b">
        <f t="shared" si="1373"/>
        <v>0</v>
      </c>
      <c r="L4735" s="82">
        <f t="shared" si="1372"/>
        <v>0</v>
      </c>
    </row>
    <row r="4736" spans="6:12" x14ac:dyDescent="0.25">
      <c r="F4736" s="78" t="str">
        <f t="shared" si="1374"/>
        <v>ENTER WEIGHT</v>
      </c>
      <c r="G4736" s="79"/>
      <c r="H4736" s="80"/>
      <c r="I4736" s="80"/>
      <c r="J4736" s="83" t="str">
        <f t="shared" si="1375"/>
        <v>ENTER WEIGHT</v>
      </c>
      <c r="K4736" s="83" t="b">
        <f t="shared" si="1373"/>
        <v>0</v>
      </c>
      <c r="L4736" s="82">
        <f t="shared" si="1372"/>
        <v>0</v>
      </c>
    </row>
    <row r="4737" spans="6:12" x14ac:dyDescent="0.25">
      <c r="F4737" s="78" t="str">
        <f t="shared" si="1374"/>
        <v>ENTER WEIGHT</v>
      </c>
      <c r="G4737" s="79"/>
      <c r="H4737" s="80"/>
      <c r="I4737" s="80"/>
      <c r="J4737" s="83" t="str">
        <f t="shared" si="1375"/>
        <v>ENTER WEIGHT</v>
      </c>
      <c r="K4737" s="83" t="b">
        <f t="shared" si="1373"/>
        <v>0</v>
      </c>
      <c r="L4737" s="82">
        <f t="shared" si="1372"/>
        <v>0</v>
      </c>
    </row>
    <row r="4738" spans="6:12" x14ac:dyDescent="0.25">
      <c r="F4738" s="78" t="str">
        <f t="shared" si="1374"/>
        <v>ENTER WEIGHT</v>
      </c>
      <c r="G4738" s="79"/>
      <c r="H4738" s="80"/>
      <c r="I4738" s="80"/>
      <c r="J4738" s="83" t="str">
        <f t="shared" si="1375"/>
        <v>ENTER WEIGHT</v>
      </c>
      <c r="K4738" s="83" t="b">
        <f t="shared" si="1373"/>
        <v>0</v>
      </c>
      <c r="L4738" s="82">
        <f t="shared" si="1372"/>
        <v>0</v>
      </c>
    </row>
    <row r="4739" spans="6:12" x14ac:dyDescent="0.25">
      <c r="F4739" s="78" t="str">
        <f t="shared" si="1374"/>
        <v>ENTER WEIGHT</v>
      </c>
      <c r="G4739" s="79"/>
      <c r="H4739" s="80"/>
      <c r="I4739" s="80"/>
      <c r="J4739" s="83" t="str">
        <f t="shared" si="1375"/>
        <v>ENTER WEIGHT</v>
      </c>
      <c r="K4739" s="83" t="b">
        <f t="shared" si="1373"/>
        <v>0</v>
      </c>
      <c r="L4739" s="82">
        <f t="shared" si="1372"/>
        <v>0</v>
      </c>
    </row>
    <row r="4740" spans="6:12" x14ac:dyDescent="0.25">
      <c r="F4740" s="78" t="str">
        <f t="shared" si="1374"/>
        <v>ENTER WEIGHT</v>
      </c>
      <c r="G4740" s="79"/>
      <c r="H4740" s="80"/>
      <c r="I4740" s="80"/>
      <c r="J4740" s="83" t="str">
        <f t="shared" si="1375"/>
        <v>ENTER WEIGHT</v>
      </c>
      <c r="K4740" s="83" t="b">
        <f t="shared" si="1373"/>
        <v>0</v>
      </c>
      <c r="L4740" s="82">
        <f t="shared" si="1372"/>
        <v>0</v>
      </c>
    </row>
    <row r="4741" spans="6:12" x14ac:dyDescent="0.25">
      <c r="F4741" s="78" t="str">
        <f t="shared" si="1374"/>
        <v>ENTER WEIGHT</v>
      </c>
      <c r="G4741" s="79"/>
      <c r="H4741" s="80"/>
      <c r="I4741" s="80"/>
      <c r="J4741" s="83" t="str">
        <f t="shared" si="1375"/>
        <v>ENTER WEIGHT</v>
      </c>
      <c r="K4741" s="83" t="b">
        <f t="shared" si="1373"/>
        <v>0</v>
      </c>
      <c r="L4741" s="82">
        <f t="shared" si="1372"/>
        <v>0</v>
      </c>
    </row>
    <row r="4742" spans="6:12" x14ac:dyDescent="0.25">
      <c r="F4742" s="78" t="str">
        <f t="shared" si="1374"/>
        <v>ENTER WEIGHT</v>
      </c>
      <c r="G4742" s="79"/>
      <c r="H4742" s="80"/>
      <c r="I4742" s="80"/>
      <c r="J4742" s="83" t="str">
        <f t="shared" si="1375"/>
        <v>ENTER WEIGHT</v>
      </c>
      <c r="K4742" s="83" t="b">
        <f t="shared" si="1373"/>
        <v>0</v>
      </c>
      <c r="L4742" s="82">
        <f t="shared" si="1372"/>
        <v>0</v>
      </c>
    </row>
    <row r="4743" spans="6:12" x14ac:dyDescent="0.25">
      <c r="F4743" s="78" t="str">
        <f t="shared" si="1374"/>
        <v>ENTER WEIGHT</v>
      </c>
      <c r="G4743" s="79"/>
      <c r="H4743" s="80"/>
      <c r="I4743" s="80"/>
      <c r="J4743" s="83" t="str">
        <f t="shared" si="1375"/>
        <v>ENTER WEIGHT</v>
      </c>
      <c r="K4743" s="83" t="b">
        <f t="shared" si="1373"/>
        <v>0</v>
      </c>
      <c r="L4743" s="82">
        <f t="shared" si="1372"/>
        <v>0</v>
      </c>
    </row>
    <row r="4744" spans="6:12" x14ac:dyDescent="0.25">
      <c r="F4744" s="78" t="str">
        <f t="shared" si="1374"/>
        <v>ENTER WEIGHT</v>
      </c>
      <c r="G4744" s="79"/>
      <c r="H4744" s="80"/>
      <c r="I4744" s="80"/>
      <c r="J4744" s="83" t="str">
        <f t="shared" si="1375"/>
        <v>ENTER WEIGHT</v>
      </c>
      <c r="K4744" s="83" t="b">
        <f t="shared" si="1373"/>
        <v>0</v>
      </c>
      <c r="L4744" s="82">
        <f t="shared" si="1372"/>
        <v>0</v>
      </c>
    </row>
    <row r="4745" spans="6:12" x14ac:dyDescent="0.25">
      <c r="F4745" s="78" t="str">
        <f t="shared" si="1374"/>
        <v>ENTER WEIGHT</v>
      </c>
      <c r="G4745" s="79"/>
      <c r="H4745" s="80"/>
      <c r="I4745" s="80"/>
      <c r="J4745" s="83" t="str">
        <f t="shared" si="1375"/>
        <v>ENTER WEIGHT</v>
      </c>
      <c r="K4745" s="83" t="b">
        <f t="shared" si="1373"/>
        <v>0</v>
      </c>
      <c r="L4745" s="82">
        <f t="shared" si="1372"/>
        <v>0</v>
      </c>
    </row>
    <row r="4746" spans="6:12" x14ac:dyDescent="0.25">
      <c r="F4746" s="78" t="str">
        <f t="shared" si="1374"/>
        <v>ENTER WEIGHT</v>
      </c>
      <c r="G4746" s="79"/>
      <c r="H4746" s="80"/>
      <c r="I4746" s="80"/>
      <c r="J4746" s="83" t="str">
        <f t="shared" si="1375"/>
        <v>ENTER WEIGHT</v>
      </c>
      <c r="K4746" s="83" t="b">
        <f t="shared" si="1373"/>
        <v>0</v>
      </c>
      <c r="L4746" s="82">
        <f t="shared" si="1372"/>
        <v>0</v>
      </c>
    </row>
    <row r="4747" spans="6:12" x14ac:dyDescent="0.25">
      <c r="F4747" s="78" t="str">
        <f t="shared" si="1374"/>
        <v>ENTER WEIGHT</v>
      </c>
      <c r="G4747" s="79"/>
      <c r="H4747" s="80"/>
      <c r="I4747" s="80"/>
      <c r="J4747" s="83" t="str">
        <f t="shared" si="1375"/>
        <v>ENTER WEIGHT</v>
      </c>
      <c r="K4747" s="83" t="b">
        <f t="shared" si="1373"/>
        <v>0</v>
      </c>
      <c r="L4747" s="82">
        <f t="shared" si="1372"/>
        <v>0</v>
      </c>
    </row>
    <row r="4748" spans="6:12" x14ac:dyDescent="0.25">
      <c r="F4748" s="78" t="str">
        <f t="shared" si="1374"/>
        <v>ENTER WEIGHT</v>
      </c>
      <c r="G4748" s="79"/>
      <c r="H4748" s="80"/>
      <c r="I4748" s="80"/>
      <c r="J4748" s="83" t="str">
        <f t="shared" si="1375"/>
        <v>ENTER WEIGHT</v>
      </c>
      <c r="K4748" s="83" t="b">
        <f t="shared" si="1373"/>
        <v>0</v>
      </c>
      <c r="L4748" s="82">
        <f t="shared" si="1372"/>
        <v>0</v>
      </c>
    </row>
    <row r="4749" spans="6:12" x14ac:dyDescent="0.25">
      <c r="F4749" s="78" t="str">
        <f t="shared" si="1374"/>
        <v>ENTER WEIGHT</v>
      </c>
      <c r="G4749" s="79"/>
      <c r="H4749" s="80"/>
      <c r="I4749" s="80"/>
      <c r="J4749" s="83" t="str">
        <f t="shared" si="1375"/>
        <v>ENTER WEIGHT</v>
      </c>
      <c r="K4749" s="83" t="b">
        <f t="shared" si="1373"/>
        <v>0</v>
      </c>
      <c r="L4749" s="82">
        <f t="shared" si="1372"/>
        <v>0</v>
      </c>
    </row>
    <row r="4750" spans="6:12" x14ac:dyDescent="0.25">
      <c r="F4750" s="78" t="str">
        <f t="shared" si="1374"/>
        <v>ENTER WEIGHT</v>
      </c>
      <c r="G4750" s="79"/>
      <c r="H4750" s="80"/>
      <c r="I4750" s="80"/>
      <c r="J4750" s="83" t="str">
        <f t="shared" si="1375"/>
        <v>ENTER WEIGHT</v>
      </c>
      <c r="K4750" s="83" t="b">
        <f t="shared" si="1373"/>
        <v>0</v>
      </c>
      <c r="L4750" s="82">
        <f t="shared" si="1372"/>
        <v>0</v>
      </c>
    </row>
    <row r="4751" spans="6:12" x14ac:dyDescent="0.25">
      <c r="F4751" s="78" t="str">
        <f t="shared" si="1374"/>
        <v>ENTER WEIGHT</v>
      </c>
      <c r="G4751" s="79"/>
      <c r="H4751" s="80"/>
      <c r="I4751" s="80"/>
      <c r="J4751" s="83" t="str">
        <f t="shared" si="1375"/>
        <v>ENTER WEIGHT</v>
      </c>
      <c r="K4751" s="83" t="b">
        <f t="shared" si="1373"/>
        <v>0</v>
      </c>
      <c r="L4751" s="82">
        <f t="shared" si="1372"/>
        <v>0</v>
      </c>
    </row>
    <row r="4752" spans="6:12" x14ac:dyDescent="0.25">
      <c r="F4752" s="78" t="str">
        <f t="shared" si="1374"/>
        <v>ENTER WEIGHT</v>
      </c>
      <c r="G4752" s="79"/>
      <c r="H4752" s="80"/>
      <c r="I4752" s="80"/>
      <c r="J4752" s="83" t="str">
        <f t="shared" si="1375"/>
        <v>ENTER WEIGHT</v>
      </c>
      <c r="K4752" s="83" t="b">
        <f t="shared" si="1373"/>
        <v>0</v>
      </c>
      <c r="L4752" s="82">
        <f t="shared" si="1372"/>
        <v>0</v>
      </c>
    </row>
    <row r="4753" spans="6:12" x14ac:dyDescent="0.25">
      <c r="F4753" s="78" t="str">
        <f t="shared" si="1374"/>
        <v>ENTER WEIGHT</v>
      </c>
      <c r="G4753" s="79"/>
      <c r="H4753" s="80"/>
      <c r="I4753" s="80"/>
      <c r="J4753" s="83" t="str">
        <f t="shared" si="1375"/>
        <v>ENTER WEIGHT</v>
      </c>
      <c r="K4753" s="83" t="b">
        <f t="shared" si="1373"/>
        <v>0</v>
      </c>
      <c r="L4753" s="82">
        <f t="shared" si="1372"/>
        <v>0</v>
      </c>
    </row>
    <row r="4754" spans="6:12" x14ac:dyDescent="0.25">
      <c r="F4754" s="78" t="str">
        <f t="shared" si="1374"/>
        <v>ENTER WEIGHT</v>
      </c>
      <c r="G4754" s="79"/>
      <c r="H4754" s="80"/>
      <c r="I4754" s="80"/>
      <c r="J4754" s="83" t="str">
        <f t="shared" si="1375"/>
        <v>ENTER WEIGHT</v>
      </c>
      <c r="K4754" s="83" t="b">
        <f t="shared" si="1373"/>
        <v>0</v>
      </c>
      <c r="L4754" s="82">
        <f t="shared" si="1372"/>
        <v>0</v>
      </c>
    </row>
    <row r="4755" spans="6:12" x14ac:dyDescent="0.25">
      <c r="F4755" s="78" t="str">
        <f t="shared" si="1374"/>
        <v>ENTER WEIGHT</v>
      </c>
      <c r="G4755" s="79"/>
      <c r="H4755" s="80"/>
      <c r="I4755" s="80"/>
      <c r="J4755" s="83" t="str">
        <f t="shared" si="1375"/>
        <v>ENTER WEIGHT</v>
      </c>
      <c r="K4755" s="83" t="b">
        <f t="shared" si="1373"/>
        <v>0</v>
      </c>
      <c r="L4755" s="82">
        <f t="shared" si="1372"/>
        <v>0</v>
      </c>
    </row>
    <row r="4756" spans="6:12" x14ac:dyDescent="0.25">
      <c r="F4756" s="78" t="str">
        <f t="shared" si="1374"/>
        <v>ENTER WEIGHT</v>
      </c>
      <c r="G4756" s="79"/>
      <c r="H4756" s="80"/>
      <c r="I4756" s="80"/>
      <c r="J4756" s="83" t="str">
        <f t="shared" si="1375"/>
        <v>ENTER WEIGHT</v>
      </c>
      <c r="K4756" s="83" t="b">
        <f t="shared" si="1373"/>
        <v>0</v>
      </c>
      <c r="L4756" s="82">
        <f t="shared" si="1372"/>
        <v>0</v>
      </c>
    </row>
    <row r="4757" spans="6:12" x14ac:dyDescent="0.25">
      <c r="F4757" s="78" t="str">
        <f t="shared" si="1374"/>
        <v>ENTER WEIGHT</v>
      </c>
      <c r="G4757" s="79"/>
      <c r="H4757" s="80"/>
      <c r="I4757" s="80"/>
      <c r="J4757" s="83" t="str">
        <f t="shared" si="1375"/>
        <v>ENTER WEIGHT</v>
      </c>
      <c r="K4757" s="83" t="b">
        <f t="shared" si="1373"/>
        <v>0</v>
      </c>
      <c r="L4757" s="82">
        <f t="shared" si="1372"/>
        <v>0</v>
      </c>
    </row>
    <row r="4758" spans="6:12" x14ac:dyDescent="0.25">
      <c r="F4758" s="78" t="str">
        <f t="shared" si="1374"/>
        <v>ENTER WEIGHT</v>
      </c>
      <c r="G4758" s="79"/>
      <c r="H4758" s="80"/>
      <c r="I4758" s="80"/>
      <c r="J4758" s="83" t="str">
        <f t="shared" si="1375"/>
        <v>ENTER WEIGHT</v>
      </c>
      <c r="K4758" s="83" t="b">
        <f t="shared" si="1373"/>
        <v>0</v>
      </c>
      <c r="L4758" s="82">
        <f t="shared" si="1372"/>
        <v>0</v>
      </c>
    </row>
    <row r="4759" spans="6:12" x14ac:dyDescent="0.25">
      <c r="F4759" s="78" t="str">
        <f t="shared" si="1374"/>
        <v>ENTER WEIGHT</v>
      </c>
      <c r="G4759" s="79"/>
      <c r="H4759" s="80"/>
      <c r="I4759" s="80"/>
      <c r="J4759" s="83" t="str">
        <f t="shared" si="1375"/>
        <v>ENTER WEIGHT</v>
      </c>
      <c r="K4759" s="83" t="b">
        <f t="shared" si="1373"/>
        <v>0</v>
      </c>
      <c r="L4759" s="82">
        <f t="shared" si="1372"/>
        <v>0</v>
      </c>
    </row>
    <row r="4760" spans="6:12" x14ac:dyDescent="0.25">
      <c r="F4760" s="78" t="str">
        <f t="shared" si="1374"/>
        <v>ENTER WEIGHT</v>
      </c>
      <c r="G4760" s="79"/>
      <c r="H4760" s="80"/>
      <c r="I4760" s="80"/>
      <c r="J4760" s="83" t="str">
        <f t="shared" si="1375"/>
        <v>ENTER WEIGHT</v>
      </c>
      <c r="K4760" s="83" t="b">
        <f t="shared" si="1373"/>
        <v>0</v>
      </c>
      <c r="L4760" s="82">
        <f t="shared" si="1372"/>
        <v>0</v>
      </c>
    </row>
    <row r="4761" spans="6:12" x14ac:dyDescent="0.25">
      <c r="F4761" s="78" t="str">
        <f t="shared" si="1374"/>
        <v>ENTER WEIGHT</v>
      </c>
      <c r="G4761" s="79"/>
      <c r="H4761" s="80"/>
      <c r="I4761" s="80"/>
      <c r="J4761" s="83" t="str">
        <f t="shared" si="1375"/>
        <v>ENTER WEIGHT</v>
      </c>
      <c r="K4761" s="83" t="b">
        <f t="shared" si="1373"/>
        <v>0</v>
      </c>
      <c r="L4761" s="82">
        <f t="shared" si="1372"/>
        <v>0</v>
      </c>
    </row>
    <row r="4762" spans="6:12" x14ac:dyDescent="0.25">
      <c r="F4762" s="78" t="str">
        <f t="shared" si="1374"/>
        <v>ENTER WEIGHT</v>
      </c>
      <c r="G4762" s="79"/>
      <c r="H4762" s="80"/>
      <c r="I4762" s="80"/>
      <c r="J4762" s="83" t="str">
        <f t="shared" si="1375"/>
        <v>ENTER WEIGHT</v>
      </c>
      <c r="K4762" s="83" t="b">
        <f t="shared" si="1373"/>
        <v>0</v>
      </c>
      <c r="L4762" s="82">
        <f t="shared" si="1372"/>
        <v>0</v>
      </c>
    </row>
    <row r="4763" spans="6:12" x14ac:dyDescent="0.25">
      <c r="F4763" s="78" t="str">
        <f t="shared" si="1374"/>
        <v>ENTER WEIGHT</v>
      </c>
      <c r="G4763" s="79"/>
      <c r="H4763" s="80"/>
      <c r="I4763" s="80"/>
      <c r="J4763" s="83" t="str">
        <f t="shared" si="1375"/>
        <v>ENTER WEIGHT</v>
      </c>
      <c r="K4763" s="83" t="b">
        <f t="shared" si="1373"/>
        <v>0</v>
      </c>
      <c r="L4763" s="82">
        <f t="shared" si="1372"/>
        <v>0</v>
      </c>
    </row>
    <row r="4764" spans="6:12" x14ac:dyDescent="0.25">
      <c r="F4764" s="78" t="str">
        <f t="shared" si="1374"/>
        <v>ENTER WEIGHT</v>
      </c>
      <c r="G4764" s="79"/>
      <c r="H4764" s="80"/>
      <c r="I4764" s="80"/>
      <c r="J4764" s="83" t="str">
        <f t="shared" si="1375"/>
        <v>ENTER WEIGHT</v>
      </c>
      <c r="K4764" s="83" t="b">
        <f t="shared" si="1373"/>
        <v>0</v>
      </c>
      <c r="L4764" s="82">
        <f t="shared" si="1372"/>
        <v>0</v>
      </c>
    </row>
    <row r="4765" spans="6:12" x14ac:dyDescent="0.25">
      <c r="F4765" s="78" t="str">
        <f t="shared" si="1374"/>
        <v>ENTER WEIGHT</v>
      </c>
      <c r="G4765" s="79"/>
      <c r="H4765" s="80"/>
      <c r="I4765" s="80"/>
      <c r="J4765" s="83" t="str">
        <f t="shared" si="1375"/>
        <v>ENTER WEIGHT</v>
      </c>
      <c r="K4765" s="83" t="b">
        <f t="shared" si="1373"/>
        <v>0</v>
      </c>
      <c r="L4765" s="82">
        <f t="shared" si="1372"/>
        <v>0</v>
      </c>
    </row>
    <row r="4766" spans="6:12" x14ac:dyDescent="0.25">
      <c r="F4766" s="78" t="str">
        <f t="shared" si="1374"/>
        <v>ENTER WEIGHT</v>
      </c>
      <c r="G4766" s="79"/>
      <c r="H4766" s="80"/>
      <c r="I4766" s="80"/>
      <c r="J4766" s="83" t="str">
        <f t="shared" si="1375"/>
        <v>ENTER WEIGHT</v>
      </c>
      <c r="K4766" s="83" t="b">
        <f t="shared" si="1373"/>
        <v>0</v>
      </c>
      <c r="L4766" s="82">
        <f t="shared" si="1372"/>
        <v>0</v>
      </c>
    </row>
    <row r="4767" spans="6:12" x14ac:dyDescent="0.25">
      <c r="F4767" s="78" t="str">
        <f t="shared" si="1374"/>
        <v>ENTER WEIGHT</v>
      </c>
      <c r="G4767" s="79"/>
      <c r="H4767" s="80"/>
      <c r="I4767" s="80"/>
      <c r="J4767" s="83" t="str">
        <f t="shared" si="1375"/>
        <v>ENTER WEIGHT</v>
      </c>
      <c r="K4767" s="83" t="b">
        <f t="shared" si="1373"/>
        <v>0</v>
      </c>
      <c r="L4767" s="82">
        <f t="shared" si="1372"/>
        <v>0</v>
      </c>
    </row>
    <row r="4768" spans="6:12" x14ac:dyDescent="0.25">
      <c r="F4768" s="78" t="str">
        <f t="shared" si="1374"/>
        <v>ENTER WEIGHT</v>
      </c>
      <c r="G4768" s="79"/>
      <c r="H4768" s="80"/>
      <c r="I4768" s="80"/>
      <c r="J4768" s="83" t="str">
        <f t="shared" si="1375"/>
        <v>ENTER WEIGHT</v>
      </c>
      <c r="K4768" s="83" t="b">
        <f t="shared" si="1373"/>
        <v>0</v>
      </c>
      <c r="L4768" s="82">
        <f t="shared" si="1372"/>
        <v>0</v>
      </c>
    </row>
    <row r="4769" spans="6:12" x14ac:dyDescent="0.25">
      <c r="F4769" s="78" t="str">
        <f t="shared" si="1374"/>
        <v>ENTER WEIGHT</v>
      </c>
      <c r="G4769" s="79"/>
      <c r="H4769" s="80"/>
      <c r="I4769" s="80"/>
      <c r="J4769" s="83" t="str">
        <f t="shared" si="1375"/>
        <v>ENTER WEIGHT</v>
      </c>
      <c r="K4769" s="83" t="b">
        <f t="shared" si="1373"/>
        <v>0</v>
      </c>
      <c r="L4769" s="82">
        <f t="shared" si="1372"/>
        <v>0</v>
      </c>
    </row>
    <row r="4770" spans="6:12" x14ac:dyDescent="0.25">
      <c r="F4770" s="78" t="str">
        <f t="shared" si="1374"/>
        <v>ENTER WEIGHT</v>
      </c>
      <c r="G4770" s="79"/>
      <c r="H4770" s="80"/>
      <c r="I4770" s="80"/>
      <c r="J4770" s="83" t="str">
        <f t="shared" si="1375"/>
        <v>ENTER WEIGHT</v>
      </c>
      <c r="K4770" s="83" t="b">
        <f t="shared" si="1373"/>
        <v>0</v>
      </c>
      <c r="L4770" s="82">
        <f t="shared" si="1372"/>
        <v>0</v>
      </c>
    </row>
    <row r="4771" spans="6:12" x14ac:dyDescent="0.25">
      <c r="F4771" s="78" t="str">
        <f t="shared" si="1374"/>
        <v>ENTER WEIGHT</v>
      </c>
      <c r="G4771" s="79"/>
      <c r="H4771" s="80"/>
      <c r="I4771" s="80"/>
      <c r="J4771" s="83" t="str">
        <f t="shared" si="1375"/>
        <v>ENTER WEIGHT</v>
      </c>
      <c r="K4771" s="83" t="b">
        <f t="shared" si="1373"/>
        <v>0</v>
      </c>
      <c r="L4771" s="82">
        <f t="shared" si="1372"/>
        <v>0</v>
      </c>
    </row>
    <row r="4772" spans="6:12" x14ac:dyDescent="0.25">
      <c r="F4772" s="78" t="str">
        <f t="shared" si="1374"/>
        <v>ENTER WEIGHT</v>
      </c>
      <c r="G4772" s="79"/>
      <c r="H4772" s="80"/>
      <c r="I4772" s="80"/>
      <c r="J4772" s="83" t="str">
        <f t="shared" si="1375"/>
        <v>ENTER WEIGHT</v>
      </c>
      <c r="K4772" s="83" t="b">
        <f t="shared" si="1373"/>
        <v>0</v>
      </c>
      <c r="L4772" s="82">
        <f t="shared" si="1372"/>
        <v>0</v>
      </c>
    </row>
    <row r="4773" spans="6:12" x14ac:dyDescent="0.25">
      <c r="F4773" s="78" t="str">
        <f t="shared" si="1374"/>
        <v>ENTER WEIGHT</v>
      </c>
      <c r="G4773" s="79"/>
      <c r="H4773" s="80"/>
      <c r="I4773" s="80"/>
      <c r="J4773" s="83" t="str">
        <f t="shared" si="1375"/>
        <v>ENTER WEIGHT</v>
      </c>
      <c r="K4773" s="83" t="b">
        <f t="shared" si="1373"/>
        <v>0</v>
      </c>
      <c r="L4773" s="82">
        <f t="shared" si="1372"/>
        <v>0</v>
      </c>
    </row>
    <row r="4774" spans="6:12" x14ac:dyDescent="0.25">
      <c r="F4774" s="78" t="str">
        <f t="shared" si="1374"/>
        <v>ENTER WEIGHT</v>
      </c>
      <c r="G4774" s="79"/>
      <c r="H4774" s="80"/>
      <c r="I4774" s="80"/>
      <c r="J4774" s="83" t="str">
        <f t="shared" si="1375"/>
        <v>ENTER WEIGHT</v>
      </c>
      <c r="K4774" s="83" t="b">
        <f t="shared" si="1373"/>
        <v>0</v>
      </c>
      <c r="L4774" s="82">
        <f t="shared" si="1372"/>
        <v>0</v>
      </c>
    </row>
    <row r="4775" spans="6:12" x14ac:dyDescent="0.25">
      <c r="F4775" s="78" t="str">
        <f t="shared" si="1374"/>
        <v>ENTER WEIGHT</v>
      </c>
      <c r="G4775" s="79"/>
      <c r="H4775" s="80"/>
      <c r="I4775" s="80"/>
      <c r="J4775" s="83" t="str">
        <f t="shared" si="1375"/>
        <v>ENTER WEIGHT</v>
      </c>
      <c r="K4775" s="83" t="b">
        <f t="shared" si="1373"/>
        <v>0</v>
      </c>
      <c r="L4775" s="82">
        <f t="shared" si="1372"/>
        <v>0</v>
      </c>
    </row>
    <row r="4776" spans="6:12" x14ac:dyDescent="0.25">
      <c r="F4776" s="78" t="str">
        <f t="shared" si="1374"/>
        <v>ENTER WEIGHT</v>
      </c>
      <c r="G4776" s="79"/>
      <c r="H4776" s="80"/>
      <c r="I4776" s="80"/>
      <c r="J4776" s="83" t="str">
        <f t="shared" si="1375"/>
        <v>ENTER WEIGHT</v>
      </c>
      <c r="K4776" s="83" t="b">
        <f t="shared" si="1373"/>
        <v>0</v>
      </c>
      <c r="L4776" s="82">
        <f t="shared" si="1372"/>
        <v>0</v>
      </c>
    </row>
    <row r="4777" spans="6:12" x14ac:dyDescent="0.25">
      <c r="F4777" s="78" t="str">
        <f t="shared" si="1374"/>
        <v>ENTER WEIGHT</v>
      </c>
      <c r="G4777" s="79"/>
      <c r="H4777" s="80"/>
      <c r="I4777" s="80"/>
      <c r="J4777" s="83" t="str">
        <f t="shared" si="1375"/>
        <v>ENTER WEIGHT</v>
      </c>
      <c r="K4777" s="83" t="b">
        <f t="shared" si="1373"/>
        <v>0</v>
      </c>
      <c r="L4777" s="82">
        <f t="shared" si="1372"/>
        <v>0</v>
      </c>
    </row>
    <row r="4778" spans="6:12" x14ac:dyDescent="0.25">
      <c r="F4778" s="78" t="str">
        <f t="shared" si="1374"/>
        <v>ENTER WEIGHT</v>
      </c>
      <c r="G4778" s="79"/>
      <c r="H4778" s="80"/>
      <c r="I4778" s="80"/>
      <c r="J4778" s="83" t="str">
        <f t="shared" si="1375"/>
        <v>ENTER WEIGHT</v>
      </c>
      <c r="K4778" s="83" t="b">
        <f t="shared" si="1373"/>
        <v>0</v>
      </c>
      <c r="L4778" s="82">
        <f t="shared" si="1372"/>
        <v>0</v>
      </c>
    </row>
    <row r="4779" spans="6:12" x14ac:dyDescent="0.25">
      <c r="F4779" s="78" t="str">
        <f t="shared" si="1374"/>
        <v>ENTER WEIGHT</v>
      </c>
      <c r="G4779" s="79"/>
      <c r="H4779" s="80"/>
      <c r="I4779" s="80"/>
      <c r="J4779" s="83" t="str">
        <f t="shared" si="1375"/>
        <v>ENTER WEIGHT</v>
      </c>
      <c r="K4779" s="83" t="b">
        <f t="shared" si="1373"/>
        <v>0</v>
      </c>
      <c r="L4779" s="82">
        <f t="shared" ref="L4779:L4809" si="1376">I4779*K4779</f>
        <v>0</v>
      </c>
    </row>
    <row r="4780" spans="6:12" x14ac:dyDescent="0.25">
      <c r="F4780" s="78" t="str">
        <f t="shared" si="1374"/>
        <v>ENTER WEIGHT</v>
      </c>
      <c r="G4780" s="79"/>
      <c r="H4780" s="80"/>
      <c r="I4780" s="80"/>
      <c r="J4780" s="83" t="str">
        <f t="shared" si="1375"/>
        <v>ENTER WEIGHT</v>
      </c>
      <c r="K4780" s="83" t="b">
        <f t="shared" ref="K4780:K4809" si="1377">IF(M4780="NEW",J4780*1,IF(M4780="YELLOW",J4780*0.75,IF(M4780="BLUE",J4780*0.5)))</f>
        <v>0</v>
      </c>
      <c r="L4780" s="82">
        <f t="shared" si="1376"/>
        <v>0</v>
      </c>
    </row>
    <row r="4781" spans="6:12" x14ac:dyDescent="0.25">
      <c r="F4781" s="78" t="str">
        <f t="shared" si="1374"/>
        <v>ENTER WEIGHT</v>
      </c>
      <c r="G4781" s="79"/>
      <c r="H4781" s="80"/>
      <c r="I4781" s="80"/>
      <c r="J4781" s="83" t="str">
        <f t="shared" si="1375"/>
        <v>ENTER WEIGHT</v>
      </c>
      <c r="K4781" s="83" t="b">
        <f t="shared" si="1377"/>
        <v>0</v>
      </c>
      <c r="L4781" s="82">
        <f t="shared" si="1376"/>
        <v>0</v>
      </c>
    </row>
    <row r="4782" spans="6:12" x14ac:dyDescent="0.25">
      <c r="F4782" s="78" t="str">
        <f t="shared" si="1374"/>
        <v>ENTER WEIGHT</v>
      </c>
      <c r="G4782" s="79"/>
      <c r="H4782" s="80"/>
      <c r="I4782" s="80"/>
      <c r="J4782" s="83" t="str">
        <f t="shared" si="1375"/>
        <v>ENTER WEIGHT</v>
      </c>
      <c r="K4782" s="83" t="b">
        <f t="shared" si="1377"/>
        <v>0</v>
      </c>
      <c r="L4782" s="82">
        <f t="shared" si="1376"/>
        <v>0</v>
      </c>
    </row>
    <row r="4783" spans="6:12" x14ac:dyDescent="0.25">
      <c r="F4783" s="78" t="str">
        <f t="shared" si="1374"/>
        <v>ENTER WEIGHT</v>
      </c>
      <c r="G4783" s="79"/>
      <c r="H4783" s="80"/>
      <c r="I4783" s="80"/>
      <c r="J4783" s="83" t="str">
        <f t="shared" si="1375"/>
        <v>ENTER WEIGHT</v>
      </c>
      <c r="K4783" s="83" t="b">
        <f t="shared" si="1377"/>
        <v>0</v>
      </c>
      <c r="L4783" s="82">
        <f t="shared" si="1376"/>
        <v>0</v>
      </c>
    </row>
    <row r="4784" spans="6:12" x14ac:dyDescent="0.25">
      <c r="F4784" s="78" t="str">
        <f t="shared" si="1374"/>
        <v>ENTER WEIGHT</v>
      </c>
      <c r="G4784" s="79"/>
      <c r="H4784" s="80"/>
      <c r="I4784" s="80"/>
      <c r="J4784" s="83" t="str">
        <f t="shared" si="1375"/>
        <v>ENTER WEIGHT</v>
      </c>
      <c r="K4784" s="83" t="b">
        <f t="shared" si="1377"/>
        <v>0</v>
      </c>
      <c r="L4784" s="82">
        <f t="shared" si="1376"/>
        <v>0</v>
      </c>
    </row>
    <row r="4785" spans="6:12" x14ac:dyDescent="0.25">
      <c r="F4785" s="78" t="str">
        <f t="shared" si="1374"/>
        <v>ENTER WEIGHT</v>
      </c>
      <c r="G4785" s="79"/>
      <c r="H4785" s="80"/>
      <c r="I4785" s="80"/>
      <c r="J4785" s="83" t="str">
        <f t="shared" si="1375"/>
        <v>ENTER WEIGHT</v>
      </c>
      <c r="K4785" s="83" t="b">
        <f t="shared" si="1377"/>
        <v>0</v>
      </c>
      <c r="L4785" s="82">
        <f t="shared" si="1376"/>
        <v>0</v>
      </c>
    </row>
    <row r="4786" spans="6:12" x14ac:dyDescent="0.25">
      <c r="F4786" s="78" t="str">
        <f t="shared" si="1374"/>
        <v>ENTER WEIGHT</v>
      </c>
      <c r="G4786" s="79"/>
      <c r="H4786" s="80"/>
      <c r="I4786" s="80"/>
      <c r="J4786" s="83" t="str">
        <f t="shared" si="1375"/>
        <v>ENTER WEIGHT</v>
      </c>
      <c r="K4786" s="83" t="b">
        <f t="shared" si="1377"/>
        <v>0</v>
      </c>
      <c r="L4786" s="82">
        <f t="shared" si="1376"/>
        <v>0</v>
      </c>
    </row>
    <row r="4787" spans="6:12" x14ac:dyDescent="0.25">
      <c r="F4787" s="78" t="str">
        <f t="shared" ref="F4787:F4809" si="1378">IF($E4787=60.3,6.99,IF($E4787=73,9.67,IF($E4787=88.9,13.84,IF($E4787=114.3,17.26,IF($E4787=177.8,34.23,IF($E4787=244.5,53.57,"ENTER WEIGHT"))))))</f>
        <v>ENTER WEIGHT</v>
      </c>
      <c r="G4787" s="79"/>
      <c r="H4787" s="80"/>
      <c r="I4787" s="80"/>
      <c r="J4787" s="83" t="str">
        <f t="shared" ref="J4787:J4809" si="1379">IF($E4787=60.3,16.52,IF($E4787=73,20.64,IF($E4787=88.9,27.6,IF(AND($E4787=114.3, $F4787=17.26),32.84,IF(AND($E4787=177.8, $F4787=34.23),63.28,IF(AND($E4787=244.5,$F4787=53.57),98.68,"ENTER WEIGHT"))))))</f>
        <v>ENTER WEIGHT</v>
      </c>
      <c r="K4787" s="83" t="b">
        <f t="shared" si="1377"/>
        <v>0</v>
      </c>
      <c r="L4787" s="82">
        <f t="shared" si="1376"/>
        <v>0</v>
      </c>
    </row>
    <row r="4788" spans="6:12" x14ac:dyDescent="0.25">
      <c r="F4788" s="78" t="str">
        <f t="shared" si="1378"/>
        <v>ENTER WEIGHT</v>
      </c>
      <c r="G4788" s="79"/>
      <c r="H4788" s="80"/>
      <c r="I4788" s="80"/>
      <c r="J4788" s="83" t="str">
        <f t="shared" si="1379"/>
        <v>ENTER WEIGHT</v>
      </c>
      <c r="K4788" s="83" t="b">
        <f t="shared" si="1377"/>
        <v>0</v>
      </c>
      <c r="L4788" s="82">
        <f t="shared" si="1376"/>
        <v>0</v>
      </c>
    </row>
    <row r="4789" spans="6:12" x14ac:dyDescent="0.25">
      <c r="F4789" s="78" t="str">
        <f t="shared" si="1378"/>
        <v>ENTER WEIGHT</v>
      </c>
      <c r="G4789" s="79"/>
      <c r="H4789" s="80"/>
      <c r="I4789" s="80"/>
      <c r="J4789" s="83" t="str">
        <f t="shared" si="1379"/>
        <v>ENTER WEIGHT</v>
      </c>
      <c r="K4789" s="83" t="b">
        <f t="shared" si="1377"/>
        <v>0</v>
      </c>
      <c r="L4789" s="82">
        <f t="shared" si="1376"/>
        <v>0</v>
      </c>
    </row>
    <row r="4790" spans="6:12" x14ac:dyDescent="0.25">
      <c r="F4790" s="78" t="str">
        <f t="shared" si="1378"/>
        <v>ENTER WEIGHT</v>
      </c>
      <c r="G4790" s="79"/>
      <c r="H4790" s="80"/>
      <c r="I4790" s="80"/>
      <c r="J4790" s="83" t="str">
        <f t="shared" si="1379"/>
        <v>ENTER WEIGHT</v>
      </c>
      <c r="K4790" s="83" t="b">
        <f t="shared" si="1377"/>
        <v>0</v>
      </c>
      <c r="L4790" s="82">
        <f t="shared" si="1376"/>
        <v>0</v>
      </c>
    </row>
    <row r="4791" spans="6:12" x14ac:dyDescent="0.25">
      <c r="F4791" s="78" t="str">
        <f t="shared" si="1378"/>
        <v>ENTER WEIGHT</v>
      </c>
      <c r="G4791" s="79"/>
      <c r="H4791" s="80"/>
      <c r="I4791" s="80"/>
      <c r="J4791" s="83" t="str">
        <f t="shared" si="1379"/>
        <v>ENTER WEIGHT</v>
      </c>
      <c r="K4791" s="83" t="b">
        <f t="shared" si="1377"/>
        <v>0</v>
      </c>
      <c r="L4791" s="82">
        <f t="shared" si="1376"/>
        <v>0</v>
      </c>
    </row>
    <row r="4792" spans="6:12" x14ac:dyDescent="0.25">
      <c r="F4792" s="78" t="str">
        <f t="shared" si="1378"/>
        <v>ENTER WEIGHT</v>
      </c>
      <c r="G4792" s="79"/>
      <c r="H4792" s="80"/>
      <c r="I4792" s="80"/>
      <c r="J4792" s="83" t="str">
        <f t="shared" si="1379"/>
        <v>ENTER WEIGHT</v>
      </c>
      <c r="K4792" s="83" t="b">
        <f t="shared" si="1377"/>
        <v>0</v>
      </c>
      <c r="L4792" s="82">
        <f t="shared" si="1376"/>
        <v>0</v>
      </c>
    </row>
    <row r="4793" spans="6:12" x14ac:dyDescent="0.25">
      <c r="F4793" s="78" t="str">
        <f t="shared" si="1378"/>
        <v>ENTER WEIGHT</v>
      </c>
      <c r="G4793" s="79"/>
      <c r="H4793" s="80"/>
      <c r="I4793" s="80"/>
      <c r="J4793" s="83" t="str">
        <f t="shared" si="1379"/>
        <v>ENTER WEIGHT</v>
      </c>
      <c r="K4793" s="83" t="b">
        <f t="shared" si="1377"/>
        <v>0</v>
      </c>
      <c r="L4793" s="82">
        <f t="shared" si="1376"/>
        <v>0</v>
      </c>
    </row>
    <row r="4794" spans="6:12" x14ac:dyDescent="0.25">
      <c r="F4794" s="78" t="str">
        <f t="shared" si="1378"/>
        <v>ENTER WEIGHT</v>
      </c>
      <c r="G4794" s="79"/>
      <c r="H4794" s="80"/>
      <c r="I4794" s="80"/>
      <c r="J4794" s="83" t="str">
        <f t="shared" si="1379"/>
        <v>ENTER WEIGHT</v>
      </c>
      <c r="K4794" s="83" t="b">
        <f t="shared" si="1377"/>
        <v>0</v>
      </c>
      <c r="L4794" s="82">
        <f t="shared" si="1376"/>
        <v>0</v>
      </c>
    </row>
    <row r="4795" spans="6:12" x14ac:dyDescent="0.25">
      <c r="F4795" s="78" t="str">
        <f t="shared" si="1378"/>
        <v>ENTER WEIGHT</v>
      </c>
      <c r="G4795" s="79"/>
      <c r="H4795" s="80"/>
      <c r="I4795" s="80"/>
      <c r="J4795" s="83" t="str">
        <f t="shared" si="1379"/>
        <v>ENTER WEIGHT</v>
      </c>
      <c r="K4795" s="83" t="b">
        <f t="shared" si="1377"/>
        <v>0</v>
      </c>
      <c r="L4795" s="82">
        <f t="shared" si="1376"/>
        <v>0</v>
      </c>
    </row>
    <row r="4796" spans="6:12" x14ac:dyDescent="0.25">
      <c r="F4796" s="78" t="str">
        <f t="shared" si="1378"/>
        <v>ENTER WEIGHT</v>
      </c>
      <c r="G4796" s="79"/>
      <c r="H4796" s="80"/>
      <c r="I4796" s="80"/>
      <c r="J4796" s="83" t="str">
        <f t="shared" si="1379"/>
        <v>ENTER WEIGHT</v>
      </c>
      <c r="K4796" s="83" t="b">
        <f t="shared" si="1377"/>
        <v>0</v>
      </c>
      <c r="L4796" s="82">
        <f t="shared" si="1376"/>
        <v>0</v>
      </c>
    </row>
    <row r="4797" spans="6:12" x14ac:dyDescent="0.25">
      <c r="F4797" s="78" t="str">
        <f t="shared" si="1378"/>
        <v>ENTER WEIGHT</v>
      </c>
      <c r="G4797" s="79"/>
      <c r="H4797" s="80"/>
      <c r="I4797" s="80"/>
      <c r="J4797" s="83" t="str">
        <f t="shared" si="1379"/>
        <v>ENTER WEIGHT</v>
      </c>
      <c r="K4797" s="83" t="b">
        <f t="shared" si="1377"/>
        <v>0</v>
      </c>
      <c r="L4797" s="82">
        <f t="shared" si="1376"/>
        <v>0</v>
      </c>
    </row>
    <row r="4798" spans="6:12" x14ac:dyDescent="0.25">
      <c r="F4798" s="78" t="str">
        <f t="shared" si="1378"/>
        <v>ENTER WEIGHT</v>
      </c>
      <c r="G4798" s="79"/>
      <c r="H4798" s="80"/>
      <c r="I4798" s="80"/>
      <c r="J4798" s="83" t="str">
        <f t="shared" si="1379"/>
        <v>ENTER WEIGHT</v>
      </c>
      <c r="K4798" s="83" t="b">
        <f t="shared" si="1377"/>
        <v>0</v>
      </c>
      <c r="L4798" s="82">
        <f t="shared" si="1376"/>
        <v>0</v>
      </c>
    </row>
    <row r="4799" spans="6:12" x14ac:dyDescent="0.25">
      <c r="F4799" s="78" t="str">
        <f t="shared" si="1378"/>
        <v>ENTER WEIGHT</v>
      </c>
      <c r="G4799" s="79"/>
      <c r="H4799" s="80"/>
      <c r="I4799" s="80"/>
      <c r="J4799" s="83" t="str">
        <f t="shared" si="1379"/>
        <v>ENTER WEIGHT</v>
      </c>
      <c r="K4799" s="83" t="b">
        <f t="shared" si="1377"/>
        <v>0</v>
      </c>
      <c r="L4799" s="82">
        <f t="shared" si="1376"/>
        <v>0</v>
      </c>
    </row>
    <row r="4800" spans="6:12" x14ac:dyDescent="0.25">
      <c r="F4800" s="78" t="str">
        <f t="shared" si="1378"/>
        <v>ENTER WEIGHT</v>
      </c>
      <c r="G4800" s="79"/>
      <c r="H4800" s="80"/>
      <c r="I4800" s="80"/>
      <c r="J4800" s="83" t="str">
        <f t="shared" si="1379"/>
        <v>ENTER WEIGHT</v>
      </c>
      <c r="K4800" s="83" t="b">
        <f t="shared" si="1377"/>
        <v>0</v>
      </c>
      <c r="L4800" s="82">
        <f t="shared" si="1376"/>
        <v>0</v>
      </c>
    </row>
    <row r="4801" spans="6:12" x14ac:dyDescent="0.25">
      <c r="F4801" s="78" t="str">
        <f t="shared" si="1378"/>
        <v>ENTER WEIGHT</v>
      </c>
      <c r="G4801" s="79"/>
      <c r="H4801" s="80"/>
      <c r="I4801" s="80"/>
      <c r="J4801" s="83" t="str">
        <f t="shared" si="1379"/>
        <v>ENTER WEIGHT</v>
      </c>
      <c r="K4801" s="83" t="b">
        <f t="shared" si="1377"/>
        <v>0</v>
      </c>
      <c r="L4801" s="82">
        <f t="shared" si="1376"/>
        <v>0</v>
      </c>
    </row>
    <row r="4802" spans="6:12" x14ac:dyDescent="0.25">
      <c r="F4802" s="78" t="str">
        <f t="shared" si="1378"/>
        <v>ENTER WEIGHT</v>
      </c>
      <c r="G4802" s="79"/>
      <c r="H4802" s="80"/>
      <c r="I4802" s="80"/>
      <c r="J4802" s="83" t="str">
        <f t="shared" si="1379"/>
        <v>ENTER WEIGHT</v>
      </c>
      <c r="K4802" s="83" t="b">
        <f t="shared" si="1377"/>
        <v>0</v>
      </c>
      <c r="L4802" s="82">
        <f t="shared" si="1376"/>
        <v>0</v>
      </c>
    </row>
    <row r="4803" spans="6:12" x14ac:dyDescent="0.25">
      <c r="F4803" s="78" t="str">
        <f t="shared" si="1378"/>
        <v>ENTER WEIGHT</v>
      </c>
      <c r="G4803" s="79"/>
      <c r="H4803" s="80"/>
      <c r="I4803" s="80"/>
      <c r="J4803" s="83" t="str">
        <f t="shared" si="1379"/>
        <v>ENTER WEIGHT</v>
      </c>
      <c r="K4803" s="83" t="b">
        <f t="shared" si="1377"/>
        <v>0</v>
      </c>
      <c r="L4803" s="82">
        <f t="shared" si="1376"/>
        <v>0</v>
      </c>
    </row>
    <row r="4804" spans="6:12" x14ac:dyDescent="0.25">
      <c r="F4804" s="78" t="str">
        <f t="shared" si="1378"/>
        <v>ENTER WEIGHT</v>
      </c>
      <c r="G4804" s="79"/>
      <c r="H4804" s="80"/>
      <c r="I4804" s="80"/>
      <c r="J4804" s="83" t="str">
        <f t="shared" si="1379"/>
        <v>ENTER WEIGHT</v>
      </c>
      <c r="K4804" s="83" t="b">
        <f t="shared" si="1377"/>
        <v>0</v>
      </c>
      <c r="L4804" s="82">
        <f t="shared" si="1376"/>
        <v>0</v>
      </c>
    </row>
    <row r="4805" spans="6:12" x14ac:dyDescent="0.25">
      <c r="F4805" s="78" t="str">
        <f t="shared" si="1378"/>
        <v>ENTER WEIGHT</v>
      </c>
      <c r="G4805" s="79"/>
      <c r="H4805" s="80"/>
      <c r="I4805" s="80"/>
      <c r="J4805" s="83" t="str">
        <f t="shared" si="1379"/>
        <v>ENTER WEIGHT</v>
      </c>
      <c r="K4805" s="83" t="b">
        <f t="shared" si="1377"/>
        <v>0</v>
      </c>
      <c r="L4805" s="82">
        <f t="shared" si="1376"/>
        <v>0</v>
      </c>
    </row>
    <row r="4806" spans="6:12" x14ac:dyDescent="0.25">
      <c r="F4806" s="78" t="str">
        <f t="shared" si="1378"/>
        <v>ENTER WEIGHT</v>
      </c>
      <c r="G4806" s="79"/>
      <c r="H4806" s="80"/>
      <c r="I4806" s="80"/>
      <c r="J4806" s="83" t="str">
        <f t="shared" si="1379"/>
        <v>ENTER WEIGHT</v>
      </c>
      <c r="K4806" s="83" t="b">
        <f t="shared" si="1377"/>
        <v>0</v>
      </c>
      <c r="L4806" s="82">
        <f t="shared" si="1376"/>
        <v>0</v>
      </c>
    </row>
    <row r="4807" spans="6:12" x14ac:dyDescent="0.25">
      <c r="F4807" s="78" t="str">
        <f t="shared" si="1378"/>
        <v>ENTER WEIGHT</v>
      </c>
      <c r="G4807" s="79"/>
      <c r="H4807" s="80"/>
      <c r="I4807" s="80"/>
      <c r="J4807" s="83" t="str">
        <f t="shared" si="1379"/>
        <v>ENTER WEIGHT</v>
      </c>
      <c r="K4807" s="83" t="b">
        <f t="shared" si="1377"/>
        <v>0</v>
      </c>
      <c r="L4807" s="82">
        <f t="shared" si="1376"/>
        <v>0</v>
      </c>
    </row>
    <row r="4808" spans="6:12" x14ac:dyDescent="0.25">
      <c r="F4808" s="78" t="str">
        <f t="shared" si="1378"/>
        <v>ENTER WEIGHT</v>
      </c>
      <c r="G4808" s="79"/>
      <c r="H4808" s="80"/>
      <c r="I4808" s="80"/>
      <c r="J4808" s="83" t="str">
        <f t="shared" si="1379"/>
        <v>ENTER WEIGHT</v>
      </c>
      <c r="K4808" s="83" t="b">
        <f t="shared" si="1377"/>
        <v>0</v>
      </c>
      <c r="L4808" s="82">
        <f t="shared" si="1376"/>
        <v>0</v>
      </c>
    </row>
    <row r="4809" spans="6:12" x14ac:dyDescent="0.25">
      <c r="F4809" s="78" t="str">
        <f t="shared" si="1378"/>
        <v>ENTER WEIGHT</v>
      </c>
      <c r="G4809" s="79"/>
      <c r="H4809" s="80"/>
      <c r="I4809" s="80"/>
      <c r="J4809" s="83" t="str">
        <f t="shared" si="1379"/>
        <v>ENTER WEIGHT</v>
      </c>
      <c r="K4809" s="83" t="b">
        <f t="shared" si="1377"/>
        <v>0</v>
      </c>
      <c r="L4809" s="82">
        <f t="shared" si="1376"/>
        <v>0</v>
      </c>
    </row>
    <row r="1048572" spans="15:15" x14ac:dyDescent="0.25">
      <c r="O1048572" s="75" t="s">
        <v>1229</v>
      </c>
    </row>
  </sheetData>
  <autoFilter ref="A2:P2512"/>
  <mergeCells count="2177">
    <mergeCell ref="A4634:K4634"/>
    <mergeCell ref="M4634:P4634"/>
    <mergeCell ref="WCS1543:WCV1543"/>
    <mergeCell ref="WCW1543:WDG1543"/>
    <mergeCell ref="XFA1543:XFD1543"/>
    <mergeCell ref="XCS1543:XDC1543"/>
    <mergeCell ref="XDE1543:XDH1543"/>
    <mergeCell ref="XDI1543:XDS1543"/>
    <mergeCell ref="XDU1543:XDX1543"/>
    <mergeCell ref="XDY1543:XEI1543"/>
    <mergeCell ref="XBI1543:XBL1543"/>
    <mergeCell ref="XBM1543:XBW1543"/>
    <mergeCell ref="XBY1543:XCB1543"/>
    <mergeCell ref="XCC1543:XCM1543"/>
    <mergeCell ref="XCO1543:XCR1543"/>
    <mergeCell ref="WZQ1543:XAA1543"/>
    <mergeCell ref="XAC1543:XAF1543"/>
    <mergeCell ref="XAG1543:XAQ1543"/>
    <mergeCell ref="XAS1543:XAV1543"/>
    <mergeCell ref="XAW1543:XBG1543"/>
    <mergeCell ref="WSW1543:WTG1543"/>
    <mergeCell ref="WVU1543:WVX1543"/>
    <mergeCell ref="WVY1543:WWI1543"/>
    <mergeCell ref="WUS1543:WVC1543"/>
    <mergeCell ref="WWK1543:WWN1543"/>
    <mergeCell ref="WTM1543:WTW1543"/>
    <mergeCell ref="WTY1543:WUB1543"/>
    <mergeCell ref="WUC1543:WUM1543"/>
    <mergeCell ref="WSG1543:WSQ1543"/>
    <mergeCell ref="WSS1543:WSV1543"/>
    <mergeCell ref="WHQ1543:WHT1543"/>
    <mergeCell ref="WHU1543:WIE1543"/>
    <mergeCell ref="WIG1543:WIJ1543"/>
    <mergeCell ref="WIK1543:WIU1543"/>
    <mergeCell ref="XEO1543:XEY1543"/>
    <mergeCell ref="WYG1543:WYJ1543"/>
    <mergeCell ref="WYK1543:WYU1543"/>
    <mergeCell ref="WYW1543:WYZ1543"/>
    <mergeCell ref="WZA1543:WZK1543"/>
    <mergeCell ref="WZM1543:WZP1543"/>
    <mergeCell ref="WWO1543:WWY1543"/>
    <mergeCell ref="WXQ1543:WXT1543"/>
    <mergeCell ref="WXU1543:WYE1543"/>
    <mergeCell ref="WDI1543:WDL1543"/>
    <mergeCell ref="WDM1543:WDW1543"/>
    <mergeCell ref="WDY1543:WEB1543"/>
    <mergeCell ref="WKG1543:WKQ1543"/>
    <mergeCell ref="WKS1543:WKV1543"/>
    <mergeCell ref="WNU1543:WNX1543"/>
    <mergeCell ref="WNY1543:WOI1543"/>
    <mergeCell ref="WOK1543:WON1543"/>
    <mergeCell ref="WSC1543:WSF1543"/>
    <mergeCell ref="WEO1543:WER1543"/>
    <mergeCell ref="WES1543:WFC1543"/>
    <mergeCell ref="WFE1543:WFH1543"/>
    <mergeCell ref="WFI1543:WFS1543"/>
    <mergeCell ref="WFU1543:WFX1543"/>
    <mergeCell ref="WFY1543:WGI1543"/>
    <mergeCell ref="WGK1543:WGN1543"/>
    <mergeCell ref="WGO1543:WGY1543"/>
    <mergeCell ref="WHE1543:WHO1543"/>
    <mergeCell ref="WRA1543:WRK1543"/>
    <mergeCell ref="WMO1543:WMR1543"/>
    <mergeCell ref="WMS1543:WNC1543"/>
    <mergeCell ref="WNE1543:WNH1543"/>
    <mergeCell ref="WQK1543:WQU1543"/>
    <mergeCell ref="WKW1543:WLG1543"/>
    <mergeCell ref="WLI1543:WLL1543"/>
    <mergeCell ref="WLM1543:WLW1543"/>
    <mergeCell ref="WIW1543:WIZ1543"/>
    <mergeCell ref="WJA1543:WJK1543"/>
    <mergeCell ref="WJM1543:WJP1543"/>
    <mergeCell ref="WJQ1543:WKA1543"/>
    <mergeCell ref="WKC1543:WKF1543"/>
    <mergeCell ref="WRQ1543:WSA1543"/>
    <mergeCell ref="WRM1543:WRP1543"/>
    <mergeCell ref="WOO1543:WOY1543"/>
    <mergeCell ref="WLY1543:WMB1543"/>
    <mergeCell ref="WMC1543:WMM1543"/>
    <mergeCell ref="WTI1543:WTL1543"/>
    <mergeCell ref="WVE1543:WVH1543"/>
    <mergeCell ref="WVI1543:WVS1543"/>
    <mergeCell ref="XEK1543:XEN1543"/>
    <mergeCell ref="WXA1543:WXD1543"/>
    <mergeCell ref="WXE1543:WXO1543"/>
    <mergeCell ref="WUO1543:WUR1543"/>
    <mergeCell ref="WQW1543:WQZ1543"/>
    <mergeCell ref="WPA1543:WPD1543"/>
    <mergeCell ref="WPE1543:WPO1543"/>
    <mergeCell ref="WPQ1543:WPT1543"/>
    <mergeCell ref="WPU1543:WQE1543"/>
    <mergeCell ref="WQG1543:WQJ1543"/>
    <mergeCell ref="WNI1543:WNS1543"/>
    <mergeCell ref="VTM1543:VTP1543"/>
    <mergeCell ref="VTQ1543:VUA1543"/>
    <mergeCell ref="VUC1543:VUF1543"/>
    <mergeCell ref="VUG1543:VUQ1543"/>
    <mergeCell ref="VUS1543:VUV1543"/>
    <mergeCell ref="WBA1543:WBK1543"/>
    <mergeCell ref="WBM1543:WBP1543"/>
    <mergeCell ref="WBQ1543:WCA1543"/>
    <mergeCell ref="WCC1543:WCF1543"/>
    <mergeCell ref="WCG1543:WCQ1543"/>
    <mergeCell ref="VZQ1543:VZT1543"/>
    <mergeCell ref="VZU1543:WAE1543"/>
    <mergeCell ref="WAG1543:WAJ1543"/>
    <mergeCell ref="WAK1543:WAU1543"/>
    <mergeCell ref="WAW1543:WAZ1543"/>
    <mergeCell ref="VXY1543:VYI1543"/>
    <mergeCell ref="WHA1543:WHD1543"/>
    <mergeCell ref="WEC1543:WEM1543"/>
    <mergeCell ref="VYK1543:VYN1543"/>
    <mergeCell ref="VYO1543:VYY1543"/>
    <mergeCell ref="VZA1543:VZD1543"/>
    <mergeCell ref="VZE1543:VZO1543"/>
    <mergeCell ref="VUW1543:VVG1543"/>
    <mergeCell ref="VVI1543:VVL1543"/>
    <mergeCell ref="VVM1543:VVW1543"/>
    <mergeCell ref="VVY1543:VWB1543"/>
    <mergeCell ref="VWC1543:VWM1543"/>
    <mergeCell ref="VWO1543:VWR1543"/>
    <mergeCell ref="VWS1543:VXC1543"/>
    <mergeCell ref="VXE1543:VXH1543"/>
    <mergeCell ref="VXI1543:VXS1543"/>
    <mergeCell ref="VXU1543:VXX1543"/>
    <mergeCell ref="VRU1543:VSE1543"/>
    <mergeCell ref="VSG1543:VSJ1543"/>
    <mergeCell ref="VSK1543:VSU1543"/>
    <mergeCell ref="VSW1543:VSZ1543"/>
    <mergeCell ref="VTA1543:VTK1543"/>
    <mergeCell ref="VQK1543:VQN1543"/>
    <mergeCell ref="VQO1543:VQY1543"/>
    <mergeCell ref="VRA1543:VRD1543"/>
    <mergeCell ref="VRE1543:VRO1543"/>
    <mergeCell ref="VRQ1543:VRT1543"/>
    <mergeCell ref="VOS1543:VPC1543"/>
    <mergeCell ref="VPE1543:VPH1543"/>
    <mergeCell ref="VPI1543:VPS1543"/>
    <mergeCell ref="VPU1543:VPX1543"/>
    <mergeCell ref="VPY1543:VQI1543"/>
    <mergeCell ref="VNI1543:VNL1543"/>
    <mergeCell ref="VNM1543:VNW1543"/>
    <mergeCell ref="VNY1543:VOB1543"/>
    <mergeCell ref="VOC1543:VOM1543"/>
    <mergeCell ref="VOO1543:VOR1543"/>
    <mergeCell ref="VLQ1543:VMA1543"/>
    <mergeCell ref="VMC1543:VMF1543"/>
    <mergeCell ref="VMG1543:VMQ1543"/>
    <mergeCell ref="VMS1543:VMV1543"/>
    <mergeCell ref="VMW1543:VNG1543"/>
    <mergeCell ref="VKG1543:VKJ1543"/>
    <mergeCell ref="VKK1543:VKU1543"/>
    <mergeCell ref="VKW1543:VKZ1543"/>
    <mergeCell ref="VLA1543:VLK1543"/>
    <mergeCell ref="VLM1543:VLP1543"/>
    <mergeCell ref="VIO1543:VIY1543"/>
    <mergeCell ref="VJA1543:VJD1543"/>
    <mergeCell ref="VJE1543:VJO1543"/>
    <mergeCell ref="VJQ1543:VJT1543"/>
    <mergeCell ref="VJU1543:VKE1543"/>
    <mergeCell ref="VHE1543:VHH1543"/>
    <mergeCell ref="VHI1543:VHS1543"/>
    <mergeCell ref="VHU1543:VHX1543"/>
    <mergeCell ref="VHY1543:VII1543"/>
    <mergeCell ref="VIK1543:VIN1543"/>
    <mergeCell ref="VFM1543:VFW1543"/>
    <mergeCell ref="VFY1543:VGB1543"/>
    <mergeCell ref="VGC1543:VGM1543"/>
    <mergeCell ref="VGO1543:VGR1543"/>
    <mergeCell ref="VGS1543:VHC1543"/>
    <mergeCell ref="VEC1543:VEF1543"/>
    <mergeCell ref="VEG1543:VEQ1543"/>
    <mergeCell ref="VES1543:VEV1543"/>
    <mergeCell ref="VEW1543:VFG1543"/>
    <mergeCell ref="VFI1543:VFL1543"/>
    <mergeCell ref="VCK1543:VCU1543"/>
    <mergeCell ref="VCW1543:VCZ1543"/>
    <mergeCell ref="VDA1543:VDK1543"/>
    <mergeCell ref="VDM1543:VDP1543"/>
    <mergeCell ref="VDQ1543:VEA1543"/>
    <mergeCell ref="VBA1543:VBD1543"/>
    <mergeCell ref="VBE1543:VBO1543"/>
    <mergeCell ref="VBQ1543:VBT1543"/>
    <mergeCell ref="VBU1543:VCE1543"/>
    <mergeCell ref="VCG1543:VCJ1543"/>
    <mergeCell ref="UZI1543:UZS1543"/>
    <mergeCell ref="UZU1543:UZX1543"/>
    <mergeCell ref="UZY1543:VAI1543"/>
    <mergeCell ref="VAK1543:VAN1543"/>
    <mergeCell ref="VAO1543:VAY1543"/>
    <mergeCell ref="UXY1543:UYB1543"/>
    <mergeCell ref="UYC1543:UYM1543"/>
    <mergeCell ref="UYO1543:UYR1543"/>
    <mergeCell ref="UYS1543:UZC1543"/>
    <mergeCell ref="UZE1543:UZH1543"/>
    <mergeCell ref="UWG1543:UWQ1543"/>
    <mergeCell ref="UWS1543:UWV1543"/>
    <mergeCell ref="UWW1543:UXG1543"/>
    <mergeCell ref="UXI1543:UXL1543"/>
    <mergeCell ref="UXM1543:UXW1543"/>
    <mergeCell ref="UUW1543:UUZ1543"/>
    <mergeCell ref="UVA1543:UVK1543"/>
    <mergeCell ref="UVM1543:UVP1543"/>
    <mergeCell ref="UVQ1543:UWA1543"/>
    <mergeCell ref="UWC1543:UWF1543"/>
    <mergeCell ref="UTE1543:UTO1543"/>
    <mergeCell ref="UTQ1543:UTT1543"/>
    <mergeCell ref="UTU1543:UUE1543"/>
    <mergeCell ref="UUG1543:UUJ1543"/>
    <mergeCell ref="UUK1543:UUU1543"/>
    <mergeCell ref="URU1543:URX1543"/>
    <mergeCell ref="URY1543:USI1543"/>
    <mergeCell ref="USK1543:USN1543"/>
    <mergeCell ref="USO1543:USY1543"/>
    <mergeCell ref="UTA1543:UTD1543"/>
    <mergeCell ref="UQC1543:UQM1543"/>
    <mergeCell ref="UQO1543:UQR1543"/>
    <mergeCell ref="UQS1543:URC1543"/>
    <mergeCell ref="URE1543:URH1543"/>
    <mergeCell ref="URI1543:URS1543"/>
    <mergeCell ref="UOS1543:UOV1543"/>
    <mergeCell ref="UOW1543:UPG1543"/>
    <mergeCell ref="UPI1543:UPL1543"/>
    <mergeCell ref="UPM1543:UPW1543"/>
    <mergeCell ref="UPY1543:UQB1543"/>
    <mergeCell ref="UNA1543:UNK1543"/>
    <mergeCell ref="UNM1543:UNP1543"/>
    <mergeCell ref="UNQ1543:UOA1543"/>
    <mergeCell ref="UOC1543:UOF1543"/>
    <mergeCell ref="UOG1543:UOQ1543"/>
    <mergeCell ref="ULQ1543:ULT1543"/>
    <mergeCell ref="ULU1543:UME1543"/>
    <mergeCell ref="UMG1543:UMJ1543"/>
    <mergeCell ref="UMK1543:UMU1543"/>
    <mergeCell ref="UMW1543:UMZ1543"/>
    <mergeCell ref="UJY1543:UKI1543"/>
    <mergeCell ref="UKK1543:UKN1543"/>
    <mergeCell ref="UKO1543:UKY1543"/>
    <mergeCell ref="ULA1543:ULD1543"/>
    <mergeCell ref="ULE1543:ULO1543"/>
    <mergeCell ref="UIO1543:UIR1543"/>
    <mergeCell ref="UIS1543:UJC1543"/>
    <mergeCell ref="UJE1543:UJH1543"/>
    <mergeCell ref="UJI1543:UJS1543"/>
    <mergeCell ref="UJU1543:UJX1543"/>
    <mergeCell ref="UGW1543:UHG1543"/>
    <mergeCell ref="UHI1543:UHL1543"/>
    <mergeCell ref="UHM1543:UHW1543"/>
    <mergeCell ref="UHY1543:UIB1543"/>
    <mergeCell ref="UIC1543:UIM1543"/>
    <mergeCell ref="UFM1543:UFP1543"/>
    <mergeCell ref="UFQ1543:UGA1543"/>
    <mergeCell ref="UGC1543:UGF1543"/>
    <mergeCell ref="UGG1543:UGQ1543"/>
    <mergeCell ref="UGS1543:UGV1543"/>
    <mergeCell ref="UDU1543:UEE1543"/>
    <mergeCell ref="UEG1543:UEJ1543"/>
    <mergeCell ref="UEK1543:UEU1543"/>
    <mergeCell ref="UEW1543:UEZ1543"/>
    <mergeCell ref="UFA1543:UFK1543"/>
    <mergeCell ref="UCK1543:UCN1543"/>
    <mergeCell ref="UCO1543:UCY1543"/>
    <mergeCell ref="UDA1543:UDD1543"/>
    <mergeCell ref="UDE1543:UDO1543"/>
    <mergeCell ref="UDQ1543:UDT1543"/>
    <mergeCell ref="UAS1543:UBC1543"/>
    <mergeCell ref="UBE1543:UBH1543"/>
    <mergeCell ref="UBI1543:UBS1543"/>
    <mergeCell ref="UBU1543:UBX1543"/>
    <mergeCell ref="UBY1543:UCI1543"/>
    <mergeCell ref="TZI1543:TZL1543"/>
    <mergeCell ref="TZM1543:TZW1543"/>
    <mergeCell ref="TZY1543:UAB1543"/>
    <mergeCell ref="UAC1543:UAM1543"/>
    <mergeCell ref="UAO1543:UAR1543"/>
    <mergeCell ref="TXQ1543:TYA1543"/>
    <mergeCell ref="TYC1543:TYF1543"/>
    <mergeCell ref="TYG1543:TYQ1543"/>
    <mergeCell ref="TYS1543:TYV1543"/>
    <mergeCell ref="TYW1543:TZG1543"/>
    <mergeCell ref="TWG1543:TWJ1543"/>
    <mergeCell ref="TWK1543:TWU1543"/>
    <mergeCell ref="TWW1543:TWZ1543"/>
    <mergeCell ref="TXA1543:TXK1543"/>
    <mergeCell ref="TXM1543:TXP1543"/>
    <mergeCell ref="TUO1543:TUY1543"/>
    <mergeCell ref="TVA1543:TVD1543"/>
    <mergeCell ref="TVE1543:TVO1543"/>
    <mergeCell ref="TVQ1543:TVT1543"/>
    <mergeCell ref="TVU1543:TWE1543"/>
    <mergeCell ref="TTE1543:TTH1543"/>
    <mergeCell ref="TTI1543:TTS1543"/>
    <mergeCell ref="TTU1543:TTX1543"/>
    <mergeCell ref="TTY1543:TUI1543"/>
    <mergeCell ref="TUK1543:TUN1543"/>
    <mergeCell ref="TRM1543:TRW1543"/>
    <mergeCell ref="TRY1543:TSB1543"/>
    <mergeCell ref="TSC1543:TSM1543"/>
    <mergeCell ref="TSO1543:TSR1543"/>
    <mergeCell ref="TSS1543:TTC1543"/>
    <mergeCell ref="TQC1543:TQF1543"/>
    <mergeCell ref="TQG1543:TQQ1543"/>
    <mergeCell ref="TQS1543:TQV1543"/>
    <mergeCell ref="TQW1543:TRG1543"/>
    <mergeCell ref="TRI1543:TRL1543"/>
    <mergeCell ref="TOK1543:TOU1543"/>
    <mergeCell ref="TOW1543:TOZ1543"/>
    <mergeCell ref="TPA1543:TPK1543"/>
    <mergeCell ref="TPM1543:TPP1543"/>
    <mergeCell ref="TPQ1543:TQA1543"/>
    <mergeCell ref="TNA1543:TND1543"/>
    <mergeCell ref="TNE1543:TNO1543"/>
    <mergeCell ref="TNQ1543:TNT1543"/>
    <mergeCell ref="TNU1543:TOE1543"/>
    <mergeCell ref="TOG1543:TOJ1543"/>
    <mergeCell ref="TLI1543:TLS1543"/>
    <mergeCell ref="TLU1543:TLX1543"/>
    <mergeCell ref="TLY1543:TMI1543"/>
    <mergeCell ref="TMK1543:TMN1543"/>
    <mergeCell ref="TMO1543:TMY1543"/>
    <mergeCell ref="TJY1543:TKB1543"/>
    <mergeCell ref="TKC1543:TKM1543"/>
    <mergeCell ref="TKO1543:TKR1543"/>
    <mergeCell ref="TKS1543:TLC1543"/>
    <mergeCell ref="TLE1543:TLH1543"/>
    <mergeCell ref="TIG1543:TIQ1543"/>
    <mergeCell ref="TIS1543:TIV1543"/>
    <mergeCell ref="TIW1543:TJG1543"/>
    <mergeCell ref="TJI1543:TJL1543"/>
    <mergeCell ref="TJM1543:TJW1543"/>
    <mergeCell ref="TGW1543:TGZ1543"/>
    <mergeCell ref="THA1543:THK1543"/>
    <mergeCell ref="THM1543:THP1543"/>
    <mergeCell ref="THQ1543:TIA1543"/>
    <mergeCell ref="TIC1543:TIF1543"/>
    <mergeCell ref="TFE1543:TFO1543"/>
    <mergeCell ref="TFQ1543:TFT1543"/>
    <mergeCell ref="TFU1543:TGE1543"/>
    <mergeCell ref="TGG1543:TGJ1543"/>
    <mergeCell ref="TGK1543:TGU1543"/>
    <mergeCell ref="TDU1543:TDX1543"/>
    <mergeCell ref="TDY1543:TEI1543"/>
    <mergeCell ref="TEK1543:TEN1543"/>
    <mergeCell ref="TEO1543:TEY1543"/>
    <mergeCell ref="TFA1543:TFD1543"/>
    <mergeCell ref="TCC1543:TCM1543"/>
    <mergeCell ref="TCO1543:TCR1543"/>
    <mergeCell ref="TCS1543:TDC1543"/>
    <mergeCell ref="TDE1543:TDH1543"/>
    <mergeCell ref="TDI1543:TDS1543"/>
    <mergeCell ref="TAS1543:TAV1543"/>
    <mergeCell ref="TAW1543:TBG1543"/>
    <mergeCell ref="TBI1543:TBL1543"/>
    <mergeCell ref="TBM1543:TBW1543"/>
    <mergeCell ref="TBY1543:TCB1543"/>
    <mergeCell ref="SZA1543:SZK1543"/>
    <mergeCell ref="SZM1543:SZP1543"/>
    <mergeCell ref="SZQ1543:TAA1543"/>
    <mergeCell ref="TAC1543:TAF1543"/>
    <mergeCell ref="TAG1543:TAQ1543"/>
    <mergeCell ref="SXQ1543:SXT1543"/>
    <mergeCell ref="SXU1543:SYE1543"/>
    <mergeCell ref="SYG1543:SYJ1543"/>
    <mergeCell ref="SYK1543:SYU1543"/>
    <mergeCell ref="SYW1543:SYZ1543"/>
    <mergeCell ref="SVY1543:SWI1543"/>
    <mergeCell ref="SWK1543:SWN1543"/>
    <mergeCell ref="SWO1543:SWY1543"/>
    <mergeCell ref="SXA1543:SXD1543"/>
    <mergeCell ref="SXE1543:SXO1543"/>
    <mergeCell ref="SUO1543:SUR1543"/>
    <mergeCell ref="SUS1543:SVC1543"/>
    <mergeCell ref="SVE1543:SVH1543"/>
    <mergeCell ref="SVI1543:SVS1543"/>
    <mergeCell ref="SVU1543:SVX1543"/>
    <mergeCell ref="SSW1543:STG1543"/>
    <mergeCell ref="STI1543:STL1543"/>
    <mergeCell ref="STM1543:STW1543"/>
    <mergeCell ref="STY1543:SUB1543"/>
    <mergeCell ref="SUC1543:SUM1543"/>
    <mergeCell ref="SRM1543:SRP1543"/>
    <mergeCell ref="SRQ1543:SSA1543"/>
    <mergeCell ref="SSC1543:SSF1543"/>
    <mergeCell ref="SSG1543:SSQ1543"/>
    <mergeCell ref="SSS1543:SSV1543"/>
    <mergeCell ref="SPU1543:SQE1543"/>
    <mergeCell ref="SQG1543:SQJ1543"/>
    <mergeCell ref="SQK1543:SQU1543"/>
    <mergeCell ref="SQW1543:SQZ1543"/>
    <mergeCell ref="SRA1543:SRK1543"/>
    <mergeCell ref="SOK1543:SON1543"/>
    <mergeCell ref="SOO1543:SOY1543"/>
    <mergeCell ref="SPA1543:SPD1543"/>
    <mergeCell ref="SPE1543:SPO1543"/>
    <mergeCell ref="SPQ1543:SPT1543"/>
    <mergeCell ref="SMS1543:SNC1543"/>
    <mergeCell ref="SNE1543:SNH1543"/>
    <mergeCell ref="SNI1543:SNS1543"/>
    <mergeCell ref="SNU1543:SNX1543"/>
    <mergeCell ref="SNY1543:SOI1543"/>
    <mergeCell ref="SLI1543:SLL1543"/>
    <mergeCell ref="SLM1543:SLW1543"/>
    <mergeCell ref="SLY1543:SMB1543"/>
    <mergeCell ref="SMC1543:SMM1543"/>
    <mergeCell ref="SMO1543:SMR1543"/>
    <mergeCell ref="SJQ1543:SKA1543"/>
    <mergeCell ref="SKC1543:SKF1543"/>
    <mergeCell ref="SKG1543:SKQ1543"/>
    <mergeCell ref="SKS1543:SKV1543"/>
    <mergeCell ref="SKW1543:SLG1543"/>
    <mergeCell ref="SIG1543:SIJ1543"/>
    <mergeCell ref="SIK1543:SIU1543"/>
    <mergeCell ref="SIW1543:SIZ1543"/>
    <mergeCell ref="SJA1543:SJK1543"/>
    <mergeCell ref="SJM1543:SJP1543"/>
    <mergeCell ref="SGO1543:SGY1543"/>
    <mergeCell ref="SHA1543:SHD1543"/>
    <mergeCell ref="SHE1543:SHO1543"/>
    <mergeCell ref="SHQ1543:SHT1543"/>
    <mergeCell ref="SHU1543:SIE1543"/>
    <mergeCell ref="SFE1543:SFH1543"/>
    <mergeCell ref="SFI1543:SFS1543"/>
    <mergeCell ref="SFU1543:SFX1543"/>
    <mergeCell ref="SFY1543:SGI1543"/>
    <mergeCell ref="SGK1543:SGN1543"/>
    <mergeCell ref="SDM1543:SDW1543"/>
    <mergeCell ref="SDY1543:SEB1543"/>
    <mergeCell ref="SEC1543:SEM1543"/>
    <mergeCell ref="SEO1543:SER1543"/>
    <mergeCell ref="SES1543:SFC1543"/>
    <mergeCell ref="SCC1543:SCF1543"/>
    <mergeCell ref="SCG1543:SCQ1543"/>
    <mergeCell ref="SCS1543:SCV1543"/>
    <mergeCell ref="SCW1543:SDG1543"/>
    <mergeCell ref="SDI1543:SDL1543"/>
    <mergeCell ref="SAK1543:SAU1543"/>
    <mergeCell ref="SAW1543:SAZ1543"/>
    <mergeCell ref="SBA1543:SBK1543"/>
    <mergeCell ref="SBM1543:SBP1543"/>
    <mergeCell ref="SBQ1543:SCA1543"/>
    <mergeCell ref="RZA1543:RZD1543"/>
    <mergeCell ref="RZE1543:RZO1543"/>
    <mergeCell ref="RZQ1543:RZT1543"/>
    <mergeCell ref="RZU1543:SAE1543"/>
    <mergeCell ref="SAG1543:SAJ1543"/>
    <mergeCell ref="RXI1543:RXS1543"/>
    <mergeCell ref="RXU1543:RXX1543"/>
    <mergeCell ref="RXY1543:RYI1543"/>
    <mergeCell ref="RYK1543:RYN1543"/>
    <mergeCell ref="RYO1543:RYY1543"/>
    <mergeCell ref="RVY1543:RWB1543"/>
    <mergeCell ref="RWC1543:RWM1543"/>
    <mergeCell ref="RWO1543:RWR1543"/>
    <mergeCell ref="RWS1543:RXC1543"/>
    <mergeCell ref="RXE1543:RXH1543"/>
    <mergeCell ref="RUG1543:RUQ1543"/>
    <mergeCell ref="RUS1543:RUV1543"/>
    <mergeCell ref="RUW1543:RVG1543"/>
    <mergeCell ref="RVI1543:RVL1543"/>
    <mergeCell ref="RVM1543:RVW1543"/>
    <mergeCell ref="RSW1543:RSZ1543"/>
    <mergeCell ref="RTA1543:RTK1543"/>
    <mergeCell ref="RTM1543:RTP1543"/>
    <mergeCell ref="RTQ1543:RUA1543"/>
    <mergeCell ref="RUC1543:RUF1543"/>
    <mergeCell ref="RRE1543:RRO1543"/>
    <mergeCell ref="RRQ1543:RRT1543"/>
    <mergeCell ref="RRU1543:RSE1543"/>
    <mergeCell ref="RSG1543:RSJ1543"/>
    <mergeCell ref="RSK1543:RSU1543"/>
    <mergeCell ref="RPU1543:RPX1543"/>
    <mergeCell ref="RPY1543:RQI1543"/>
    <mergeCell ref="RQK1543:RQN1543"/>
    <mergeCell ref="RQO1543:RQY1543"/>
    <mergeCell ref="RRA1543:RRD1543"/>
    <mergeCell ref="ROC1543:ROM1543"/>
    <mergeCell ref="ROO1543:ROR1543"/>
    <mergeCell ref="ROS1543:RPC1543"/>
    <mergeCell ref="RPE1543:RPH1543"/>
    <mergeCell ref="RPI1543:RPS1543"/>
    <mergeCell ref="RMS1543:RMV1543"/>
    <mergeCell ref="RMW1543:RNG1543"/>
    <mergeCell ref="RNI1543:RNL1543"/>
    <mergeCell ref="RNM1543:RNW1543"/>
    <mergeCell ref="RNY1543:ROB1543"/>
    <mergeCell ref="RLA1543:RLK1543"/>
    <mergeCell ref="RLM1543:RLP1543"/>
    <mergeCell ref="RLQ1543:RMA1543"/>
    <mergeCell ref="RMC1543:RMF1543"/>
    <mergeCell ref="RMG1543:RMQ1543"/>
    <mergeCell ref="RJQ1543:RJT1543"/>
    <mergeCell ref="RJU1543:RKE1543"/>
    <mergeCell ref="RKG1543:RKJ1543"/>
    <mergeCell ref="RKK1543:RKU1543"/>
    <mergeCell ref="RKW1543:RKZ1543"/>
    <mergeCell ref="RHY1543:RII1543"/>
    <mergeCell ref="RIK1543:RIN1543"/>
    <mergeCell ref="RIO1543:RIY1543"/>
    <mergeCell ref="RJA1543:RJD1543"/>
    <mergeCell ref="RJE1543:RJO1543"/>
    <mergeCell ref="RGO1543:RGR1543"/>
    <mergeCell ref="RGS1543:RHC1543"/>
    <mergeCell ref="RHE1543:RHH1543"/>
    <mergeCell ref="RHI1543:RHS1543"/>
    <mergeCell ref="RHU1543:RHX1543"/>
    <mergeCell ref="REW1543:RFG1543"/>
    <mergeCell ref="RFI1543:RFL1543"/>
    <mergeCell ref="RFM1543:RFW1543"/>
    <mergeCell ref="RFY1543:RGB1543"/>
    <mergeCell ref="RGC1543:RGM1543"/>
    <mergeCell ref="RDM1543:RDP1543"/>
    <mergeCell ref="RDQ1543:REA1543"/>
    <mergeCell ref="REC1543:REF1543"/>
    <mergeCell ref="REG1543:REQ1543"/>
    <mergeCell ref="RES1543:REV1543"/>
    <mergeCell ref="RBU1543:RCE1543"/>
    <mergeCell ref="RCG1543:RCJ1543"/>
    <mergeCell ref="RCK1543:RCU1543"/>
    <mergeCell ref="RCW1543:RCZ1543"/>
    <mergeCell ref="RDA1543:RDK1543"/>
    <mergeCell ref="RAK1543:RAN1543"/>
    <mergeCell ref="RAO1543:RAY1543"/>
    <mergeCell ref="RBA1543:RBD1543"/>
    <mergeCell ref="RBE1543:RBO1543"/>
    <mergeCell ref="RBQ1543:RBT1543"/>
    <mergeCell ref="QYS1543:QZC1543"/>
    <mergeCell ref="QZE1543:QZH1543"/>
    <mergeCell ref="QZI1543:QZS1543"/>
    <mergeCell ref="QZU1543:QZX1543"/>
    <mergeCell ref="QZY1543:RAI1543"/>
    <mergeCell ref="QXI1543:QXL1543"/>
    <mergeCell ref="QXM1543:QXW1543"/>
    <mergeCell ref="QXY1543:QYB1543"/>
    <mergeCell ref="QYC1543:QYM1543"/>
    <mergeCell ref="QYO1543:QYR1543"/>
    <mergeCell ref="QVQ1543:QWA1543"/>
    <mergeCell ref="QWC1543:QWF1543"/>
    <mergeCell ref="QWG1543:QWQ1543"/>
    <mergeCell ref="QWS1543:QWV1543"/>
    <mergeCell ref="QWW1543:QXG1543"/>
    <mergeCell ref="QUG1543:QUJ1543"/>
    <mergeCell ref="QUK1543:QUU1543"/>
    <mergeCell ref="QUW1543:QUZ1543"/>
    <mergeCell ref="QVA1543:QVK1543"/>
    <mergeCell ref="QVM1543:QVP1543"/>
    <mergeCell ref="QSO1543:QSY1543"/>
    <mergeCell ref="QTA1543:QTD1543"/>
    <mergeCell ref="QTE1543:QTO1543"/>
    <mergeCell ref="QTQ1543:QTT1543"/>
    <mergeCell ref="QTU1543:QUE1543"/>
    <mergeCell ref="QRE1543:QRH1543"/>
    <mergeCell ref="QRI1543:QRS1543"/>
    <mergeCell ref="QRU1543:QRX1543"/>
    <mergeCell ref="QRY1543:QSI1543"/>
    <mergeCell ref="QSK1543:QSN1543"/>
    <mergeCell ref="QPM1543:QPW1543"/>
    <mergeCell ref="QPY1543:QQB1543"/>
    <mergeCell ref="QQC1543:QQM1543"/>
    <mergeCell ref="QQO1543:QQR1543"/>
    <mergeCell ref="QQS1543:QRC1543"/>
    <mergeCell ref="QOC1543:QOF1543"/>
    <mergeCell ref="QOG1543:QOQ1543"/>
    <mergeCell ref="QOS1543:QOV1543"/>
    <mergeCell ref="QOW1543:QPG1543"/>
    <mergeCell ref="QPI1543:QPL1543"/>
    <mergeCell ref="QMK1543:QMU1543"/>
    <mergeCell ref="QMW1543:QMZ1543"/>
    <mergeCell ref="QNA1543:QNK1543"/>
    <mergeCell ref="QNM1543:QNP1543"/>
    <mergeCell ref="QNQ1543:QOA1543"/>
    <mergeCell ref="QLA1543:QLD1543"/>
    <mergeCell ref="QLE1543:QLO1543"/>
    <mergeCell ref="QLQ1543:QLT1543"/>
    <mergeCell ref="QLU1543:QME1543"/>
    <mergeCell ref="QMG1543:QMJ1543"/>
    <mergeCell ref="QJI1543:QJS1543"/>
    <mergeCell ref="QJU1543:QJX1543"/>
    <mergeCell ref="QJY1543:QKI1543"/>
    <mergeCell ref="QKK1543:QKN1543"/>
    <mergeCell ref="QKO1543:QKY1543"/>
    <mergeCell ref="QHY1543:QIB1543"/>
    <mergeCell ref="QIC1543:QIM1543"/>
    <mergeCell ref="QIO1543:QIR1543"/>
    <mergeCell ref="QIS1543:QJC1543"/>
    <mergeCell ref="QJE1543:QJH1543"/>
    <mergeCell ref="QGG1543:QGQ1543"/>
    <mergeCell ref="QGS1543:QGV1543"/>
    <mergeCell ref="QGW1543:QHG1543"/>
    <mergeCell ref="QHI1543:QHL1543"/>
    <mergeCell ref="QHM1543:QHW1543"/>
    <mergeCell ref="QEW1543:QEZ1543"/>
    <mergeCell ref="QFA1543:QFK1543"/>
    <mergeCell ref="QFM1543:QFP1543"/>
    <mergeCell ref="QFQ1543:QGA1543"/>
    <mergeCell ref="QGC1543:QGF1543"/>
    <mergeCell ref="QDE1543:QDO1543"/>
    <mergeCell ref="QDQ1543:QDT1543"/>
    <mergeCell ref="QDU1543:QEE1543"/>
    <mergeCell ref="QEG1543:QEJ1543"/>
    <mergeCell ref="QEK1543:QEU1543"/>
    <mergeCell ref="QBU1543:QBX1543"/>
    <mergeCell ref="QBY1543:QCI1543"/>
    <mergeCell ref="QCK1543:QCN1543"/>
    <mergeCell ref="QCO1543:QCY1543"/>
    <mergeCell ref="QDA1543:QDD1543"/>
    <mergeCell ref="QAC1543:QAM1543"/>
    <mergeCell ref="QAO1543:QAR1543"/>
    <mergeCell ref="QAS1543:QBC1543"/>
    <mergeCell ref="QBE1543:QBH1543"/>
    <mergeCell ref="QBI1543:QBS1543"/>
    <mergeCell ref="PYS1543:PYV1543"/>
    <mergeCell ref="PYW1543:PZG1543"/>
    <mergeCell ref="PZI1543:PZL1543"/>
    <mergeCell ref="PZM1543:PZW1543"/>
    <mergeCell ref="PZY1543:QAB1543"/>
    <mergeCell ref="PXA1543:PXK1543"/>
    <mergeCell ref="PXM1543:PXP1543"/>
    <mergeCell ref="PXQ1543:PYA1543"/>
    <mergeCell ref="PYC1543:PYF1543"/>
    <mergeCell ref="PYG1543:PYQ1543"/>
    <mergeCell ref="PVQ1543:PVT1543"/>
    <mergeCell ref="PVU1543:PWE1543"/>
    <mergeCell ref="PWG1543:PWJ1543"/>
    <mergeCell ref="PWK1543:PWU1543"/>
    <mergeCell ref="PWW1543:PWZ1543"/>
    <mergeCell ref="PTY1543:PUI1543"/>
    <mergeCell ref="PUK1543:PUN1543"/>
    <mergeCell ref="PUO1543:PUY1543"/>
    <mergeCell ref="PVA1543:PVD1543"/>
    <mergeCell ref="PVE1543:PVO1543"/>
    <mergeCell ref="PSO1543:PSR1543"/>
    <mergeCell ref="PSS1543:PTC1543"/>
    <mergeCell ref="PTE1543:PTH1543"/>
    <mergeCell ref="PTI1543:PTS1543"/>
    <mergeCell ref="PTU1543:PTX1543"/>
    <mergeCell ref="PQW1543:PRG1543"/>
    <mergeCell ref="PRI1543:PRL1543"/>
    <mergeCell ref="PRM1543:PRW1543"/>
    <mergeCell ref="PRY1543:PSB1543"/>
    <mergeCell ref="PSC1543:PSM1543"/>
    <mergeCell ref="PPM1543:PPP1543"/>
    <mergeCell ref="PPQ1543:PQA1543"/>
    <mergeCell ref="PQC1543:PQF1543"/>
    <mergeCell ref="PQG1543:PQQ1543"/>
    <mergeCell ref="PQS1543:PQV1543"/>
    <mergeCell ref="PNU1543:POE1543"/>
    <mergeCell ref="POG1543:POJ1543"/>
    <mergeCell ref="POK1543:POU1543"/>
    <mergeCell ref="POW1543:POZ1543"/>
    <mergeCell ref="PPA1543:PPK1543"/>
    <mergeCell ref="PMK1543:PMN1543"/>
    <mergeCell ref="PMO1543:PMY1543"/>
    <mergeCell ref="PNA1543:PND1543"/>
    <mergeCell ref="PNE1543:PNO1543"/>
    <mergeCell ref="PNQ1543:PNT1543"/>
    <mergeCell ref="PKS1543:PLC1543"/>
    <mergeCell ref="PLE1543:PLH1543"/>
    <mergeCell ref="PLI1543:PLS1543"/>
    <mergeCell ref="PLU1543:PLX1543"/>
    <mergeCell ref="PLY1543:PMI1543"/>
    <mergeCell ref="PJI1543:PJL1543"/>
    <mergeCell ref="PJM1543:PJW1543"/>
    <mergeCell ref="PJY1543:PKB1543"/>
    <mergeCell ref="PKC1543:PKM1543"/>
    <mergeCell ref="PKO1543:PKR1543"/>
    <mergeCell ref="PHQ1543:PIA1543"/>
    <mergeCell ref="PIC1543:PIF1543"/>
    <mergeCell ref="PIG1543:PIQ1543"/>
    <mergeCell ref="PIS1543:PIV1543"/>
    <mergeCell ref="PIW1543:PJG1543"/>
    <mergeCell ref="PGG1543:PGJ1543"/>
    <mergeCell ref="PGK1543:PGU1543"/>
    <mergeCell ref="PGW1543:PGZ1543"/>
    <mergeCell ref="PHA1543:PHK1543"/>
    <mergeCell ref="PHM1543:PHP1543"/>
    <mergeCell ref="PEO1543:PEY1543"/>
    <mergeCell ref="PFA1543:PFD1543"/>
    <mergeCell ref="PFE1543:PFO1543"/>
    <mergeCell ref="PFQ1543:PFT1543"/>
    <mergeCell ref="PFU1543:PGE1543"/>
    <mergeCell ref="PDE1543:PDH1543"/>
    <mergeCell ref="PDI1543:PDS1543"/>
    <mergeCell ref="PDU1543:PDX1543"/>
    <mergeCell ref="PDY1543:PEI1543"/>
    <mergeCell ref="PEK1543:PEN1543"/>
    <mergeCell ref="PBM1543:PBW1543"/>
    <mergeCell ref="PBY1543:PCB1543"/>
    <mergeCell ref="PCC1543:PCM1543"/>
    <mergeCell ref="PCO1543:PCR1543"/>
    <mergeCell ref="PCS1543:PDC1543"/>
    <mergeCell ref="PAC1543:PAF1543"/>
    <mergeCell ref="PAG1543:PAQ1543"/>
    <mergeCell ref="PAS1543:PAV1543"/>
    <mergeCell ref="PAW1543:PBG1543"/>
    <mergeCell ref="PBI1543:PBL1543"/>
    <mergeCell ref="OYK1543:OYU1543"/>
    <mergeCell ref="OYW1543:OYZ1543"/>
    <mergeCell ref="OZA1543:OZK1543"/>
    <mergeCell ref="OZM1543:OZP1543"/>
    <mergeCell ref="OZQ1543:PAA1543"/>
    <mergeCell ref="OXA1543:OXD1543"/>
    <mergeCell ref="OXE1543:OXO1543"/>
    <mergeCell ref="OXQ1543:OXT1543"/>
    <mergeCell ref="OXU1543:OYE1543"/>
    <mergeCell ref="OYG1543:OYJ1543"/>
    <mergeCell ref="OVI1543:OVS1543"/>
    <mergeCell ref="OVU1543:OVX1543"/>
    <mergeCell ref="OVY1543:OWI1543"/>
    <mergeCell ref="OWK1543:OWN1543"/>
    <mergeCell ref="OWO1543:OWY1543"/>
    <mergeCell ref="OTY1543:OUB1543"/>
    <mergeCell ref="OUC1543:OUM1543"/>
    <mergeCell ref="OUO1543:OUR1543"/>
    <mergeCell ref="OUS1543:OVC1543"/>
    <mergeCell ref="OVE1543:OVH1543"/>
    <mergeCell ref="OSG1543:OSQ1543"/>
    <mergeCell ref="OSS1543:OSV1543"/>
    <mergeCell ref="OSW1543:OTG1543"/>
    <mergeCell ref="OTI1543:OTL1543"/>
    <mergeCell ref="OTM1543:OTW1543"/>
    <mergeCell ref="OQW1543:OQZ1543"/>
    <mergeCell ref="ORA1543:ORK1543"/>
    <mergeCell ref="ORM1543:ORP1543"/>
    <mergeCell ref="ORQ1543:OSA1543"/>
    <mergeCell ref="OSC1543:OSF1543"/>
    <mergeCell ref="OPE1543:OPO1543"/>
    <mergeCell ref="OPQ1543:OPT1543"/>
    <mergeCell ref="OPU1543:OQE1543"/>
    <mergeCell ref="OQG1543:OQJ1543"/>
    <mergeCell ref="OQK1543:OQU1543"/>
    <mergeCell ref="ONU1543:ONX1543"/>
    <mergeCell ref="ONY1543:OOI1543"/>
    <mergeCell ref="OOK1543:OON1543"/>
    <mergeCell ref="OOO1543:OOY1543"/>
    <mergeCell ref="OPA1543:OPD1543"/>
    <mergeCell ref="OMC1543:OMM1543"/>
    <mergeCell ref="OMO1543:OMR1543"/>
    <mergeCell ref="OMS1543:ONC1543"/>
    <mergeCell ref="ONE1543:ONH1543"/>
    <mergeCell ref="ONI1543:ONS1543"/>
    <mergeCell ref="OKS1543:OKV1543"/>
    <mergeCell ref="OKW1543:OLG1543"/>
    <mergeCell ref="OLI1543:OLL1543"/>
    <mergeCell ref="OLM1543:OLW1543"/>
    <mergeCell ref="OLY1543:OMB1543"/>
    <mergeCell ref="OJA1543:OJK1543"/>
    <mergeCell ref="OJM1543:OJP1543"/>
    <mergeCell ref="OJQ1543:OKA1543"/>
    <mergeCell ref="OKC1543:OKF1543"/>
    <mergeCell ref="OKG1543:OKQ1543"/>
    <mergeCell ref="OHQ1543:OHT1543"/>
    <mergeCell ref="OHU1543:OIE1543"/>
    <mergeCell ref="OIG1543:OIJ1543"/>
    <mergeCell ref="OIK1543:OIU1543"/>
    <mergeCell ref="OIW1543:OIZ1543"/>
    <mergeCell ref="OFY1543:OGI1543"/>
    <mergeCell ref="OGK1543:OGN1543"/>
    <mergeCell ref="OGO1543:OGY1543"/>
    <mergeCell ref="OHA1543:OHD1543"/>
    <mergeCell ref="OHE1543:OHO1543"/>
    <mergeCell ref="OEO1543:OER1543"/>
    <mergeCell ref="OES1543:OFC1543"/>
    <mergeCell ref="OFE1543:OFH1543"/>
    <mergeCell ref="OFI1543:OFS1543"/>
    <mergeCell ref="OFU1543:OFX1543"/>
    <mergeCell ref="OCW1543:ODG1543"/>
    <mergeCell ref="ODI1543:ODL1543"/>
    <mergeCell ref="ODM1543:ODW1543"/>
    <mergeCell ref="ODY1543:OEB1543"/>
    <mergeCell ref="OEC1543:OEM1543"/>
    <mergeCell ref="OBM1543:OBP1543"/>
    <mergeCell ref="OBQ1543:OCA1543"/>
    <mergeCell ref="OCC1543:OCF1543"/>
    <mergeCell ref="OCG1543:OCQ1543"/>
    <mergeCell ref="OCS1543:OCV1543"/>
    <mergeCell ref="NZU1543:OAE1543"/>
    <mergeCell ref="OAG1543:OAJ1543"/>
    <mergeCell ref="OAK1543:OAU1543"/>
    <mergeCell ref="OAW1543:OAZ1543"/>
    <mergeCell ref="OBA1543:OBK1543"/>
    <mergeCell ref="NYK1543:NYN1543"/>
    <mergeCell ref="NYO1543:NYY1543"/>
    <mergeCell ref="NZA1543:NZD1543"/>
    <mergeCell ref="NZE1543:NZO1543"/>
    <mergeCell ref="NZQ1543:NZT1543"/>
    <mergeCell ref="NWS1543:NXC1543"/>
    <mergeCell ref="NXE1543:NXH1543"/>
    <mergeCell ref="NXI1543:NXS1543"/>
    <mergeCell ref="NXU1543:NXX1543"/>
    <mergeCell ref="NXY1543:NYI1543"/>
    <mergeCell ref="NVI1543:NVL1543"/>
    <mergeCell ref="NVM1543:NVW1543"/>
    <mergeCell ref="NVY1543:NWB1543"/>
    <mergeCell ref="NWC1543:NWM1543"/>
    <mergeCell ref="NWO1543:NWR1543"/>
    <mergeCell ref="NTQ1543:NUA1543"/>
    <mergeCell ref="NUC1543:NUF1543"/>
    <mergeCell ref="NUG1543:NUQ1543"/>
    <mergeCell ref="NUS1543:NUV1543"/>
    <mergeCell ref="NUW1543:NVG1543"/>
    <mergeCell ref="NSG1543:NSJ1543"/>
    <mergeCell ref="NSK1543:NSU1543"/>
    <mergeCell ref="NSW1543:NSZ1543"/>
    <mergeCell ref="NTA1543:NTK1543"/>
    <mergeCell ref="NTM1543:NTP1543"/>
    <mergeCell ref="NQO1543:NQY1543"/>
    <mergeCell ref="NRA1543:NRD1543"/>
    <mergeCell ref="NRE1543:NRO1543"/>
    <mergeCell ref="NRQ1543:NRT1543"/>
    <mergeCell ref="NRU1543:NSE1543"/>
    <mergeCell ref="NPE1543:NPH1543"/>
    <mergeCell ref="NPI1543:NPS1543"/>
    <mergeCell ref="NPU1543:NPX1543"/>
    <mergeCell ref="NPY1543:NQI1543"/>
    <mergeCell ref="NQK1543:NQN1543"/>
    <mergeCell ref="NNM1543:NNW1543"/>
    <mergeCell ref="NNY1543:NOB1543"/>
    <mergeCell ref="NOC1543:NOM1543"/>
    <mergeCell ref="NOO1543:NOR1543"/>
    <mergeCell ref="NOS1543:NPC1543"/>
    <mergeCell ref="NMC1543:NMF1543"/>
    <mergeCell ref="NMG1543:NMQ1543"/>
    <mergeCell ref="NMS1543:NMV1543"/>
    <mergeCell ref="NMW1543:NNG1543"/>
    <mergeCell ref="NNI1543:NNL1543"/>
    <mergeCell ref="NKK1543:NKU1543"/>
    <mergeCell ref="NKW1543:NKZ1543"/>
    <mergeCell ref="NLA1543:NLK1543"/>
    <mergeCell ref="NLM1543:NLP1543"/>
    <mergeCell ref="NLQ1543:NMA1543"/>
    <mergeCell ref="NJA1543:NJD1543"/>
    <mergeCell ref="NJE1543:NJO1543"/>
    <mergeCell ref="NJQ1543:NJT1543"/>
    <mergeCell ref="NJU1543:NKE1543"/>
    <mergeCell ref="NKG1543:NKJ1543"/>
    <mergeCell ref="NHI1543:NHS1543"/>
    <mergeCell ref="NHU1543:NHX1543"/>
    <mergeCell ref="NHY1543:NII1543"/>
    <mergeCell ref="NIK1543:NIN1543"/>
    <mergeCell ref="NIO1543:NIY1543"/>
    <mergeCell ref="NFY1543:NGB1543"/>
    <mergeCell ref="NGC1543:NGM1543"/>
    <mergeCell ref="NGO1543:NGR1543"/>
    <mergeCell ref="NGS1543:NHC1543"/>
    <mergeCell ref="NHE1543:NHH1543"/>
    <mergeCell ref="NEG1543:NEQ1543"/>
    <mergeCell ref="NES1543:NEV1543"/>
    <mergeCell ref="NEW1543:NFG1543"/>
    <mergeCell ref="NFI1543:NFL1543"/>
    <mergeCell ref="NFM1543:NFW1543"/>
    <mergeCell ref="NCW1543:NCZ1543"/>
    <mergeCell ref="NDA1543:NDK1543"/>
    <mergeCell ref="NDM1543:NDP1543"/>
    <mergeCell ref="NDQ1543:NEA1543"/>
    <mergeCell ref="NEC1543:NEF1543"/>
    <mergeCell ref="NBE1543:NBO1543"/>
    <mergeCell ref="NBQ1543:NBT1543"/>
    <mergeCell ref="NBU1543:NCE1543"/>
    <mergeCell ref="NCG1543:NCJ1543"/>
    <mergeCell ref="NCK1543:NCU1543"/>
    <mergeCell ref="MZU1543:MZX1543"/>
    <mergeCell ref="MZY1543:NAI1543"/>
    <mergeCell ref="NAK1543:NAN1543"/>
    <mergeCell ref="NAO1543:NAY1543"/>
    <mergeCell ref="NBA1543:NBD1543"/>
    <mergeCell ref="MYC1543:MYM1543"/>
    <mergeCell ref="MYO1543:MYR1543"/>
    <mergeCell ref="MYS1543:MZC1543"/>
    <mergeCell ref="MZE1543:MZH1543"/>
    <mergeCell ref="MZI1543:MZS1543"/>
    <mergeCell ref="MWS1543:MWV1543"/>
    <mergeCell ref="MWW1543:MXG1543"/>
    <mergeCell ref="MXI1543:MXL1543"/>
    <mergeCell ref="MXM1543:MXW1543"/>
    <mergeCell ref="MXY1543:MYB1543"/>
    <mergeCell ref="MVA1543:MVK1543"/>
    <mergeCell ref="MVM1543:MVP1543"/>
    <mergeCell ref="MVQ1543:MWA1543"/>
    <mergeCell ref="MWC1543:MWF1543"/>
    <mergeCell ref="MWG1543:MWQ1543"/>
    <mergeCell ref="MTQ1543:MTT1543"/>
    <mergeCell ref="MTU1543:MUE1543"/>
    <mergeCell ref="MUG1543:MUJ1543"/>
    <mergeCell ref="MUK1543:MUU1543"/>
    <mergeCell ref="MUW1543:MUZ1543"/>
    <mergeCell ref="MRY1543:MSI1543"/>
    <mergeCell ref="MSK1543:MSN1543"/>
    <mergeCell ref="MSO1543:MSY1543"/>
    <mergeCell ref="MTA1543:MTD1543"/>
    <mergeCell ref="MTE1543:MTO1543"/>
    <mergeCell ref="MQO1543:MQR1543"/>
    <mergeCell ref="MQS1543:MRC1543"/>
    <mergeCell ref="MRE1543:MRH1543"/>
    <mergeCell ref="MRI1543:MRS1543"/>
    <mergeCell ref="MRU1543:MRX1543"/>
    <mergeCell ref="MOW1543:MPG1543"/>
    <mergeCell ref="MPI1543:MPL1543"/>
    <mergeCell ref="MPM1543:MPW1543"/>
    <mergeCell ref="MPY1543:MQB1543"/>
    <mergeCell ref="MQC1543:MQM1543"/>
    <mergeCell ref="MNM1543:MNP1543"/>
    <mergeCell ref="MNQ1543:MOA1543"/>
    <mergeCell ref="MOC1543:MOF1543"/>
    <mergeCell ref="MOG1543:MOQ1543"/>
    <mergeCell ref="MOS1543:MOV1543"/>
    <mergeCell ref="MLU1543:MME1543"/>
    <mergeCell ref="MMG1543:MMJ1543"/>
    <mergeCell ref="MMK1543:MMU1543"/>
    <mergeCell ref="MMW1543:MMZ1543"/>
    <mergeCell ref="MNA1543:MNK1543"/>
    <mergeCell ref="MKK1543:MKN1543"/>
    <mergeCell ref="MKO1543:MKY1543"/>
    <mergeCell ref="MLA1543:MLD1543"/>
    <mergeCell ref="MLE1543:MLO1543"/>
    <mergeCell ref="MLQ1543:MLT1543"/>
    <mergeCell ref="MIS1543:MJC1543"/>
    <mergeCell ref="MJE1543:MJH1543"/>
    <mergeCell ref="MJI1543:MJS1543"/>
    <mergeCell ref="MJU1543:MJX1543"/>
    <mergeCell ref="MJY1543:MKI1543"/>
    <mergeCell ref="MHI1543:MHL1543"/>
    <mergeCell ref="MHM1543:MHW1543"/>
    <mergeCell ref="MHY1543:MIB1543"/>
    <mergeCell ref="MIC1543:MIM1543"/>
    <mergeCell ref="MIO1543:MIR1543"/>
    <mergeCell ref="MFQ1543:MGA1543"/>
    <mergeCell ref="MGC1543:MGF1543"/>
    <mergeCell ref="MGG1543:MGQ1543"/>
    <mergeCell ref="MGS1543:MGV1543"/>
    <mergeCell ref="MGW1543:MHG1543"/>
    <mergeCell ref="MEG1543:MEJ1543"/>
    <mergeCell ref="MEK1543:MEU1543"/>
    <mergeCell ref="MEW1543:MEZ1543"/>
    <mergeCell ref="MFA1543:MFK1543"/>
    <mergeCell ref="MFM1543:MFP1543"/>
    <mergeCell ref="MCO1543:MCY1543"/>
    <mergeCell ref="MDA1543:MDD1543"/>
    <mergeCell ref="MDE1543:MDO1543"/>
    <mergeCell ref="MDQ1543:MDT1543"/>
    <mergeCell ref="MDU1543:MEE1543"/>
    <mergeCell ref="MBE1543:MBH1543"/>
    <mergeCell ref="MBI1543:MBS1543"/>
    <mergeCell ref="MBU1543:MBX1543"/>
    <mergeCell ref="MBY1543:MCI1543"/>
    <mergeCell ref="MCK1543:MCN1543"/>
    <mergeCell ref="LZM1543:LZW1543"/>
    <mergeCell ref="LZY1543:MAB1543"/>
    <mergeCell ref="MAC1543:MAM1543"/>
    <mergeCell ref="MAO1543:MAR1543"/>
    <mergeCell ref="MAS1543:MBC1543"/>
    <mergeCell ref="LYC1543:LYF1543"/>
    <mergeCell ref="LYG1543:LYQ1543"/>
    <mergeCell ref="LYS1543:LYV1543"/>
    <mergeCell ref="LYW1543:LZG1543"/>
    <mergeCell ref="LZI1543:LZL1543"/>
    <mergeCell ref="LWK1543:LWU1543"/>
    <mergeCell ref="LWW1543:LWZ1543"/>
    <mergeCell ref="LXA1543:LXK1543"/>
    <mergeCell ref="LXM1543:LXP1543"/>
    <mergeCell ref="LXQ1543:LYA1543"/>
    <mergeCell ref="LVA1543:LVD1543"/>
    <mergeCell ref="LVE1543:LVO1543"/>
    <mergeCell ref="LVQ1543:LVT1543"/>
    <mergeCell ref="LVU1543:LWE1543"/>
    <mergeCell ref="LWG1543:LWJ1543"/>
    <mergeCell ref="LTI1543:LTS1543"/>
    <mergeCell ref="LTU1543:LTX1543"/>
    <mergeCell ref="LTY1543:LUI1543"/>
    <mergeCell ref="LUK1543:LUN1543"/>
    <mergeCell ref="LUO1543:LUY1543"/>
    <mergeCell ref="LRY1543:LSB1543"/>
    <mergeCell ref="LSC1543:LSM1543"/>
    <mergeCell ref="LSO1543:LSR1543"/>
    <mergeCell ref="LSS1543:LTC1543"/>
    <mergeCell ref="LTE1543:LTH1543"/>
    <mergeCell ref="LQG1543:LQQ1543"/>
    <mergeCell ref="LQS1543:LQV1543"/>
    <mergeCell ref="LQW1543:LRG1543"/>
    <mergeCell ref="LRI1543:LRL1543"/>
    <mergeCell ref="LRM1543:LRW1543"/>
    <mergeCell ref="LOW1543:LOZ1543"/>
    <mergeCell ref="LPA1543:LPK1543"/>
    <mergeCell ref="LPM1543:LPP1543"/>
    <mergeCell ref="LPQ1543:LQA1543"/>
    <mergeCell ref="LQC1543:LQF1543"/>
    <mergeCell ref="LNE1543:LNO1543"/>
    <mergeCell ref="LNQ1543:LNT1543"/>
    <mergeCell ref="LNU1543:LOE1543"/>
    <mergeCell ref="LOG1543:LOJ1543"/>
    <mergeCell ref="LOK1543:LOU1543"/>
    <mergeCell ref="LLU1543:LLX1543"/>
    <mergeCell ref="LLY1543:LMI1543"/>
    <mergeCell ref="LMK1543:LMN1543"/>
    <mergeCell ref="LMO1543:LMY1543"/>
    <mergeCell ref="LNA1543:LND1543"/>
    <mergeCell ref="LKC1543:LKM1543"/>
    <mergeCell ref="LKO1543:LKR1543"/>
    <mergeCell ref="LKS1543:LLC1543"/>
    <mergeCell ref="LLE1543:LLH1543"/>
    <mergeCell ref="LLI1543:LLS1543"/>
    <mergeCell ref="LIS1543:LIV1543"/>
    <mergeCell ref="LIW1543:LJG1543"/>
    <mergeCell ref="LJI1543:LJL1543"/>
    <mergeCell ref="LJM1543:LJW1543"/>
    <mergeCell ref="LJY1543:LKB1543"/>
    <mergeCell ref="LHA1543:LHK1543"/>
    <mergeCell ref="LHM1543:LHP1543"/>
    <mergeCell ref="LHQ1543:LIA1543"/>
    <mergeCell ref="LIC1543:LIF1543"/>
    <mergeCell ref="LIG1543:LIQ1543"/>
    <mergeCell ref="LFQ1543:LFT1543"/>
    <mergeCell ref="LFU1543:LGE1543"/>
    <mergeCell ref="LGG1543:LGJ1543"/>
    <mergeCell ref="LGK1543:LGU1543"/>
    <mergeCell ref="LGW1543:LGZ1543"/>
    <mergeCell ref="LDY1543:LEI1543"/>
    <mergeCell ref="LEK1543:LEN1543"/>
    <mergeCell ref="LEO1543:LEY1543"/>
    <mergeCell ref="LFA1543:LFD1543"/>
    <mergeCell ref="LFE1543:LFO1543"/>
    <mergeCell ref="LCO1543:LCR1543"/>
    <mergeCell ref="LCS1543:LDC1543"/>
    <mergeCell ref="LDE1543:LDH1543"/>
    <mergeCell ref="LDI1543:LDS1543"/>
    <mergeCell ref="LDU1543:LDX1543"/>
    <mergeCell ref="LAW1543:LBG1543"/>
    <mergeCell ref="LBI1543:LBL1543"/>
    <mergeCell ref="LBM1543:LBW1543"/>
    <mergeCell ref="LBY1543:LCB1543"/>
    <mergeCell ref="LCC1543:LCM1543"/>
    <mergeCell ref="KZM1543:KZP1543"/>
    <mergeCell ref="KZQ1543:LAA1543"/>
    <mergeCell ref="LAC1543:LAF1543"/>
    <mergeCell ref="LAG1543:LAQ1543"/>
    <mergeCell ref="LAS1543:LAV1543"/>
    <mergeCell ref="KXU1543:KYE1543"/>
    <mergeCell ref="KYG1543:KYJ1543"/>
    <mergeCell ref="KYK1543:KYU1543"/>
    <mergeCell ref="KYW1543:KYZ1543"/>
    <mergeCell ref="KZA1543:KZK1543"/>
    <mergeCell ref="KWK1543:KWN1543"/>
    <mergeCell ref="KWO1543:KWY1543"/>
    <mergeCell ref="KXA1543:KXD1543"/>
    <mergeCell ref="KXE1543:KXO1543"/>
    <mergeCell ref="KXQ1543:KXT1543"/>
    <mergeCell ref="KUS1543:KVC1543"/>
    <mergeCell ref="KVE1543:KVH1543"/>
    <mergeCell ref="KVI1543:KVS1543"/>
    <mergeCell ref="KVU1543:KVX1543"/>
    <mergeCell ref="KVY1543:KWI1543"/>
    <mergeCell ref="KTI1543:KTL1543"/>
    <mergeCell ref="KTM1543:KTW1543"/>
    <mergeCell ref="KTY1543:KUB1543"/>
    <mergeCell ref="KUC1543:KUM1543"/>
    <mergeCell ref="KUO1543:KUR1543"/>
    <mergeCell ref="KRQ1543:KSA1543"/>
    <mergeCell ref="KSC1543:KSF1543"/>
    <mergeCell ref="KSG1543:KSQ1543"/>
    <mergeCell ref="KSS1543:KSV1543"/>
    <mergeCell ref="KSW1543:KTG1543"/>
    <mergeCell ref="KQG1543:KQJ1543"/>
    <mergeCell ref="KQK1543:KQU1543"/>
    <mergeCell ref="KQW1543:KQZ1543"/>
    <mergeCell ref="KRA1543:KRK1543"/>
    <mergeCell ref="KRM1543:KRP1543"/>
    <mergeCell ref="KOO1543:KOY1543"/>
    <mergeCell ref="KPA1543:KPD1543"/>
    <mergeCell ref="KPE1543:KPO1543"/>
    <mergeCell ref="KPQ1543:KPT1543"/>
    <mergeCell ref="KPU1543:KQE1543"/>
    <mergeCell ref="KNE1543:KNH1543"/>
    <mergeCell ref="KNI1543:KNS1543"/>
    <mergeCell ref="KNU1543:KNX1543"/>
    <mergeCell ref="KNY1543:KOI1543"/>
    <mergeCell ref="KOK1543:KON1543"/>
    <mergeCell ref="KLM1543:KLW1543"/>
    <mergeCell ref="KLY1543:KMB1543"/>
    <mergeCell ref="KMC1543:KMM1543"/>
    <mergeCell ref="KMO1543:KMR1543"/>
    <mergeCell ref="KMS1543:KNC1543"/>
    <mergeCell ref="KKC1543:KKF1543"/>
    <mergeCell ref="KKG1543:KKQ1543"/>
    <mergeCell ref="KKS1543:KKV1543"/>
    <mergeCell ref="KKW1543:KLG1543"/>
    <mergeCell ref="KLI1543:KLL1543"/>
    <mergeCell ref="KIK1543:KIU1543"/>
    <mergeCell ref="KIW1543:KIZ1543"/>
    <mergeCell ref="KJA1543:KJK1543"/>
    <mergeCell ref="KJM1543:KJP1543"/>
    <mergeCell ref="KJQ1543:KKA1543"/>
    <mergeCell ref="KHA1543:KHD1543"/>
    <mergeCell ref="KHE1543:KHO1543"/>
    <mergeCell ref="KHQ1543:KHT1543"/>
    <mergeCell ref="KHU1543:KIE1543"/>
    <mergeCell ref="KIG1543:KIJ1543"/>
    <mergeCell ref="KFI1543:KFS1543"/>
    <mergeCell ref="KFU1543:KFX1543"/>
    <mergeCell ref="KFY1543:KGI1543"/>
    <mergeCell ref="KGK1543:KGN1543"/>
    <mergeCell ref="KGO1543:KGY1543"/>
    <mergeCell ref="KDY1543:KEB1543"/>
    <mergeCell ref="KEC1543:KEM1543"/>
    <mergeCell ref="KEO1543:KER1543"/>
    <mergeCell ref="KES1543:KFC1543"/>
    <mergeCell ref="KFE1543:KFH1543"/>
    <mergeCell ref="KCG1543:KCQ1543"/>
    <mergeCell ref="KCS1543:KCV1543"/>
    <mergeCell ref="KCW1543:KDG1543"/>
    <mergeCell ref="KDI1543:KDL1543"/>
    <mergeCell ref="KDM1543:KDW1543"/>
    <mergeCell ref="KAW1543:KAZ1543"/>
    <mergeCell ref="KBA1543:KBK1543"/>
    <mergeCell ref="KBM1543:KBP1543"/>
    <mergeCell ref="KBQ1543:KCA1543"/>
    <mergeCell ref="KCC1543:KCF1543"/>
    <mergeCell ref="JZE1543:JZO1543"/>
    <mergeCell ref="JZQ1543:JZT1543"/>
    <mergeCell ref="JZU1543:KAE1543"/>
    <mergeCell ref="KAG1543:KAJ1543"/>
    <mergeCell ref="KAK1543:KAU1543"/>
    <mergeCell ref="JXU1543:JXX1543"/>
    <mergeCell ref="JXY1543:JYI1543"/>
    <mergeCell ref="JYK1543:JYN1543"/>
    <mergeCell ref="JYO1543:JYY1543"/>
    <mergeCell ref="JZA1543:JZD1543"/>
    <mergeCell ref="JWC1543:JWM1543"/>
    <mergeCell ref="JWO1543:JWR1543"/>
    <mergeCell ref="JWS1543:JXC1543"/>
    <mergeCell ref="JXE1543:JXH1543"/>
    <mergeCell ref="JXI1543:JXS1543"/>
    <mergeCell ref="JUS1543:JUV1543"/>
    <mergeCell ref="JUW1543:JVG1543"/>
    <mergeCell ref="JVI1543:JVL1543"/>
    <mergeCell ref="JVM1543:JVW1543"/>
    <mergeCell ref="JVY1543:JWB1543"/>
    <mergeCell ref="JTA1543:JTK1543"/>
    <mergeCell ref="JTM1543:JTP1543"/>
    <mergeCell ref="JTQ1543:JUA1543"/>
    <mergeCell ref="JUC1543:JUF1543"/>
    <mergeCell ref="JUG1543:JUQ1543"/>
    <mergeCell ref="JRQ1543:JRT1543"/>
    <mergeCell ref="JRU1543:JSE1543"/>
    <mergeCell ref="JSG1543:JSJ1543"/>
    <mergeCell ref="JSK1543:JSU1543"/>
    <mergeCell ref="JSW1543:JSZ1543"/>
    <mergeCell ref="JPY1543:JQI1543"/>
    <mergeCell ref="JQK1543:JQN1543"/>
    <mergeCell ref="JQO1543:JQY1543"/>
    <mergeCell ref="JRA1543:JRD1543"/>
    <mergeCell ref="JRE1543:JRO1543"/>
    <mergeCell ref="JOO1543:JOR1543"/>
    <mergeCell ref="JOS1543:JPC1543"/>
    <mergeCell ref="JPE1543:JPH1543"/>
    <mergeCell ref="JPI1543:JPS1543"/>
    <mergeCell ref="JPU1543:JPX1543"/>
    <mergeCell ref="JMW1543:JNG1543"/>
    <mergeCell ref="JNI1543:JNL1543"/>
    <mergeCell ref="JNM1543:JNW1543"/>
    <mergeCell ref="JNY1543:JOB1543"/>
    <mergeCell ref="JOC1543:JOM1543"/>
    <mergeCell ref="JLM1543:JLP1543"/>
    <mergeCell ref="JLQ1543:JMA1543"/>
    <mergeCell ref="JMC1543:JMF1543"/>
    <mergeCell ref="JMG1543:JMQ1543"/>
    <mergeCell ref="JMS1543:JMV1543"/>
    <mergeCell ref="JJU1543:JKE1543"/>
    <mergeCell ref="JKG1543:JKJ1543"/>
    <mergeCell ref="JKK1543:JKU1543"/>
    <mergeCell ref="JKW1543:JKZ1543"/>
    <mergeCell ref="JLA1543:JLK1543"/>
    <mergeCell ref="JIK1543:JIN1543"/>
    <mergeCell ref="JIO1543:JIY1543"/>
    <mergeCell ref="JJA1543:JJD1543"/>
    <mergeCell ref="JJE1543:JJO1543"/>
    <mergeCell ref="JJQ1543:JJT1543"/>
    <mergeCell ref="JGS1543:JHC1543"/>
    <mergeCell ref="JHE1543:JHH1543"/>
    <mergeCell ref="JHI1543:JHS1543"/>
    <mergeCell ref="JHU1543:JHX1543"/>
    <mergeCell ref="JHY1543:JII1543"/>
    <mergeCell ref="JFI1543:JFL1543"/>
    <mergeCell ref="JFM1543:JFW1543"/>
    <mergeCell ref="JFY1543:JGB1543"/>
    <mergeCell ref="JGC1543:JGM1543"/>
    <mergeCell ref="JGO1543:JGR1543"/>
    <mergeCell ref="JDQ1543:JEA1543"/>
    <mergeCell ref="JEC1543:JEF1543"/>
    <mergeCell ref="JEG1543:JEQ1543"/>
    <mergeCell ref="JES1543:JEV1543"/>
    <mergeCell ref="JEW1543:JFG1543"/>
    <mergeCell ref="JCG1543:JCJ1543"/>
    <mergeCell ref="JCK1543:JCU1543"/>
    <mergeCell ref="JCW1543:JCZ1543"/>
    <mergeCell ref="JDA1543:JDK1543"/>
    <mergeCell ref="JDM1543:JDP1543"/>
    <mergeCell ref="JAO1543:JAY1543"/>
    <mergeCell ref="JBA1543:JBD1543"/>
    <mergeCell ref="JBE1543:JBO1543"/>
    <mergeCell ref="JBQ1543:JBT1543"/>
    <mergeCell ref="JBU1543:JCE1543"/>
    <mergeCell ref="IZE1543:IZH1543"/>
    <mergeCell ref="IZI1543:IZS1543"/>
    <mergeCell ref="IZU1543:IZX1543"/>
    <mergeCell ref="IZY1543:JAI1543"/>
    <mergeCell ref="JAK1543:JAN1543"/>
    <mergeCell ref="IXM1543:IXW1543"/>
    <mergeCell ref="IXY1543:IYB1543"/>
    <mergeCell ref="IYC1543:IYM1543"/>
    <mergeCell ref="IYO1543:IYR1543"/>
    <mergeCell ref="IYS1543:IZC1543"/>
    <mergeCell ref="IWC1543:IWF1543"/>
    <mergeCell ref="IWG1543:IWQ1543"/>
    <mergeCell ref="IWS1543:IWV1543"/>
    <mergeCell ref="IWW1543:IXG1543"/>
    <mergeCell ref="IXI1543:IXL1543"/>
    <mergeCell ref="IUK1543:IUU1543"/>
    <mergeCell ref="IUW1543:IUZ1543"/>
    <mergeCell ref="IVA1543:IVK1543"/>
    <mergeCell ref="IVM1543:IVP1543"/>
    <mergeCell ref="IVQ1543:IWA1543"/>
    <mergeCell ref="ITA1543:ITD1543"/>
    <mergeCell ref="ITE1543:ITO1543"/>
    <mergeCell ref="ITQ1543:ITT1543"/>
    <mergeCell ref="ITU1543:IUE1543"/>
    <mergeCell ref="IUG1543:IUJ1543"/>
    <mergeCell ref="IRI1543:IRS1543"/>
    <mergeCell ref="IRU1543:IRX1543"/>
    <mergeCell ref="IRY1543:ISI1543"/>
    <mergeCell ref="ISK1543:ISN1543"/>
    <mergeCell ref="ISO1543:ISY1543"/>
    <mergeCell ref="IPY1543:IQB1543"/>
    <mergeCell ref="IQC1543:IQM1543"/>
    <mergeCell ref="IQO1543:IQR1543"/>
    <mergeCell ref="IQS1543:IRC1543"/>
    <mergeCell ref="IRE1543:IRH1543"/>
    <mergeCell ref="IOG1543:IOQ1543"/>
    <mergeCell ref="IOS1543:IOV1543"/>
    <mergeCell ref="IOW1543:IPG1543"/>
    <mergeCell ref="IPI1543:IPL1543"/>
    <mergeCell ref="IPM1543:IPW1543"/>
    <mergeCell ref="IMW1543:IMZ1543"/>
    <mergeCell ref="INA1543:INK1543"/>
    <mergeCell ref="INM1543:INP1543"/>
    <mergeCell ref="INQ1543:IOA1543"/>
    <mergeCell ref="IOC1543:IOF1543"/>
    <mergeCell ref="ILE1543:ILO1543"/>
    <mergeCell ref="ILQ1543:ILT1543"/>
    <mergeCell ref="ILU1543:IME1543"/>
    <mergeCell ref="IMG1543:IMJ1543"/>
    <mergeCell ref="IMK1543:IMU1543"/>
    <mergeCell ref="IJU1543:IJX1543"/>
    <mergeCell ref="IJY1543:IKI1543"/>
    <mergeCell ref="IKK1543:IKN1543"/>
    <mergeCell ref="IKO1543:IKY1543"/>
    <mergeCell ref="ILA1543:ILD1543"/>
    <mergeCell ref="IIC1543:IIM1543"/>
    <mergeCell ref="IIO1543:IIR1543"/>
    <mergeCell ref="IIS1543:IJC1543"/>
    <mergeCell ref="IJE1543:IJH1543"/>
    <mergeCell ref="IJI1543:IJS1543"/>
    <mergeCell ref="IGS1543:IGV1543"/>
    <mergeCell ref="IGW1543:IHG1543"/>
    <mergeCell ref="IHI1543:IHL1543"/>
    <mergeCell ref="IHM1543:IHW1543"/>
    <mergeCell ref="IHY1543:IIB1543"/>
    <mergeCell ref="IFA1543:IFK1543"/>
    <mergeCell ref="IFM1543:IFP1543"/>
    <mergeCell ref="IFQ1543:IGA1543"/>
    <mergeCell ref="IGC1543:IGF1543"/>
    <mergeCell ref="IGG1543:IGQ1543"/>
    <mergeCell ref="IDQ1543:IDT1543"/>
    <mergeCell ref="IDU1543:IEE1543"/>
    <mergeCell ref="IEG1543:IEJ1543"/>
    <mergeCell ref="IEK1543:IEU1543"/>
    <mergeCell ref="IEW1543:IEZ1543"/>
    <mergeCell ref="IBY1543:ICI1543"/>
    <mergeCell ref="ICK1543:ICN1543"/>
    <mergeCell ref="ICO1543:ICY1543"/>
    <mergeCell ref="IDA1543:IDD1543"/>
    <mergeCell ref="IDE1543:IDO1543"/>
    <mergeCell ref="IAO1543:IAR1543"/>
    <mergeCell ref="IAS1543:IBC1543"/>
    <mergeCell ref="IBE1543:IBH1543"/>
    <mergeCell ref="IBI1543:IBS1543"/>
    <mergeCell ref="IBU1543:IBX1543"/>
    <mergeCell ref="HYW1543:HZG1543"/>
    <mergeCell ref="HZI1543:HZL1543"/>
    <mergeCell ref="HZM1543:HZW1543"/>
    <mergeCell ref="HZY1543:IAB1543"/>
    <mergeCell ref="IAC1543:IAM1543"/>
    <mergeCell ref="HXM1543:HXP1543"/>
    <mergeCell ref="HXQ1543:HYA1543"/>
    <mergeCell ref="HYC1543:HYF1543"/>
    <mergeCell ref="HYG1543:HYQ1543"/>
    <mergeCell ref="HYS1543:HYV1543"/>
    <mergeCell ref="HVU1543:HWE1543"/>
    <mergeCell ref="HWG1543:HWJ1543"/>
    <mergeCell ref="HWK1543:HWU1543"/>
    <mergeCell ref="HWW1543:HWZ1543"/>
    <mergeCell ref="HXA1543:HXK1543"/>
    <mergeCell ref="HUK1543:HUN1543"/>
    <mergeCell ref="HUO1543:HUY1543"/>
    <mergeCell ref="HVA1543:HVD1543"/>
    <mergeCell ref="HVE1543:HVO1543"/>
    <mergeCell ref="HVQ1543:HVT1543"/>
    <mergeCell ref="HSS1543:HTC1543"/>
    <mergeCell ref="HTE1543:HTH1543"/>
    <mergeCell ref="HTI1543:HTS1543"/>
    <mergeCell ref="HTU1543:HTX1543"/>
    <mergeCell ref="HTY1543:HUI1543"/>
    <mergeCell ref="HRI1543:HRL1543"/>
    <mergeCell ref="HRM1543:HRW1543"/>
    <mergeCell ref="HRY1543:HSB1543"/>
    <mergeCell ref="HSC1543:HSM1543"/>
    <mergeCell ref="HSO1543:HSR1543"/>
    <mergeCell ref="HPQ1543:HQA1543"/>
    <mergeCell ref="HQC1543:HQF1543"/>
    <mergeCell ref="HQG1543:HQQ1543"/>
    <mergeCell ref="HQS1543:HQV1543"/>
    <mergeCell ref="HQW1543:HRG1543"/>
    <mergeCell ref="HOG1543:HOJ1543"/>
    <mergeCell ref="HOK1543:HOU1543"/>
    <mergeCell ref="HOW1543:HOZ1543"/>
    <mergeCell ref="HPA1543:HPK1543"/>
    <mergeCell ref="HPM1543:HPP1543"/>
    <mergeCell ref="HMO1543:HMY1543"/>
    <mergeCell ref="HNA1543:HND1543"/>
    <mergeCell ref="HNE1543:HNO1543"/>
    <mergeCell ref="HNQ1543:HNT1543"/>
    <mergeCell ref="HNU1543:HOE1543"/>
    <mergeCell ref="HLE1543:HLH1543"/>
    <mergeCell ref="HLI1543:HLS1543"/>
    <mergeCell ref="HLU1543:HLX1543"/>
    <mergeCell ref="HLY1543:HMI1543"/>
    <mergeCell ref="HMK1543:HMN1543"/>
    <mergeCell ref="HJM1543:HJW1543"/>
    <mergeCell ref="HJY1543:HKB1543"/>
    <mergeCell ref="HKC1543:HKM1543"/>
    <mergeCell ref="HKO1543:HKR1543"/>
    <mergeCell ref="HKS1543:HLC1543"/>
    <mergeCell ref="HIC1543:HIF1543"/>
    <mergeCell ref="HIG1543:HIQ1543"/>
    <mergeCell ref="HIS1543:HIV1543"/>
    <mergeCell ref="HIW1543:HJG1543"/>
    <mergeCell ref="HJI1543:HJL1543"/>
    <mergeCell ref="HGK1543:HGU1543"/>
    <mergeCell ref="HGW1543:HGZ1543"/>
    <mergeCell ref="HHA1543:HHK1543"/>
    <mergeCell ref="HHM1543:HHP1543"/>
    <mergeCell ref="HHQ1543:HIA1543"/>
    <mergeCell ref="HFA1543:HFD1543"/>
    <mergeCell ref="HFE1543:HFO1543"/>
    <mergeCell ref="HFQ1543:HFT1543"/>
    <mergeCell ref="HFU1543:HGE1543"/>
    <mergeCell ref="HGG1543:HGJ1543"/>
    <mergeCell ref="HDI1543:HDS1543"/>
    <mergeCell ref="HDU1543:HDX1543"/>
    <mergeCell ref="HDY1543:HEI1543"/>
    <mergeCell ref="HEK1543:HEN1543"/>
    <mergeCell ref="HEO1543:HEY1543"/>
    <mergeCell ref="HBY1543:HCB1543"/>
    <mergeCell ref="HCC1543:HCM1543"/>
    <mergeCell ref="HCO1543:HCR1543"/>
    <mergeCell ref="HCS1543:HDC1543"/>
    <mergeCell ref="HDE1543:HDH1543"/>
    <mergeCell ref="HAG1543:HAQ1543"/>
    <mergeCell ref="HAS1543:HAV1543"/>
    <mergeCell ref="HAW1543:HBG1543"/>
    <mergeCell ref="HBI1543:HBL1543"/>
    <mergeCell ref="HBM1543:HBW1543"/>
    <mergeCell ref="GYW1543:GYZ1543"/>
    <mergeCell ref="GZA1543:GZK1543"/>
    <mergeCell ref="GZM1543:GZP1543"/>
    <mergeCell ref="GZQ1543:HAA1543"/>
    <mergeCell ref="HAC1543:HAF1543"/>
    <mergeCell ref="GXE1543:GXO1543"/>
    <mergeCell ref="GXQ1543:GXT1543"/>
    <mergeCell ref="GXU1543:GYE1543"/>
    <mergeCell ref="GYG1543:GYJ1543"/>
    <mergeCell ref="GYK1543:GYU1543"/>
    <mergeCell ref="GVU1543:GVX1543"/>
    <mergeCell ref="GVY1543:GWI1543"/>
    <mergeCell ref="GWK1543:GWN1543"/>
    <mergeCell ref="GWO1543:GWY1543"/>
    <mergeCell ref="GXA1543:GXD1543"/>
    <mergeCell ref="GUC1543:GUM1543"/>
    <mergeCell ref="GUO1543:GUR1543"/>
    <mergeCell ref="GUS1543:GVC1543"/>
    <mergeCell ref="GVE1543:GVH1543"/>
    <mergeCell ref="GVI1543:GVS1543"/>
    <mergeCell ref="GSS1543:GSV1543"/>
    <mergeCell ref="GSW1543:GTG1543"/>
    <mergeCell ref="GTI1543:GTL1543"/>
    <mergeCell ref="GTM1543:GTW1543"/>
    <mergeCell ref="GTY1543:GUB1543"/>
    <mergeCell ref="GRA1543:GRK1543"/>
    <mergeCell ref="GRM1543:GRP1543"/>
    <mergeCell ref="GRQ1543:GSA1543"/>
    <mergeCell ref="GSC1543:GSF1543"/>
    <mergeCell ref="GSG1543:GSQ1543"/>
    <mergeCell ref="GPQ1543:GPT1543"/>
    <mergeCell ref="GPU1543:GQE1543"/>
    <mergeCell ref="GQG1543:GQJ1543"/>
    <mergeCell ref="GQK1543:GQU1543"/>
    <mergeCell ref="GQW1543:GQZ1543"/>
    <mergeCell ref="GNY1543:GOI1543"/>
    <mergeCell ref="GOK1543:GON1543"/>
    <mergeCell ref="GOO1543:GOY1543"/>
    <mergeCell ref="GPA1543:GPD1543"/>
    <mergeCell ref="GPE1543:GPO1543"/>
    <mergeCell ref="GMO1543:GMR1543"/>
    <mergeCell ref="GMS1543:GNC1543"/>
    <mergeCell ref="GNE1543:GNH1543"/>
    <mergeCell ref="GNI1543:GNS1543"/>
    <mergeCell ref="GNU1543:GNX1543"/>
    <mergeCell ref="GKW1543:GLG1543"/>
    <mergeCell ref="GLI1543:GLL1543"/>
    <mergeCell ref="GLM1543:GLW1543"/>
    <mergeCell ref="GLY1543:GMB1543"/>
    <mergeCell ref="GMC1543:GMM1543"/>
    <mergeCell ref="GJM1543:GJP1543"/>
    <mergeCell ref="GJQ1543:GKA1543"/>
    <mergeCell ref="GKC1543:GKF1543"/>
    <mergeCell ref="GKG1543:GKQ1543"/>
    <mergeCell ref="GKS1543:GKV1543"/>
    <mergeCell ref="GHU1543:GIE1543"/>
    <mergeCell ref="GIG1543:GIJ1543"/>
    <mergeCell ref="GIK1543:GIU1543"/>
    <mergeCell ref="GIW1543:GIZ1543"/>
    <mergeCell ref="GJA1543:GJK1543"/>
    <mergeCell ref="GGK1543:GGN1543"/>
    <mergeCell ref="GGO1543:GGY1543"/>
    <mergeCell ref="GHA1543:GHD1543"/>
    <mergeCell ref="GHE1543:GHO1543"/>
    <mergeCell ref="GHQ1543:GHT1543"/>
    <mergeCell ref="GES1543:GFC1543"/>
    <mergeCell ref="GFE1543:GFH1543"/>
    <mergeCell ref="GFI1543:GFS1543"/>
    <mergeCell ref="GFU1543:GFX1543"/>
    <mergeCell ref="GFY1543:GGI1543"/>
    <mergeCell ref="GDI1543:GDL1543"/>
    <mergeCell ref="GDM1543:GDW1543"/>
    <mergeCell ref="GDY1543:GEB1543"/>
    <mergeCell ref="GEC1543:GEM1543"/>
    <mergeCell ref="GEO1543:GER1543"/>
    <mergeCell ref="GBQ1543:GCA1543"/>
    <mergeCell ref="GCC1543:GCF1543"/>
    <mergeCell ref="GCG1543:GCQ1543"/>
    <mergeCell ref="GCS1543:GCV1543"/>
    <mergeCell ref="GCW1543:GDG1543"/>
    <mergeCell ref="GAG1543:GAJ1543"/>
    <mergeCell ref="GAK1543:GAU1543"/>
    <mergeCell ref="GAW1543:GAZ1543"/>
    <mergeCell ref="GBA1543:GBK1543"/>
    <mergeCell ref="GBM1543:GBP1543"/>
    <mergeCell ref="FYO1543:FYY1543"/>
    <mergeCell ref="FZA1543:FZD1543"/>
    <mergeCell ref="FZE1543:FZO1543"/>
    <mergeCell ref="FZQ1543:FZT1543"/>
    <mergeCell ref="FZU1543:GAE1543"/>
    <mergeCell ref="FXE1543:FXH1543"/>
    <mergeCell ref="FXI1543:FXS1543"/>
    <mergeCell ref="FXU1543:FXX1543"/>
    <mergeCell ref="FXY1543:FYI1543"/>
    <mergeCell ref="FYK1543:FYN1543"/>
    <mergeCell ref="FVM1543:FVW1543"/>
    <mergeCell ref="FVY1543:FWB1543"/>
    <mergeCell ref="FWC1543:FWM1543"/>
    <mergeCell ref="FWO1543:FWR1543"/>
    <mergeCell ref="FWS1543:FXC1543"/>
    <mergeCell ref="FUC1543:FUF1543"/>
    <mergeCell ref="FUG1543:FUQ1543"/>
    <mergeCell ref="FUS1543:FUV1543"/>
    <mergeCell ref="FUW1543:FVG1543"/>
    <mergeCell ref="FVI1543:FVL1543"/>
    <mergeCell ref="FSK1543:FSU1543"/>
    <mergeCell ref="FSW1543:FSZ1543"/>
    <mergeCell ref="FTA1543:FTK1543"/>
    <mergeCell ref="FTM1543:FTP1543"/>
    <mergeCell ref="FTQ1543:FUA1543"/>
    <mergeCell ref="FRA1543:FRD1543"/>
    <mergeCell ref="FRE1543:FRO1543"/>
    <mergeCell ref="FRQ1543:FRT1543"/>
    <mergeCell ref="FRU1543:FSE1543"/>
    <mergeCell ref="FSG1543:FSJ1543"/>
    <mergeCell ref="FPI1543:FPS1543"/>
    <mergeCell ref="FPU1543:FPX1543"/>
    <mergeCell ref="FPY1543:FQI1543"/>
    <mergeCell ref="FQK1543:FQN1543"/>
    <mergeCell ref="FQO1543:FQY1543"/>
    <mergeCell ref="FNY1543:FOB1543"/>
    <mergeCell ref="FOC1543:FOM1543"/>
    <mergeCell ref="FOO1543:FOR1543"/>
    <mergeCell ref="FOS1543:FPC1543"/>
    <mergeCell ref="FPE1543:FPH1543"/>
    <mergeCell ref="FMG1543:FMQ1543"/>
    <mergeCell ref="FMS1543:FMV1543"/>
    <mergeCell ref="FMW1543:FNG1543"/>
    <mergeCell ref="FNI1543:FNL1543"/>
    <mergeCell ref="FNM1543:FNW1543"/>
    <mergeCell ref="FKW1543:FKZ1543"/>
    <mergeCell ref="FLA1543:FLK1543"/>
    <mergeCell ref="FLM1543:FLP1543"/>
    <mergeCell ref="FLQ1543:FMA1543"/>
    <mergeCell ref="FMC1543:FMF1543"/>
    <mergeCell ref="FJE1543:FJO1543"/>
    <mergeCell ref="FJQ1543:FJT1543"/>
    <mergeCell ref="FJU1543:FKE1543"/>
    <mergeCell ref="FKG1543:FKJ1543"/>
    <mergeCell ref="FKK1543:FKU1543"/>
    <mergeCell ref="FHU1543:FHX1543"/>
    <mergeCell ref="FHY1543:FII1543"/>
    <mergeCell ref="FIK1543:FIN1543"/>
    <mergeCell ref="FIO1543:FIY1543"/>
    <mergeCell ref="FJA1543:FJD1543"/>
    <mergeCell ref="FGC1543:FGM1543"/>
    <mergeCell ref="FGO1543:FGR1543"/>
    <mergeCell ref="FGS1543:FHC1543"/>
    <mergeCell ref="FHE1543:FHH1543"/>
    <mergeCell ref="FHI1543:FHS1543"/>
    <mergeCell ref="FES1543:FEV1543"/>
    <mergeCell ref="FEW1543:FFG1543"/>
    <mergeCell ref="FFI1543:FFL1543"/>
    <mergeCell ref="FFM1543:FFW1543"/>
    <mergeCell ref="FFY1543:FGB1543"/>
    <mergeCell ref="FDA1543:FDK1543"/>
    <mergeCell ref="FDM1543:FDP1543"/>
    <mergeCell ref="FDQ1543:FEA1543"/>
    <mergeCell ref="FEC1543:FEF1543"/>
    <mergeCell ref="FEG1543:FEQ1543"/>
    <mergeCell ref="FBQ1543:FBT1543"/>
    <mergeCell ref="FBU1543:FCE1543"/>
    <mergeCell ref="FCG1543:FCJ1543"/>
    <mergeCell ref="FCK1543:FCU1543"/>
    <mergeCell ref="FCW1543:FCZ1543"/>
    <mergeCell ref="EZY1543:FAI1543"/>
    <mergeCell ref="FAK1543:FAN1543"/>
    <mergeCell ref="FAO1543:FAY1543"/>
    <mergeCell ref="FBA1543:FBD1543"/>
    <mergeCell ref="FBE1543:FBO1543"/>
    <mergeCell ref="EYO1543:EYR1543"/>
    <mergeCell ref="EYS1543:EZC1543"/>
    <mergeCell ref="EZE1543:EZH1543"/>
    <mergeCell ref="EZI1543:EZS1543"/>
    <mergeCell ref="EZU1543:EZX1543"/>
    <mergeCell ref="EWW1543:EXG1543"/>
    <mergeCell ref="EXI1543:EXL1543"/>
    <mergeCell ref="EXM1543:EXW1543"/>
    <mergeCell ref="EXY1543:EYB1543"/>
    <mergeCell ref="EYC1543:EYM1543"/>
    <mergeCell ref="EVM1543:EVP1543"/>
    <mergeCell ref="EVQ1543:EWA1543"/>
    <mergeCell ref="EWC1543:EWF1543"/>
    <mergeCell ref="EWG1543:EWQ1543"/>
    <mergeCell ref="EWS1543:EWV1543"/>
    <mergeCell ref="ETU1543:EUE1543"/>
    <mergeCell ref="EUG1543:EUJ1543"/>
    <mergeCell ref="EUK1543:EUU1543"/>
    <mergeCell ref="EUW1543:EUZ1543"/>
    <mergeCell ref="EVA1543:EVK1543"/>
    <mergeCell ref="ESK1543:ESN1543"/>
    <mergeCell ref="ESO1543:ESY1543"/>
    <mergeCell ref="ETA1543:ETD1543"/>
    <mergeCell ref="ETE1543:ETO1543"/>
    <mergeCell ref="ETQ1543:ETT1543"/>
    <mergeCell ref="EQS1543:ERC1543"/>
    <mergeCell ref="ERE1543:ERH1543"/>
    <mergeCell ref="ERI1543:ERS1543"/>
    <mergeCell ref="ERU1543:ERX1543"/>
    <mergeCell ref="ERY1543:ESI1543"/>
    <mergeCell ref="EPI1543:EPL1543"/>
    <mergeCell ref="EPM1543:EPW1543"/>
    <mergeCell ref="EPY1543:EQB1543"/>
    <mergeCell ref="EQC1543:EQM1543"/>
    <mergeCell ref="EQO1543:EQR1543"/>
    <mergeCell ref="ENQ1543:EOA1543"/>
    <mergeCell ref="EOC1543:EOF1543"/>
    <mergeCell ref="EOG1543:EOQ1543"/>
    <mergeCell ref="EOS1543:EOV1543"/>
    <mergeCell ref="EOW1543:EPG1543"/>
    <mergeCell ref="EMG1543:EMJ1543"/>
    <mergeCell ref="EMK1543:EMU1543"/>
    <mergeCell ref="EMW1543:EMZ1543"/>
    <mergeCell ref="ENA1543:ENK1543"/>
    <mergeCell ref="ENM1543:ENP1543"/>
    <mergeCell ref="EKO1543:EKY1543"/>
    <mergeCell ref="ELA1543:ELD1543"/>
    <mergeCell ref="ELE1543:ELO1543"/>
    <mergeCell ref="ELQ1543:ELT1543"/>
    <mergeCell ref="ELU1543:EME1543"/>
    <mergeCell ref="EJE1543:EJH1543"/>
    <mergeCell ref="EJI1543:EJS1543"/>
    <mergeCell ref="EJU1543:EJX1543"/>
    <mergeCell ref="EJY1543:EKI1543"/>
    <mergeCell ref="EKK1543:EKN1543"/>
    <mergeCell ref="EHM1543:EHW1543"/>
    <mergeCell ref="EHY1543:EIB1543"/>
    <mergeCell ref="EIC1543:EIM1543"/>
    <mergeCell ref="EIO1543:EIR1543"/>
    <mergeCell ref="EIS1543:EJC1543"/>
    <mergeCell ref="EGC1543:EGF1543"/>
    <mergeCell ref="EGG1543:EGQ1543"/>
    <mergeCell ref="EGS1543:EGV1543"/>
    <mergeCell ref="EGW1543:EHG1543"/>
    <mergeCell ref="EHI1543:EHL1543"/>
    <mergeCell ref="EEK1543:EEU1543"/>
    <mergeCell ref="EEW1543:EEZ1543"/>
    <mergeCell ref="EFA1543:EFK1543"/>
    <mergeCell ref="EFM1543:EFP1543"/>
    <mergeCell ref="EFQ1543:EGA1543"/>
    <mergeCell ref="EDA1543:EDD1543"/>
    <mergeCell ref="EDE1543:EDO1543"/>
    <mergeCell ref="EDQ1543:EDT1543"/>
    <mergeCell ref="EDU1543:EEE1543"/>
    <mergeCell ref="EEG1543:EEJ1543"/>
    <mergeCell ref="EBI1543:EBS1543"/>
    <mergeCell ref="EBU1543:EBX1543"/>
    <mergeCell ref="EBY1543:ECI1543"/>
    <mergeCell ref="ECK1543:ECN1543"/>
    <mergeCell ref="ECO1543:ECY1543"/>
    <mergeCell ref="DZY1543:EAB1543"/>
    <mergeCell ref="EAC1543:EAM1543"/>
    <mergeCell ref="EAO1543:EAR1543"/>
    <mergeCell ref="EAS1543:EBC1543"/>
    <mergeCell ref="EBE1543:EBH1543"/>
    <mergeCell ref="DYG1543:DYQ1543"/>
    <mergeCell ref="DYS1543:DYV1543"/>
    <mergeCell ref="DYW1543:DZG1543"/>
    <mergeCell ref="DZI1543:DZL1543"/>
    <mergeCell ref="DZM1543:DZW1543"/>
    <mergeCell ref="DWW1543:DWZ1543"/>
    <mergeCell ref="DXA1543:DXK1543"/>
    <mergeCell ref="DXM1543:DXP1543"/>
    <mergeCell ref="DXQ1543:DYA1543"/>
    <mergeCell ref="DYC1543:DYF1543"/>
    <mergeCell ref="DVE1543:DVO1543"/>
    <mergeCell ref="DVQ1543:DVT1543"/>
    <mergeCell ref="DVU1543:DWE1543"/>
    <mergeCell ref="DWG1543:DWJ1543"/>
    <mergeCell ref="DWK1543:DWU1543"/>
    <mergeCell ref="DTU1543:DTX1543"/>
    <mergeCell ref="DTY1543:DUI1543"/>
    <mergeCell ref="DUK1543:DUN1543"/>
    <mergeCell ref="DUO1543:DUY1543"/>
    <mergeCell ref="DVA1543:DVD1543"/>
    <mergeCell ref="DSC1543:DSM1543"/>
    <mergeCell ref="DSO1543:DSR1543"/>
    <mergeCell ref="DSS1543:DTC1543"/>
    <mergeCell ref="DTE1543:DTH1543"/>
    <mergeCell ref="DTI1543:DTS1543"/>
    <mergeCell ref="DQS1543:DQV1543"/>
    <mergeCell ref="DQW1543:DRG1543"/>
    <mergeCell ref="DRI1543:DRL1543"/>
    <mergeCell ref="DRM1543:DRW1543"/>
    <mergeCell ref="DRY1543:DSB1543"/>
    <mergeCell ref="DPA1543:DPK1543"/>
    <mergeCell ref="DPM1543:DPP1543"/>
    <mergeCell ref="DPQ1543:DQA1543"/>
    <mergeCell ref="DQC1543:DQF1543"/>
    <mergeCell ref="DQG1543:DQQ1543"/>
    <mergeCell ref="DNQ1543:DNT1543"/>
    <mergeCell ref="DNU1543:DOE1543"/>
    <mergeCell ref="DOG1543:DOJ1543"/>
    <mergeCell ref="DOK1543:DOU1543"/>
    <mergeCell ref="DOW1543:DOZ1543"/>
    <mergeCell ref="DLY1543:DMI1543"/>
    <mergeCell ref="DMK1543:DMN1543"/>
    <mergeCell ref="DMO1543:DMY1543"/>
    <mergeCell ref="DNA1543:DND1543"/>
    <mergeCell ref="DNE1543:DNO1543"/>
    <mergeCell ref="DKO1543:DKR1543"/>
    <mergeCell ref="DKS1543:DLC1543"/>
    <mergeCell ref="DLE1543:DLH1543"/>
    <mergeCell ref="DLI1543:DLS1543"/>
    <mergeCell ref="DLU1543:DLX1543"/>
    <mergeCell ref="DIW1543:DJG1543"/>
    <mergeCell ref="DJI1543:DJL1543"/>
    <mergeCell ref="DJM1543:DJW1543"/>
    <mergeCell ref="DJY1543:DKB1543"/>
    <mergeCell ref="DKC1543:DKM1543"/>
    <mergeCell ref="DHM1543:DHP1543"/>
    <mergeCell ref="DHQ1543:DIA1543"/>
    <mergeCell ref="DIC1543:DIF1543"/>
    <mergeCell ref="DIG1543:DIQ1543"/>
    <mergeCell ref="DIS1543:DIV1543"/>
    <mergeCell ref="DFU1543:DGE1543"/>
    <mergeCell ref="DGG1543:DGJ1543"/>
    <mergeCell ref="DGK1543:DGU1543"/>
    <mergeCell ref="DGW1543:DGZ1543"/>
    <mergeCell ref="DHA1543:DHK1543"/>
    <mergeCell ref="DEK1543:DEN1543"/>
    <mergeCell ref="DEO1543:DEY1543"/>
    <mergeCell ref="DFA1543:DFD1543"/>
    <mergeCell ref="DFE1543:DFO1543"/>
    <mergeCell ref="DFQ1543:DFT1543"/>
    <mergeCell ref="DCS1543:DDC1543"/>
    <mergeCell ref="DDE1543:DDH1543"/>
    <mergeCell ref="DDI1543:DDS1543"/>
    <mergeCell ref="DDU1543:DDX1543"/>
    <mergeCell ref="DDY1543:DEI1543"/>
    <mergeCell ref="DBI1543:DBL1543"/>
    <mergeCell ref="DBM1543:DBW1543"/>
    <mergeCell ref="DBY1543:DCB1543"/>
    <mergeCell ref="DCC1543:DCM1543"/>
    <mergeCell ref="DCO1543:DCR1543"/>
    <mergeCell ref="CZQ1543:DAA1543"/>
    <mergeCell ref="DAC1543:DAF1543"/>
    <mergeCell ref="DAG1543:DAQ1543"/>
    <mergeCell ref="DAS1543:DAV1543"/>
    <mergeCell ref="DAW1543:DBG1543"/>
    <mergeCell ref="CYG1543:CYJ1543"/>
    <mergeCell ref="CYK1543:CYU1543"/>
    <mergeCell ref="CYW1543:CYZ1543"/>
    <mergeCell ref="CZA1543:CZK1543"/>
    <mergeCell ref="CZM1543:CZP1543"/>
    <mergeCell ref="CWO1543:CWY1543"/>
    <mergeCell ref="CXA1543:CXD1543"/>
    <mergeCell ref="CXE1543:CXO1543"/>
    <mergeCell ref="CXQ1543:CXT1543"/>
    <mergeCell ref="CXU1543:CYE1543"/>
    <mergeCell ref="CVE1543:CVH1543"/>
    <mergeCell ref="CVI1543:CVS1543"/>
    <mergeCell ref="CVU1543:CVX1543"/>
    <mergeCell ref="CVY1543:CWI1543"/>
    <mergeCell ref="CWK1543:CWN1543"/>
    <mergeCell ref="CTM1543:CTW1543"/>
    <mergeCell ref="CTY1543:CUB1543"/>
    <mergeCell ref="CUC1543:CUM1543"/>
    <mergeCell ref="CUO1543:CUR1543"/>
    <mergeCell ref="CUS1543:CVC1543"/>
    <mergeCell ref="CSC1543:CSF1543"/>
    <mergeCell ref="CSG1543:CSQ1543"/>
    <mergeCell ref="CSS1543:CSV1543"/>
    <mergeCell ref="CSW1543:CTG1543"/>
    <mergeCell ref="CTI1543:CTL1543"/>
    <mergeCell ref="CQK1543:CQU1543"/>
    <mergeCell ref="CQW1543:CQZ1543"/>
    <mergeCell ref="CRA1543:CRK1543"/>
    <mergeCell ref="CRM1543:CRP1543"/>
    <mergeCell ref="CRQ1543:CSA1543"/>
    <mergeCell ref="CPA1543:CPD1543"/>
    <mergeCell ref="CPE1543:CPO1543"/>
    <mergeCell ref="CPQ1543:CPT1543"/>
    <mergeCell ref="CPU1543:CQE1543"/>
    <mergeCell ref="CQG1543:CQJ1543"/>
    <mergeCell ref="CNI1543:CNS1543"/>
    <mergeCell ref="CNU1543:CNX1543"/>
    <mergeCell ref="CNY1543:COI1543"/>
    <mergeCell ref="COK1543:CON1543"/>
    <mergeCell ref="COO1543:COY1543"/>
    <mergeCell ref="CLY1543:CMB1543"/>
    <mergeCell ref="CMC1543:CMM1543"/>
    <mergeCell ref="CMO1543:CMR1543"/>
    <mergeCell ref="CMS1543:CNC1543"/>
    <mergeCell ref="CNE1543:CNH1543"/>
    <mergeCell ref="CKG1543:CKQ1543"/>
    <mergeCell ref="CKS1543:CKV1543"/>
    <mergeCell ref="CKW1543:CLG1543"/>
    <mergeCell ref="CLI1543:CLL1543"/>
    <mergeCell ref="CLM1543:CLW1543"/>
    <mergeCell ref="CIW1543:CIZ1543"/>
    <mergeCell ref="CJA1543:CJK1543"/>
    <mergeCell ref="CJM1543:CJP1543"/>
    <mergeCell ref="CJQ1543:CKA1543"/>
    <mergeCell ref="CKC1543:CKF1543"/>
    <mergeCell ref="CHE1543:CHO1543"/>
    <mergeCell ref="CHQ1543:CHT1543"/>
    <mergeCell ref="CHU1543:CIE1543"/>
    <mergeCell ref="CIG1543:CIJ1543"/>
    <mergeCell ref="CIK1543:CIU1543"/>
    <mergeCell ref="CFU1543:CFX1543"/>
    <mergeCell ref="CFY1543:CGI1543"/>
    <mergeCell ref="CGK1543:CGN1543"/>
    <mergeCell ref="CGO1543:CGY1543"/>
    <mergeCell ref="CHA1543:CHD1543"/>
    <mergeCell ref="CEC1543:CEM1543"/>
    <mergeCell ref="CEO1543:CER1543"/>
    <mergeCell ref="CES1543:CFC1543"/>
    <mergeCell ref="CFE1543:CFH1543"/>
    <mergeCell ref="CFI1543:CFS1543"/>
    <mergeCell ref="CCS1543:CCV1543"/>
    <mergeCell ref="CCW1543:CDG1543"/>
    <mergeCell ref="CDI1543:CDL1543"/>
    <mergeCell ref="CDM1543:CDW1543"/>
    <mergeCell ref="CDY1543:CEB1543"/>
    <mergeCell ref="CBA1543:CBK1543"/>
    <mergeCell ref="CBM1543:CBP1543"/>
    <mergeCell ref="CBQ1543:CCA1543"/>
    <mergeCell ref="CCC1543:CCF1543"/>
    <mergeCell ref="CCG1543:CCQ1543"/>
    <mergeCell ref="BZQ1543:BZT1543"/>
    <mergeCell ref="BZU1543:CAE1543"/>
    <mergeCell ref="CAG1543:CAJ1543"/>
    <mergeCell ref="CAK1543:CAU1543"/>
    <mergeCell ref="CAW1543:CAZ1543"/>
    <mergeCell ref="BXY1543:BYI1543"/>
    <mergeCell ref="BYK1543:BYN1543"/>
    <mergeCell ref="BYO1543:BYY1543"/>
    <mergeCell ref="BZA1543:BZD1543"/>
    <mergeCell ref="BZE1543:BZO1543"/>
    <mergeCell ref="BWO1543:BWR1543"/>
    <mergeCell ref="BWS1543:BXC1543"/>
    <mergeCell ref="BXE1543:BXH1543"/>
    <mergeCell ref="BXI1543:BXS1543"/>
    <mergeCell ref="BXU1543:BXX1543"/>
    <mergeCell ref="BUW1543:BVG1543"/>
    <mergeCell ref="BVI1543:BVL1543"/>
    <mergeCell ref="BVM1543:BVW1543"/>
    <mergeCell ref="BVY1543:BWB1543"/>
    <mergeCell ref="BWC1543:BWM1543"/>
    <mergeCell ref="BTM1543:BTP1543"/>
    <mergeCell ref="BTQ1543:BUA1543"/>
    <mergeCell ref="BUC1543:BUF1543"/>
    <mergeCell ref="BUG1543:BUQ1543"/>
    <mergeCell ref="BUS1543:BUV1543"/>
    <mergeCell ref="BRU1543:BSE1543"/>
    <mergeCell ref="BSG1543:BSJ1543"/>
    <mergeCell ref="BSK1543:BSU1543"/>
    <mergeCell ref="BSW1543:BSZ1543"/>
    <mergeCell ref="BTA1543:BTK1543"/>
    <mergeCell ref="BQK1543:BQN1543"/>
    <mergeCell ref="BQO1543:BQY1543"/>
    <mergeCell ref="BRA1543:BRD1543"/>
    <mergeCell ref="BRE1543:BRO1543"/>
    <mergeCell ref="BRQ1543:BRT1543"/>
    <mergeCell ref="BOS1543:BPC1543"/>
    <mergeCell ref="BPE1543:BPH1543"/>
    <mergeCell ref="BPI1543:BPS1543"/>
    <mergeCell ref="BPU1543:BPX1543"/>
    <mergeCell ref="BPY1543:BQI1543"/>
    <mergeCell ref="BNI1543:BNL1543"/>
    <mergeCell ref="BNM1543:BNW1543"/>
    <mergeCell ref="BNY1543:BOB1543"/>
    <mergeCell ref="BOC1543:BOM1543"/>
    <mergeCell ref="BOO1543:BOR1543"/>
    <mergeCell ref="BLQ1543:BMA1543"/>
    <mergeCell ref="BMC1543:BMF1543"/>
    <mergeCell ref="BMG1543:BMQ1543"/>
    <mergeCell ref="BMS1543:BMV1543"/>
    <mergeCell ref="BMW1543:BNG1543"/>
    <mergeCell ref="BKG1543:BKJ1543"/>
    <mergeCell ref="BKK1543:BKU1543"/>
    <mergeCell ref="BKW1543:BKZ1543"/>
    <mergeCell ref="BLA1543:BLK1543"/>
    <mergeCell ref="BLM1543:BLP1543"/>
    <mergeCell ref="BIO1543:BIY1543"/>
    <mergeCell ref="BJA1543:BJD1543"/>
    <mergeCell ref="BJE1543:BJO1543"/>
    <mergeCell ref="BJQ1543:BJT1543"/>
    <mergeCell ref="BJU1543:BKE1543"/>
    <mergeCell ref="BHE1543:BHH1543"/>
    <mergeCell ref="BHI1543:BHS1543"/>
    <mergeCell ref="BHU1543:BHX1543"/>
    <mergeCell ref="BHY1543:BII1543"/>
    <mergeCell ref="BIK1543:BIN1543"/>
    <mergeCell ref="BFM1543:BFW1543"/>
    <mergeCell ref="BFY1543:BGB1543"/>
    <mergeCell ref="BGC1543:BGM1543"/>
    <mergeCell ref="BGO1543:BGR1543"/>
    <mergeCell ref="BGS1543:BHC1543"/>
    <mergeCell ref="BEC1543:BEF1543"/>
    <mergeCell ref="BEG1543:BEQ1543"/>
    <mergeCell ref="BES1543:BEV1543"/>
    <mergeCell ref="BEW1543:BFG1543"/>
    <mergeCell ref="BFI1543:BFL1543"/>
    <mergeCell ref="BCK1543:BCU1543"/>
    <mergeCell ref="BCW1543:BCZ1543"/>
    <mergeCell ref="BDA1543:BDK1543"/>
    <mergeCell ref="BDM1543:BDP1543"/>
    <mergeCell ref="BDQ1543:BEA1543"/>
    <mergeCell ref="BBA1543:BBD1543"/>
    <mergeCell ref="BBE1543:BBO1543"/>
    <mergeCell ref="BBQ1543:BBT1543"/>
    <mergeCell ref="BBU1543:BCE1543"/>
    <mergeCell ref="BCG1543:BCJ1543"/>
    <mergeCell ref="AZI1543:AZS1543"/>
    <mergeCell ref="AZU1543:AZX1543"/>
    <mergeCell ref="AZY1543:BAI1543"/>
    <mergeCell ref="BAK1543:BAN1543"/>
    <mergeCell ref="BAO1543:BAY1543"/>
    <mergeCell ref="AXY1543:AYB1543"/>
    <mergeCell ref="AYC1543:AYM1543"/>
    <mergeCell ref="AYO1543:AYR1543"/>
    <mergeCell ref="AYS1543:AZC1543"/>
    <mergeCell ref="AZE1543:AZH1543"/>
    <mergeCell ref="AWG1543:AWQ1543"/>
    <mergeCell ref="AWS1543:AWV1543"/>
    <mergeCell ref="AWW1543:AXG1543"/>
    <mergeCell ref="AXI1543:AXL1543"/>
    <mergeCell ref="AXM1543:AXW1543"/>
    <mergeCell ref="AUW1543:AUZ1543"/>
    <mergeCell ref="AVA1543:AVK1543"/>
    <mergeCell ref="AVM1543:AVP1543"/>
    <mergeCell ref="AVQ1543:AWA1543"/>
    <mergeCell ref="AWC1543:AWF1543"/>
    <mergeCell ref="ATE1543:ATO1543"/>
    <mergeCell ref="ATQ1543:ATT1543"/>
    <mergeCell ref="ATU1543:AUE1543"/>
    <mergeCell ref="AUG1543:AUJ1543"/>
    <mergeCell ref="AUK1543:AUU1543"/>
    <mergeCell ref="ARU1543:ARX1543"/>
    <mergeCell ref="ARY1543:ASI1543"/>
    <mergeCell ref="ASK1543:ASN1543"/>
    <mergeCell ref="ASO1543:ASY1543"/>
    <mergeCell ref="ATA1543:ATD1543"/>
    <mergeCell ref="AQC1543:AQM1543"/>
    <mergeCell ref="AQO1543:AQR1543"/>
    <mergeCell ref="AQS1543:ARC1543"/>
    <mergeCell ref="ARE1543:ARH1543"/>
    <mergeCell ref="ARI1543:ARS1543"/>
    <mergeCell ref="AOS1543:AOV1543"/>
    <mergeCell ref="AOW1543:APG1543"/>
    <mergeCell ref="API1543:APL1543"/>
    <mergeCell ref="APM1543:APW1543"/>
    <mergeCell ref="APY1543:AQB1543"/>
    <mergeCell ref="ANA1543:ANK1543"/>
    <mergeCell ref="ANM1543:ANP1543"/>
    <mergeCell ref="ANQ1543:AOA1543"/>
    <mergeCell ref="AOC1543:AOF1543"/>
    <mergeCell ref="AOG1543:AOQ1543"/>
    <mergeCell ref="ALQ1543:ALT1543"/>
    <mergeCell ref="ALU1543:AME1543"/>
    <mergeCell ref="AMG1543:AMJ1543"/>
    <mergeCell ref="AMK1543:AMU1543"/>
    <mergeCell ref="AMW1543:AMZ1543"/>
    <mergeCell ref="AJY1543:AKI1543"/>
    <mergeCell ref="AKK1543:AKN1543"/>
    <mergeCell ref="AKO1543:AKY1543"/>
    <mergeCell ref="ALA1543:ALD1543"/>
    <mergeCell ref="ALE1543:ALO1543"/>
    <mergeCell ref="AIO1543:AIR1543"/>
    <mergeCell ref="AIS1543:AJC1543"/>
    <mergeCell ref="AJE1543:AJH1543"/>
    <mergeCell ref="AJI1543:AJS1543"/>
    <mergeCell ref="AJU1543:AJX1543"/>
    <mergeCell ref="AGW1543:AHG1543"/>
    <mergeCell ref="AHI1543:AHL1543"/>
    <mergeCell ref="AHM1543:AHW1543"/>
    <mergeCell ref="AHY1543:AIB1543"/>
    <mergeCell ref="AIC1543:AIM1543"/>
    <mergeCell ref="AFM1543:AFP1543"/>
    <mergeCell ref="AFQ1543:AGA1543"/>
    <mergeCell ref="AGC1543:AGF1543"/>
    <mergeCell ref="AGG1543:AGQ1543"/>
    <mergeCell ref="AGS1543:AGV1543"/>
    <mergeCell ref="ADU1543:AEE1543"/>
    <mergeCell ref="AEG1543:AEJ1543"/>
    <mergeCell ref="AEK1543:AEU1543"/>
    <mergeCell ref="AEW1543:AEZ1543"/>
    <mergeCell ref="AFA1543:AFK1543"/>
    <mergeCell ref="ACK1543:ACN1543"/>
    <mergeCell ref="ACO1543:ACY1543"/>
    <mergeCell ref="ADA1543:ADD1543"/>
    <mergeCell ref="ADE1543:ADO1543"/>
    <mergeCell ref="ADQ1543:ADT1543"/>
    <mergeCell ref="AAS1543:ABC1543"/>
    <mergeCell ref="ABE1543:ABH1543"/>
    <mergeCell ref="ABI1543:ABS1543"/>
    <mergeCell ref="ABU1543:ABX1543"/>
    <mergeCell ref="ABY1543:ACI1543"/>
    <mergeCell ref="ZI1543:ZL1543"/>
    <mergeCell ref="ZM1543:ZW1543"/>
    <mergeCell ref="ZY1543:AAB1543"/>
    <mergeCell ref="AAC1543:AAM1543"/>
    <mergeCell ref="AAO1543:AAR1543"/>
    <mergeCell ref="XQ1543:YA1543"/>
    <mergeCell ref="YC1543:YF1543"/>
    <mergeCell ref="YG1543:YQ1543"/>
    <mergeCell ref="YS1543:YV1543"/>
    <mergeCell ref="YW1543:ZG1543"/>
    <mergeCell ref="WG1543:WJ1543"/>
    <mergeCell ref="WK1543:WU1543"/>
    <mergeCell ref="WW1543:WZ1543"/>
    <mergeCell ref="XA1543:XK1543"/>
    <mergeCell ref="XM1543:XP1543"/>
    <mergeCell ref="UO1543:UY1543"/>
    <mergeCell ref="VA1543:VD1543"/>
    <mergeCell ref="VE1543:VO1543"/>
    <mergeCell ref="VQ1543:VT1543"/>
    <mergeCell ref="VU1543:WE1543"/>
    <mergeCell ref="TE1543:TH1543"/>
    <mergeCell ref="TI1543:TS1543"/>
    <mergeCell ref="TU1543:TX1543"/>
    <mergeCell ref="TY1543:UI1543"/>
    <mergeCell ref="UK1543:UN1543"/>
    <mergeCell ref="RM1543:RW1543"/>
    <mergeCell ref="RY1543:SB1543"/>
    <mergeCell ref="SC1543:SM1543"/>
    <mergeCell ref="SO1543:SR1543"/>
    <mergeCell ref="SS1543:TC1543"/>
    <mergeCell ref="QC1543:QF1543"/>
    <mergeCell ref="QG1543:QQ1543"/>
    <mergeCell ref="QS1543:QV1543"/>
    <mergeCell ref="QW1543:RG1543"/>
    <mergeCell ref="RI1543:RL1543"/>
    <mergeCell ref="GK1543:GU1543"/>
    <mergeCell ref="AS1543:AV1543"/>
    <mergeCell ref="AW1543:BG1543"/>
    <mergeCell ref="BI1543:BL1543"/>
    <mergeCell ref="BM1543:BW1543"/>
    <mergeCell ref="BY1543:CB1543"/>
    <mergeCell ref="OK1543:OU1543"/>
    <mergeCell ref="OW1543:OZ1543"/>
    <mergeCell ref="PA1543:PK1543"/>
    <mergeCell ref="PM1543:PP1543"/>
    <mergeCell ref="PQ1543:QA1543"/>
    <mergeCell ref="NA1543:ND1543"/>
    <mergeCell ref="NE1543:NO1543"/>
    <mergeCell ref="NQ1543:NT1543"/>
    <mergeCell ref="NU1543:OE1543"/>
    <mergeCell ref="OG1543:OJ1543"/>
    <mergeCell ref="LI1543:LS1543"/>
    <mergeCell ref="LU1543:LX1543"/>
    <mergeCell ref="LY1543:MI1543"/>
    <mergeCell ref="MK1543:MN1543"/>
    <mergeCell ref="MO1543:MY1543"/>
    <mergeCell ref="JY1543:KB1543"/>
    <mergeCell ref="KC1543:KM1543"/>
    <mergeCell ref="KO1543:KR1543"/>
    <mergeCell ref="KS1543:LC1543"/>
    <mergeCell ref="LE1543:LH1543"/>
    <mergeCell ref="Q1543:AA1543"/>
    <mergeCell ref="AC1543:AF1543"/>
    <mergeCell ref="A2002:K2002"/>
    <mergeCell ref="M2002:P2002"/>
    <mergeCell ref="AG1543:AQ1543"/>
    <mergeCell ref="A750:K750"/>
    <mergeCell ref="M750:P750"/>
    <mergeCell ref="EK1543:EN1543"/>
    <mergeCell ref="M1543:P1543"/>
    <mergeCell ref="EO1543:EY1543"/>
    <mergeCell ref="DU1543:DX1543"/>
    <mergeCell ref="DY1543:EI1543"/>
    <mergeCell ref="IG1543:IQ1543"/>
    <mergeCell ref="IS1543:IV1543"/>
    <mergeCell ref="IW1543:JG1543"/>
    <mergeCell ref="JI1543:JL1543"/>
    <mergeCell ref="JM1543:JW1543"/>
    <mergeCell ref="GW1543:GZ1543"/>
    <mergeCell ref="HA1543:HK1543"/>
    <mergeCell ref="HM1543:HP1543"/>
    <mergeCell ref="HQ1543:IA1543"/>
    <mergeCell ref="IC1543:IF1543"/>
    <mergeCell ref="CC1543:CM1543"/>
    <mergeCell ref="CO1543:CR1543"/>
    <mergeCell ref="CS1543:DC1543"/>
    <mergeCell ref="DE1543:DH1543"/>
    <mergeCell ref="DI1543:DS1543"/>
    <mergeCell ref="FA1543:FD1543"/>
    <mergeCell ref="FE1543:FO1543"/>
    <mergeCell ref="FQ1543:FT1543"/>
    <mergeCell ref="FU1543:GE1543"/>
    <mergeCell ref="GG1543:GJ1543"/>
    <mergeCell ref="A1918:K1918"/>
    <mergeCell ref="M1918:P1918"/>
    <mergeCell ref="A1855:K1855"/>
    <mergeCell ref="M1855:P1855"/>
    <mergeCell ref="A1721:K1721"/>
    <mergeCell ref="M1721:P1721"/>
    <mergeCell ref="A821:K821"/>
    <mergeCell ref="M821:P821"/>
    <mergeCell ref="A2295:K2295"/>
    <mergeCell ref="M2295:P2295"/>
    <mergeCell ref="A2137:K2137"/>
    <mergeCell ref="M2137:P2137"/>
    <mergeCell ref="A2089:K2089"/>
    <mergeCell ref="M2089:P2089"/>
    <mergeCell ref="A1964:K1964"/>
    <mergeCell ref="M1964:P1964"/>
    <mergeCell ref="A1875:K1875"/>
    <mergeCell ref="M1875:P1875"/>
    <mergeCell ref="A1808:K1808"/>
    <mergeCell ref="M2239:P2239"/>
    <mergeCell ref="M1808:P1808"/>
    <mergeCell ref="A1543:K1543"/>
    <mergeCell ref="A1460:K1460"/>
    <mergeCell ref="M1460:P1460"/>
    <mergeCell ref="A996:K996"/>
    <mergeCell ref="M996:P996"/>
    <mergeCell ref="A989:K989"/>
    <mergeCell ref="M989:P989"/>
    <mergeCell ref="A1284:K1284"/>
    <mergeCell ref="M1284:P1284"/>
    <mergeCell ref="A1172:K1172"/>
    <mergeCell ref="M1172:P1172"/>
    <mergeCell ref="A1:P1"/>
    <mergeCell ref="A63:K63"/>
    <mergeCell ref="M63:P63"/>
    <mergeCell ref="A117:K117"/>
    <mergeCell ref="M117:P117"/>
    <mergeCell ref="M703:P703"/>
    <mergeCell ref="A1495:K1495"/>
    <mergeCell ref="M1495:P1495"/>
    <mergeCell ref="A174:K174"/>
    <mergeCell ref="M174:P174"/>
    <mergeCell ref="A886:K886"/>
    <mergeCell ref="M886:P886"/>
    <mergeCell ref="A336:K336"/>
    <mergeCell ref="M336:P336"/>
    <mergeCell ref="A291:K291"/>
    <mergeCell ref="M291:P291"/>
    <mergeCell ref="A498:K498"/>
    <mergeCell ref="M498:P498"/>
    <mergeCell ref="A465:K465"/>
    <mergeCell ref="M465:P465"/>
    <mergeCell ref="A703:K703"/>
    <mergeCell ref="A588:K588"/>
    <mergeCell ref="M588:P588"/>
    <mergeCell ref="A2807:K2807"/>
    <mergeCell ref="M2807:P2807"/>
    <mergeCell ref="A3850:K3850"/>
    <mergeCell ref="M3850:P3850"/>
    <mergeCell ref="A3787:K3787"/>
    <mergeCell ref="M3787:P3787"/>
    <mergeCell ref="A3386:K3386"/>
    <mergeCell ref="M3386:P3386"/>
    <mergeCell ref="A2239:K2239"/>
    <mergeCell ref="A2628:K2628"/>
    <mergeCell ref="M2628:P2628"/>
    <mergeCell ref="A2493:K2493"/>
    <mergeCell ref="M2493:P2493"/>
    <mergeCell ref="A2312:K2312"/>
    <mergeCell ref="M2312:P2312"/>
    <mergeCell ref="A2377:K2377"/>
    <mergeCell ref="M2377:P2377"/>
    <mergeCell ref="A3179:K3179"/>
    <mergeCell ref="M3179:P3179"/>
    <mergeCell ref="A3073:K3073"/>
    <mergeCell ref="M3073:P3073"/>
    <mergeCell ref="A2783:K2783"/>
    <mergeCell ref="M2783:P2783"/>
    <mergeCell ref="A2766:K2766"/>
    <mergeCell ref="M2766:P2766"/>
    <mergeCell ref="A2537:K2537"/>
    <mergeCell ref="M2537:P2537"/>
    <mergeCell ref="A2411:K2411"/>
    <mergeCell ref="M2411:P2411"/>
    <mergeCell ref="A3549:K3549"/>
    <mergeCell ref="M3549:P3549"/>
    <mergeCell ref="A4512:K4512"/>
    <mergeCell ref="M4512:P4512"/>
    <mergeCell ref="A3460:K3460"/>
    <mergeCell ref="M3460:P3460"/>
    <mergeCell ref="A4448:K4448"/>
    <mergeCell ref="M4448:P4448"/>
    <mergeCell ref="A3325:K3325"/>
    <mergeCell ref="M3325:P3325"/>
    <mergeCell ref="A4402:K4402"/>
    <mergeCell ref="M4402:P4402"/>
    <mergeCell ref="A4285:K4285"/>
    <mergeCell ref="M4285:P4285"/>
    <mergeCell ref="A3268:K3268"/>
    <mergeCell ref="M3268:P3268"/>
    <mergeCell ref="A3127:K3127"/>
    <mergeCell ref="M3127:P3127"/>
    <mergeCell ref="A3976:K3976"/>
    <mergeCell ref="M3976:P3976"/>
    <mergeCell ref="A4604:K4604"/>
    <mergeCell ref="M4604:P4604"/>
    <mergeCell ref="A4545:K4545"/>
    <mergeCell ref="M4545:P4545"/>
    <mergeCell ref="A4465:K4465"/>
    <mergeCell ref="M4465:P4465"/>
    <mergeCell ref="A4440:K4440"/>
    <mergeCell ref="M4440:P4440"/>
    <mergeCell ref="A4235:K4235"/>
    <mergeCell ref="M4235:P4235"/>
    <mergeCell ref="A4059:K4059"/>
    <mergeCell ref="M4059:P4059"/>
    <mergeCell ref="A3907:K3907"/>
    <mergeCell ref="M3907:P3907"/>
    <mergeCell ref="A3669:K3669"/>
    <mergeCell ref="M3669:P3669"/>
    <mergeCell ref="A3623:K3623"/>
    <mergeCell ref="M3623:P3623"/>
    <mergeCell ref="A4571:K4571"/>
    <mergeCell ref="M4571:P457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opLeftCell="A19" workbookViewId="0">
      <selection activeCell="K70" sqref="K70:K74"/>
    </sheetView>
  </sheetViews>
  <sheetFormatPr defaultRowHeight="15" x14ac:dyDescent="0.25"/>
  <cols>
    <col min="1" max="1" width="10.7109375" style="32" bestFit="1" customWidth="1"/>
    <col min="2" max="2" width="11.42578125" bestFit="1" customWidth="1"/>
    <col min="3" max="3" width="8.28515625" bestFit="1" customWidth="1"/>
    <col min="4" max="4" width="4.7109375" bestFit="1" customWidth="1"/>
    <col min="5" max="5" width="9.7109375" bestFit="1" customWidth="1"/>
    <col min="6" max="6" width="5" bestFit="1" customWidth="1"/>
    <col min="7" max="7" width="7.5703125" bestFit="1" customWidth="1"/>
    <col min="8" max="8" width="10.28515625" bestFit="1" customWidth="1"/>
    <col min="9" max="9" width="10.28515625" style="32" customWidth="1"/>
    <col min="10" max="10" width="14.28515625" bestFit="1" customWidth="1"/>
    <col min="11" max="11" width="20.5703125" bestFit="1" customWidth="1"/>
  </cols>
  <sheetData>
    <row r="1" spans="1:11" x14ac:dyDescent="0.25">
      <c r="A1" s="7" t="s">
        <v>319</v>
      </c>
      <c r="B1" s="7" t="s">
        <v>42</v>
      </c>
      <c r="C1" s="7" t="s">
        <v>3</v>
      </c>
      <c r="D1" s="7" t="s">
        <v>43</v>
      </c>
      <c r="E1" s="7" t="s">
        <v>44</v>
      </c>
      <c r="F1" s="7" t="s">
        <v>45</v>
      </c>
      <c r="G1" s="8" t="s">
        <v>7</v>
      </c>
      <c r="H1" s="7" t="s">
        <v>46</v>
      </c>
      <c r="I1" s="7" t="s">
        <v>320</v>
      </c>
      <c r="J1" s="7" t="s">
        <v>47</v>
      </c>
      <c r="K1" s="7" t="s">
        <v>48</v>
      </c>
    </row>
    <row r="2" spans="1:11" x14ac:dyDescent="0.25">
      <c r="B2">
        <v>11217</v>
      </c>
      <c r="C2">
        <v>168.3</v>
      </c>
      <c r="D2">
        <v>4</v>
      </c>
      <c r="E2" t="s">
        <v>49</v>
      </c>
      <c r="F2">
        <v>34</v>
      </c>
      <c r="G2" s="11">
        <v>670.82</v>
      </c>
      <c r="H2">
        <v>23.33</v>
      </c>
      <c r="I2" s="32">
        <v>0</v>
      </c>
      <c r="J2" s="5">
        <f>SUM(G2*(H2+I2))</f>
        <v>15650.230600000001</v>
      </c>
      <c r="K2" t="s">
        <v>50</v>
      </c>
    </row>
    <row r="3" spans="1:11" x14ac:dyDescent="0.25">
      <c r="B3">
        <v>11216</v>
      </c>
      <c r="C3">
        <v>168.3</v>
      </c>
      <c r="D3">
        <v>4</v>
      </c>
      <c r="E3" s="9" t="s">
        <v>49</v>
      </c>
      <c r="F3">
        <v>32</v>
      </c>
      <c r="G3" s="11">
        <v>534.26</v>
      </c>
      <c r="H3">
        <v>23.33</v>
      </c>
      <c r="J3" s="5">
        <f t="shared" ref="J3:J7" si="0">SUM(G3*H3)</f>
        <v>12464.2858</v>
      </c>
      <c r="K3" s="9" t="s">
        <v>50</v>
      </c>
    </row>
    <row r="4" spans="1:11" x14ac:dyDescent="0.25">
      <c r="B4">
        <v>11217</v>
      </c>
      <c r="C4">
        <v>168.3</v>
      </c>
      <c r="D4">
        <v>4</v>
      </c>
      <c r="E4" s="9" t="s">
        <v>49</v>
      </c>
      <c r="F4">
        <v>67</v>
      </c>
      <c r="G4" s="11">
        <v>1218.83</v>
      </c>
      <c r="H4">
        <v>23.33</v>
      </c>
      <c r="J4" s="5">
        <f t="shared" si="0"/>
        <v>28435.303899999995</v>
      </c>
      <c r="K4" s="9" t="s">
        <v>50</v>
      </c>
    </row>
    <row r="5" spans="1:11" ht="15.75" x14ac:dyDescent="0.25">
      <c r="B5" s="96" t="s">
        <v>41</v>
      </c>
      <c r="C5" s="96"/>
      <c r="D5" s="96"/>
      <c r="E5" s="96"/>
      <c r="F5" s="96"/>
      <c r="G5" s="96"/>
      <c r="H5" s="96"/>
      <c r="I5" s="33"/>
      <c r="J5" s="6">
        <f>SUM(J2:J4)</f>
        <v>56549.820299999992</v>
      </c>
      <c r="K5" s="4"/>
    </row>
    <row r="6" spans="1:11" x14ac:dyDescent="0.25">
      <c r="B6">
        <v>11232</v>
      </c>
      <c r="C6">
        <v>88.9</v>
      </c>
      <c r="D6">
        <v>5.5</v>
      </c>
      <c r="E6" s="10" t="s">
        <v>49</v>
      </c>
      <c r="F6" s="10">
        <v>6</v>
      </c>
      <c r="G6" s="12">
        <v>111.95</v>
      </c>
      <c r="H6" s="10">
        <v>20.3</v>
      </c>
      <c r="I6" s="10"/>
      <c r="J6" s="5">
        <f t="shared" si="0"/>
        <v>2272.585</v>
      </c>
      <c r="K6" s="10" t="s">
        <v>78</v>
      </c>
    </row>
    <row r="7" spans="1:11" x14ac:dyDescent="0.25">
      <c r="B7" t="s">
        <v>79</v>
      </c>
      <c r="C7">
        <v>219.1</v>
      </c>
      <c r="D7">
        <v>6.4</v>
      </c>
      <c r="E7" s="10" t="s">
        <v>49</v>
      </c>
      <c r="F7" s="10">
        <v>100</v>
      </c>
      <c r="G7" s="12">
        <v>1810.64</v>
      </c>
      <c r="H7" s="10">
        <v>57.54</v>
      </c>
      <c r="I7" s="10"/>
      <c r="J7" s="5">
        <f t="shared" si="0"/>
        <v>104184.22560000001</v>
      </c>
      <c r="K7" s="10" t="s">
        <v>80</v>
      </c>
    </row>
    <row r="8" spans="1:11" ht="15.75" x14ac:dyDescent="0.25">
      <c r="B8" s="96" t="s">
        <v>76</v>
      </c>
      <c r="C8" s="96"/>
      <c r="D8" s="96"/>
      <c r="E8" s="96"/>
      <c r="F8" s="96"/>
      <c r="G8" s="96"/>
      <c r="H8" s="96"/>
      <c r="I8" s="33"/>
      <c r="J8" s="6">
        <f>SUM(J6:J7)</f>
        <v>106456.81060000001</v>
      </c>
      <c r="K8" s="4"/>
    </row>
    <row r="9" spans="1:11" x14ac:dyDescent="0.25">
      <c r="A9" s="35">
        <v>43059</v>
      </c>
      <c r="B9" t="s">
        <v>318</v>
      </c>
      <c r="C9">
        <v>219.1</v>
      </c>
      <c r="D9">
        <v>5.6</v>
      </c>
      <c r="E9" s="10" t="s">
        <v>321</v>
      </c>
      <c r="F9" s="10">
        <v>1</v>
      </c>
      <c r="G9" s="12">
        <v>19.75</v>
      </c>
      <c r="H9" s="36">
        <v>45.79</v>
      </c>
      <c r="I9" s="37">
        <v>17.7</v>
      </c>
      <c r="J9" s="5">
        <f>SUM(G9*(H9+I9))</f>
        <v>1253.9275</v>
      </c>
      <c r="K9" s="10" t="s">
        <v>323</v>
      </c>
    </row>
    <row r="10" spans="1:11" x14ac:dyDescent="0.25">
      <c r="A10" s="35">
        <v>43067</v>
      </c>
      <c r="B10" t="s">
        <v>322</v>
      </c>
      <c r="C10">
        <v>219.1</v>
      </c>
      <c r="D10">
        <v>5.6</v>
      </c>
      <c r="E10" s="10" t="s">
        <v>321</v>
      </c>
      <c r="F10" s="10">
        <v>41</v>
      </c>
      <c r="G10" s="12">
        <v>801.7</v>
      </c>
      <c r="H10" s="36">
        <v>45.79</v>
      </c>
      <c r="I10" s="36">
        <v>17.7</v>
      </c>
      <c r="J10" s="5">
        <f t="shared" ref="J10:J73" si="1">SUM(G10*(H10+I10))</f>
        <v>50899.932999999997</v>
      </c>
      <c r="K10" s="10" t="s">
        <v>323</v>
      </c>
    </row>
    <row r="11" spans="1:11" x14ac:dyDescent="0.25">
      <c r="A11" s="35">
        <v>43067</v>
      </c>
      <c r="B11" s="32" t="s">
        <v>322</v>
      </c>
      <c r="C11">
        <v>219.1</v>
      </c>
      <c r="D11">
        <v>5.6</v>
      </c>
      <c r="E11" s="10" t="s">
        <v>321</v>
      </c>
      <c r="F11" s="10">
        <v>42</v>
      </c>
      <c r="G11" s="12">
        <v>800.01</v>
      </c>
      <c r="H11" s="36">
        <v>45.79</v>
      </c>
      <c r="I11" s="36">
        <v>17.7</v>
      </c>
      <c r="J11" s="5">
        <f t="shared" si="1"/>
        <v>50792.634899999997</v>
      </c>
      <c r="K11" s="10" t="s">
        <v>323</v>
      </c>
    </row>
    <row r="12" spans="1:11" x14ac:dyDescent="0.25">
      <c r="A12" s="35">
        <v>43068</v>
      </c>
      <c r="B12" t="s">
        <v>322</v>
      </c>
      <c r="C12">
        <v>219.1</v>
      </c>
      <c r="D12">
        <v>5.6</v>
      </c>
      <c r="E12" s="10" t="s">
        <v>321</v>
      </c>
      <c r="F12" s="10">
        <v>41</v>
      </c>
      <c r="G12" s="12">
        <v>785.83</v>
      </c>
      <c r="H12" s="36">
        <v>45.79</v>
      </c>
      <c r="I12" s="36">
        <v>17.7</v>
      </c>
      <c r="J12" s="5">
        <f t="shared" si="1"/>
        <v>49892.346700000002</v>
      </c>
      <c r="K12" s="10" t="s">
        <v>323</v>
      </c>
    </row>
    <row r="13" spans="1:11" x14ac:dyDescent="0.25">
      <c r="A13" s="35">
        <v>43069</v>
      </c>
      <c r="B13" s="32" t="s">
        <v>322</v>
      </c>
      <c r="C13">
        <v>219.1</v>
      </c>
      <c r="D13">
        <v>5.6</v>
      </c>
      <c r="E13" s="10" t="s">
        <v>321</v>
      </c>
      <c r="F13" s="10">
        <v>41</v>
      </c>
      <c r="G13" s="12">
        <v>783.22</v>
      </c>
      <c r="H13" s="36">
        <v>45.79</v>
      </c>
      <c r="I13" s="36">
        <v>17.7</v>
      </c>
      <c r="J13" s="5">
        <f t="shared" si="1"/>
        <v>49726.637799999997</v>
      </c>
      <c r="K13" s="10" t="s">
        <v>323</v>
      </c>
    </row>
    <row r="14" spans="1:11" x14ac:dyDescent="0.25">
      <c r="A14" s="35">
        <v>43069</v>
      </c>
      <c r="B14" s="32" t="s">
        <v>322</v>
      </c>
      <c r="C14">
        <v>219.1</v>
      </c>
      <c r="D14">
        <v>5.6</v>
      </c>
      <c r="E14" s="10" t="s">
        <v>321</v>
      </c>
      <c r="F14" s="10">
        <v>41</v>
      </c>
      <c r="G14" s="12">
        <v>791.5</v>
      </c>
      <c r="H14" s="36">
        <v>45.79</v>
      </c>
      <c r="I14" s="36">
        <v>17.7</v>
      </c>
      <c r="J14" s="5">
        <f t="shared" si="1"/>
        <v>50252.334999999999</v>
      </c>
      <c r="K14" s="10" t="s">
        <v>323</v>
      </c>
    </row>
    <row r="15" spans="1:11" x14ac:dyDescent="0.25">
      <c r="A15" s="35">
        <v>43069</v>
      </c>
      <c r="B15" s="32" t="s">
        <v>322</v>
      </c>
      <c r="C15">
        <v>219.1</v>
      </c>
      <c r="D15">
        <v>5.6</v>
      </c>
      <c r="E15" s="10" t="s">
        <v>321</v>
      </c>
      <c r="F15" s="10">
        <v>41</v>
      </c>
      <c r="G15" s="12">
        <v>796.2</v>
      </c>
      <c r="H15" s="36">
        <v>45.79</v>
      </c>
      <c r="I15" s="36">
        <v>17.7</v>
      </c>
      <c r="J15" s="5">
        <f t="shared" si="1"/>
        <v>50550.737999999998</v>
      </c>
      <c r="K15" s="10" t="s">
        <v>323</v>
      </c>
    </row>
    <row r="16" spans="1:11" x14ac:dyDescent="0.25">
      <c r="A16" s="35">
        <v>43073</v>
      </c>
      <c r="B16" s="32" t="s">
        <v>322</v>
      </c>
      <c r="C16">
        <v>219.1</v>
      </c>
      <c r="D16">
        <v>5.6</v>
      </c>
      <c r="E16" s="10" t="s">
        <v>321</v>
      </c>
      <c r="F16" s="10">
        <v>41</v>
      </c>
      <c r="G16" s="12">
        <v>796.42</v>
      </c>
      <c r="H16" s="36">
        <v>45.79</v>
      </c>
      <c r="I16" s="36">
        <v>17.7</v>
      </c>
      <c r="J16" s="5">
        <f t="shared" si="1"/>
        <v>50564.705799999996</v>
      </c>
      <c r="K16" s="10" t="s">
        <v>323</v>
      </c>
    </row>
    <row r="17" spans="1:11" x14ac:dyDescent="0.25">
      <c r="A17" s="35">
        <v>43073</v>
      </c>
      <c r="B17" s="32" t="s">
        <v>322</v>
      </c>
      <c r="C17">
        <v>219.1</v>
      </c>
      <c r="D17">
        <v>5.6</v>
      </c>
      <c r="E17" s="10" t="s">
        <v>321</v>
      </c>
      <c r="F17" s="10">
        <v>42</v>
      </c>
      <c r="G17" s="12">
        <v>800.12</v>
      </c>
      <c r="H17" s="36">
        <v>45.79</v>
      </c>
      <c r="I17" s="36">
        <v>17.7</v>
      </c>
      <c r="J17" s="5">
        <f t="shared" si="1"/>
        <v>50799.618799999997</v>
      </c>
      <c r="K17" s="10" t="s">
        <v>323</v>
      </c>
    </row>
    <row r="18" spans="1:11" x14ac:dyDescent="0.25">
      <c r="A18" s="35">
        <v>43073</v>
      </c>
      <c r="B18" s="32" t="s">
        <v>322</v>
      </c>
      <c r="C18">
        <v>219.1</v>
      </c>
      <c r="D18">
        <v>5.6</v>
      </c>
      <c r="E18" s="10" t="s">
        <v>321</v>
      </c>
      <c r="F18" s="10">
        <v>41</v>
      </c>
      <c r="G18" s="12">
        <v>791.68</v>
      </c>
      <c r="H18" s="36">
        <v>45.79</v>
      </c>
      <c r="I18" s="36">
        <v>17.7</v>
      </c>
      <c r="J18" s="5">
        <f t="shared" si="1"/>
        <v>50263.763199999994</v>
      </c>
      <c r="K18" s="10" t="s">
        <v>323</v>
      </c>
    </row>
    <row r="19" spans="1:11" x14ac:dyDescent="0.25">
      <c r="A19" s="35">
        <v>43073</v>
      </c>
      <c r="B19" s="32" t="s">
        <v>322</v>
      </c>
      <c r="C19">
        <v>219.1</v>
      </c>
      <c r="D19">
        <v>5.6</v>
      </c>
      <c r="E19" s="10" t="s">
        <v>321</v>
      </c>
      <c r="F19" s="10">
        <v>41</v>
      </c>
      <c r="G19" s="12">
        <v>784.41</v>
      </c>
      <c r="H19" s="36">
        <v>45.79</v>
      </c>
      <c r="I19" s="36">
        <v>17.7</v>
      </c>
      <c r="J19" s="5">
        <f t="shared" si="1"/>
        <v>49802.190899999994</v>
      </c>
      <c r="K19" s="10" t="s">
        <v>323</v>
      </c>
    </row>
    <row r="20" spans="1:11" x14ac:dyDescent="0.25">
      <c r="A20" s="35">
        <v>43073</v>
      </c>
      <c r="B20" s="32" t="s">
        <v>322</v>
      </c>
      <c r="C20">
        <v>219.1</v>
      </c>
      <c r="D20">
        <v>5.6</v>
      </c>
      <c r="E20" s="10" t="s">
        <v>321</v>
      </c>
      <c r="F20" s="10">
        <v>40</v>
      </c>
      <c r="G20" s="12">
        <v>786.06</v>
      </c>
      <c r="H20" s="36">
        <v>45.79</v>
      </c>
      <c r="I20" s="36">
        <v>17.7</v>
      </c>
      <c r="J20" s="5">
        <f t="shared" si="1"/>
        <v>49906.94939999999</v>
      </c>
      <c r="K20" s="10" t="s">
        <v>323</v>
      </c>
    </row>
    <row r="21" spans="1:11" x14ac:dyDescent="0.25">
      <c r="A21" s="35">
        <v>43074</v>
      </c>
      <c r="B21" s="32" t="s">
        <v>322</v>
      </c>
      <c r="C21">
        <v>219.1</v>
      </c>
      <c r="D21">
        <v>5.6</v>
      </c>
      <c r="E21" s="10" t="s">
        <v>321</v>
      </c>
      <c r="F21" s="10">
        <v>41</v>
      </c>
      <c r="G21" s="12">
        <v>789.04</v>
      </c>
      <c r="H21" s="36">
        <v>45.79</v>
      </c>
      <c r="I21" s="36">
        <v>17.7</v>
      </c>
      <c r="J21" s="5">
        <f t="shared" si="1"/>
        <v>50096.149599999997</v>
      </c>
      <c r="K21" s="10" t="s">
        <v>323</v>
      </c>
    </row>
    <row r="22" spans="1:11" x14ac:dyDescent="0.25">
      <c r="A22" s="35">
        <v>43074</v>
      </c>
      <c r="B22" s="32" t="s">
        <v>322</v>
      </c>
      <c r="C22">
        <v>219.1</v>
      </c>
      <c r="D22">
        <v>5.6</v>
      </c>
      <c r="E22" s="10" t="s">
        <v>321</v>
      </c>
      <c r="F22" s="10">
        <v>41</v>
      </c>
      <c r="G22" s="12">
        <v>799.47</v>
      </c>
      <c r="H22" s="36">
        <v>45.79</v>
      </c>
      <c r="I22" s="36">
        <v>17.7</v>
      </c>
      <c r="J22" s="5">
        <f t="shared" si="1"/>
        <v>50758.350299999998</v>
      </c>
      <c r="K22" s="10" t="s">
        <v>323</v>
      </c>
    </row>
    <row r="23" spans="1:11" x14ac:dyDescent="0.25">
      <c r="A23" s="35">
        <v>43076</v>
      </c>
      <c r="B23" s="32" t="s">
        <v>322</v>
      </c>
      <c r="C23">
        <v>219.1</v>
      </c>
      <c r="D23">
        <v>5.6</v>
      </c>
      <c r="E23" s="10" t="s">
        <v>321</v>
      </c>
      <c r="F23" s="10">
        <v>41</v>
      </c>
      <c r="G23" s="12">
        <v>797.35</v>
      </c>
      <c r="H23" s="36">
        <v>45.79</v>
      </c>
      <c r="I23" s="36">
        <v>17.7</v>
      </c>
      <c r="J23" s="5">
        <f t="shared" si="1"/>
        <v>50623.751499999998</v>
      </c>
      <c r="K23" s="10" t="s">
        <v>323</v>
      </c>
    </row>
    <row r="24" spans="1:11" x14ac:dyDescent="0.25">
      <c r="A24" s="35">
        <v>43076</v>
      </c>
      <c r="B24" s="32" t="s">
        <v>322</v>
      </c>
      <c r="C24">
        <v>219.1</v>
      </c>
      <c r="D24">
        <v>5.6</v>
      </c>
      <c r="E24" s="10" t="s">
        <v>321</v>
      </c>
      <c r="F24" s="10">
        <v>33</v>
      </c>
      <c r="G24" s="12">
        <v>638.33000000000004</v>
      </c>
      <c r="H24" s="36">
        <v>45.79</v>
      </c>
      <c r="I24" s="36">
        <v>17.7</v>
      </c>
      <c r="J24" s="5">
        <f t="shared" si="1"/>
        <v>40527.5717</v>
      </c>
      <c r="K24" s="10" t="s">
        <v>323</v>
      </c>
    </row>
    <row r="25" spans="1:11" x14ac:dyDescent="0.25">
      <c r="A25" s="35">
        <v>43059</v>
      </c>
      <c r="B25" s="32" t="s">
        <v>324</v>
      </c>
      <c r="C25">
        <v>219.1</v>
      </c>
      <c r="D25">
        <v>6.4</v>
      </c>
      <c r="E25" s="10" t="s">
        <v>321</v>
      </c>
      <c r="F25" s="10">
        <v>1</v>
      </c>
      <c r="G25" s="12">
        <v>19.75</v>
      </c>
      <c r="H25" s="37">
        <v>51.89</v>
      </c>
      <c r="I25" s="36">
        <v>17.7</v>
      </c>
      <c r="J25" s="5">
        <f t="shared" si="1"/>
        <v>1374.4025000000001</v>
      </c>
      <c r="K25" s="10" t="s">
        <v>323</v>
      </c>
    </row>
    <row r="26" spans="1:11" x14ac:dyDescent="0.25">
      <c r="A26" s="35">
        <v>43068</v>
      </c>
      <c r="B26" t="s">
        <v>325</v>
      </c>
      <c r="C26">
        <v>219.1</v>
      </c>
      <c r="D26">
        <v>6.4</v>
      </c>
      <c r="E26" s="10" t="s">
        <v>321</v>
      </c>
      <c r="F26" s="10">
        <v>37</v>
      </c>
      <c r="G26" s="12">
        <v>726.14</v>
      </c>
      <c r="H26" s="37">
        <v>51.89</v>
      </c>
      <c r="I26" s="36">
        <v>17.7</v>
      </c>
      <c r="J26" s="5">
        <f t="shared" si="1"/>
        <v>50532.082600000002</v>
      </c>
      <c r="K26" s="10" t="s">
        <v>323</v>
      </c>
    </row>
    <row r="27" spans="1:11" x14ac:dyDescent="0.25">
      <c r="A27" s="35">
        <v>43068</v>
      </c>
      <c r="B27" s="32" t="s">
        <v>325</v>
      </c>
      <c r="C27">
        <v>219.1</v>
      </c>
      <c r="D27">
        <v>6.4</v>
      </c>
      <c r="E27" s="10" t="s">
        <v>321</v>
      </c>
      <c r="F27" s="10">
        <v>39</v>
      </c>
      <c r="G27" s="12">
        <v>724.76</v>
      </c>
      <c r="H27" s="37">
        <v>51.89</v>
      </c>
      <c r="I27" s="36">
        <v>17.7</v>
      </c>
      <c r="J27" s="5">
        <f t="shared" si="1"/>
        <v>50436.0484</v>
      </c>
      <c r="K27" s="10" t="s">
        <v>323</v>
      </c>
    </row>
    <row r="28" spans="1:11" x14ac:dyDescent="0.25">
      <c r="A28" s="35">
        <v>43068</v>
      </c>
      <c r="B28" s="32" t="s">
        <v>325</v>
      </c>
      <c r="C28">
        <v>219.1</v>
      </c>
      <c r="D28">
        <v>6.4</v>
      </c>
      <c r="E28" s="10" t="s">
        <v>321</v>
      </c>
      <c r="F28" s="10">
        <v>29</v>
      </c>
      <c r="G28" s="12">
        <v>562.01</v>
      </c>
      <c r="H28" s="37">
        <v>51.89</v>
      </c>
      <c r="I28" s="36">
        <v>17.7</v>
      </c>
      <c r="J28" s="5">
        <f t="shared" si="1"/>
        <v>39110.275900000001</v>
      </c>
      <c r="K28" s="10" t="s">
        <v>323</v>
      </c>
    </row>
    <row r="29" spans="1:11" x14ac:dyDescent="0.25">
      <c r="A29" s="35">
        <v>43068</v>
      </c>
      <c r="B29" t="s">
        <v>326</v>
      </c>
      <c r="C29">
        <v>219.1</v>
      </c>
      <c r="D29">
        <v>6.4</v>
      </c>
      <c r="E29" s="10" t="s">
        <v>321</v>
      </c>
      <c r="F29" s="10">
        <v>6</v>
      </c>
      <c r="G29" s="12">
        <v>118.51</v>
      </c>
      <c r="H29" s="37">
        <v>51.89</v>
      </c>
      <c r="I29" s="36">
        <v>17.7</v>
      </c>
      <c r="J29" s="5">
        <f t="shared" si="1"/>
        <v>8247.1109000000015</v>
      </c>
      <c r="K29" s="10" t="s">
        <v>323</v>
      </c>
    </row>
    <row r="30" spans="1:11" x14ac:dyDescent="0.25">
      <c r="A30" s="35">
        <v>43070</v>
      </c>
      <c r="B30" s="32" t="s">
        <v>326</v>
      </c>
      <c r="C30">
        <v>219.1</v>
      </c>
      <c r="D30">
        <v>6.4</v>
      </c>
      <c r="E30" s="10" t="s">
        <v>321</v>
      </c>
      <c r="F30" s="10">
        <v>38</v>
      </c>
      <c r="G30" s="12">
        <v>729.02</v>
      </c>
      <c r="H30" s="37">
        <v>51.89</v>
      </c>
      <c r="I30" s="36">
        <v>17.7</v>
      </c>
      <c r="J30" s="5">
        <f t="shared" si="1"/>
        <v>50732.501799999998</v>
      </c>
      <c r="K30" s="10" t="s">
        <v>323</v>
      </c>
    </row>
    <row r="31" spans="1:11" x14ac:dyDescent="0.25">
      <c r="A31" s="35">
        <v>43070</v>
      </c>
      <c r="B31" s="32" t="s">
        <v>326</v>
      </c>
      <c r="C31">
        <v>219.1</v>
      </c>
      <c r="D31">
        <v>6.4</v>
      </c>
      <c r="E31" s="10" t="s">
        <v>321</v>
      </c>
      <c r="F31" s="10">
        <v>38</v>
      </c>
      <c r="G31" s="12">
        <v>721.26</v>
      </c>
      <c r="H31" s="37">
        <v>51.89</v>
      </c>
      <c r="I31" s="36">
        <v>17.7</v>
      </c>
      <c r="J31" s="5">
        <f t="shared" si="1"/>
        <v>50192.483400000005</v>
      </c>
      <c r="K31" s="10" t="s">
        <v>323</v>
      </c>
    </row>
    <row r="32" spans="1:11" x14ac:dyDescent="0.25">
      <c r="A32" s="35">
        <v>43070</v>
      </c>
      <c r="B32" s="32" t="s">
        <v>326</v>
      </c>
      <c r="C32">
        <v>219.1</v>
      </c>
      <c r="D32">
        <v>6.4</v>
      </c>
      <c r="E32" s="10" t="s">
        <v>321</v>
      </c>
      <c r="F32" s="10">
        <v>37</v>
      </c>
      <c r="G32" s="12">
        <v>721.79</v>
      </c>
      <c r="H32" s="37">
        <v>51.89</v>
      </c>
      <c r="I32" s="36">
        <v>17.7</v>
      </c>
      <c r="J32" s="5">
        <f t="shared" si="1"/>
        <v>50229.366099999999</v>
      </c>
      <c r="K32" s="10" t="s">
        <v>323</v>
      </c>
    </row>
    <row r="33" spans="1:11" x14ac:dyDescent="0.25">
      <c r="A33" s="35">
        <v>43076</v>
      </c>
      <c r="B33" s="32" t="s">
        <v>326</v>
      </c>
      <c r="C33">
        <v>219.1</v>
      </c>
      <c r="D33">
        <v>6.4</v>
      </c>
      <c r="E33" s="10" t="s">
        <v>321</v>
      </c>
      <c r="F33" s="10">
        <v>12</v>
      </c>
      <c r="G33" s="12">
        <v>226.58</v>
      </c>
      <c r="H33" s="37">
        <v>51.89</v>
      </c>
      <c r="I33" s="36">
        <v>17.7</v>
      </c>
      <c r="J33" s="5">
        <f t="shared" si="1"/>
        <v>15767.702200000002</v>
      </c>
      <c r="K33" s="10" t="s">
        <v>323</v>
      </c>
    </row>
    <row r="34" spans="1:11" x14ac:dyDescent="0.25">
      <c r="A34" s="35">
        <v>43061</v>
      </c>
      <c r="B34">
        <v>11184</v>
      </c>
      <c r="C34">
        <v>114.3</v>
      </c>
      <c r="D34">
        <v>4.8</v>
      </c>
      <c r="E34" t="s">
        <v>327</v>
      </c>
      <c r="F34" s="10">
        <v>34</v>
      </c>
      <c r="G34" s="12">
        <v>626.92999999999995</v>
      </c>
      <c r="H34" s="37">
        <v>20.100000000000001</v>
      </c>
      <c r="I34" s="37">
        <v>4.9800000000000004</v>
      </c>
      <c r="J34" s="5">
        <f t="shared" si="1"/>
        <v>15723.404399999999</v>
      </c>
      <c r="K34" s="10" t="s">
        <v>328</v>
      </c>
    </row>
    <row r="35" spans="1:11" x14ac:dyDescent="0.25">
      <c r="A35" s="35">
        <v>43059</v>
      </c>
      <c r="B35">
        <v>11223</v>
      </c>
      <c r="C35">
        <v>88.9</v>
      </c>
      <c r="D35">
        <v>3.2</v>
      </c>
      <c r="E35" t="s">
        <v>327</v>
      </c>
      <c r="F35" s="10">
        <v>14</v>
      </c>
      <c r="G35" s="12">
        <v>275.74</v>
      </c>
      <c r="H35" s="37">
        <v>11.26</v>
      </c>
      <c r="I35" s="37">
        <v>4.45</v>
      </c>
      <c r="J35" s="5">
        <f t="shared" si="1"/>
        <v>4331.8754000000008</v>
      </c>
      <c r="K35" s="10" t="s">
        <v>329</v>
      </c>
    </row>
    <row r="36" spans="1:11" x14ac:dyDescent="0.25">
      <c r="A36" s="35">
        <v>43040</v>
      </c>
      <c r="B36">
        <v>11213</v>
      </c>
      <c r="C36">
        <v>114.3</v>
      </c>
      <c r="D36">
        <v>4.8</v>
      </c>
      <c r="E36" t="s">
        <v>330</v>
      </c>
      <c r="F36" s="10">
        <v>27</v>
      </c>
      <c r="G36" s="12">
        <v>509.92</v>
      </c>
      <c r="H36" s="37">
        <v>20.100000000000001</v>
      </c>
      <c r="I36" s="37">
        <v>4.9800000000000004</v>
      </c>
      <c r="J36" s="5">
        <f t="shared" si="1"/>
        <v>12788.793600000001</v>
      </c>
      <c r="K36" s="10" t="s">
        <v>331</v>
      </c>
    </row>
    <row r="37" spans="1:11" x14ac:dyDescent="0.25">
      <c r="A37" s="35">
        <v>43062</v>
      </c>
      <c r="B37">
        <v>11235</v>
      </c>
      <c r="C37">
        <v>114.3</v>
      </c>
      <c r="D37">
        <v>4.8</v>
      </c>
      <c r="E37" s="32" t="s">
        <v>330</v>
      </c>
      <c r="F37" s="10">
        <v>5</v>
      </c>
      <c r="G37" s="12">
        <v>94.44</v>
      </c>
      <c r="H37" s="37">
        <v>20.100000000000001</v>
      </c>
      <c r="I37" s="37">
        <v>4.9800000000000004</v>
      </c>
      <c r="J37" s="5">
        <f t="shared" si="1"/>
        <v>2368.5552000000002</v>
      </c>
      <c r="K37" s="10" t="s">
        <v>332</v>
      </c>
    </row>
    <row r="38" spans="1:11" x14ac:dyDescent="0.25">
      <c r="A38" s="35">
        <v>43062</v>
      </c>
      <c r="B38">
        <v>11234</v>
      </c>
      <c r="C38">
        <v>114.3</v>
      </c>
      <c r="D38">
        <v>4.8</v>
      </c>
      <c r="E38" s="32" t="s">
        <v>330</v>
      </c>
      <c r="F38" s="10">
        <v>12</v>
      </c>
      <c r="G38" s="12">
        <v>226.58</v>
      </c>
      <c r="H38" s="37">
        <v>20.100000000000001</v>
      </c>
      <c r="I38" s="37">
        <v>4.9800000000000004</v>
      </c>
      <c r="J38" s="5">
        <f t="shared" si="1"/>
        <v>5682.626400000001</v>
      </c>
      <c r="K38" s="10" t="s">
        <v>333</v>
      </c>
    </row>
    <row r="39" spans="1:11" x14ac:dyDescent="0.25">
      <c r="A39" s="35">
        <v>43062</v>
      </c>
      <c r="B39">
        <v>11236</v>
      </c>
      <c r="C39">
        <v>114.3</v>
      </c>
      <c r="D39">
        <v>4.8</v>
      </c>
      <c r="E39" s="32" t="s">
        <v>330</v>
      </c>
      <c r="F39" s="10">
        <v>40</v>
      </c>
      <c r="G39" s="12">
        <v>755.31</v>
      </c>
      <c r="H39" s="37">
        <v>20.100000000000001</v>
      </c>
      <c r="I39" s="37">
        <v>4.9800000000000004</v>
      </c>
      <c r="J39" s="5">
        <f t="shared" si="1"/>
        <v>18943.174800000001</v>
      </c>
      <c r="K39" s="10" t="s">
        <v>334</v>
      </c>
    </row>
    <row r="40" spans="1:11" x14ac:dyDescent="0.25">
      <c r="A40" s="35">
        <v>43055</v>
      </c>
      <c r="B40">
        <v>11224</v>
      </c>
      <c r="C40">
        <v>114.3</v>
      </c>
      <c r="D40">
        <v>4.8</v>
      </c>
      <c r="E40" s="32" t="s">
        <v>330</v>
      </c>
      <c r="F40" s="10">
        <v>14</v>
      </c>
      <c r="G40" s="12">
        <v>264.16000000000003</v>
      </c>
      <c r="H40" s="37">
        <v>20.100000000000001</v>
      </c>
      <c r="I40" s="37">
        <v>4.9800000000000004</v>
      </c>
      <c r="J40" s="5">
        <f t="shared" si="1"/>
        <v>6625.1328000000012</v>
      </c>
      <c r="K40" s="10" t="s">
        <v>335</v>
      </c>
    </row>
    <row r="41" spans="1:11" x14ac:dyDescent="0.25">
      <c r="A41" s="35">
        <v>43108</v>
      </c>
      <c r="B41">
        <v>11348</v>
      </c>
      <c r="C41">
        <v>168.3</v>
      </c>
      <c r="D41">
        <v>5.6</v>
      </c>
      <c r="E41" t="s">
        <v>336</v>
      </c>
      <c r="G41" s="12">
        <v>6333</v>
      </c>
      <c r="H41" s="37">
        <v>34.97</v>
      </c>
      <c r="I41" s="37">
        <v>25.68</v>
      </c>
      <c r="J41" s="5">
        <f t="shared" si="1"/>
        <v>384096.45</v>
      </c>
      <c r="K41" s="10" t="s">
        <v>337</v>
      </c>
    </row>
    <row r="42" spans="1:11" x14ac:dyDescent="0.25">
      <c r="A42" s="35">
        <v>43111</v>
      </c>
      <c r="B42" t="s">
        <v>338</v>
      </c>
      <c r="C42">
        <v>114.3</v>
      </c>
      <c r="D42">
        <v>4.8</v>
      </c>
      <c r="E42" t="s">
        <v>339</v>
      </c>
      <c r="G42" s="12">
        <v>116</v>
      </c>
      <c r="H42" s="37">
        <v>20.100000000000001</v>
      </c>
      <c r="I42" s="37">
        <v>4.9800000000000004</v>
      </c>
      <c r="J42" s="5">
        <f t="shared" si="1"/>
        <v>2909.28</v>
      </c>
      <c r="K42" s="10" t="s">
        <v>340</v>
      </c>
    </row>
    <row r="43" spans="1:11" x14ac:dyDescent="0.25">
      <c r="A43" s="35">
        <v>43111</v>
      </c>
      <c r="B43" t="s">
        <v>341</v>
      </c>
      <c r="C43">
        <v>114.3</v>
      </c>
      <c r="D43">
        <v>4.8</v>
      </c>
      <c r="E43" s="32" t="s">
        <v>339</v>
      </c>
      <c r="G43" s="12">
        <v>1604</v>
      </c>
      <c r="H43" s="37">
        <v>20.100000000000001</v>
      </c>
      <c r="I43" s="37">
        <v>4.9800000000000004</v>
      </c>
      <c r="J43" s="5">
        <f t="shared" si="1"/>
        <v>40228.32</v>
      </c>
      <c r="K43" s="10" t="s">
        <v>340</v>
      </c>
    </row>
    <row r="44" spans="1:11" x14ac:dyDescent="0.25">
      <c r="A44" s="35">
        <v>43103</v>
      </c>
      <c r="B44">
        <v>11311</v>
      </c>
      <c r="C44">
        <v>114.3</v>
      </c>
      <c r="D44">
        <v>3.2</v>
      </c>
      <c r="E44" t="s">
        <v>327</v>
      </c>
      <c r="G44" s="12">
        <v>420</v>
      </c>
      <c r="H44" s="37">
        <v>14.38</v>
      </c>
      <c r="I44" s="37">
        <v>4.9800000000000004</v>
      </c>
      <c r="J44" s="5">
        <f t="shared" si="1"/>
        <v>8131.2</v>
      </c>
      <c r="K44" s="10" t="s">
        <v>342</v>
      </c>
    </row>
    <row r="45" spans="1:11" x14ac:dyDescent="0.25">
      <c r="A45" s="35">
        <v>43103</v>
      </c>
      <c r="B45">
        <v>11309</v>
      </c>
      <c r="C45">
        <v>114.3</v>
      </c>
      <c r="D45">
        <v>3.2</v>
      </c>
      <c r="E45" t="s">
        <v>343</v>
      </c>
      <c r="G45" s="12">
        <v>290.86</v>
      </c>
      <c r="H45" s="37">
        <v>14.38</v>
      </c>
      <c r="I45" s="37">
        <v>12.5</v>
      </c>
      <c r="J45" s="5">
        <f t="shared" si="1"/>
        <v>7818.3168000000014</v>
      </c>
      <c r="K45" s="10" t="s">
        <v>344</v>
      </c>
    </row>
    <row r="46" spans="1:11" x14ac:dyDescent="0.25">
      <c r="A46" s="35">
        <v>43103</v>
      </c>
      <c r="B46">
        <v>11305</v>
      </c>
      <c r="C46">
        <v>114.3</v>
      </c>
      <c r="D46">
        <v>3.2</v>
      </c>
      <c r="E46" t="s">
        <v>327</v>
      </c>
      <c r="G46" s="12">
        <v>1920</v>
      </c>
      <c r="H46" s="37">
        <v>14.38</v>
      </c>
      <c r="I46" s="37">
        <v>4.9800000000000004</v>
      </c>
      <c r="J46" s="5">
        <f t="shared" si="1"/>
        <v>37171.199999999997</v>
      </c>
      <c r="K46" s="10" t="s">
        <v>345</v>
      </c>
    </row>
    <row r="47" spans="1:11" x14ac:dyDescent="0.25">
      <c r="A47" s="35">
        <v>43063</v>
      </c>
      <c r="B47">
        <v>11270</v>
      </c>
      <c r="C47">
        <v>114.3</v>
      </c>
      <c r="D47">
        <v>4</v>
      </c>
      <c r="E47" t="s">
        <v>49</v>
      </c>
      <c r="G47" s="12">
        <v>2300</v>
      </c>
      <c r="H47" s="37">
        <v>17.18</v>
      </c>
      <c r="I47" s="37">
        <v>12.5</v>
      </c>
      <c r="J47" s="5">
        <f t="shared" si="1"/>
        <v>68264</v>
      </c>
      <c r="K47" s="10" t="s">
        <v>346</v>
      </c>
    </row>
    <row r="48" spans="1:11" x14ac:dyDescent="0.25">
      <c r="A48" s="35">
        <v>43111</v>
      </c>
      <c r="B48">
        <v>11380</v>
      </c>
      <c r="C48">
        <v>168.3</v>
      </c>
      <c r="D48">
        <v>6.4</v>
      </c>
      <c r="E48" t="s">
        <v>49</v>
      </c>
      <c r="G48" s="12">
        <v>570</v>
      </c>
      <c r="H48" s="37">
        <v>39.479999999999997</v>
      </c>
      <c r="I48" s="37">
        <v>15.9</v>
      </c>
      <c r="J48" s="5">
        <f t="shared" si="1"/>
        <v>31566.6</v>
      </c>
      <c r="K48" s="10" t="s">
        <v>334</v>
      </c>
    </row>
    <row r="49" spans="1:11" ht="15.75" x14ac:dyDescent="0.25">
      <c r="A49" s="96" t="s">
        <v>347</v>
      </c>
      <c r="B49" s="96"/>
      <c r="C49" s="96"/>
      <c r="D49" s="96"/>
      <c r="E49" s="96"/>
      <c r="F49" s="96"/>
      <c r="G49" s="96"/>
      <c r="H49" s="96"/>
      <c r="I49" s="34"/>
      <c r="J49" s="6">
        <f>SUM(J9:J48)</f>
        <v>1709982.5072999997</v>
      </c>
      <c r="K49" s="4"/>
    </row>
    <row r="50" spans="1:11" x14ac:dyDescent="0.25">
      <c r="A50" s="40">
        <v>43055</v>
      </c>
      <c r="B50" s="41" t="s">
        <v>544</v>
      </c>
      <c r="C50" s="41">
        <v>219.1</v>
      </c>
      <c r="D50" s="41">
        <v>6.4</v>
      </c>
      <c r="E50" s="41" t="s">
        <v>543</v>
      </c>
      <c r="F50" s="41"/>
      <c r="G50" s="42">
        <v>1108.79</v>
      </c>
      <c r="H50" s="43">
        <v>51.89</v>
      </c>
      <c r="I50" s="43">
        <v>17.420000000000002</v>
      </c>
      <c r="J50" s="44">
        <f t="shared" si="1"/>
        <v>76850.234899999996</v>
      </c>
      <c r="K50" s="45" t="s">
        <v>323</v>
      </c>
    </row>
    <row r="51" spans="1:11" x14ac:dyDescent="0.25">
      <c r="A51" s="40">
        <v>43055</v>
      </c>
      <c r="B51" s="41" t="s">
        <v>545</v>
      </c>
      <c r="C51" s="41">
        <v>219.1</v>
      </c>
      <c r="D51" s="41">
        <v>6.4</v>
      </c>
      <c r="E51" s="41" t="s">
        <v>543</v>
      </c>
      <c r="F51" s="41"/>
      <c r="G51" s="42">
        <v>238.53</v>
      </c>
      <c r="H51" s="43">
        <v>51.89</v>
      </c>
      <c r="I51" s="43">
        <v>17.420000000000002</v>
      </c>
      <c r="J51" s="44">
        <f t="shared" si="1"/>
        <v>16532.514299999999</v>
      </c>
      <c r="K51" s="45" t="s">
        <v>323</v>
      </c>
    </row>
    <row r="52" spans="1:11" x14ac:dyDescent="0.25">
      <c r="A52" s="40">
        <v>43055</v>
      </c>
      <c r="B52" s="41" t="s">
        <v>546</v>
      </c>
      <c r="C52" s="41">
        <v>219.1</v>
      </c>
      <c r="D52" s="41">
        <v>6.4</v>
      </c>
      <c r="E52" s="41" t="s">
        <v>547</v>
      </c>
      <c r="F52" s="41"/>
      <c r="G52" s="42">
        <v>7697</v>
      </c>
      <c r="H52" s="43">
        <v>51.89</v>
      </c>
      <c r="I52" s="43">
        <v>17.52</v>
      </c>
      <c r="J52" s="44">
        <f t="shared" si="1"/>
        <v>534248.77</v>
      </c>
      <c r="K52" s="45" t="s">
        <v>323</v>
      </c>
    </row>
    <row r="53" spans="1:11" x14ac:dyDescent="0.25">
      <c r="A53" s="40">
        <v>43084</v>
      </c>
      <c r="B53" s="41" t="s">
        <v>548</v>
      </c>
      <c r="C53" s="41">
        <v>219.1</v>
      </c>
      <c r="D53" s="41">
        <v>5.6</v>
      </c>
      <c r="E53" s="41" t="s">
        <v>543</v>
      </c>
      <c r="F53" s="41"/>
      <c r="G53" s="42">
        <v>2138</v>
      </c>
      <c r="H53" s="43">
        <v>45.79</v>
      </c>
      <c r="I53" s="43">
        <v>17.420000000000002</v>
      </c>
      <c r="J53" s="44">
        <f t="shared" si="1"/>
        <v>135142.98000000001</v>
      </c>
      <c r="K53" s="45" t="s">
        <v>323</v>
      </c>
    </row>
    <row r="54" spans="1:11" x14ac:dyDescent="0.25">
      <c r="A54" s="40">
        <v>43082</v>
      </c>
      <c r="B54" s="41">
        <v>11327</v>
      </c>
      <c r="C54" s="41">
        <v>114.3</v>
      </c>
      <c r="D54" s="41">
        <v>4</v>
      </c>
      <c r="E54" s="41" t="s">
        <v>49</v>
      </c>
      <c r="F54" s="41"/>
      <c r="G54" s="42">
        <v>330</v>
      </c>
      <c r="H54" s="43">
        <v>17.18</v>
      </c>
      <c r="I54" s="43">
        <v>12.5</v>
      </c>
      <c r="J54" s="44">
        <f t="shared" si="1"/>
        <v>9794.4</v>
      </c>
      <c r="K54" s="45" t="s">
        <v>549</v>
      </c>
    </row>
    <row r="55" spans="1:11" x14ac:dyDescent="0.25">
      <c r="A55" s="40">
        <v>43035</v>
      </c>
      <c r="B55" s="41">
        <v>11213</v>
      </c>
      <c r="C55" s="41">
        <v>114.3</v>
      </c>
      <c r="D55" s="41">
        <v>4.8</v>
      </c>
      <c r="E55" s="41" t="s">
        <v>339</v>
      </c>
      <c r="F55" s="41"/>
      <c r="G55" s="42">
        <v>500</v>
      </c>
      <c r="H55" s="43">
        <v>20.100000000000001</v>
      </c>
      <c r="I55" s="43">
        <v>17.420000000000002</v>
      </c>
      <c r="J55" s="44">
        <f t="shared" si="1"/>
        <v>18760</v>
      </c>
      <c r="K55" s="45" t="s">
        <v>550</v>
      </c>
    </row>
    <row r="56" spans="1:11" x14ac:dyDescent="0.25">
      <c r="A56" s="40">
        <v>43031</v>
      </c>
      <c r="B56" s="41">
        <v>11210</v>
      </c>
      <c r="C56" s="41">
        <v>114.3</v>
      </c>
      <c r="D56" s="41">
        <v>4</v>
      </c>
      <c r="E56" s="41" t="s">
        <v>49</v>
      </c>
      <c r="F56" s="41"/>
      <c r="G56" s="42">
        <v>2820</v>
      </c>
      <c r="H56" s="43">
        <v>17.18</v>
      </c>
      <c r="I56" s="43">
        <v>12.5</v>
      </c>
      <c r="J56" s="44">
        <f t="shared" si="1"/>
        <v>83697.600000000006</v>
      </c>
      <c r="K56" s="45" t="s">
        <v>551</v>
      </c>
    </row>
    <row r="57" spans="1:11" x14ac:dyDescent="0.25">
      <c r="A57" s="40">
        <v>43027</v>
      </c>
      <c r="B57" s="41">
        <v>11208</v>
      </c>
      <c r="C57" s="41">
        <v>168.3</v>
      </c>
      <c r="D57" s="41">
        <v>4</v>
      </c>
      <c r="E57" s="41" t="s">
        <v>327</v>
      </c>
      <c r="F57" s="41"/>
      <c r="G57" s="42">
        <v>950</v>
      </c>
      <c r="H57" s="43">
        <v>25.89</v>
      </c>
      <c r="I57" s="43">
        <v>5.34</v>
      </c>
      <c r="J57" s="44">
        <f t="shared" si="1"/>
        <v>29668.5</v>
      </c>
      <c r="K57" s="45" t="s">
        <v>552</v>
      </c>
    </row>
    <row r="58" spans="1:11" x14ac:dyDescent="0.25">
      <c r="A58" s="40">
        <v>43007</v>
      </c>
      <c r="B58" s="41">
        <v>11195</v>
      </c>
      <c r="C58" s="41">
        <v>219.1</v>
      </c>
      <c r="D58" s="41">
        <v>4.8</v>
      </c>
      <c r="E58" s="41" t="s">
        <v>343</v>
      </c>
      <c r="F58" s="41"/>
      <c r="G58" s="42">
        <v>139</v>
      </c>
      <c r="H58" s="43">
        <v>39.76</v>
      </c>
      <c r="I58" s="43">
        <v>10</v>
      </c>
      <c r="J58" s="44">
        <f t="shared" si="1"/>
        <v>6916.6399999999994</v>
      </c>
      <c r="K58" s="45" t="s">
        <v>553</v>
      </c>
    </row>
    <row r="59" spans="1:11" x14ac:dyDescent="0.25">
      <c r="A59" s="40">
        <v>43004</v>
      </c>
      <c r="B59" s="41">
        <v>11184</v>
      </c>
      <c r="C59" s="41">
        <v>114.3</v>
      </c>
      <c r="D59" s="41">
        <v>4.8</v>
      </c>
      <c r="E59" s="41" t="s">
        <v>327</v>
      </c>
      <c r="F59" s="41"/>
      <c r="G59" s="42">
        <v>627</v>
      </c>
      <c r="H59" s="43">
        <v>20.100000000000001</v>
      </c>
      <c r="I59" s="43">
        <v>3.54</v>
      </c>
      <c r="J59" s="44">
        <f t="shared" si="1"/>
        <v>14822.28</v>
      </c>
      <c r="K59" s="45" t="s">
        <v>328</v>
      </c>
    </row>
    <row r="60" spans="1:11" x14ac:dyDescent="0.25">
      <c r="A60" s="40">
        <v>43045</v>
      </c>
      <c r="B60" s="41">
        <v>11217</v>
      </c>
      <c r="C60" s="41">
        <v>168.3</v>
      </c>
      <c r="D60" s="41">
        <v>4</v>
      </c>
      <c r="E60" s="41" t="s">
        <v>49</v>
      </c>
      <c r="F60" s="41"/>
      <c r="G60" s="42">
        <v>1890</v>
      </c>
      <c r="H60" s="43">
        <v>25.89</v>
      </c>
      <c r="I60" s="43">
        <v>12.5</v>
      </c>
      <c r="J60" s="44">
        <f t="shared" si="1"/>
        <v>72557.100000000006</v>
      </c>
      <c r="K60" s="45" t="s">
        <v>554</v>
      </c>
    </row>
    <row r="61" spans="1:11" x14ac:dyDescent="0.25">
      <c r="A61" s="40">
        <v>43045</v>
      </c>
      <c r="B61" s="41">
        <v>11216</v>
      </c>
      <c r="C61" s="41">
        <v>168.3</v>
      </c>
      <c r="D61" s="41">
        <v>4</v>
      </c>
      <c r="E61" s="41" t="s">
        <v>49</v>
      </c>
      <c r="F61" s="41"/>
      <c r="G61" s="42">
        <v>520</v>
      </c>
      <c r="H61" s="43">
        <v>25.89</v>
      </c>
      <c r="I61" s="43">
        <v>12.5</v>
      </c>
      <c r="J61" s="44">
        <f t="shared" si="1"/>
        <v>19962.8</v>
      </c>
      <c r="K61" s="45" t="s">
        <v>554</v>
      </c>
    </row>
    <row r="62" spans="1:11" x14ac:dyDescent="0.25">
      <c r="A62" s="40">
        <v>43042</v>
      </c>
      <c r="B62" s="41">
        <v>11215</v>
      </c>
      <c r="C62" s="41">
        <v>168.3</v>
      </c>
      <c r="D62" s="41">
        <v>6.4</v>
      </c>
      <c r="E62" s="41" t="s">
        <v>543</v>
      </c>
      <c r="F62" s="41"/>
      <c r="G62" s="42">
        <v>1200</v>
      </c>
      <c r="H62" s="43">
        <v>39.479999999999997</v>
      </c>
      <c r="I62" s="43">
        <v>17.420000000000002</v>
      </c>
      <c r="J62" s="44">
        <f t="shared" si="1"/>
        <v>68280</v>
      </c>
      <c r="K62" s="45" t="s">
        <v>555</v>
      </c>
    </row>
    <row r="63" spans="1:11" x14ac:dyDescent="0.25">
      <c r="A63" s="40">
        <v>43078</v>
      </c>
      <c r="B63" s="41">
        <v>11298</v>
      </c>
      <c r="C63" s="41">
        <v>168.3</v>
      </c>
      <c r="D63" s="41">
        <v>4</v>
      </c>
      <c r="E63" s="41" t="s">
        <v>49</v>
      </c>
      <c r="F63" s="41"/>
      <c r="G63" s="42">
        <v>2500</v>
      </c>
      <c r="H63" s="43">
        <v>25.89</v>
      </c>
      <c r="I63" s="43">
        <v>12.5</v>
      </c>
      <c r="J63" s="44">
        <f t="shared" si="1"/>
        <v>95975</v>
      </c>
      <c r="K63" s="45" t="s">
        <v>556</v>
      </c>
    </row>
    <row r="64" spans="1:11" x14ac:dyDescent="0.25">
      <c r="A64" s="46">
        <v>43146</v>
      </c>
      <c r="B64" s="38">
        <v>11406</v>
      </c>
      <c r="C64" s="38">
        <v>114.3</v>
      </c>
      <c r="D64" s="38">
        <v>4</v>
      </c>
      <c r="E64" s="38" t="s">
        <v>49</v>
      </c>
      <c r="F64" s="38"/>
      <c r="G64" s="12">
        <v>716</v>
      </c>
      <c r="H64" s="47">
        <v>17.18</v>
      </c>
      <c r="I64" s="47">
        <v>12.5</v>
      </c>
      <c r="J64" s="48">
        <f t="shared" si="1"/>
        <v>21250.880000000001</v>
      </c>
      <c r="K64" s="10" t="s">
        <v>557</v>
      </c>
    </row>
    <row r="65" spans="1:11" x14ac:dyDescent="0.25">
      <c r="A65" s="46">
        <v>43146</v>
      </c>
      <c r="B65" s="38">
        <v>11402</v>
      </c>
      <c r="C65" s="38">
        <v>88.9</v>
      </c>
      <c r="D65" s="38">
        <v>4</v>
      </c>
      <c r="E65" s="38" t="s">
        <v>49</v>
      </c>
      <c r="F65" s="38"/>
      <c r="G65" s="12">
        <v>340</v>
      </c>
      <c r="H65" s="47">
        <v>13.42</v>
      </c>
      <c r="I65" s="47">
        <v>12.5</v>
      </c>
      <c r="J65" s="48">
        <f t="shared" si="1"/>
        <v>8812.8000000000011</v>
      </c>
      <c r="K65" s="10" t="s">
        <v>557</v>
      </c>
    </row>
    <row r="66" spans="1:11" x14ac:dyDescent="0.25">
      <c r="A66" s="46">
        <v>43145</v>
      </c>
      <c r="B66" s="38">
        <v>11399</v>
      </c>
      <c r="C66" s="38">
        <v>168.3</v>
      </c>
      <c r="D66" s="38">
        <v>4</v>
      </c>
      <c r="E66" s="38" t="s">
        <v>49</v>
      </c>
      <c r="F66" s="38"/>
      <c r="G66" s="12">
        <v>1850</v>
      </c>
      <c r="H66" s="47">
        <v>25.89</v>
      </c>
      <c r="I66" s="47">
        <v>12.5</v>
      </c>
      <c r="J66" s="48">
        <f t="shared" si="1"/>
        <v>71021.5</v>
      </c>
      <c r="K66" s="10" t="s">
        <v>558</v>
      </c>
    </row>
    <row r="67" spans="1:11" x14ac:dyDescent="0.25">
      <c r="A67" s="46">
        <v>43154</v>
      </c>
      <c r="B67" s="38" t="s">
        <v>559</v>
      </c>
      <c r="C67" s="38">
        <v>219.1</v>
      </c>
      <c r="D67" s="38">
        <v>6.4</v>
      </c>
      <c r="E67" s="38" t="s">
        <v>49</v>
      </c>
      <c r="F67" s="38"/>
      <c r="G67" s="12">
        <v>550</v>
      </c>
      <c r="H67" s="47">
        <v>51.89</v>
      </c>
      <c r="I67" s="47">
        <v>12.5</v>
      </c>
      <c r="J67" s="48">
        <f t="shared" si="1"/>
        <v>35414.5</v>
      </c>
      <c r="K67" s="10" t="s">
        <v>560</v>
      </c>
    </row>
    <row r="68" spans="1:11" x14ac:dyDescent="0.25">
      <c r="A68" s="46">
        <v>43119</v>
      </c>
      <c r="B68" s="38">
        <v>11381</v>
      </c>
      <c r="C68" s="38">
        <v>219.1</v>
      </c>
      <c r="D68" s="38">
        <v>5.6</v>
      </c>
      <c r="E68" s="38" t="s">
        <v>321</v>
      </c>
      <c r="F68" s="38"/>
      <c r="G68" s="12">
        <v>700</v>
      </c>
      <c r="H68" s="47">
        <v>45.79</v>
      </c>
      <c r="I68" s="47">
        <v>17.52</v>
      </c>
      <c r="J68" s="48">
        <f t="shared" si="1"/>
        <v>44317</v>
      </c>
      <c r="K68" s="10" t="s">
        <v>561</v>
      </c>
    </row>
    <row r="69" spans="1:11" ht="15.75" x14ac:dyDescent="0.25">
      <c r="A69" s="96" t="s">
        <v>562</v>
      </c>
      <c r="B69" s="96"/>
      <c r="C69" s="96"/>
      <c r="D69" s="96"/>
      <c r="E69" s="96"/>
      <c r="F69" s="96"/>
      <c r="G69" s="96"/>
      <c r="H69" s="96"/>
      <c r="I69" s="39"/>
      <c r="J69" s="6">
        <f>SUM(J50:J68)</f>
        <v>1364025.4992</v>
      </c>
      <c r="K69" s="4"/>
    </row>
    <row r="70" spans="1:11" x14ac:dyDescent="0.25">
      <c r="A70" s="35">
        <v>43188</v>
      </c>
      <c r="B70" s="10">
        <v>11430</v>
      </c>
      <c r="C70" s="10">
        <v>323.8</v>
      </c>
      <c r="D70" s="10">
        <v>6.4</v>
      </c>
      <c r="E70" s="10" t="s">
        <v>715</v>
      </c>
      <c r="G70" s="12">
        <v>100</v>
      </c>
      <c r="H70" s="37">
        <v>83.41</v>
      </c>
      <c r="I70" s="37">
        <v>0</v>
      </c>
      <c r="J70" s="5">
        <f t="shared" si="1"/>
        <v>8341</v>
      </c>
      <c r="K70" s="10" t="s">
        <v>716</v>
      </c>
    </row>
    <row r="71" spans="1:11" x14ac:dyDescent="0.25">
      <c r="A71" s="35">
        <v>43216</v>
      </c>
      <c r="B71" s="10">
        <v>11447</v>
      </c>
      <c r="C71" s="10">
        <v>114.3</v>
      </c>
      <c r="D71" s="10">
        <v>3.2</v>
      </c>
      <c r="E71" s="10" t="s">
        <v>327</v>
      </c>
      <c r="G71" s="12">
        <v>1100</v>
      </c>
      <c r="H71" s="37">
        <v>14.38</v>
      </c>
      <c r="I71" s="37">
        <v>3.54</v>
      </c>
      <c r="J71" s="5">
        <f t="shared" si="1"/>
        <v>19712.000000000004</v>
      </c>
      <c r="K71" s="10" t="s">
        <v>717</v>
      </c>
    </row>
    <row r="72" spans="1:11" x14ac:dyDescent="0.25">
      <c r="A72" s="35">
        <v>43194</v>
      </c>
      <c r="B72" s="10">
        <v>11405.2</v>
      </c>
      <c r="C72" s="10">
        <v>88.9</v>
      </c>
      <c r="D72" s="10">
        <v>5.5</v>
      </c>
      <c r="E72" s="10" t="s">
        <v>327</v>
      </c>
      <c r="G72" s="12">
        <v>400</v>
      </c>
      <c r="H72" s="37">
        <v>17.64</v>
      </c>
      <c r="I72" s="37">
        <v>4.45</v>
      </c>
      <c r="J72" s="5">
        <f t="shared" si="1"/>
        <v>8836</v>
      </c>
      <c r="K72" s="10" t="s">
        <v>718</v>
      </c>
    </row>
    <row r="73" spans="1:11" x14ac:dyDescent="0.25">
      <c r="A73" s="35">
        <v>43146</v>
      </c>
      <c r="B73" s="10">
        <v>11404.2</v>
      </c>
      <c r="C73" s="10">
        <v>88.9</v>
      </c>
      <c r="D73" s="10">
        <v>5.5</v>
      </c>
      <c r="E73" s="10" t="s">
        <v>327</v>
      </c>
      <c r="G73" s="12">
        <v>1000</v>
      </c>
      <c r="H73" s="37">
        <v>17.64</v>
      </c>
      <c r="I73" s="37">
        <v>4.45</v>
      </c>
      <c r="J73" s="5">
        <f t="shared" si="1"/>
        <v>22090</v>
      </c>
      <c r="K73" s="10" t="s">
        <v>718</v>
      </c>
    </row>
    <row r="74" spans="1:11" x14ac:dyDescent="0.25">
      <c r="A74" s="35">
        <v>43171</v>
      </c>
      <c r="B74" s="10">
        <v>11428</v>
      </c>
      <c r="C74" s="10">
        <v>114.3</v>
      </c>
      <c r="D74" s="10">
        <v>4.8</v>
      </c>
      <c r="E74" s="10" t="s">
        <v>327</v>
      </c>
      <c r="G74" s="12">
        <v>463</v>
      </c>
      <c r="H74" s="37">
        <v>20.100000000000001</v>
      </c>
      <c r="I74" s="37">
        <v>3.54</v>
      </c>
      <c r="J74" s="5">
        <f t="shared" ref="J74:J84" si="2">SUM(G74*(H74+I74))</f>
        <v>10945.32</v>
      </c>
      <c r="K74" s="10" t="s">
        <v>719</v>
      </c>
    </row>
    <row r="75" spans="1:11" ht="15.75" x14ac:dyDescent="0.25">
      <c r="A75" s="96" t="s">
        <v>720</v>
      </c>
      <c r="B75" s="96"/>
      <c r="C75" s="96"/>
      <c r="D75" s="96"/>
      <c r="E75" s="96"/>
      <c r="F75" s="96"/>
      <c r="G75" s="96"/>
      <c r="H75" s="96"/>
      <c r="I75" s="55"/>
      <c r="J75" s="6">
        <f>SUM(J70:J74)</f>
        <v>69924.320000000007</v>
      </c>
      <c r="K75" s="4"/>
    </row>
    <row r="76" spans="1:11" x14ac:dyDescent="0.25">
      <c r="H76" s="37"/>
      <c r="I76" s="37"/>
      <c r="J76" s="5">
        <f t="shared" si="2"/>
        <v>0</v>
      </c>
    </row>
    <row r="77" spans="1:11" x14ac:dyDescent="0.25">
      <c r="H77" s="37"/>
      <c r="I77" s="37"/>
      <c r="J77" s="5">
        <f t="shared" si="2"/>
        <v>0</v>
      </c>
    </row>
    <row r="78" spans="1:11" x14ac:dyDescent="0.25">
      <c r="H78" s="37"/>
      <c r="I78" s="37"/>
      <c r="J78" s="5">
        <f t="shared" si="2"/>
        <v>0</v>
      </c>
    </row>
    <row r="79" spans="1:11" x14ac:dyDescent="0.25">
      <c r="H79" s="37"/>
      <c r="I79" s="37"/>
      <c r="J79" s="5">
        <f t="shared" si="2"/>
        <v>0</v>
      </c>
    </row>
    <row r="80" spans="1:11" x14ac:dyDescent="0.25">
      <c r="H80" s="37"/>
      <c r="I80" s="37"/>
      <c r="J80" s="5">
        <f t="shared" si="2"/>
        <v>0</v>
      </c>
    </row>
    <row r="81" spans="8:10" x14ac:dyDescent="0.25">
      <c r="H81" s="37"/>
      <c r="I81" s="37"/>
      <c r="J81" s="5">
        <f t="shared" si="2"/>
        <v>0</v>
      </c>
    </row>
    <row r="82" spans="8:10" x14ac:dyDescent="0.25">
      <c r="H82" s="37"/>
      <c r="I82" s="37"/>
      <c r="J82" s="5">
        <f t="shared" si="2"/>
        <v>0</v>
      </c>
    </row>
    <row r="83" spans="8:10" x14ac:dyDescent="0.25">
      <c r="H83" s="37"/>
      <c r="I83" s="37"/>
      <c r="J83" s="5">
        <f t="shared" si="2"/>
        <v>0</v>
      </c>
    </row>
    <row r="84" spans="8:10" x14ac:dyDescent="0.25">
      <c r="H84" s="37"/>
      <c r="I84" s="37"/>
      <c r="J84" s="5">
        <f t="shared" si="2"/>
        <v>0</v>
      </c>
    </row>
  </sheetData>
  <mergeCells count="5">
    <mergeCell ref="B5:H5"/>
    <mergeCell ref="B8:H8"/>
    <mergeCell ref="A49:H49"/>
    <mergeCell ref="A69:H69"/>
    <mergeCell ref="A75:H7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49"/>
  <sheetViews>
    <sheetView topLeftCell="A45" workbookViewId="0">
      <selection activeCell="H71" sqref="H71:H73"/>
    </sheetView>
  </sheetViews>
  <sheetFormatPr defaultRowHeight="15" x14ac:dyDescent="0.25"/>
  <cols>
    <col min="1" max="1" width="5" bestFit="1" customWidth="1"/>
    <col min="2" max="2" width="3" bestFit="1" customWidth="1"/>
    <col min="3" max="3" width="11.140625" bestFit="1" customWidth="1"/>
    <col min="4" max="4" width="8" bestFit="1" customWidth="1"/>
    <col min="5" max="5" width="6.5703125" bestFit="1" customWidth="1"/>
    <col min="6" max="6" width="6" bestFit="1" customWidth="1"/>
    <col min="7" max="7" width="3.85546875" bestFit="1" customWidth="1"/>
    <col min="8" max="8" width="4" bestFit="1" customWidth="1"/>
    <col min="9" max="9" width="10" bestFit="1" customWidth="1"/>
    <col min="10" max="10" width="6.5703125" bestFit="1" customWidth="1"/>
    <col min="11" max="11" width="8" bestFit="1" customWidth="1"/>
    <col min="12" max="12" width="12" bestFit="1" customWidth="1"/>
    <col min="13" max="13" width="8" bestFit="1" customWidth="1"/>
    <col min="14" max="14" width="51.7109375" style="2" bestFit="1" customWidth="1"/>
    <col min="15" max="15" width="13.85546875" style="2" bestFit="1" customWidth="1"/>
    <col min="16" max="16" width="4" bestFit="1" customWidth="1"/>
  </cols>
  <sheetData>
    <row r="1" spans="1:16" s="32" customFormat="1" x14ac:dyDescent="0.25">
      <c r="N1" s="2"/>
      <c r="O1" s="2"/>
    </row>
    <row r="2" spans="1:16" s="9" customFormat="1" x14ac:dyDescent="0.25">
      <c r="A2" s="75">
        <v>2018</v>
      </c>
      <c r="B2" s="75">
        <v>42</v>
      </c>
      <c r="C2" s="75" t="s">
        <v>15</v>
      </c>
      <c r="D2" s="75">
        <v>4896141</v>
      </c>
      <c r="E2" s="68">
        <v>60.3</v>
      </c>
      <c r="F2" s="68">
        <f t="shared" ref="F2:F33" si="0">IF($E2=60.3,6.99,IF($E2=73,9.67,IF($E2=88.9,13.84,IF($E2=114.3,17.26,IF($E2=177.8,34.23,IF($E2=244.5,53.57,"ENTER WEIGHT"))))))</f>
        <v>6.99</v>
      </c>
      <c r="G2" s="69" t="s">
        <v>39</v>
      </c>
      <c r="H2" s="75">
        <v>15</v>
      </c>
      <c r="I2" s="75">
        <v>144.02000000000001</v>
      </c>
      <c r="J2" s="73">
        <f t="shared" ref="J2:J35" si="1">IF($E2=60.3,16.52,IF($E2=73,20.64,IF($E2=88.9,27.6,IF(AND($E2=114.3, $F2=17.26),32.84,IF(AND($E2=177.8, $F2=34.23),63.28,IF(AND($E2=244.5,$F2=53.57),98.68,"ENTER WEIGHT"))))))</f>
        <v>16.52</v>
      </c>
      <c r="K2" s="73">
        <f t="shared" ref="K2:K35" si="2">IF(M2="NEW",J2*1,IF(M2="YELLOW",J2*0.75,IF(M2="BLUE",J2*0.5)))</f>
        <v>12.39</v>
      </c>
      <c r="L2" s="72">
        <f t="shared" ref="L2:L33" si="3">I2*K2</f>
        <v>1784.4078000000002</v>
      </c>
      <c r="M2" s="75" t="s">
        <v>16</v>
      </c>
      <c r="N2" s="75" t="s">
        <v>1235</v>
      </c>
      <c r="O2" s="75" t="s">
        <v>51</v>
      </c>
      <c r="P2" s="22"/>
    </row>
    <row r="3" spans="1:16" x14ac:dyDescent="0.25">
      <c r="A3" s="75">
        <v>2018</v>
      </c>
      <c r="B3" s="75">
        <v>42</v>
      </c>
      <c r="C3" s="75" t="s">
        <v>15</v>
      </c>
      <c r="D3" s="75">
        <v>4898268</v>
      </c>
      <c r="E3" s="68">
        <v>60.3</v>
      </c>
      <c r="F3" s="68">
        <f t="shared" si="0"/>
        <v>6.99</v>
      </c>
      <c r="G3" s="69" t="s">
        <v>39</v>
      </c>
      <c r="H3" s="75">
        <v>24</v>
      </c>
      <c r="I3" s="75">
        <v>230.42580000000001</v>
      </c>
      <c r="J3" s="73">
        <f t="shared" si="1"/>
        <v>16.52</v>
      </c>
      <c r="K3" s="73">
        <f t="shared" si="2"/>
        <v>12.39</v>
      </c>
      <c r="L3" s="72">
        <f t="shared" si="3"/>
        <v>2854.9756620000003</v>
      </c>
      <c r="M3" s="75" t="s">
        <v>16</v>
      </c>
      <c r="N3" s="75" t="s">
        <v>1237</v>
      </c>
      <c r="O3" s="75" t="s">
        <v>52</v>
      </c>
      <c r="P3" s="22"/>
    </row>
    <row r="4" spans="1:16" x14ac:dyDescent="0.25">
      <c r="A4" s="75">
        <v>2018</v>
      </c>
      <c r="B4" s="75">
        <v>42</v>
      </c>
      <c r="C4" s="75" t="s">
        <v>15</v>
      </c>
      <c r="D4" s="75">
        <v>4898080</v>
      </c>
      <c r="E4" s="68">
        <v>60.3</v>
      </c>
      <c r="F4" s="68">
        <f t="shared" si="0"/>
        <v>6.99</v>
      </c>
      <c r="G4" s="69" t="s">
        <v>39</v>
      </c>
      <c r="H4" s="75">
        <v>336</v>
      </c>
      <c r="I4" s="75">
        <v>3226.0032000000001</v>
      </c>
      <c r="J4" s="73">
        <f t="shared" si="1"/>
        <v>16.52</v>
      </c>
      <c r="K4" s="73">
        <f t="shared" si="2"/>
        <v>12.39</v>
      </c>
      <c r="L4" s="72">
        <f t="shared" si="3"/>
        <v>39970.179648000005</v>
      </c>
      <c r="M4" s="75" t="s">
        <v>16</v>
      </c>
      <c r="N4" s="75" t="s">
        <v>1237</v>
      </c>
      <c r="O4" s="75" t="s">
        <v>52</v>
      </c>
      <c r="P4" s="22"/>
    </row>
    <row r="5" spans="1:16" x14ac:dyDescent="0.25">
      <c r="A5" s="75">
        <v>2018</v>
      </c>
      <c r="B5" s="75">
        <v>42</v>
      </c>
      <c r="C5" s="75" t="s">
        <v>15</v>
      </c>
      <c r="D5" s="75">
        <v>4898082</v>
      </c>
      <c r="E5" s="68">
        <v>60.3</v>
      </c>
      <c r="F5" s="68">
        <f t="shared" si="0"/>
        <v>6.99</v>
      </c>
      <c r="G5" s="69" t="s">
        <v>39</v>
      </c>
      <c r="H5" s="75">
        <v>360</v>
      </c>
      <c r="I5" s="75">
        <v>3456.433</v>
      </c>
      <c r="J5" s="73">
        <f t="shared" si="1"/>
        <v>16.52</v>
      </c>
      <c r="K5" s="73">
        <f t="shared" si="2"/>
        <v>12.39</v>
      </c>
      <c r="L5" s="72">
        <f t="shared" si="3"/>
        <v>42825.204870000001</v>
      </c>
      <c r="M5" s="75" t="s">
        <v>16</v>
      </c>
      <c r="N5" s="75" t="s">
        <v>1237</v>
      </c>
      <c r="O5" s="75" t="s">
        <v>52</v>
      </c>
      <c r="P5" s="22"/>
    </row>
    <row r="6" spans="1:16" x14ac:dyDescent="0.25">
      <c r="A6" s="75">
        <v>2018</v>
      </c>
      <c r="B6" s="75">
        <v>42</v>
      </c>
      <c r="C6" s="75" t="s">
        <v>15</v>
      </c>
      <c r="D6" s="75">
        <v>4898082</v>
      </c>
      <c r="E6" s="68">
        <v>60.3</v>
      </c>
      <c r="F6" s="68">
        <f t="shared" si="0"/>
        <v>6.99</v>
      </c>
      <c r="G6" s="69" t="s">
        <v>39</v>
      </c>
      <c r="H6" s="75">
        <v>358</v>
      </c>
      <c r="I6" s="75">
        <v>3437.2305999999999</v>
      </c>
      <c r="J6" s="73">
        <f t="shared" si="1"/>
        <v>16.52</v>
      </c>
      <c r="K6" s="73">
        <f t="shared" si="2"/>
        <v>12.39</v>
      </c>
      <c r="L6" s="72">
        <f t="shared" si="3"/>
        <v>42587.287133999998</v>
      </c>
      <c r="M6" s="75" t="s">
        <v>16</v>
      </c>
      <c r="N6" s="75" t="s">
        <v>1237</v>
      </c>
      <c r="O6" s="75" t="s">
        <v>52</v>
      </c>
      <c r="P6" s="32"/>
    </row>
    <row r="7" spans="1:16" x14ac:dyDescent="0.25">
      <c r="A7" s="75">
        <v>2018</v>
      </c>
      <c r="B7" s="75">
        <v>42</v>
      </c>
      <c r="C7" s="75" t="s">
        <v>15</v>
      </c>
      <c r="D7" s="75">
        <v>4898081</v>
      </c>
      <c r="E7" s="68">
        <v>60.3</v>
      </c>
      <c r="F7" s="68">
        <f t="shared" si="0"/>
        <v>6.99</v>
      </c>
      <c r="G7" s="69" t="s">
        <v>39</v>
      </c>
      <c r="H7" s="75">
        <v>2</v>
      </c>
      <c r="I7" s="75">
        <v>19.2</v>
      </c>
      <c r="J7" s="73">
        <f t="shared" si="1"/>
        <v>16.52</v>
      </c>
      <c r="K7" s="73">
        <f t="shared" si="2"/>
        <v>12.39</v>
      </c>
      <c r="L7" s="72">
        <f t="shared" si="3"/>
        <v>237.88800000000001</v>
      </c>
      <c r="M7" s="75" t="s">
        <v>16</v>
      </c>
      <c r="N7" s="75" t="s">
        <v>1237</v>
      </c>
      <c r="O7" s="75" t="s">
        <v>52</v>
      </c>
      <c r="P7" s="32"/>
    </row>
    <row r="8" spans="1:16" x14ac:dyDescent="0.25">
      <c r="A8" s="75">
        <v>2018</v>
      </c>
      <c r="B8" s="75">
        <v>42</v>
      </c>
      <c r="C8" s="75" t="s">
        <v>15</v>
      </c>
      <c r="D8" s="75">
        <v>4898268</v>
      </c>
      <c r="E8" s="68">
        <v>60.3</v>
      </c>
      <c r="F8" s="68">
        <f t="shared" si="0"/>
        <v>6.99</v>
      </c>
      <c r="G8" s="69" t="s">
        <v>39</v>
      </c>
      <c r="H8" s="75">
        <v>81</v>
      </c>
      <c r="I8" s="75">
        <v>777.68719999999996</v>
      </c>
      <c r="J8" s="73">
        <f t="shared" si="1"/>
        <v>16.52</v>
      </c>
      <c r="K8" s="73">
        <f t="shared" si="2"/>
        <v>12.39</v>
      </c>
      <c r="L8" s="72">
        <f t="shared" si="3"/>
        <v>9635.5444079999997</v>
      </c>
      <c r="M8" s="75" t="s">
        <v>16</v>
      </c>
      <c r="N8" s="75" t="s">
        <v>1237</v>
      </c>
      <c r="O8" s="75" t="s">
        <v>52</v>
      </c>
      <c r="P8" s="22"/>
    </row>
    <row r="9" spans="1:16" x14ac:dyDescent="0.25">
      <c r="A9" s="75">
        <v>2018</v>
      </c>
      <c r="B9" s="75">
        <v>42</v>
      </c>
      <c r="C9" s="75" t="s">
        <v>15</v>
      </c>
      <c r="D9" s="75">
        <v>4898267</v>
      </c>
      <c r="E9" s="68">
        <v>60.3</v>
      </c>
      <c r="F9" s="68">
        <f t="shared" si="0"/>
        <v>6.99</v>
      </c>
      <c r="G9" s="69" t="s">
        <v>39</v>
      </c>
      <c r="H9" s="75">
        <v>63</v>
      </c>
      <c r="I9" s="75">
        <v>604.87239999999997</v>
      </c>
      <c r="J9" s="73">
        <f t="shared" si="1"/>
        <v>16.52</v>
      </c>
      <c r="K9" s="73">
        <f t="shared" si="2"/>
        <v>12.39</v>
      </c>
      <c r="L9" s="72">
        <f t="shared" si="3"/>
        <v>7494.3690360000001</v>
      </c>
      <c r="M9" s="75" t="s">
        <v>16</v>
      </c>
      <c r="N9" s="75" t="s">
        <v>1237</v>
      </c>
      <c r="O9" s="75" t="s">
        <v>52</v>
      </c>
      <c r="P9" s="22"/>
    </row>
    <row r="10" spans="1:16" x14ac:dyDescent="0.25">
      <c r="A10" s="75">
        <v>2018</v>
      </c>
      <c r="B10" s="75">
        <v>42</v>
      </c>
      <c r="C10" s="75" t="s">
        <v>15</v>
      </c>
      <c r="D10" s="75">
        <v>4898266</v>
      </c>
      <c r="E10" s="68">
        <v>60.3</v>
      </c>
      <c r="F10" s="68">
        <f t="shared" si="0"/>
        <v>6.99</v>
      </c>
      <c r="G10" s="69" t="s">
        <v>39</v>
      </c>
      <c r="H10" s="75">
        <v>166</v>
      </c>
      <c r="I10" s="75">
        <v>1593.7865999999999</v>
      </c>
      <c r="J10" s="73">
        <f t="shared" si="1"/>
        <v>16.52</v>
      </c>
      <c r="K10" s="73">
        <f t="shared" si="2"/>
        <v>12.39</v>
      </c>
      <c r="L10" s="72">
        <f t="shared" si="3"/>
        <v>19747.015973999998</v>
      </c>
      <c r="M10" s="75" t="s">
        <v>16</v>
      </c>
      <c r="N10" s="75" t="s">
        <v>1237</v>
      </c>
      <c r="O10" s="75" t="s">
        <v>52</v>
      </c>
      <c r="P10" s="22"/>
    </row>
    <row r="11" spans="1:16" x14ac:dyDescent="0.25">
      <c r="A11" s="75">
        <v>2018</v>
      </c>
      <c r="B11" s="75">
        <v>42</v>
      </c>
      <c r="C11" s="75" t="s">
        <v>15</v>
      </c>
      <c r="D11" s="75">
        <v>4898264</v>
      </c>
      <c r="E11" s="68">
        <v>60.3</v>
      </c>
      <c r="F11" s="68">
        <f t="shared" si="0"/>
        <v>6.99</v>
      </c>
      <c r="G11" s="69" t="s">
        <v>39</v>
      </c>
      <c r="H11" s="75">
        <v>6</v>
      </c>
      <c r="I11" s="75">
        <v>57.606200000000001</v>
      </c>
      <c r="J11" s="73">
        <f t="shared" si="1"/>
        <v>16.52</v>
      </c>
      <c r="K11" s="73">
        <f t="shared" si="2"/>
        <v>12.39</v>
      </c>
      <c r="L11" s="72">
        <f t="shared" si="3"/>
        <v>713.7408180000001</v>
      </c>
      <c r="M11" s="75" t="s">
        <v>16</v>
      </c>
      <c r="N11" s="75" t="s">
        <v>1237</v>
      </c>
      <c r="O11" s="75" t="s">
        <v>52</v>
      </c>
      <c r="P11" s="22"/>
    </row>
    <row r="12" spans="1:16" x14ac:dyDescent="0.25">
      <c r="A12" s="75">
        <v>2018</v>
      </c>
      <c r="B12" s="75">
        <v>42</v>
      </c>
      <c r="C12" s="75" t="s">
        <v>15</v>
      </c>
      <c r="D12" s="75">
        <v>4898265</v>
      </c>
      <c r="E12" s="68">
        <v>60.3</v>
      </c>
      <c r="F12" s="68">
        <f t="shared" si="0"/>
        <v>6.99</v>
      </c>
      <c r="G12" s="69" t="s">
        <v>39</v>
      </c>
      <c r="H12" s="75">
        <v>44</v>
      </c>
      <c r="I12" s="75">
        <v>422.4522</v>
      </c>
      <c r="J12" s="73">
        <f t="shared" si="1"/>
        <v>16.52</v>
      </c>
      <c r="K12" s="73">
        <f t="shared" si="2"/>
        <v>12.39</v>
      </c>
      <c r="L12" s="72">
        <f t="shared" si="3"/>
        <v>5234.1827579999999</v>
      </c>
      <c r="M12" s="75" t="s">
        <v>16</v>
      </c>
      <c r="N12" s="75" t="s">
        <v>1237</v>
      </c>
      <c r="O12" s="75" t="s">
        <v>52</v>
      </c>
      <c r="P12" s="22"/>
    </row>
    <row r="13" spans="1:16" x14ac:dyDescent="0.25">
      <c r="A13" s="75">
        <v>2018</v>
      </c>
      <c r="B13" s="75">
        <v>42</v>
      </c>
      <c r="C13" s="75" t="s">
        <v>15</v>
      </c>
      <c r="D13" s="75">
        <v>4898955</v>
      </c>
      <c r="E13" s="68">
        <v>60.3</v>
      </c>
      <c r="F13" s="68">
        <f t="shared" si="0"/>
        <v>6.99</v>
      </c>
      <c r="G13" s="69" t="s">
        <v>39</v>
      </c>
      <c r="H13" s="75">
        <v>360</v>
      </c>
      <c r="I13" s="75">
        <v>3456.433</v>
      </c>
      <c r="J13" s="73">
        <f t="shared" si="1"/>
        <v>16.52</v>
      </c>
      <c r="K13" s="73">
        <f t="shared" si="2"/>
        <v>12.39</v>
      </c>
      <c r="L13" s="72">
        <f t="shared" si="3"/>
        <v>42825.204870000001</v>
      </c>
      <c r="M13" s="75" t="s">
        <v>16</v>
      </c>
      <c r="N13" s="75" t="s">
        <v>1237</v>
      </c>
      <c r="O13" s="75" t="s">
        <v>52</v>
      </c>
      <c r="P13" s="22"/>
    </row>
    <row r="14" spans="1:16" x14ac:dyDescent="0.25">
      <c r="A14" s="75">
        <v>2018</v>
      </c>
      <c r="B14" s="75">
        <v>42</v>
      </c>
      <c r="C14" s="75" t="s">
        <v>15</v>
      </c>
      <c r="D14" s="75">
        <v>4899141</v>
      </c>
      <c r="E14" s="68">
        <v>60.3</v>
      </c>
      <c r="F14" s="68">
        <f t="shared" si="0"/>
        <v>6.99</v>
      </c>
      <c r="G14" s="69" t="s">
        <v>39</v>
      </c>
      <c r="H14" s="75">
        <v>13</v>
      </c>
      <c r="I14" s="75">
        <v>124.82</v>
      </c>
      <c r="J14" s="73">
        <f t="shared" si="1"/>
        <v>16.52</v>
      </c>
      <c r="K14" s="73">
        <f t="shared" si="2"/>
        <v>12.39</v>
      </c>
      <c r="L14" s="72">
        <f t="shared" si="3"/>
        <v>1546.5198</v>
      </c>
      <c r="M14" s="75" t="s">
        <v>16</v>
      </c>
      <c r="N14" s="75" t="s">
        <v>1238</v>
      </c>
      <c r="O14" s="75" t="s">
        <v>51</v>
      </c>
      <c r="P14" s="22"/>
    </row>
    <row r="15" spans="1:16" x14ac:dyDescent="0.25">
      <c r="A15" s="75">
        <v>2018</v>
      </c>
      <c r="B15" s="75">
        <v>42</v>
      </c>
      <c r="C15" s="75" t="s">
        <v>15</v>
      </c>
      <c r="D15" s="75">
        <v>4894454</v>
      </c>
      <c r="E15" s="68">
        <v>73</v>
      </c>
      <c r="F15" s="68">
        <f t="shared" si="0"/>
        <v>9.67</v>
      </c>
      <c r="G15" s="69" t="s">
        <v>39</v>
      </c>
      <c r="H15" s="75">
        <v>2</v>
      </c>
      <c r="I15" s="75">
        <v>19.2</v>
      </c>
      <c r="J15" s="73">
        <f t="shared" si="1"/>
        <v>20.64</v>
      </c>
      <c r="K15" s="73">
        <f t="shared" si="2"/>
        <v>10.32</v>
      </c>
      <c r="L15" s="72">
        <f t="shared" si="3"/>
        <v>198.14400000000001</v>
      </c>
      <c r="M15" s="75" t="s">
        <v>38</v>
      </c>
      <c r="N15" s="75" t="s">
        <v>1234</v>
      </c>
      <c r="O15" s="75" t="s">
        <v>52</v>
      </c>
      <c r="P15" s="22"/>
    </row>
    <row r="16" spans="1:16" x14ac:dyDescent="0.25">
      <c r="A16" s="75">
        <v>2018</v>
      </c>
      <c r="B16" s="75">
        <v>42</v>
      </c>
      <c r="C16" s="75" t="s">
        <v>15</v>
      </c>
      <c r="D16" s="75">
        <v>4894455</v>
      </c>
      <c r="E16" s="68">
        <v>73</v>
      </c>
      <c r="F16" s="68">
        <f t="shared" si="0"/>
        <v>9.67</v>
      </c>
      <c r="G16" s="69" t="s">
        <v>39</v>
      </c>
      <c r="H16" s="75">
        <v>14</v>
      </c>
      <c r="I16" s="75">
        <v>134.41650000000001</v>
      </c>
      <c r="J16" s="73">
        <f t="shared" si="1"/>
        <v>20.64</v>
      </c>
      <c r="K16" s="73">
        <f t="shared" si="2"/>
        <v>10.32</v>
      </c>
      <c r="L16" s="72">
        <f t="shared" si="3"/>
        <v>1387.1782800000001</v>
      </c>
      <c r="M16" s="75" t="s">
        <v>38</v>
      </c>
      <c r="N16" s="75" t="s">
        <v>1234</v>
      </c>
      <c r="O16" s="75" t="s">
        <v>52</v>
      </c>
      <c r="P16" s="22"/>
    </row>
    <row r="17" spans="1:16" x14ac:dyDescent="0.25">
      <c r="A17" s="75">
        <v>2018</v>
      </c>
      <c r="B17" s="75">
        <v>42</v>
      </c>
      <c r="C17" s="75" t="s">
        <v>15</v>
      </c>
      <c r="D17" s="75">
        <v>4894456</v>
      </c>
      <c r="E17" s="68">
        <v>73</v>
      </c>
      <c r="F17" s="68">
        <f t="shared" si="0"/>
        <v>9.67</v>
      </c>
      <c r="G17" s="69" t="s">
        <v>39</v>
      </c>
      <c r="H17" s="75">
        <v>2</v>
      </c>
      <c r="I17" s="75">
        <v>19.2</v>
      </c>
      <c r="J17" s="73">
        <f t="shared" si="1"/>
        <v>20.64</v>
      </c>
      <c r="K17" s="73">
        <f t="shared" si="2"/>
        <v>10.32</v>
      </c>
      <c r="L17" s="72">
        <f t="shared" si="3"/>
        <v>198.14400000000001</v>
      </c>
      <c r="M17" s="75" t="s">
        <v>38</v>
      </c>
      <c r="N17" s="75" t="s">
        <v>1234</v>
      </c>
      <c r="O17" s="75" t="s">
        <v>52</v>
      </c>
      <c r="P17" s="22"/>
    </row>
    <row r="18" spans="1:16" x14ac:dyDescent="0.25">
      <c r="A18" s="75">
        <v>2018</v>
      </c>
      <c r="B18" s="75">
        <v>42</v>
      </c>
      <c r="C18" s="75" t="s">
        <v>15</v>
      </c>
      <c r="D18" s="75">
        <v>4894457</v>
      </c>
      <c r="E18" s="68">
        <v>73</v>
      </c>
      <c r="F18" s="68">
        <f t="shared" si="0"/>
        <v>9.67</v>
      </c>
      <c r="G18" s="69" t="s">
        <v>39</v>
      </c>
      <c r="H18" s="75">
        <v>1</v>
      </c>
      <c r="I18" s="75">
        <v>9.6</v>
      </c>
      <c r="J18" s="73">
        <f t="shared" si="1"/>
        <v>20.64</v>
      </c>
      <c r="K18" s="73">
        <f t="shared" si="2"/>
        <v>10.32</v>
      </c>
      <c r="L18" s="72">
        <f t="shared" si="3"/>
        <v>99.072000000000003</v>
      </c>
      <c r="M18" s="75" t="s">
        <v>38</v>
      </c>
      <c r="N18" s="75" t="s">
        <v>1234</v>
      </c>
      <c r="O18" s="75" t="s">
        <v>52</v>
      </c>
      <c r="P18" s="22"/>
    </row>
    <row r="19" spans="1:16" x14ac:dyDescent="0.25">
      <c r="A19" s="75">
        <v>2018</v>
      </c>
      <c r="B19" s="75">
        <v>42</v>
      </c>
      <c r="C19" s="75" t="s">
        <v>15</v>
      </c>
      <c r="D19" s="75">
        <v>4894458</v>
      </c>
      <c r="E19" s="68">
        <v>73</v>
      </c>
      <c r="F19" s="68">
        <f t="shared" si="0"/>
        <v>9.67</v>
      </c>
      <c r="G19" s="69" t="s">
        <v>39</v>
      </c>
      <c r="H19" s="75">
        <v>1</v>
      </c>
      <c r="I19" s="75">
        <v>9.6</v>
      </c>
      <c r="J19" s="73">
        <f t="shared" si="1"/>
        <v>20.64</v>
      </c>
      <c r="K19" s="73">
        <f t="shared" si="2"/>
        <v>10.32</v>
      </c>
      <c r="L19" s="72">
        <f t="shared" si="3"/>
        <v>99.072000000000003</v>
      </c>
      <c r="M19" s="75" t="s">
        <v>38</v>
      </c>
      <c r="N19" s="75" t="s">
        <v>1234</v>
      </c>
      <c r="O19" s="75" t="s">
        <v>52</v>
      </c>
      <c r="P19" s="22"/>
    </row>
    <row r="20" spans="1:16" x14ac:dyDescent="0.25">
      <c r="A20" s="75">
        <v>2018</v>
      </c>
      <c r="B20" s="75">
        <v>42</v>
      </c>
      <c r="C20" s="75" t="s">
        <v>15</v>
      </c>
      <c r="D20" s="75">
        <v>4894459</v>
      </c>
      <c r="E20" s="68">
        <v>73</v>
      </c>
      <c r="F20" s="68">
        <f t="shared" si="0"/>
        <v>9.67</v>
      </c>
      <c r="G20" s="69" t="s">
        <v>39</v>
      </c>
      <c r="H20" s="75">
        <v>2</v>
      </c>
      <c r="I20" s="75">
        <v>19.2</v>
      </c>
      <c r="J20" s="73">
        <f t="shared" si="1"/>
        <v>20.64</v>
      </c>
      <c r="K20" s="73">
        <f t="shared" si="2"/>
        <v>10.32</v>
      </c>
      <c r="L20" s="72">
        <f t="shared" si="3"/>
        <v>198.14400000000001</v>
      </c>
      <c r="M20" s="75" t="s">
        <v>38</v>
      </c>
      <c r="N20" s="75" t="s">
        <v>1234</v>
      </c>
      <c r="O20" s="75" t="s">
        <v>52</v>
      </c>
      <c r="P20" s="22"/>
    </row>
    <row r="21" spans="1:16" x14ac:dyDescent="0.25">
      <c r="A21" s="75">
        <v>2018</v>
      </c>
      <c r="B21" s="75">
        <v>42</v>
      </c>
      <c r="C21" s="75" t="s">
        <v>15</v>
      </c>
      <c r="D21" s="75">
        <v>4894460</v>
      </c>
      <c r="E21" s="68">
        <v>73</v>
      </c>
      <c r="F21" s="68">
        <f t="shared" si="0"/>
        <v>9.67</v>
      </c>
      <c r="G21" s="69" t="s">
        <v>39</v>
      </c>
      <c r="H21" s="75">
        <v>8</v>
      </c>
      <c r="I21" s="75">
        <v>76.81</v>
      </c>
      <c r="J21" s="73">
        <f t="shared" si="1"/>
        <v>20.64</v>
      </c>
      <c r="K21" s="73">
        <f t="shared" si="2"/>
        <v>10.32</v>
      </c>
      <c r="L21" s="72">
        <f t="shared" si="3"/>
        <v>792.67920000000004</v>
      </c>
      <c r="M21" s="75" t="s">
        <v>38</v>
      </c>
      <c r="N21" s="75" t="s">
        <v>1234</v>
      </c>
      <c r="O21" s="75" t="s">
        <v>52</v>
      </c>
      <c r="P21" s="22"/>
    </row>
    <row r="22" spans="1:16" x14ac:dyDescent="0.25">
      <c r="A22" s="75">
        <v>2018</v>
      </c>
      <c r="B22" s="75">
        <v>42</v>
      </c>
      <c r="C22" s="75" t="s">
        <v>15</v>
      </c>
      <c r="D22" s="75">
        <v>4894461</v>
      </c>
      <c r="E22" s="68">
        <v>73</v>
      </c>
      <c r="F22" s="68">
        <f t="shared" si="0"/>
        <v>9.67</v>
      </c>
      <c r="G22" s="69" t="s">
        <v>39</v>
      </c>
      <c r="H22" s="75">
        <v>8</v>
      </c>
      <c r="I22" s="75">
        <v>76.81</v>
      </c>
      <c r="J22" s="73">
        <f t="shared" si="1"/>
        <v>20.64</v>
      </c>
      <c r="K22" s="73">
        <f t="shared" si="2"/>
        <v>10.32</v>
      </c>
      <c r="L22" s="72">
        <f t="shared" si="3"/>
        <v>792.67920000000004</v>
      </c>
      <c r="M22" s="75" t="s">
        <v>38</v>
      </c>
      <c r="N22" s="75" t="s">
        <v>1234</v>
      </c>
      <c r="O22" s="75" t="s">
        <v>52</v>
      </c>
      <c r="P22" s="22"/>
    </row>
    <row r="23" spans="1:16" x14ac:dyDescent="0.25">
      <c r="A23" s="75">
        <v>2018</v>
      </c>
      <c r="B23" s="75">
        <v>42</v>
      </c>
      <c r="C23" s="75" t="s">
        <v>15</v>
      </c>
      <c r="D23" s="75">
        <v>4894462</v>
      </c>
      <c r="E23" s="68">
        <v>73</v>
      </c>
      <c r="F23" s="68">
        <f t="shared" si="0"/>
        <v>9.67</v>
      </c>
      <c r="G23" s="69" t="s">
        <v>39</v>
      </c>
      <c r="H23" s="75">
        <v>2</v>
      </c>
      <c r="I23" s="75">
        <v>19.2</v>
      </c>
      <c r="J23" s="73">
        <f t="shared" si="1"/>
        <v>20.64</v>
      </c>
      <c r="K23" s="73">
        <f t="shared" si="2"/>
        <v>10.32</v>
      </c>
      <c r="L23" s="72">
        <f t="shared" si="3"/>
        <v>198.14400000000001</v>
      </c>
      <c r="M23" s="75" t="s">
        <v>38</v>
      </c>
      <c r="N23" s="75" t="s">
        <v>1234</v>
      </c>
      <c r="O23" s="75" t="s">
        <v>52</v>
      </c>
      <c r="P23" s="22"/>
    </row>
    <row r="24" spans="1:16" x14ac:dyDescent="0.25">
      <c r="A24" s="75">
        <v>2018</v>
      </c>
      <c r="B24" s="75">
        <v>42</v>
      </c>
      <c r="C24" s="75" t="s">
        <v>15</v>
      </c>
      <c r="D24" s="75">
        <v>4894448</v>
      </c>
      <c r="E24" s="68">
        <v>73</v>
      </c>
      <c r="F24" s="68">
        <f t="shared" si="0"/>
        <v>9.67</v>
      </c>
      <c r="G24" s="69" t="s">
        <v>39</v>
      </c>
      <c r="H24" s="75">
        <v>3</v>
      </c>
      <c r="I24" s="75">
        <v>28.8</v>
      </c>
      <c r="J24" s="73">
        <f t="shared" si="1"/>
        <v>20.64</v>
      </c>
      <c r="K24" s="73">
        <f t="shared" si="2"/>
        <v>10.32</v>
      </c>
      <c r="L24" s="72">
        <f t="shared" si="3"/>
        <v>297.21600000000001</v>
      </c>
      <c r="M24" s="75" t="s">
        <v>38</v>
      </c>
      <c r="N24" s="75" t="s">
        <v>1234</v>
      </c>
      <c r="O24" s="75" t="s">
        <v>52</v>
      </c>
      <c r="P24" s="22"/>
    </row>
    <row r="25" spans="1:16" x14ac:dyDescent="0.25">
      <c r="A25" s="75">
        <v>2018</v>
      </c>
      <c r="B25" s="75">
        <v>42</v>
      </c>
      <c r="C25" s="75" t="s">
        <v>15</v>
      </c>
      <c r="D25" s="75">
        <v>4894449</v>
      </c>
      <c r="E25" s="68">
        <v>73</v>
      </c>
      <c r="F25" s="68">
        <f t="shared" si="0"/>
        <v>9.67</v>
      </c>
      <c r="G25" s="69" t="s">
        <v>39</v>
      </c>
      <c r="H25" s="75">
        <v>2</v>
      </c>
      <c r="I25" s="75">
        <v>19.202200000000001</v>
      </c>
      <c r="J25" s="73">
        <f t="shared" si="1"/>
        <v>20.64</v>
      </c>
      <c r="K25" s="73">
        <f t="shared" si="2"/>
        <v>10.32</v>
      </c>
      <c r="L25" s="72">
        <f t="shared" si="3"/>
        <v>198.16670400000001</v>
      </c>
      <c r="M25" s="75" t="s">
        <v>38</v>
      </c>
      <c r="N25" s="75" t="s">
        <v>1234</v>
      </c>
      <c r="O25" s="75" t="s">
        <v>52</v>
      </c>
      <c r="P25" s="22"/>
    </row>
    <row r="26" spans="1:16" x14ac:dyDescent="0.25">
      <c r="A26" s="75">
        <v>2018</v>
      </c>
      <c r="B26" s="75">
        <v>42</v>
      </c>
      <c r="C26" s="75" t="s">
        <v>15</v>
      </c>
      <c r="D26" s="75">
        <v>4894450</v>
      </c>
      <c r="E26" s="68">
        <v>73</v>
      </c>
      <c r="F26" s="68">
        <f t="shared" si="0"/>
        <v>9.67</v>
      </c>
      <c r="G26" s="69" t="s">
        <v>39</v>
      </c>
      <c r="H26" s="75">
        <v>3</v>
      </c>
      <c r="I26" s="75">
        <v>28.8</v>
      </c>
      <c r="J26" s="73">
        <f t="shared" si="1"/>
        <v>20.64</v>
      </c>
      <c r="K26" s="73">
        <f t="shared" si="2"/>
        <v>10.32</v>
      </c>
      <c r="L26" s="72">
        <f t="shared" si="3"/>
        <v>297.21600000000001</v>
      </c>
      <c r="M26" s="75" t="s">
        <v>38</v>
      </c>
      <c r="N26" s="75" t="s">
        <v>1234</v>
      </c>
      <c r="O26" s="75" t="s">
        <v>52</v>
      </c>
      <c r="P26" s="22"/>
    </row>
    <row r="27" spans="1:16" x14ac:dyDescent="0.25">
      <c r="A27" s="75">
        <v>2018</v>
      </c>
      <c r="B27" s="75">
        <v>42</v>
      </c>
      <c r="C27" s="75" t="s">
        <v>15</v>
      </c>
      <c r="D27" s="75">
        <v>4894451</v>
      </c>
      <c r="E27" s="68">
        <v>73</v>
      </c>
      <c r="F27" s="68">
        <f t="shared" si="0"/>
        <v>9.67</v>
      </c>
      <c r="G27" s="69" t="s">
        <v>39</v>
      </c>
      <c r="H27" s="75">
        <v>3</v>
      </c>
      <c r="I27" s="75">
        <v>28.8</v>
      </c>
      <c r="J27" s="73">
        <f t="shared" si="1"/>
        <v>20.64</v>
      </c>
      <c r="K27" s="73">
        <f t="shared" si="2"/>
        <v>10.32</v>
      </c>
      <c r="L27" s="72">
        <f t="shared" si="3"/>
        <v>297.21600000000001</v>
      </c>
      <c r="M27" s="75" t="s">
        <v>38</v>
      </c>
      <c r="N27" s="75" t="s">
        <v>1234</v>
      </c>
      <c r="O27" s="75" t="s">
        <v>52</v>
      </c>
      <c r="P27" s="22"/>
    </row>
    <row r="28" spans="1:16" x14ac:dyDescent="0.25">
      <c r="A28" s="75">
        <v>2018</v>
      </c>
      <c r="B28" s="75">
        <v>42</v>
      </c>
      <c r="C28" s="75" t="s">
        <v>15</v>
      </c>
      <c r="D28" s="75">
        <v>4894452</v>
      </c>
      <c r="E28" s="68">
        <v>73</v>
      </c>
      <c r="F28" s="68">
        <f t="shared" si="0"/>
        <v>9.67</v>
      </c>
      <c r="G28" s="69" t="s">
        <v>39</v>
      </c>
      <c r="H28" s="75">
        <v>11</v>
      </c>
      <c r="I28" s="75">
        <v>105.61</v>
      </c>
      <c r="J28" s="73">
        <f t="shared" si="1"/>
        <v>20.64</v>
      </c>
      <c r="K28" s="73">
        <f t="shared" si="2"/>
        <v>10.32</v>
      </c>
      <c r="L28" s="72">
        <f t="shared" si="3"/>
        <v>1089.8951999999999</v>
      </c>
      <c r="M28" s="75" t="s">
        <v>38</v>
      </c>
      <c r="N28" s="75" t="s">
        <v>1234</v>
      </c>
      <c r="O28" s="75" t="s">
        <v>52</v>
      </c>
      <c r="P28" s="22"/>
    </row>
    <row r="29" spans="1:16" x14ac:dyDescent="0.25">
      <c r="A29" s="75">
        <v>2018</v>
      </c>
      <c r="B29" s="75">
        <v>42</v>
      </c>
      <c r="C29" s="75" t="s">
        <v>15</v>
      </c>
      <c r="D29" s="75">
        <v>4894453</v>
      </c>
      <c r="E29" s="68">
        <v>73</v>
      </c>
      <c r="F29" s="68">
        <f t="shared" si="0"/>
        <v>9.67</v>
      </c>
      <c r="G29" s="69" t="s">
        <v>39</v>
      </c>
      <c r="H29" s="75">
        <v>12</v>
      </c>
      <c r="I29" s="75">
        <v>115.21</v>
      </c>
      <c r="J29" s="73">
        <f t="shared" si="1"/>
        <v>20.64</v>
      </c>
      <c r="K29" s="73">
        <f t="shared" si="2"/>
        <v>10.32</v>
      </c>
      <c r="L29" s="72">
        <f t="shared" si="3"/>
        <v>1188.9672</v>
      </c>
      <c r="M29" s="75" t="s">
        <v>38</v>
      </c>
      <c r="N29" s="75" t="s">
        <v>1234</v>
      </c>
      <c r="O29" s="75" t="s">
        <v>52</v>
      </c>
      <c r="P29" s="22"/>
    </row>
    <row r="30" spans="1:16" x14ac:dyDescent="0.25">
      <c r="A30" s="75">
        <v>2018</v>
      </c>
      <c r="B30" s="75">
        <v>42</v>
      </c>
      <c r="C30" s="75" t="s">
        <v>15</v>
      </c>
      <c r="D30" s="75">
        <v>4896143</v>
      </c>
      <c r="E30" s="68">
        <v>73</v>
      </c>
      <c r="F30" s="68">
        <f t="shared" si="0"/>
        <v>9.67</v>
      </c>
      <c r="G30" s="69" t="s">
        <v>39</v>
      </c>
      <c r="H30" s="75">
        <v>2</v>
      </c>
      <c r="I30" s="75">
        <v>19.2</v>
      </c>
      <c r="J30" s="73">
        <f t="shared" si="1"/>
        <v>20.64</v>
      </c>
      <c r="K30" s="73">
        <f t="shared" si="2"/>
        <v>15.48</v>
      </c>
      <c r="L30" s="72">
        <f t="shared" si="3"/>
        <v>297.21600000000001</v>
      </c>
      <c r="M30" s="75" t="s">
        <v>16</v>
      </c>
      <c r="N30" s="75" t="s">
        <v>1236</v>
      </c>
      <c r="O30" s="75" t="s">
        <v>51</v>
      </c>
      <c r="P30" s="22"/>
    </row>
    <row r="31" spans="1:16" x14ac:dyDescent="0.25">
      <c r="A31" s="75">
        <v>2018</v>
      </c>
      <c r="B31" s="75">
        <v>42</v>
      </c>
      <c r="C31" s="75" t="s">
        <v>15</v>
      </c>
      <c r="D31" s="75">
        <v>4896144</v>
      </c>
      <c r="E31" s="68">
        <v>73</v>
      </c>
      <c r="F31" s="68">
        <f t="shared" si="0"/>
        <v>9.67</v>
      </c>
      <c r="G31" s="69" t="s">
        <v>39</v>
      </c>
      <c r="H31" s="75">
        <v>13</v>
      </c>
      <c r="I31" s="75">
        <v>124.82</v>
      </c>
      <c r="J31" s="73">
        <f t="shared" si="1"/>
        <v>20.64</v>
      </c>
      <c r="K31" s="73">
        <f t="shared" si="2"/>
        <v>15.48</v>
      </c>
      <c r="L31" s="72">
        <f t="shared" si="3"/>
        <v>1932.2136</v>
      </c>
      <c r="M31" s="75" t="s">
        <v>16</v>
      </c>
      <c r="N31" s="75" t="s">
        <v>1236</v>
      </c>
      <c r="O31" s="75" t="s">
        <v>51</v>
      </c>
      <c r="P31" s="22"/>
    </row>
    <row r="32" spans="1:16" x14ac:dyDescent="0.25">
      <c r="A32" s="75">
        <v>2018</v>
      </c>
      <c r="B32" s="75">
        <v>42</v>
      </c>
      <c r="C32" s="75" t="s">
        <v>15</v>
      </c>
      <c r="D32" s="75">
        <v>4896142</v>
      </c>
      <c r="E32" s="68">
        <v>73</v>
      </c>
      <c r="F32" s="68">
        <f t="shared" si="0"/>
        <v>9.67</v>
      </c>
      <c r="G32" s="69" t="s">
        <v>39</v>
      </c>
      <c r="H32" s="75">
        <v>5</v>
      </c>
      <c r="I32" s="75">
        <v>48.01</v>
      </c>
      <c r="J32" s="73">
        <f t="shared" si="1"/>
        <v>20.64</v>
      </c>
      <c r="K32" s="73">
        <f t="shared" si="2"/>
        <v>15.48</v>
      </c>
      <c r="L32" s="72">
        <f t="shared" si="3"/>
        <v>743.19479999999999</v>
      </c>
      <c r="M32" s="75" t="s">
        <v>16</v>
      </c>
      <c r="N32" s="75" t="s">
        <v>1236</v>
      </c>
      <c r="O32" s="75" t="s">
        <v>51</v>
      </c>
      <c r="P32" s="22"/>
    </row>
    <row r="33" spans="1:16" x14ac:dyDescent="0.25">
      <c r="A33" s="75">
        <v>2018</v>
      </c>
      <c r="B33" s="75">
        <v>42</v>
      </c>
      <c r="C33" s="75" t="s">
        <v>15</v>
      </c>
      <c r="D33" s="75">
        <v>4899418</v>
      </c>
      <c r="E33" s="68">
        <v>73</v>
      </c>
      <c r="F33" s="68">
        <f t="shared" si="0"/>
        <v>9.67</v>
      </c>
      <c r="G33" s="69" t="s">
        <v>39</v>
      </c>
      <c r="H33" s="75">
        <v>70</v>
      </c>
      <c r="I33" s="75">
        <v>672.08399999999995</v>
      </c>
      <c r="J33" s="73">
        <f t="shared" si="1"/>
        <v>20.64</v>
      </c>
      <c r="K33" s="73">
        <f t="shared" si="2"/>
        <v>10.32</v>
      </c>
      <c r="L33" s="72">
        <f t="shared" si="3"/>
        <v>6935.9068799999995</v>
      </c>
      <c r="M33" s="75" t="s">
        <v>38</v>
      </c>
      <c r="N33" s="75" t="s">
        <v>1239</v>
      </c>
      <c r="O33" s="75" t="s">
        <v>56</v>
      </c>
      <c r="P33" s="22"/>
    </row>
    <row r="34" spans="1:16" x14ac:dyDescent="0.25">
      <c r="A34" s="75">
        <v>2018</v>
      </c>
      <c r="B34" s="75">
        <v>42</v>
      </c>
      <c r="C34" s="75" t="s">
        <v>15</v>
      </c>
      <c r="D34" s="75">
        <v>4899618</v>
      </c>
      <c r="E34" s="68">
        <v>73</v>
      </c>
      <c r="F34" s="68">
        <f t="shared" ref="F34:F67" si="4">IF($E34=60.3,6.99,IF($E34=73,9.67,IF($E34=88.9,13.84,IF($E34=114.3,17.26,IF($E34=177.8,34.23,IF($E34=244.5,53.57,"ENTER WEIGHT"))))))</f>
        <v>9.67</v>
      </c>
      <c r="G34" s="69" t="s">
        <v>39</v>
      </c>
      <c r="H34" s="75">
        <v>10</v>
      </c>
      <c r="I34" s="75">
        <v>96.011099999999999</v>
      </c>
      <c r="J34" s="73">
        <f t="shared" si="1"/>
        <v>20.64</v>
      </c>
      <c r="K34" s="73">
        <f t="shared" si="2"/>
        <v>15.48</v>
      </c>
      <c r="L34" s="72">
        <f t="shared" ref="L34:L65" si="5">I34*K34</f>
        <v>1486.2518279999999</v>
      </c>
      <c r="M34" s="75" t="s">
        <v>16</v>
      </c>
      <c r="N34" s="75" t="s">
        <v>1240</v>
      </c>
      <c r="O34" s="75" t="s">
        <v>52</v>
      </c>
      <c r="P34" s="22"/>
    </row>
    <row r="35" spans="1:16" x14ac:dyDescent="0.25">
      <c r="A35" s="75">
        <v>2018</v>
      </c>
      <c r="B35" s="75">
        <v>42</v>
      </c>
      <c r="C35" s="75" t="s">
        <v>15</v>
      </c>
      <c r="D35" s="75">
        <v>4899619</v>
      </c>
      <c r="E35" s="68">
        <v>73</v>
      </c>
      <c r="F35" s="68">
        <f t="shared" si="4"/>
        <v>9.67</v>
      </c>
      <c r="G35" s="69" t="s">
        <v>39</v>
      </c>
      <c r="H35" s="75">
        <v>1</v>
      </c>
      <c r="I35" s="75">
        <v>9.6012000000000004</v>
      </c>
      <c r="J35" s="73">
        <f t="shared" si="1"/>
        <v>20.64</v>
      </c>
      <c r="K35" s="73">
        <f t="shared" si="2"/>
        <v>15.48</v>
      </c>
      <c r="L35" s="72">
        <f t="shared" si="5"/>
        <v>148.626576</v>
      </c>
      <c r="M35" s="75" t="s">
        <v>16</v>
      </c>
      <c r="N35" s="75" t="s">
        <v>1241</v>
      </c>
      <c r="O35" s="75" t="s">
        <v>52</v>
      </c>
      <c r="P35" s="22"/>
    </row>
    <row r="36" spans="1:16" x14ac:dyDescent="0.25">
      <c r="A36" s="75">
        <v>2018</v>
      </c>
      <c r="B36" s="75">
        <v>42</v>
      </c>
      <c r="C36" s="75" t="s">
        <v>15</v>
      </c>
      <c r="D36" s="75">
        <v>64280</v>
      </c>
      <c r="E36" s="68">
        <v>73</v>
      </c>
      <c r="F36" s="68">
        <f t="shared" si="4"/>
        <v>9.67</v>
      </c>
      <c r="G36" s="69" t="s">
        <v>39</v>
      </c>
      <c r="H36" s="75">
        <v>116</v>
      </c>
      <c r="I36" s="75">
        <v>1107.8599999999999</v>
      </c>
      <c r="J36" s="73">
        <v>60.14</v>
      </c>
      <c r="K36" s="73">
        <v>60.14</v>
      </c>
      <c r="L36" s="72">
        <f t="shared" si="5"/>
        <v>66626.700400000002</v>
      </c>
      <c r="M36" s="75" t="s">
        <v>1245</v>
      </c>
      <c r="N36" s="75" t="s">
        <v>1243</v>
      </c>
      <c r="O36" s="75" t="s">
        <v>1107</v>
      </c>
      <c r="P36" s="22"/>
    </row>
    <row r="37" spans="1:16" x14ac:dyDescent="0.25">
      <c r="A37" s="75">
        <v>2018</v>
      </c>
      <c r="B37" s="75">
        <v>42</v>
      </c>
      <c r="C37" s="75" t="s">
        <v>15</v>
      </c>
      <c r="D37" s="75">
        <v>4895411</v>
      </c>
      <c r="E37" s="68">
        <v>88.9</v>
      </c>
      <c r="F37" s="68">
        <f t="shared" si="4"/>
        <v>13.84</v>
      </c>
      <c r="G37" s="69" t="s">
        <v>39</v>
      </c>
      <c r="H37" s="75">
        <v>13</v>
      </c>
      <c r="I37" s="75">
        <v>124.81</v>
      </c>
      <c r="J37" s="73">
        <f t="shared" ref="J37:J64" si="6">IF($E37=60.3,16.52,IF($E37=73,20.64,IF($E37=88.9,27.6,IF(AND($E37=114.3, $F37=17.26),32.84,IF(AND($E37=177.8, $F37=34.23),63.28,IF(AND($E37=244.5,$F37=53.57),98.68,"ENTER WEIGHT"))))))</f>
        <v>27.6</v>
      </c>
      <c r="K37" s="73">
        <f t="shared" ref="K37:K64" si="7">IF(M37="NEW",J37*1,IF(M37="YELLOW",J37*0.75,IF(M37="BLUE",J37*0.5)))</f>
        <v>20.700000000000003</v>
      </c>
      <c r="L37" s="72">
        <f t="shared" si="5"/>
        <v>2583.5670000000005</v>
      </c>
      <c r="M37" s="75" t="s">
        <v>16</v>
      </c>
      <c r="N37" s="75" t="s">
        <v>157</v>
      </c>
      <c r="O37" s="75" t="s">
        <v>284</v>
      </c>
      <c r="P37" s="22"/>
    </row>
    <row r="38" spans="1:16" x14ac:dyDescent="0.25">
      <c r="A38" s="75">
        <v>2018</v>
      </c>
      <c r="B38" s="75">
        <v>42</v>
      </c>
      <c r="C38" s="75" t="s">
        <v>15</v>
      </c>
      <c r="D38" s="75">
        <v>4895420</v>
      </c>
      <c r="E38" s="68">
        <v>88.9</v>
      </c>
      <c r="F38" s="68">
        <f t="shared" si="4"/>
        <v>13.84</v>
      </c>
      <c r="G38" s="69" t="s">
        <v>39</v>
      </c>
      <c r="H38" s="75">
        <v>2</v>
      </c>
      <c r="I38" s="75">
        <v>19.2</v>
      </c>
      <c r="J38" s="73">
        <f t="shared" si="6"/>
        <v>27.6</v>
      </c>
      <c r="K38" s="73">
        <f t="shared" si="7"/>
        <v>13.8</v>
      </c>
      <c r="L38" s="72">
        <f t="shared" si="5"/>
        <v>264.95999999999998</v>
      </c>
      <c r="M38" s="75" t="s">
        <v>38</v>
      </c>
      <c r="N38" s="75" t="s">
        <v>157</v>
      </c>
      <c r="O38" s="75" t="s">
        <v>284</v>
      </c>
      <c r="P38" s="22"/>
    </row>
    <row r="39" spans="1:16" x14ac:dyDescent="0.25">
      <c r="A39" s="75">
        <v>2018</v>
      </c>
      <c r="B39" s="75">
        <v>42</v>
      </c>
      <c r="C39" s="75" t="s">
        <v>15</v>
      </c>
      <c r="D39" s="75">
        <v>4895419</v>
      </c>
      <c r="E39" s="68">
        <v>88.9</v>
      </c>
      <c r="F39" s="68">
        <f t="shared" si="4"/>
        <v>13.84</v>
      </c>
      <c r="G39" s="69" t="s">
        <v>39</v>
      </c>
      <c r="H39" s="75">
        <v>1</v>
      </c>
      <c r="I39" s="75">
        <v>9.6</v>
      </c>
      <c r="J39" s="73">
        <f t="shared" si="6"/>
        <v>27.6</v>
      </c>
      <c r="K39" s="73">
        <f t="shared" si="7"/>
        <v>13.8</v>
      </c>
      <c r="L39" s="72">
        <f t="shared" si="5"/>
        <v>132.47999999999999</v>
      </c>
      <c r="M39" s="75" t="s">
        <v>38</v>
      </c>
      <c r="N39" s="75" t="s">
        <v>157</v>
      </c>
      <c r="O39" s="75" t="s">
        <v>284</v>
      </c>
      <c r="P39" s="22"/>
    </row>
    <row r="40" spans="1:16" x14ac:dyDescent="0.25">
      <c r="A40" s="75">
        <v>2018</v>
      </c>
      <c r="B40" s="75">
        <v>42</v>
      </c>
      <c r="C40" s="75" t="s">
        <v>15</v>
      </c>
      <c r="D40" s="75">
        <v>4895418</v>
      </c>
      <c r="E40" s="68">
        <v>88.9</v>
      </c>
      <c r="F40" s="68">
        <f t="shared" si="4"/>
        <v>13.84</v>
      </c>
      <c r="G40" s="69" t="s">
        <v>39</v>
      </c>
      <c r="H40" s="75">
        <v>1</v>
      </c>
      <c r="I40" s="75">
        <v>9.6</v>
      </c>
      <c r="J40" s="73">
        <f t="shared" si="6"/>
        <v>27.6</v>
      </c>
      <c r="K40" s="73">
        <f t="shared" si="7"/>
        <v>13.8</v>
      </c>
      <c r="L40" s="72">
        <f t="shared" si="5"/>
        <v>132.47999999999999</v>
      </c>
      <c r="M40" s="75" t="s">
        <v>38</v>
      </c>
      <c r="N40" s="75" t="s">
        <v>157</v>
      </c>
      <c r="O40" s="75" t="s">
        <v>284</v>
      </c>
      <c r="P40" s="22"/>
    </row>
    <row r="41" spans="1:16" x14ac:dyDescent="0.25">
      <c r="A41" s="75">
        <v>2018</v>
      </c>
      <c r="B41" s="75">
        <v>42</v>
      </c>
      <c r="C41" s="75" t="s">
        <v>15</v>
      </c>
      <c r="D41" s="75">
        <v>4895408</v>
      </c>
      <c r="E41" s="68">
        <v>88.9</v>
      </c>
      <c r="F41" s="68">
        <f t="shared" si="4"/>
        <v>13.84</v>
      </c>
      <c r="G41" s="69" t="s">
        <v>39</v>
      </c>
      <c r="H41" s="75">
        <v>1</v>
      </c>
      <c r="I41" s="75">
        <v>9.6</v>
      </c>
      <c r="J41" s="73">
        <f t="shared" si="6"/>
        <v>27.6</v>
      </c>
      <c r="K41" s="73">
        <f t="shared" si="7"/>
        <v>13.8</v>
      </c>
      <c r="L41" s="72">
        <f t="shared" si="5"/>
        <v>132.47999999999999</v>
      </c>
      <c r="M41" s="75" t="s">
        <v>38</v>
      </c>
      <c r="N41" s="75" t="s">
        <v>157</v>
      </c>
      <c r="O41" s="75" t="s">
        <v>284</v>
      </c>
      <c r="P41" s="22"/>
    </row>
    <row r="42" spans="1:16" x14ac:dyDescent="0.25">
      <c r="A42" s="75">
        <v>2018</v>
      </c>
      <c r="B42" s="75">
        <v>42</v>
      </c>
      <c r="C42" s="75" t="s">
        <v>15</v>
      </c>
      <c r="D42" s="75">
        <v>4895409</v>
      </c>
      <c r="E42" s="68">
        <v>88.9</v>
      </c>
      <c r="F42" s="68">
        <f t="shared" si="4"/>
        <v>13.84</v>
      </c>
      <c r="G42" s="69" t="s">
        <v>39</v>
      </c>
      <c r="H42" s="75">
        <v>1</v>
      </c>
      <c r="I42" s="75">
        <v>9.6</v>
      </c>
      <c r="J42" s="73">
        <f t="shared" si="6"/>
        <v>27.6</v>
      </c>
      <c r="K42" s="73">
        <f t="shared" si="7"/>
        <v>13.8</v>
      </c>
      <c r="L42" s="72">
        <f t="shared" si="5"/>
        <v>132.47999999999999</v>
      </c>
      <c r="M42" s="75" t="s">
        <v>38</v>
      </c>
      <c r="N42" s="75" t="s">
        <v>157</v>
      </c>
      <c r="O42" s="75" t="s">
        <v>284</v>
      </c>
      <c r="P42" s="22"/>
    </row>
    <row r="43" spans="1:16" x14ac:dyDescent="0.25">
      <c r="A43" s="75">
        <v>2018</v>
      </c>
      <c r="B43" s="75">
        <v>42</v>
      </c>
      <c r="C43" s="75" t="s">
        <v>15</v>
      </c>
      <c r="D43" s="75">
        <v>4895409</v>
      </c>
      <c r="E43" s="68">
        <v>88.9</v>
      </c>
      <c r="F43" s="68">
        <f t="shared" si="4"/>
        <v>13.84</v>
      </c>
      <c r="G43" s="69" t="s">
        <v>39</v>
      </c>
      <c r="H43" s="75">
        <v>13</v>
      </c>
      <c r="I43" s="75">
        <v>124.81</v>
      </c>
      <c r="J43" s="73">
        <f t="shared" si="6"/>
        <v>27.6</v>
      </c>
      <c r="K43" s="73">
        <f t="shared" si="7"/>
        <v>20.700000000000003</v>
      </c>
      <c r="L43" s="72">
        <f t="shared" si="5"/>
        <v>2583.5670000000005</v>
      </c>
      <c r="M43" s="75" t="s">
        <v>16</v>
      </c>
      <c r="N43" s="75" t="s">
        <v>157</v>
      </c>
      <c r="O43" s="75" t="s">
        <v>284</v>
      </c>
      <c r="P43" s="22"/>
    </row>
    <row r="44" spans="1:16" x14ac:dyDescent="0.25">
      <c r="A44" s="75">
        <v>2018</v>
      </c>
      <c r="B44" s="75">
        <v>42</v>
      </c>
      <c r="C44" s="75" t="s">
        <v>15</v>
      </c>
      <c r="D44" s="75">
        <v>4895411</v>
      </c>
      <c r="E44" s="68">
        <v>88.9</v>
      </c>
      <c r="F44" s="68">
        <f t="shared" si="4"/>
        <v>13.84</v>
      </c>
      <c r="G44" s="69" t="s">
        <v>39</v>
      </c>
      <c r="H44" s="75">
        <v>2</v>
      </c>
      <c r="I44" s="75">
        <v>19.2</v>
      </c>
      <c r="J44" s="73">
        <f t="shared" si="6"/>
        <v>27.6</v>
      </c>
      <c r="K44" s="73">
        <f t="shared" si="7"/>
        <v>13.8</v>
      </c>
      <c r="L44" s="72">
        <f t="shared" si="5"/>
        <v>264.95999999999998</v>
      </c>
      <c r="M44" s="75" t="s">
        <v>38</v>
      </c>
      <c r="N44" s="75" t="s">
        <v>157</v>
      </c>
      <c r="O44" s="75" t="s">
        <v>284</v>
      </c>
      <c r="P44" s="22"/>
    </row>
    <row r="45" spans="1:16" x14ac:dyDescent="0.25">
      <c r="A45" s="75">
        <v>2018</v>
      </c>
      <c r="B45" s="75">
        <v>42</v>
      </c>
      <c r="C45" s="75" t="s">
        <v>15</v>
      </c>
      <c r="D45" s="75">
        <v>4895413</v>
      </c>
      <c r="E45" s="68">
        <v>88.9</v>
      </c>
      <c r="F45" s="68">
        <f t="shared" si="4"/>
        <v>13.84</v>
      </c>
      <c r="G45" s="69" t="s">
        <v>39</v>
      </c>
      <c r="H45" s="75">
        <v>1</v>
      </c>
      <c r="I45" s="75">
        <v>9.6</v>
      </c>
      <c r="J45" s="73">
        <f t="shared" si="6"/>
        <v>27.6</v>
      </c>
      <c r="K45" s="73">
        <f t="shared" si="7"/>
        <v>20.700000000000003</v>
      </c>
      <c r="L45" s="72">
        <f t="shared" si="5"/>
        <v>198.72000000000003</v>
      </c>
      <c r="M45" s="75" t="s">
        <v>16</v>
      </c>
      <c r="N45" s="75" t="s">
        <v>157</v>
      </c>
      <c r="O45" s="75" t="s">
        <v>284</v>
      </c>
      <c r="P45" s="22"/>
    </row>
    <row r="46" spans="1:16" x14ac:dyDescent="0.25">
      <c r="A46" s="75">
        <v>2018</v>
      </c>
      <c r="B46" s="75">
        <v>42</v>
      </c>
      <c r="C46" s="75" t="s">
        <v>15</v>
      </c>
      <c r="D46" s="75">
        <v>4895414</v>
      </c>
      <c r="E46" s="68">
        <v>88.9</v>
      </c>
      <c r="F46" s="68">
        <f t="shared" si="4"/>
        <v>13.84</v>
      </c>
      <c r="G46" s="69" t="s">
        <v>39</v>
      </c>
      <c r="H46" s="75">
        <v>1</v>
      </c>
      <c r="I46" s="75">
        <v>9.6</v>
      </c>
      <c r="J46" s="73">
        <f t="shared" si="6"/>
        <v>27.6</v>
      </c>
      <c r="K46" s="73">
        <f t="shared" si="7"/>
        <v>20.700000000000003</v>
      </c>
      <c r="L46" s="72">
        <f t="shared" si="5"/>
        <v>198.72000000000003</v>
      </c>
      <c r="M46" s="75" t="s">
        <v>16</v>
      </c>
      <c r="N46" s="75" t="s">
        <v>157</v>
      </c>
      <c r="O46" s="75" t="s">
        <v>284</v>
      </c>
      <c r="P46" s="22"/>
    </row>
    <row r="47" spans="1:16" x14ac:dyDescent="0.25">
      <c r="A47" s="75">
        <v>2018</v>
      </c>
      <c r="B47" s="75">
        <v>42</v>
      </c>
      <c r="C47" s="75" t="s">
        <v>15</v>
      </c>
      <c r="D47" s="75">
        <v>4895414</v>
      </c>
      <c r="E47" s="68">
        <v>88.9</v>
      </c>
      <c r="F47" s="68">
        <f t="shared" si="4"/>
        <v>13.84</v>
      </c>
      <c r="G47" s="69" t="s">
        <v>39</v>
      </c>
      <c r="H47" s="75">
        <v>1</v>
      </c>
      <c r="I47" s="75">
        <v>9.6</v>
      </c>
      <c r="J47" s="73">
        <f t="shared" si="6"/>
        <v>27.6</v>
      </c>
      <c r="K47" s="73">
        <f t="shared" si="7"/>
        <v>13.8</v>
      </c>
      <c r="L47" s="72">
        <f t="shared" si="5"/>
        <v>132.47999999999999</v>
      </c>
      <c r="M47" s="75" t="s">
        <v>38</v>
      </c>
      <c r="N47" s="75" t="s">
        <v>157</v>
      </c>
      <c r="O47" s="75" t="s">
        <v>284</v>
      </c>
      <c r="P47" s="22"/>
    </row>
    <row r="48" spans="1:16" x14ac:dyDescent="0.25">
      <c r="A48" s="75">
        <v>2018</v>
      </c>
      <c r="B48" s="75">
        <v>42</v>
      </c>
      <c r="C48" s="75" t="s">
        <v>15</v>
      </c>
      <c r="D48" s="75">
        <v>4895416</v>
      </c>
      <c r="E48" s="68">
        <v>88.9</v>
      </c>
      <c r="F48" s="68">
        <f t="shared" si="4"/>
        <v>13.84</v>
      </c>
      <c r="G48" s="69" t="s">
        <v>39</v>
      </c>
      <c r="H48" s="75">
        <v>5</v>
      </c>
      <c r="I48" s="75">
        <v>48</v>
      </c>
      <c r="J48" s="73">
        <f t="shared" si="6"/>
        <v>27.6</v>
      </c>
      <c r="K48" s="73">
        <f t="shared" si="7"/>
        <v>20.700000000000003</v>
      </c>
      <c r="L48" s="72">
        <f t="shared" si="5"/>
        <v>993.60000000000014</v>
      </c>
      <c r="M48" s="75" t="s">
        <v>16</v>
      </c>
      <c r="N48" s="75" t="s">
        <v>157</v>
      </c>
      <c r="O48" s="75" t="s">
        <v>284</v>
      </c>
      <c r="P48" s="22"/>
    </row>
    <row r="49" spans="1:16" x14ac:dyDescent="0.25">
      <c r="A49" s="75">
        <v>2018</v>
      </c>
      <c r="B49" s="75">
        <v>42</v>
      </c>
      <c r="C49" s="75" t="s">
        <v>15</v>
      </c>
      <c r="D49" s="75">
        <v>4895417</v>
      </c>
      <c r="E49" s="68">
        <v>88.9</v>
      </c>
      <c r="F49" s="68">
        <f t="shared" si="4"/>
        <v>13.84</v>
      </c>
      <c r="G49" s="69" t="s">
        <v>39</v>
      </c>
      <c r="H49" s="75">
        <v>1</v>
      </c>
      <c r="I49" s="75">
        <v>9.6</v>
      </c>
      <c r="J49" s="73">
        <f t="shared" si="6"/>
        <v>27.6</v>
      </c>
      <c r="K49" s="73">
        <f t="shared" si="7"/>
        <v>13.8</v>
      </c>
      <c r="L49" s="72">
        <f t="shared" si="5"/>
        <v>132.47999999999999</v>
      </c>
      <c r="M49" s="75" t="s">
        <v>38</v>
      </c>
      <c r="N49" s="75" t="s">
        <v>157</v>
      </c>
      <c r="O49" s="75" t="s">
        <v>284</v>
      </c>
      <c r="P49" s="22"/>
    </row>
    <row r="50" spans="1:16" x14ac:dyDescent="0.25">
      <c r="A50" s="75">
        <v>2018</v>
      </c>
      <c r="B50" s="75">
        <v>42</v>
      </c>
      <c r="C50" s="75" t="s">
        <v>15</v>
      </c>
      <c r="D50" s="75">
        <v>4895703</v>
      </c>
      <c r="E50" s="68">
        <v>88.9</v>
      </c>
      <c r="F50" s="68">
        <f t="shared" si="4"/>
        <v>13.84</v>
      </c>
      <c r="G50" s="69" t="s">
        <v>39</v>
      </c>
      <c r="H50" s="75">
        <v>9</v>
      </c>
      <c r="I50" s="75">
        <v>86.4</v>
      </c>
      <c r="J50" s="73">
        <f t="shared" si="6"/>
        <v>27.6</v>
      </c>
      <c r="K50" s="73">
        <f t="shared" si="7"/>
        <v>20.700000000000003</v>
      </c>
      <c r="L50" s="72">
        <f t="shared" si="5"/>
        <v>1788.4800000000005</v>
      </c>
      <c r="M50" s="75" t="s">
        <v>16</v>
      </c>
      <c r="N50" s="75" t="s">
        <v>157</v>
      </c>
      <c r="O50" s="75" t="s">
        <v>284</v>
      </c>
      <c r="P50" s="22"/>
    </row>
    <row r="51" spans="1:16" x14ac:dyDescent="0.25">
      <c r="A51" s="75">
        <v>2018</v>
      </c>
      <c r="B51" s="75">
        <v>42</v>
      </c>
      <c r="C51" s="75" t="s">
        <v>15</v>
      </c>
      <c r="D51" s="75">
        <v>4895700</v>
      </c>
      <c r="E51" s="68">
        <v>88.9</v>
      </c>
      <c r="F51" s="68">
        <f t="shared" si="4"/>
        <v>13.84</v>
      </c>
      <c r="G51" s="69" t="s">
        <v>39</v>
      </c>
      <c r="H51" s="75">
        <v>17</v>
      </c>
      <c r="I51" s="75">
        <v>163.22</v>
      </c>
      <c r="J51" s="73">
        <f t="shared" si="6"/>
        <v>27.6</v>
      </c>
      <c r="K51" s="73">
        <f t="shared" si="7"/>
        <v>13.8</v>
      </c>
      <c r="L51" s="72">
        <f t="shared" si="5"/>
        <v>2252.4360000000001</v>
      </c>
      <c r="M51" s="75" t="s">
        <v>38</v>
      </c>
      <c r="N51" s="75" t="s">
        <v>157</v>
      </c>
      <c r="O51" s="75" t="s">
        <v>284</v>
      </c>
      <c r="P51" s="22"/>
    </row>
    <row r="52" spans="1:16" x14ac:dyDescent="0.25">
      <c r="A52" s="75">
        <v>2018</v>
      </c>
      <c r="B52" s="75">
        <v>42</v>
      </c>
      <c r="C52" s="75" t="s">
        <v>15</v>
      </c>
      <c r="D52" s="75">
        <v>4895703</v>
      </c>
      <c r="E52" s="68">
        <v>88.9</v>
      </c>
      <c r="F52" s="68">
        <f t="shared" si="4"/>
        <v>13.84</v>
      </c>
      <c r="G52" s="69" t="s">
        <v>39</v>
      </c>
      <c r="H52" s="75">
        <v>2</v>
      </c>
      <c r="I52" s="75">
        <v>19.2</v>
      </c>
      <c r="J52" s="73">
        <f t="shared" si="6"/>
        <v>27.6</v>
      </c>
      <c r="K52" s="73">
        <f t="shared" si="7"/>
        <v>13.8</v>
      </c>
      <c r="L52" s="72">
        <f t="shared" si="5"/>
        <v>264.95999999999998</v>
      </c>
      <c r="M52" s="75" t="s">
        <v>38</v>
      </c>
      <c r="N52" s="75" t="s">
        <v>157</v>
      </c>
      <c r="O52" s="75" t="s">
        <v>284</v>
      </c>
      <c r="P52" s="22"/>
    </row>
    <row r="53" spans="1:16" x14ac:dyDescent="0.25">
      <c r="A53" s="75">
        <v>2018</v>
      </c>
      <c r="B53" s="75">
        <v>42</v>
      </c>
      <c r="C53" s="75" t="s">
        <v>15</v>
      </c>
      <c r="D53" s="75">
        <v>4895690</v>
      </c>
      <c r="E53" s="68">
        <v>88.9</v>
      </c>
      <c r="F53" s="68">
        <f t="shared" si="4"/>
        <v>13.84</v>
      </c>
      <c r="G53" s="69" t="s">
        <v>39</v>
      </c>
      <c r="H53" s="75">
        <v>1</v>
      </c>
      <c r="I53" s="75">
        <v>9.6</v>
      </c>
      <c r="J53" s="73">
        <f t="shared" si="6"/>
        <v>27.6</v>
      </c>
      <c r="K53" s="73">
        <f t="shared" si="7"/>
        <v>13.8</v>
      </c>
      <c r="L53" s="72">
        <f t="shared" si="5"/>
        <v>132.47999999999999</v>
      </c>
      <c r="M53" s="75" t="s">
        <v>38</v>
      </c>
      <c r="N53" s="75" t="s">
        <v>157</v>
      </c>
      <c r="O53" s="75" t="s">
        <v>284</v>
      </c>
      <c r="P53" s="22"/>
    </row>
    <row r="54" spans="1:16" x14ac:dyDescent="0.25">
      <c r="A54" s="75">
        <v>2018</v>
      </c>
      <c r="B54" s="75">
        <v>42</v>
      </c>
      <c r="C54" s="75" t="s">
        <v>15</v>
      </c>
      <c r="D54" s="75">
        <v>4895691</v>
      </c>
      <c r="E54" s="68">
        <v>88.9</v>
      </c>
      <c r="F54" s="68">
        <f t="shared" si="4"/>
        <v>13.84</v>
      </c>
      <c r="G54" s="69" t="s">
        <v>39</v>
      </c>
      <c r="H54" s="75">
        <v>2</v>
      </c>
      <c r="I54" s="75">
        <v>19.2</v>
      </c>
      <c r="J54" s="73">
        <f t="shared" si="6"/>
        <v>27.6</v>
      </c>
      <c r="K54" s="73">
        <f t="shared" si="7"/>
        <v>13.8</v>
      </c>
      <c r="L54" s="72">
        <f t="shared" si="5"/>
        <v>264.95999999999998</v>
      </c>
      <c r="M54" s="75" t="s">
        <v>38</v>
      </c>
      <c r="N54" s="75" t="s">
        <v>157</v>
      </c>
      <c r="O54" s="75" t="s">
        <v>284</v>
      </c>
      <c r="P54" s="22"/>
    </row>
    <row r="55" spans="1:16" x14ac:dyDescent="0.25">
      <c r="A55" s="75">
        <v>2018</v>
      </c>
      <c r="B55" s="75">
        <v>42</v>
      </c>
      <c r="C55" s="75" t="s">
        <v>15</v>
      </c>
      <c r="D55" s="75">
        <v>4895691</v>
      </c>
      <c r="E55" s="68">
        <v>88.9</v>
      </c>
      <c r="F55" s="68">
        <f t="shared" si="4"/>
        <v>13.84</v>
      </c>
      <c r="G55" s="69" t="s">
        <v>39</v>
      </c>
      <c r="H55" s="75">
        <v>10</v>
      </c>
      <c r="I55" s="75">
        <v>96.011200000000002</v>
      </c>
      <c r="J55" s="73">
        <f t="shared" si="6"/>
        <v>27.6</v>
      </c>
      <c r="K55" s="73">
        <f t="shared" si="7"/>
        <v>13.8</v>
      </c>
      <c r="L55" s="72">
        <f t="shared" si="5"/>
        <v>1324.9545600000001</v>
      </c>
      <c r="M55" s="75" t="s">
        <v>38</v>
      </c>
      <c r="N55" s="75" t="s">
        <v>157</v>
      </c>
      <c r="O55" s="75" t="s">
        <v>284</v>
      </c>
      <c r="P55" s="22"/>
    </row>
    <row r="56" spans="1:16" x14ac:dyDescent="0.25">
      <c r="A56" s="75">
        <v>2018</v>
      </c>
      <c r="B56" s="75">
        <v>42</v>
      </c>
      <c r="C56" s="75" t="s">
        <v>15</v>
      </c>
      <c r="D56" s="75">
        <v>4895691</v>
      </c>
      <c r="E56" s="68">
        <v>88.9</v>
      </c>
      <c r="F56" s="68">
        <f t="shared" si="4"/>
        <v>13.84</v>
      </c>
      <c r="G56" s="69" t="s">
        <v>39</v>
      </c>
      <c r="H56" s="75">
        <v>17</v>
      </c>
      <c r="I56" s="75">
        <v>163.22120000000001</v>
      </c>
      <c r="J56" s="73">
        <f t="shared" si="6"/>
        <v>27.6</v>
      </c>
      <c r="K56" s="73">
        <f t="shared" si="7"/>
        <v>20.700000000000003</v>
      </c>
      <c r="L56" s="72">
        <f t="shared" si="5"/>
        <v>3378.6788400000005</v>
      </c>
      <c r="M56" s="75" t="s">
        <v>16</v>
      </c>
      <c r="N56" s="75" t="s">
        <v>157</v>
      </c>
      <c r="O56" s="75" t="s">
        <v>284</v>
      </c>
      <c r="P56" s="22"/>
    </row>
    <row r="57" spans="1:16" x14ac:dyDescent="0.25">
      <c r="A57" s="75">
        <v>2018</v>
      </c>
      <c r="B57" s="75">
        <v>42</v>
      </c>
      <c r="C57" s="75" t="s">
        <v>15</v>
      </c>
      <c r="D57" s="75">
        <v>4895694</v>
      </c>
      <c r="E57" s="68">
        <v>88.9</v>
      </c>
      <c r="F57" s="68">
        <f t="shared" si="4"/>
        <v>13.84</v>
      </c>
      <c r="G57" s="69" t="s">
        <v>39</v>
      </c>
      <c r="H57" s="75">
        <v>3</v>
      </c>
      <c r="I57" s="75">
        <v>28.8</v>
      </c>
      <c r="J57" s="73">
        <f t="shared" si="6"/>
        <v>27.6</v>
      </c>
      <c r="K57" s="73">
        <f t="shared" si="7"/>
        <v>13.8</v>
      </c>
      <c r="L57" s="72">
        <f t="shared" si="5"/>
        <v>397.44000000000005</v>
      </c>
      <c r="M57" s="75" t="s">
        <v>38</v>
      </c>
      <c r="N57" s="75" t="s">
        <v>157</v>
      </c>
      <c r="O57" s="75" t="s">
        <v>284</v>
      </c>
      <c r="P57" s="22"/>
    </row>
    <row r="58" spans="1:16" x14ac:dyDescent="0.25">
      <c r="A58" s="75">
        <v>2018</v>
      </c>
      <c r="B58" s="75">
        <v>42</v>
      </c>
      <c r="C58" s="75" t="s">
        <v>15</v>
      </c>
      <c r="D58" s="75">
        <v>4895694</v>
      </c>
      <c r="E58" s="68">
        <v>88.9</v>
      </c>
      <c r="F58" s="68">
        <f t="shared" si="4"/>
        <v>13.84</v>
      </c>
      <c r="G58" s="69" t="s">
        <v>39</v>
      </c>
      <c r="H58" s="75">
        <v>16</v>
      </c>
      <c r="I58" s="75">
        <v>153.62</v>
      </c>
      <c r="J58" s="73">
        <f t="shared" si="6"/>
        <v>27.6</v>
      </c>
      <c r="K58" s="73">
        <f t="shared" si="7"/>
        <v>20.700000000000003</v>
      </c>
      <c r="L58" s="72">
        <f t="shared" si="5"/>
        <v>3179.9340000000007</v>
      </c>
      <c r="M58" s="75" t="s">
        <v>16</v>
      </c>
      <c r="N58" s="75" t="s">
        <v>157</v>
      </c>
      <c r="O58" s="75" t="s">
        <v>284</v>
      </c>
      <c r="P58" s="22"/>
    </row>
    <row r="59" spans="1:16" x14ac:dyDescent="0.25">
      <c r="A59" s="75">
        <v>2018</v>
      </c>
      <c r="B59" s="75">
        <v>42</v>
      </c>
      <c r="C59" s="75" t="s">
        <v>15</v>
      </c>
      <c r="D59" s="75">
        <v>4895694</v>
      </c>
      <c r="E59" s="68">
        <v>88.9</v>
      </c>
      <c r="F59" s="68">
        <f t="shared" si="4"/>
        <v>13.84</v>
      </c>
      <c r="G59" s="69" t="s">
        <v>39</v>
      </c>
      <c r="H59" s="75">
        <v>16</v>
      </c>
      <c r="I59" s="75">
        <v>153.62</v>
      </c>
      <c r="J59" s="73">
        <f t="shared" si="6"/>
        <v>27.6</v>
      </c>
      <c r="K59" s="73">
        <f t="shared" si="7"/>
        <v>13.8</v>
      </c>
      <c r="L59" s="72">
        <f t="shared" si="5"/>
        <v>2119.9560000000001</v>
      </c>
      <c r="M59" s="75" t="s">
        <v>38</v>
      </c>
      <c r="N59" s="75" t="s">
        <v>157</v>
      </c>
      <c r="O59" s="75" t="s">
        <v>284</v>
      </c>
      <c r="P59" s="75"/>
    </row>
    <row r="60" spans="1:16" x14ac:dyDescent="0.25">
      <c r="A60" s="75">
        <v>2018</v>
      </c>
      <c r="B60" s="75">
        <v>42</v>
      </c>
      <c r="C60" s="75" t="s">
        <v>15</v>
      </c>
      <c r="D60" s="75">
        <v>4895697</v>
      </c>
      <c r="E60" s="68">
        <v>88.9</v>
      </c>
      <c r="F60" s="68">
        <f t="shared" si="4"/>
        <v>13.84</v>
      </c>
      <c r="G60" s="69" t="s">
        <v>39</v>
      </c>
      <c r="H60" s="75">
        <v>9</v>
      </c>
      <c r="I60" s="75">
        <v>86.41</v>
      </c>
      <c r="J60" s="73">
        <f t="shared" si="6"/>
        <v>27.6</v>
      </c>
      <c r="K60" s="73">
        <f t="shared" si="7"/>
        <v>13.8</v>
      </c>
      <c r="L60" s="72">
        <f t="shared" si="5"/>
        <v>1192.4580000000001</v>
      </c>
      <c r="M60" s="75" t="s">
        <v>38</v>
      </c>
      <c r="N60" s="75" t="s">
        <v>157</v>
      </c>
      <c r="O60" s="75" t="s">
        <v>284</v>
      </c>
      <c r="P60" s="75"/>
    </row>
    <row r="61" spans="1:16" x14ac:dyDescent="0.25">
      <c r="A61" s="75">
        <v>2018</v>
      </c>
      <c r="B61" s="75">
        <v>42</v>
      </c>
      <c r="C61" s="75" t="s">
        <v>15</v>
      </c>
      <c r="D61" s="75">
        <v>4895697</v>
      </c>
      <c r="E61" s="68">
        <v>88.9</v>
      </c>
      <c r="F61" s="68">
        <f t="shared" si="4"/>
        <v>13.84</v>
      </c>
      <c r="G61" s="69" t="s">
        <v>39</v>
      </c>
      <c r="H61" s="75">
        <v>23</v>
      </c>
      <c r="I61" s="75">
        <v>220.83</v>
      </c>
      <c r="J61" s="73">
        <f t="shared" si="6"/>
        <v>27.6</v>
      </c>
      <c r="K61" s="73">
        <f t="shared" si="7"/>
        <v>20.700000000000003</v>
      </c>
      <c r="L61" s="72">
        <f t="shared" si="5"/>
        <v>4571.1810000000005</v>
      </c>
      <c r="M61" s="75" t="s">
        <v>16</v>
      </c>
      <c r="N61" s="75" t="s">
        <v>157</v>
      </c>
      <c r="O61" s="75" t="s">
        <v>284</v>
      </c>
      <c r="P61" s="22"/>
    </row>
    <row r="62" spans="1:16" x14ac:dyDescent="0.25">
      <c r="A62" s="75">
        <v>2018</v>
      </c>
      <c r="B62" s="75">
        <v>42</v>
      </c>
      <c r="C62" s="75" t="s">
        <v>15</v>
      </c>
      <c r="D62" s="75">
        <v>4895697</v>
      </c>
      <c r="E62" s="68">
        <v>88.9</v>
      </c>
      <c r="F62" s="68">
        <f t="shared" si="4"/>
        <v>13.84</v>
      </c>
      <c r="G62" s="69" t="s">
        <v>39</v>
      </c>
      <c r="H62" s="75">
        <v>5</v>
      </c>
      <c r="I62" s="75">
        <v>48.01</v>
      </c>
      <c r="J62" s="73">
        <f t="shared" si="6"/>
        <v>27.6</v>
      </c>
      <c r="K62" s="73">
        <f t="shared" si="7"/>
        <v>13.8</v>
      </c>
      <c r="L62" s="72">
        <f t="shared" si="5"/>
        <v>662.53800000000001</v>
      </c>
      <c r="M62" s="75" t="s">
        <v>38</v>
      </c>
      <c r="N62" s="75" t="s">
        <v>157</v>
      </c>
      <c r="O62" s="75" t="s">
        <v>284</v>
      </c>
      <c r="P62" s="22"/>
    </row>
    <row r="63" spans="1:16" x14ac:dyDescent="0.25">
      <c r="A63" s="75">
        <v>2018</v>
      </c>
      <c r="B63" s="75">
        <v>42</v>
      </c>
      <c r="C63" s="75" t="s">
        <v>15</v>
      </c>
      <c r="D63" s="75">
        <v>4895700</v>
      </c>
      <c r="E63" s="68">
        <v>88.9</v>
      </c>
      <c r="F63" s="68">
        <f t="shared" si="4"/>
        <v>13.84</v>
      </c>
      <c r="G63" s="69" t="s">
        <v>39</v>
      </c>
      <c r="H63" s="75">
        <v>1</v>
      </c>
      <c r="I63" s="75">
        <v>9.6</v>
      </c>
      <c r="J63" s="73">
        <f t="shared" si="6"/>
        <v>27.6</v>
      </c>
      <c r="K63" s="73">
        <f t="shared" si="7"/>
        <v>13.8</v>
      </c>
      <c r="L63" s="72">
        <f t="shared" si="5"/>
        <v>132.47999999999999</v>
      </c>
      <c r="M63" s="75" t="s">
        <v>38</v>
      </c>
      <c r="N63" s="75" t="s">
        <v>157</v>
      </c>
      <c r="O63" s="75" t="s">
        <v>284</v>
      </c>
      <c r="P63" s="22"/>
    </row>
    <row r="64" spans="1:16" x14ac:dyDescent="0.25">
      <c r="A64" s="75">
        <v>2018</v>
      </c>
      <c r="B64" s="75">
        <v>42</v>
      </c>
      <c r="C64" s="75" t="s">
        <v>15</v>
      </c>
      <c r="D64" s="75">
        <v>4895700</v>
      </c>
      <c r="E64" s="68">
        <v>88.9</v>
      </c>
      <c r="F64" s="68">
        <f t="shared" si="4"/>
        <v>13.84</v>
      </c>
      <c r="G64" s="69" t="s">
        <v>39</v>
      </c>
      <c r="H64" s="75">
        <v>16</v>
      </c>
      <c r="I64" s="75">
        <v>153.62</v>
      </c>
      <c r="J64" s="73">
        <f t="shared" si="6"/>
        <v>27.6</v>
      </c>
      <c r="K64" s="73">
        <f t="shared" si="7"/>
        <v>20.700000000000003</v>
      </c>
      <c r="L64" s="72">
        <f t="shared" si="5"/>
        <v>3179.9340000000007</v>
      </c>
      <c r="M64" s="75" t="s">
        <v>16</v>
      </c>
      <c r="N64" s="75" t="s">
        <v>157</v>
      </c>
      <c r="O64" s="75" t="s">
        <v>284</v>
      </c>
      <c r="P64" s="22"/>
    </row>
    <row r="65" spans="1:16" x14ac:dyDescent="0.25">
      <c r="A65" s="75">
        <v>2018</v>
      </c>
      <c r="B65" s="75">
        <v>42</v>
      </c>
      <c r="C65" s="75" t="s">
        <v>15</v>
      </c>
      <c r="D65" s="75">
        <v>64263</v>
      </c>
      <c r="E65" s="68">
        <v>88.9</v>
      </c>
      <c r="F65" s="68">
        <f t="shared" si="4"/>
        <v>13.84</v>
      </c>
      <c r="G65" s="69" t="s">
        <v>39</v>
      </c>
      <c r="H65" s="75">
        <v>168</v>
      </c>
      <c r="I65" s="75">
        <v>1606.94</v>
      </c>
      <c r="J65" s="73">
        <v>69.900000000000006</v>
      </c>
      <c r="K65" s="73">
        <v>69.900000000000006</v>
      </c>
      <c r="L65" s="72">
        <f t="shared" si="5"/>
        <v>112325.10600000001</v>
      </c>
      <c r="M65" s="75" t="s">
        <v>1245</v>
      </c>
      <c r="N65" s="75" t="s">
        <v>1244</v>
      </c>
      <c r="O65" s="75" t="s">
        <v>1107</v>
      </c>
      <c r="P65" s="22"/>
    </row>
    <row r="66" spans="1:16" x14ac:dyDescent="0.25">
      <c r="A66" s="75">
        <v>2018</v>
      </c>
      <c r="B66" s="75">
        <v>42</v>
      </c>
      <c r="C66" s="75" t="s">
        <v>15</v>
      </c>
      <c r="D66" s="75">
        <v>64278</v>
      </c>
      <c r="E66" s="68">
        <v>88.9</v>
      </c>
      <c r="F66" s="68">
        <f t="shared" si="4"/>
        <v>13.84</v>
      </c>
      <c r="G66" s="69" t="s">
        <v>39</v>
      </c>
      <c r="H66" s="75">
        <v>130</v>
      </c>
      <c r="I66" s="75">
        <v>1238.8699999999999</v>
      </c>
      <c r="J66" s="73">
        <v>69.900000000000006</v>
      </c>
      <c r="K66" s="73">
        <v>69.900000000000006</v>
      </c>
      <c r="L66" s="72">
        <f t="shared" ref="L66:L67" si="8">I66*K66</f>
        <v>86597.013000000006</v>
      </c>
      <c r="M66" s="75" t="s">
        <v>1245</v>
      </c>
      <c r="N66" s="75" t="s">
        <v>1243</v>
      </c>
      <c r="O66" s="75" t="s">
        <v>1107</v>
      </c>
      <c r="P66" s="22"/>
    </row>
    <row r="67" spans="1:16" x14ac:dyDescent="0.25">
      <c r="A67" s="75">
        <v>2018</v>
      </c>
      <c r="B67" s="75">
        <v>42</v>
      </c>
      <c r="C67" s="75" t="s">
        <v>15</v>
      </c>
      <c r="D67" s="75">
        <v>64279</v>
      </c>
      <c r="E67" s="68">
        <v>88.9</v>
      </c>
      <c r="F67" s="68">
        <f t="shared" si="4"/>
        <v>13.84</v>
      </c>
      <c r="G67" s="69" t="s">
        <v>39</v>
      </c>
      <c r="H67" s="75">
        <v>76</v>
      </c>
      <c r="I67" s="75">
        <v>725.53</v>
      </c>
      <c r="J67" s="73">
        <v>69.900000000000006</v>
      </c>
      <c r="K67" s="73">
        <v>69.900000000000006</v>
      </c>
      <c r="L67" s="72">
        <f t="shared" si="8"/>
        <v>50714.546999999999</v>
      </c>
      <c r="M67" s="75" t="s">
        <v>1245</v>
      </c>
      <c r="N67" s="75" t="s">
        <v>1243</v>
      </c>
      <c r="O67" s="75" t="s">
        <v>1107</v>
      </c>
      <c r="P67" s="22"/>
    </row>
    <row r="68" spans="1:16" x14ac:dyDescent="0.25">
      <c r="A68" s="75">
        <v>2018</v>
      </c>
      <c r="B68" s="75">
        <v>42</v>
      </c>
      <c r="C68" s="75" t="s">
        <v>819</v>
      </c>
      <c r="D68" s="75" t="s">
        <v>1231</v>
      </c>
      <c r="E68" s="68">
        <v>114.3</v>
      </c>
      <c r="F68" s="68">
        <v>20.09</v>
      </c>
      <c r="G68" s="69" t="s">
        <v>187</v>
      </c>
      <c r="H68" s="75">
        <v>1249</v>
      </c>
      <c r="I68" s="75">
        <v>17825.93</v>
      </c>
      <c r="J68" s="73">
        <v>39.729999999999997</v>
      </c>
      <c r="K68" s="73">
        <v>39.729999999999997</v>
      </c>
      <c r="L68" s="72">
        <v>708224.2</v>
      </c>
      <c r="M68" s="75" t="s">
        <v>129</v>
      </c>
      <c r="N68" s="75" t="s">
        <v>1230</v>
      </c>
      <c r="O68" s="75" t="s">
        <v>1229</v>
      </c>
      <c r="P68" s="22"/>
    </row>
    <row r="69" spans="1:16" x14ac:dyDescent="0.25">
      <c r="A69" s="75">
        <v>2018</v>
      </c>
      <c r="B69" s="75">
        <v>42</v>
      </c>
      <c r="C69" s="75" t="s">
        <v>819</v>
      </c>
      <c r="D69" s="75">
        <v>6903</v>
      </c>
      <c r="E69" s="68">
        <v>114.3</v>
      </c>
      <c r="F69" s="68">
        <v>20.09</v>
      </c>
      <c r="G69" s="69" t="s">
        <v>187</v>
      </c>
      <c r="H69" s="75">
        <v>137</v>
      </c>
      <c r="I69" s="75">
        <v>1954.64</v>
      </c>
      <c r="J69" s="73">
        <v>31.8</v>
      </c>
      <c r="K69" s="73">
        <v>31.8</v>
      </c>
      <c r="L69" s="72">
        <v>62157.55</v>
      </c>
      <c r="M69" s="75" t="s">
        <v>16</v>
      </c>
      <c r="N69" s="75" t="s">
        <v>1233</v>
      </c>
      <c r="O69" s="75" t="s">
        <v>1107</v>
      </c>
      <c r="P69" s="22"/>
    </row>
    <row r="70" spans="1:16" x14ac:dyDescent="0.25">
      <c r="A70" s="75">
        <v>2018</v>
      </c>
      <c r="B70" s="75">
        <v>42</v>
      </c>
      <c r="C70" s="75" t="s">
        <v>14</v>
      </c>
      <c r="D70" s="75">
        <v>6907</v>
      </c>
      <c r="E70" s="68">
        <v>139.69999999999999</v>
      </c>
      <c r="F70" s="68">
        <v>23.07</v>
      </c>
      <c r="G70" s="69" t="s">
        <v>39</v>
      </c>
      <c r="H70" s="75">
        <v>146</v>
      </c>
      <c r="I70" s="75">
        <v>1908.75</v>
      </c>
      <c r="J70" s="73">
        <v>35.68</v>
      </c>
      <c r="K70" s="73">
        <v>35.68</v>
      </c>
      <c r="L70" s="72">
        <v>68104.2</v>
      </c>
      <c r="M70" s="75" t="s">
        <v>129</v>
      </c>
      <c r="N70" s="75" t="s">
        <v>1232</v>
      </c>
      <c r="O70" s="75" t="s">
        <v>1107</v>
      </c>
      <c r="P70" s="22"/>
    </row>
    <row r="71" spans="1:16" x14ac:dyDescent="0.25">
      <c r="A71" s="75">
        <v>2018</v>
      </c>
      <c r="B71" s="75">
        <v>42</v>
      </c>
      <c r="C71" s="75" t="s">
        <v>819</v>
      </c>
      <c r="D71" s="75" t="s">
        <v>1231</v>
      </c>
      <c r="E71" s="68">
        <v>177.8</v>
      </c>
      <c r="F71" s="68">
        <v>38.69</v>
      </c>
      <c r="G71" s="69" t="s">
        <v>187</v>
      </c>
      <c r="H71" s="75">
        <v>847</v>
      </c>
      <c r="I71" s="75">
        <v>12078.4</v>
      </c>
      <c r="J71" s="73">
        <v>77.47</v>
      </c>
      <c r="K71" s="73">
        <v>77.47</v>
      </c>
      <c r="L71" s="72">
        <v>935713.65</v>
      </c>
      <c r="M71" s="75" t="s">
        <v>129</v>
      </c>
      <c r="N71" s="75" t="s">
        <v>1230</v>
      </c>
      <c r="O71" s="75" t="s">
        <v>1229</v>
      </c>
      <c r="P71" s="22"/>
    </row>
    <row r="72" spans="1:16" x14ac:dyDescent="0.25">
      <c r="A72" s="75">
        <v>2018</v>
      </c>
      <c r="B72" s="75">
        <v>42</v>
      </c>
      <c r="C72" s="75" t="s">
        <v>819</v>
      </c>
      <c r="D72" s="75">
        <v>64245</v>
      </c>
      <c r="E72" s="68">
        <v>177.8</v>
      </c>
      <c r="F72" s="68">
        <v>38.69</v>
      </c>
      <c r="G72" s="69" t="s">
        <v>96</v>
      </c>
      <c r="H72" s="75">
        <v>30</v>
      </c>
      <c r="I72" s="75">
        <v>417.22</v>
      </c>
      <c r="J72" s="73">
        <v>89.3</v>
      </c>
      <c r="K72" s="73">
        <v>89.3</v>
      </c>
      <c r="L72" s="72">
        <v>37257.75</v>
      </c>
      <c r="M72" s="75" t="s">
        <v>129</v>
      </c>
      <c r="N72" s="75" t="s">
        <v>1108</v>
      </c>
      <c r="O72" s="75" t="s">
        <v>1107</v>
      </c>
      <c r="P72" s="22"/>
    </row>
    <row r="73" spans="1:16" x14ac:dyDescent="0.25">
      <c r="A73" s="75">
        <v>2018</v>
      </c>
      <c r="B73" s="75">
        <v>42</v>
      </c>
      <c r="C73" s="75" t="s">
        <v>954</v>
      </c>
      <c r="D73" s="75">
        <v>64301</v>
      </c>
      <c r="E73" s="68">
        <v>177.8</v>
      </c>
      <c r="F73" s="68">
        <v>38.69</v>
      </c>
      <c r="G73" s="69" t="s">
        <v>96</v>
      </c>
      <c r="H73" s="75">
        <v>46</v>
      </c>
      <c r="I73" s="75">
        <v>637.57000000000005</v>
      </c>
      <c r="J73" s="73">
        <v>89.3</v>
      </c>
      <c r="K73" s="73">
        <v>89.3</v>
      </c>
      <c r="L73" s="72">
        <v>56935</v>
      </c>
      <c r="M73" s="75" t="s">
        <v>129</v>
      </c>
      <c r="N73" s="75" t="s">
        <v>1113</v>
      </c>
      <c r="O73" s="75" t="s">
        <v>1107</v>
      </c>
      <c r="P73" s="22"/>
    </row>
    <row r="74" spans="1:16" x14ac:dyDescent="0.25">
      <c r="A74" s="75">
        <v>2018</v>
      </c>
      <c r="B74" s="75">
        <v>42</v>
      </c>
      <c r="C74" s="75" t="s">
        <v>819</v>
      </c>
      <c r="D74" s="75" t="s">
        <v>1231</v>
      </c>
      <c r="E74" s="68">
        <v>339.7</v>
      </c>
      <c r="F74" s="68">
        <v>81.099999999999994</v>
      </c>
      <c r="G74" s="69" t="s">
        <v>39</v>
      </c>
      <c r="H74" s="75">
        <v>185</v>
      </c>
      <c r="I74" s="75">
        <v>2384.25</v>
      </c>
      <c r="J74" s="73">
        <v>129.35</v>
      </c>
      <c r="K74" s="73">
        <v>129.35</v>
      </c>
      <c r="L74" s="72">
        <v>308402.74</v>
      </c>
      <c r="M74" s="75" t="s">
        <v>129</v>
      </c>
      <c r="N74" s="75" t="s">
        <v>1230</v>
      </c>
      <c r="O74" s="75" t="s">
        <v>1229</v>
      </c>
      <c r="P74" s="22"/>
    </row>
    <row r="75" spans="1:16" x14ac:dyDescent="0.25">
      <c r="A75" s="75"/>
      <c r="B75" s="75"/>
      <c r="C75" s="75"/>
      <c r="D75" s="75"/>
      <c r="E75" s="68"/>
      <c r="F75" s="68"/>
      <c r="G75" s="69"/>
      <c r="H75" s="75"/>
      <c r="I75" s="75"/>
      <c r="J75" s="73"/>
      <c r="K75" s="73"/>
      <c r="L75" s="72"/>
      <c r="M75" s="75"/>
      <c r="N75" s="75"/>
      <c r="O75" s="75"/>
      <c r="P75" s="22"/>
    </row>
    <row r="76" spans="1:16" x14ac:dyDescent="0.25">
      <c r="A76" s="75"/>
      <c r="B76" s="75"/>
      <c r="C76" s="75"/>
      <c r="D76" s="75"/>
      <c r="E76" s="68"/>
      <c r="F76" s="68"/>
      <c r="G76" s="69"/>
      <c r="H76" s="75"/>
      <c r="I76" s="75"/>
      <c r="J76" s="73"/>
      <c r="K76" s="73"/>
      <c r="L76" s="72"/>
      <c r="M76" s="75"/>
      <c r="N76" s="75"/>
      <c r="O76" s="75"/>
      <c r="P76" s="22"/>
    </row>
    <row r="77" spans="1:16" x14ac:dyDescent="0.25">
      <c r="A77" s="75"/>
      <c r="B77" s="75"/>
      <c r="C77" s="75"/>
      <c r="D77" s="75"/>
      <c r="E77" s="68"/>
      <c r="F77" s="68"/>
      <c r="G77" s="69"/>
      <c r="H77" s="75"/>
      <c r="I77" s="75"/>
      <c r="J77" s="73"/>
      <c r="K77" s="73"/>
      <c r="L77" s="72"/>
      <c r="M77" s="75"/>
      <c r="N77" s="75"/>
      <c r="O77" s="75"/>
      <c r="P77" s="22"/>
    </row>
    <row r="78" spans="1:16" x14ac:dyDescent="0.25">
      <c r="A78" s="75"/>
      <c r="B78" s="75"/>
      <c r="C78" s="75"/>
      <c r="D78" s="75"/>
      <c r="E78" s="68"/>
      <c r="F78" s="68"/>
      <c r="G78" s="69"/>
      <c r="H78" s="75"/>
      <c r="I78" s="75"/>
      <c r="J78" s="73"/>
      <c r="K78" s="73"/>
      <c r="L78" s="72"/>
      <c r="M78" s="75"/>
      <c r="N78" s="75"/>
      <c r="O78" s="75"/>
      <c r="P78" s="32"/>
    </row>
    <row r="79" spans="1:16" x14ac:dyDescent="0.25">
      <c r="A79" s="75"/>
      <c r="B79" s="75"/>
      <c r="C79" s="75"/>
      <c r="D79" s="75"/>
      <c r="E79" s="68"/>
      <c r="F79" s="68"/>
      <c r="G79" s="69"/>
      <c r="H79" s="75"/>
      <c r="I79" s="75"/>
      <c r="J79" s="73"/>
      <c r="K79" s="73"/>
      <c r="L79" s="72"/>
      <c r="M79" s="75"/>
      <c r="N79" s="75"/>
      <c r="O79" s="75"/>
      <c r="P79" s="22"/>
    </row>
    <row r="80" spans="1:16" x14ac:dyDescent="0.25">
      <c r="A80" s="75"/>
      <c r="B80" s="75"/>
      <c r="C80" s="75"/>
      <c r="D80" s="75"/>
      <c r="E80" s="68"/>
      <c r="F80" s="68"/>
      <c r="G80" s="69"/>
      <c r="H80" s="75"/>
      <c r="I80" s="75"/>
      <c r="J80" s="73"/>
      <c r="K80" s="73"/>
      <c r="L80" s="72"/>
      <c r="M80" s="75"/>
      <c r="N80" s="75"/>
      <c r="O80" s="75"/>
      <c r="P80" s="22"/>
    </row>
    <row r="81" spans="1:16" x14ac:dyDescent="0.25">
      <c r="A81" s="75"/>
      <c r="B81" s="75"/>
      <c r="C81" s="75"/>
      <c r="D81" s="75"/>
      <c r="E81" s="68"/>
      <c r="F81" s="68"/>
      <c r="G81" s="69"/>
      <c r="H81" s="75"/>
      <c r="I81" s="75"/>
      <c r="J81" s="73"/>
      <c r="K81" s="73"/>
      <c r="L81" s="72"/>
      <c r="M81" s="75"/>
      <c r="N81" s="75"/>
      <c r="O81" s="75"/>
      <c r="P81" s="22"/>
    </row>
    <row r="82" spans="1:16" x14ac:dyDescent="0.25">
      <c r="A82" s="75"/>
      <c r="B82" s="75"/>
      <c r="C82" s="75"/>
      <c r="D82" s="75"/>
      <c r="E82" s="68"/>
      <c r="F82" s="68"/>
      <c r="G82" s="69"/>
      <c r="H82" s="75"/>
      <c r="I82" s="75"/>
      <c r="J82" s="73"/>
      <c r="K82" s="73"/>
      <c r="L82" s="72"/>
      <c r="M82" s="75"/>
      <c r="N82" s="75"/>
      <c r="O82" s="75"/>
      <c r="P82" s="22"/>
    </row>
    <row r="83" spans="1:16" x14ac:dyDescent="0.25">
      <c r="A83" s="75"/>
      <c r="B83" s="75"/>
      <c r="C83" s="75"/>
      <c r="D83" s="75"/>
      <c r="E83" s="68"/>
      <c r="F83" s="68"/>
      <c r="G83" s="69"/>
      <c r="H83" s="75"/>
      <c r="I83" s="75"/>
      <c r="J83" s="73"/>
      <c r="K83" s="73"/>
      <c r="L83" s="72"/>
      <c r="M83" s="75"/>
      <c r="N83" s="75"/>
      <c r="O83" s="75"/>
      <c r="P83" s="22"/>
    </row>
    <row r="84" spans="1:16" x14ac:dyDescent="0.25">
      <c r="A84" s="75"/>
      <c r="B84" s="75"/>
      <c r="C84" s="75"/>
      <c r="D84" s="75"/>
      <c r="E84" s="68"/>
      <c r="F84" s="68"/>
      <c r="G84" s="69"/>
      <c r="H84" s="75"/>
      <c r="I84" s="75"/>
      <c r="J84" s="73"/>
      <c r="K84" s="73"/>
      <c r="L84" s="72"/>
      <c r="M84" s="75"/>
      <c r="N84" s="75"/>
      <c r="O84" s="75"/>
      <c r="P84" s="22"/>
    </row>
    <row r="85" spans="1:16" x14ac:dyDescent="0.25">
      <c r="A85" s="75"/>
      <c r="B85" s="75"/>
      <c r="C85" s="75"/>
      <c r="D85" s="75"/>
      <c r="E85" s="68"/>
      <c r="F85" s="68"/>
      <c r="G85" s="69"/>
      <c r="H85" s="75"/>
      <c r="I85" s="75"/>
      <c r="J85" s="73"/>
      <c r="K85" s="73"/>
      <c r="L85" s="72"/>
      <c r="M85" s="75"/>
      <c r="N85" s="75"/>
      <c r="O85" s="75"/>
      <c r="P85" s="22"/>
    </row>
    <row r="86" spans="1:16" x14ac:dyDescent="0.25">
      <c r="A86" s="75"/>
      <c r="B86" s="22"/>
      <c r="C86" s="22"/>
      <c r="D86" s="22"/>
      <c r="E86" s="3"/>
      <c r="F86" s="3"/>
      <c r="G86" s="18"/>
      <c r="H86" s="22"/>
      <c r="I86" s="22"/>
      <c r="J86" s="27"/>
      <c r="K86" s="27"/>
      <c r="L86" s="26"/>
      <c r="M86" s="22"/>
      <c r="N86" s="22"/>
      <c r="O86" s="22"/>
      <c r="P86" s="22"/>
    </row>
    <row r="87" spans="1:16" x14ac:dyDescent="0.25">
      <c r="A87" s="75"/>
      <c r="B87" s="22"/>
      <c r="C87" s="22"/>
      <c r="D87" s="22"/>
      <c r="E87" s="3"/>
      <c r="F87" s="3"/>
      <c r="G87" s="18"/>
      <c r="H87" s="22"/>
      <c r="I87" s="22"/>
      <c r="J87" s="27"/>
      <c r="K87" s="27"/>
      <c r="L87" s="26"/>
      <c r="M87" s="22"/>
      <c r="N87" s="22"/>
      <c r="O87" s="22"/>
      <c r="P87" s="75"/>
    </row>
    <row r="88" spans="1:16" x14ac:dyDescent="0.25">
      <c r="A88" s="75"/>
      <c r="B88" s="22"/>
      <c r="C88" s="22"/>
      <c r="D88" s="22"/>
      <c r="E88" s="3"/>
      <c r="F88" s="3"/>
      <c r="G88" s="18"/>
      <c r="H88" s="22"/>
      <c r="I88" s="22"/>
      <c r="J88" s="27"/>
      <c r="K88" s="27"/>
      <c r="L88" s="26"/>
      <c r="M88" s="22"/>
      <c r="N88" s="22"/>
      <c r="O88" s="22"/>
      <c r="P88" s="75"/>
    </row>
    <row r="89" spans="1:16" x14ac:dyDescent="0.25">
      <c r="A89" s="22"/>
      <c r="B89" s="22"/>
      <c r="C89" s="22"/>
      <c r="D89" s="22"/>
      <c r="E89" s="3"/>
      <c r="F89" s="3"/>
      <c r="G89" s="18"/>
      <c r="H89" s="22"/>
      <c r="I89" s="22"/>
      <c r="J89" s="27"/>
      <c r="K89" s="27"/>
      <c r="L89" s="26"/>
      <c r="M89" s="22"/>
      <c r="N89" s="22"/>
      <c r="O89" s="22"/>
      <c r="P89" s="75"/>
    </row>
    <row r="90" spans="1:16" x14ac:dyDescent="0.25">
      <c r="A90" s="22"/>
      <c r="B90" s="22"/>
      <c r="C90" s="22"/>
      <c r="D90" s="22"/>
      <c r="E90" s="3"/>
      <c r="F90" s="3"/>
      <c r="G90" s="18"/>
      <c r="H90" s="22"/>
      <c r="I90" s="22"/>
      <c r="J90" s="27"/>
      <c r="K90" s="27"/>
      <c r="L90" s="26"/>
      <c r="M90" s="22"/>
      <c r="N90" s="22"/>
      <c r="O90" s="22"/>
    </row>
    <row r="91" spans="1:16" x14ac:dyDescent="0.25">
      <c r="A91" s="22"/>
      <c r="B91" s="22"/>
      <c r="C91" s="22"/>
      <c r="D91" s="22"/>
      <c r="E91" s="3"/>
      <c r="F91" s="3"/>
      <c r="G91" s="18"/>
      <c r="H91" s="22"/>
      <c r="I91" s="22"/>
      <c r="J91" s="27"/>
      <c r="K91" s="27"/>
      <c r="L91" s="26"/>
      <c r="M91" s="22"/>
      <c r="N91" s="22"/>
      <c r="O91" s="22"/>
    </row>
    <row r="92" spans="1:16" x14ac:dyDescent="0.25">
      <c r="A92" s="22"/>
      <c r="B92" s="22"/>
      <c r="C92" s="22"/>
      <c r="D92" s="22"/>
      <c r="E92" s="3"/>
      <c r="F92" s="3"/>
      <c r="G92" s="18"/>
      <c r="H92" s="22"/>
      <c r="I92" s="22"/>
      <c r="J92" s="27"/>
      <c r="K92" s="27"/>
      <c r="L92" s="26"/>
      <c r="M92" s="22"/>
      <c r="N92" s="22"/>
      <c r="O92" s="22"/>
    </row>
    <row r="93" spans="1:16" x14ac:dyDescent="0.25">
      <c r="A93" s="22"/>
      <c r="B93" s="22"/>
      <c r="C93" s="22"/>
      <c r="D93" s="22"/>
      <c r="E93" s="3"/>
      <c r="F93" s="3"/>
      <c r="G93" s="18"/>
      <c r="H93" s="22"/>
      <c r="I93" s="22"/>
      <c r="J93" s="27"/>
      <c r="K93" s="27"/>
      <c r="L93" s="26"/>
      <c r="M93" s="22"/>
      <c r="N93" s="22"/>
      <c r="O93" s="22"/>
      <c r="P93" s="32"/>
    </row>
    <row r="94" spans="1:16" x14ac:dyDescent="0.25">
      <c r="A94" s="29"/>
      <c r="B94" s="22"/>
      <c r="C94" s="22"/>
      <c r="D94" s="22"/>
      <c r="E94" s="3"/>
      <c r="F94" s="3"/>
      <c r="G94" s="18"/>
      <c r="H94" s="22"/>
      <c r="I94" s="22"/>
      <c r="J94" s="27"/>
      <c r="K94" s="27"/>
      <c r="L94" s="26"/>
      <c r="M94" s="22"/>
      <c r="N94" s="22"/>
      <c r="O94" s="22"/>
      <c r="P94" s="22"/>
    </row>
    <row r="95" spans="1:16" x14ac:dyDescent="0.25">
      <c r="A95" s="29"/>
      <c r="B95" s="22"/>
      <c r="C95" s="22"/>
      <c r="D95" s="22"/>
      <c r="E95" s="3"/>
      <c r="F95" s="3"/>
      <c r="G95" s="18"/>
      <c r="H95" s="22"/>
      <c r="I95" s="22"/>
      <c r="J95" s="27"/>
      <c r="K95" s="27"/>
      <c r="L95" s="26"/>
      <c r="M95" s="22"/>
      <c r="N95" s="22"/>
      <c r="O95" s="22"/>
    </row>
    <row r="96" spans="1:16" x14ac:dyDescent="0.25">
      <c r="A96" s="29"/>
      <c r="B96" s="22"/>
      <c r="C96" s="22"/>
      <c r="D96" s="22"/>
      <c r="E96" s="3"/>
      <c r="F96" s="3"/>
      <c r="G96" s="18"/>
      <c r="H96" s="22"/>
      <c r="I96" s="22"/>
      <c r="J96" s="27"/>
      <c r="K96" s="27"/>
      <c r="L96" s="26"/>
      <c r="M96" s="22"/>
      <c r="N96" s="22"/>
      <c r="O96" s="22"/>
    </row>
    <row r="97" spans="1:16" x14ac:dyDescent="0.25">
      <c r="A97" s="29"/>
      <c r="B97" s="22"/>
      <c r="C97" s="22"/>
      <c r="D97" s="22"/>
      <c r="E97" s="3"/>
      <c r="F97" s="3"/>
      <c r="G97" s="18"/>
      <c r="H97" s="22"/>
      <c r="I97" s="22"/>
      <c r="J97" s="27"/>
      <c r="K97" s="27"/>
      <c r="L97" s="26"/>
      <c r="M97" s="22"/>
      <c r="N97" s="22"/>
      <c r="O97" s="22"/>
      <c r="P97" s="32"/>
    </row>
    <row r="98" spans="1:16" x14ac:dyDescent="0.25">
      <c r="A98" s="29"/>
      <c r="B98" s="22"/>
      <c r="C98" s="22"/>
      <c r="D98" s="22"/>
      <c r="E98" s="3"/>
      <c r="F98" s="3"/>
      <c r="G98" s="18"/>
      <c r="H98" s="22"/>
      <c r="I98" s="22"/>
      <c r="J98" s="27"/>
      <c r="K98" s="27"/>
      <c r="L98" s="26"/>
      <c r="M98" s="22"/>
      <c r="N98" s="22"/>
      <c r="O98" s="22"/>
      <c r="P98" s="22"/>
    </row>
    <row r="99" spans="1:16" x14ac:dyDescent="0.25">
      <c r="A99" s="22"/>
      <c r="B99" s="22"/>
      <c r="C99" s="22"/>
      <c r="D99" s="22"/>
      <c r="E99" s="3"/>
      <c r="F99" s="3"/>
      <c r="G99" s="18"/>
      <c r="H99" s="22"/>
      <c r="I99" s="22"/>
      <c r="J99" s="27"/>
      <c r="K99" s="27"/>
      <c r="L99" s="26"/>
      <c r="M99" s="22"/>
      <c r="N99" s="22"/>
      <c r="O99" s="22"/>
      <c r="P99" s="22"/>
    </row>
    <row r="100" spans="1:16" x14ac:dyDescent="0.25">
      <c r="A100" s="22"/>
      <c r="B100" s="22"/>
      <c r="C100" s="22"/>
      <c r="D100" s="22"/>
      <c r="E100" s="3"/>
      <c r="F100" s="3"/>
      <c r="G100" s="18"/>
      <c r="H100" s="22"/>
      <c r="I100" s="22"/>
      <c r="J100" s="27"/>
      <c r="K100" s="27"/>
      <c r="L100" s="26"/>
      <c r="M100" s="22"/>
      <c r="N100" s="22"/>
      <c r="O100" s="22"/>
      <c r="P100" s="22"/>
    </row>
    <row r="101" spans="1:16" x14ac:dyDescent="0.25">
      <c r="A101" s="22"/>
      <c r="B101" s="22"/>
      <c r="C101" s="22"/>
      <c r="D101" s="22"/>
      <c r="E101" s="3"/>
      <c r="F101" s="3"/>
      <c r="G101" s="18"/>
      <c r="H101" s="22"/>
      <c r="I101" s="22"/>
      <c r="J101" s="27"/>
      <c r="K101" s="27"/>
      <c r="L101" s="26"/>
      <c r="M101" s="22"/>
      <c r="N101" s="22"/>
      <c r="O101" s="22"/>
      <c r="P101" s="22"/>
    </row>
    <row r="102" spans="1:16" x14ac:dyDescent="0.25">
      <c r="A102" s="22"/>
      <c r="B102" s="22"/>
      <c r="C102" s="22"/>
      <c r="D102" s="22"/>
      <c r="E102" s="3"/>
      <c r="F102" s="3"/>
      <c r="G102" s="18"/>
      <c r="H102" s="22"/>
      <c r="I102" s="22"/>
      <c r="J102" s="27"/>
      <c r="K102" s="27"/>
      <c r="L102" s="26"/>
      <c r="M102" s="22"/>
      <c r="N102" s="22"/>
      <c r="O102" s="22"/>
    </row>
    <row r="103" spans="1:16" x14ac:dyDescent="0.25">
      <c r="A103" s="22"/>
      <c r="B103" s="22"/>
      <c r="C103" s="22"/>
      <c r="D103" s="22"/>
      <c r="E103" s="3"/>
      <c r="F103" s="3"/>
      <c r="G103" s="18"/>
      <c r="H103" s="22"/>
      <c r="I103" s="22"/>
      <c r="J103" s="27"/>
      <c r="K103" s="27"/>
      <c r="L103" s="26"/>
      <c r="M103" s="22"/>
      <c r="N103" s="22"/>
      <c r="O103" s="22"/>
      <c r="P103" s="32"/>
    </row>
    <row r="104" spans="1:16" x14ac:dyDescent="0.25">
      <c r="A104" s="22"/>
      <c r="B104" s="22"/>
      <c r="C104" s="22"/>
      <c r="D104" s="22"/>
      <c r="E104" s="3"/>
      <c r="F104" s="3"/>
      <c r="G104" s="18"/>
      <c r="H104" s="22"/>
      <c r="I104" s="22"/>
      <c r="J104" s="27"/>
      <c r="K104" s="27"/>
      <c r="L104" s="26"/>
      <c r="M104" s="22"/>
      <c r="N104" s="22"/>
      <c r="O104" s="22"/>
      <c r="P104" s="22"/>
    </row>
    <row r="105" spans="1:16" x14ac:dyDescent="0.25">
      <c r="A105" s="22"/>
      <c r="B105" s="22"/>
      <c r="C105" s="22"/>
      <c r="D105" s="22"/>
      <c r="E105" s="3"/>
      <c r="F105" s="28"/>
      <c r="G105" s="1"/>
      <c r="H105" s="29"/>
      <c r="I105" s="29"/>
      <c r="J105" s="27"/>
      <c r="K105" s="27"/>
      <c r="L105" s="26"/>
      <c r="M105" s="22"/>
      <c r="N105" s="22"/>
      <c r="O105" s="22"/>
      <c r="P105" s="32"/>
    </row>
    <row r="106" spans="1:16" x14ac:dyDescent="0.25">
      <c r="A106" s="29"/>
      <c r="B106" s="29"/>
      <c r="C106" s="29"/>
      <c r="D106" s="29"/>
      <c r="E106" s="28"/>
      <c r="F106" s="28"/>
      <c r="G106" s="1"/>
      <c r="H106" s="29"/>
      <c r="I106" s="29"/>
      <c r="J106" s="30"/>
      <c r="K106" s="30"/>
      <c r="L106" s="31"/>
      <c r="M106" s="29"/>
      <c r="N106" s="29"/>
      <c r="O106" s="29"/>
      <c r="P106" s="22"/>
    </row>
    <row r="107" spans="1:16" x14ac:dyDescent="0.25">
      <c r="A107" s="29"/>
      <c r="B107" s="29"/>
      <c r="C107" s="29"/>
      <c r="D107" s="29"/>
      <c r="E107" s="28"/>
      <c r="F107" s="28"/>
      <c r="G107" s="1"/>
      <c r="H107" s="29"/>
      <c r="I107" s="29"/>
      <c r="J107" s="30"/>
      <c r="K107" s="30"/>
      <c r="L107" s="31"/>
      <c r="M107" s="29"/>
      <c r="N107" s="29"/>
      <c r="O107" s="29"/>
      <c r="P107" s="22"/>
    </row>
    <row r="108" spans="1:16" x14ac:dyDescent="0.25">
      <c r="A108" s="29"/>
      <c r="B108" s="29"/>
      <c r="C108" s="29"/>
      <c r="D108" s="29"/>
      <c r="E108" s="28"/>
      <c r="F108" s="28"/>
      <c r="G108" s="1"/>
      <c r="H108" s="29"/>
      <c r="I108" s="29"/>
      <c r="J108" s="30"/>
      <c r="K108" s="30"/>
      <c r="L108" s="31"/>
      <c r="M108" s="29"/>
      <c r="N108" s="29"/>
      <c r="O108" s="29"/>
      <c r="P108" s="22"/>
    </row>
    <row r="109" spans="1:16" x14ac:dyDescent="0.25">
      <c r="A109" s="29"/>
      <c r="B109" s="29"/>
      <c r="C109" s="29"/>
      <c r="D109" s="29"/>
      <c r="E109" s="28"/>
      <c r="F109" s="28"/>
      <c r="G109" s="1"/>
      <c r="H109" s="29"/>
      <c r="I109" s="29"/>
      <c r="J109" s="30"/>
      <c r="K109" s="30"/>
      <c r="L109" s="31"/>
      <c r="M109" s="29"/>
      <c r="N109" s="29"/>
      <c r="O109" s="29"/>
      <c r="P109" s="22"/>
    </row>
    <row r="110" spans="1:16" x14ac:dyDescent="0.25">
      <c r="A110" s="29"/>
      <c r="B110" s="29"/>
      <c r="C110" s="29"/>
      <c r="D110" s="29"/>
      <c r="E110" s="28"/>
      <c r="F110" s="28"/>
      <c r="G110" s="1"/>
      <c r="H110" s="29"/>
      <c r="I110" s="29"/>
      <c r="J110" s="30"/>
      <c r="K110" s="30"/>
      <c r="L110" s="31"/>
      <c r="M110" s="29"/>
      <c r="N110" s="29"/>
      <c r="O110" s="29"/>
      <c r="P110" s="22"/>
    </row>
    <row r="111" spans="1:16" x14ac:dyDescent="0.25">
      <c r="A111" s="29"/>
      <c r="B111" s="29"/>
      <c r="C111" s="29"/>
      <c r="D111" s="29"/>
      <c r="E111" s="28"/>
      <c r="F111" s="28"/>
      <c r="G111" s="1"/>
      <c r="H111" s="29"/>
      <c r="I111" s="29"/>
      <c r="J111" s="30"/>
      <c r="K111" s="30"/>
      <c r="L111" s="31"/>
      <c r="M111" s="29"/>
      <c r="N111" s="29"/>
      <c r="O111" s="29"/>
      <c r="P111" s="22"/>
    </row>
    <row r="112" spans="1:16" x14ac:dyDescent="0.25">
      <c r="A112" s="22"/>
      <c r="B112" s="22"/>
      <c r="C112" s="22"/>
      <c r="D112" s="22"/>
      <c r="E112" s="3"/>
      <c r="F112" s="3"/>
      <c r="G112" s="18"/>
      <c r="H112" s="22"/>
      <c r="I112" s="22"/>
      <c r="J112" s="27"/>
      <c r="K112" s="27"/>
      <c r="L112" s="26"/>
      <c r="M112" s="22"/>
      <c r="N112" s="22"/>
      <c r="O112" s="22"/>
    </row>
    <row r="113" spans="1:16" x14ac:dyDescent="0.25">
      <c r="A113" s="22"/>
      <c r="B113" s="22"/>
      <c r="C113" s="22"/>
      <c r="D113" s="22"/>
      <c r="E113" s="3"/>
      <c r="F113" s="3"/>
      <c r="G113" s="18"/>
      <c r="H113" s="22"/>
      <c r="I113" s="22"/>
      <c r="J113" s="27"/>
      <c r="K113" s="27"/>
      <c r="L113" s="26"/>
      <c r="M113" s="22"/>
      <c r="N113" s="22"/>
      <c r="O113" s="22"/>
      <c r="P113" s="22"/>
    </row>
    <row r="114" spans="1:16" x14ac:dyDescent="0.25">
      <c r="A114" s="22"/>
      <c r="B114" s="22"/>
      <c r="C114" s="22"/>
      <c r="D114" s="22"/>
      <c r="E114" s="3"/>
      <c r="F114" s="3"/>
      <c r="G114" s="18"/>
      <c r="H114" s="22"/>
      <c r="I114" s="22"/>
      <c r="J114" s="27"/>
      <c r="K114" s="27"/>
      <c r="L114" s="26"/>
      <c r="M114" s="22"/>
      <c r="N114" s="22"/>
      <c r="O114" s="22"/>
      <c r="P114" s="22"/>
    </row>
    <row r="115" spans="1:16" x14ac:dyDescent="0.25">
      <c r="A115" s="29"/>
      <c r="B115" s="22"/>
      <c r="C115" s="22"/>
      <c r="D115" s="22"/>
      <c r="E115" s="3"/>
      <c r="F115" s="3"/>
      <c r="G115" s="18"/>
      <c r="H115" s="22"/>
      <c r="I115" s="22"/>
      <c r="J115" s="27"/>
      <c r="K115" s="27"/>
      <c r="L115" s="26"/>
      <c r="M115" s="22"/>
      <c r="N115" s="22"/>
      <c r="O115" s="22"/>
      <c r="P115" s="22"/>
    </row>
    <row r="116" spans="1:16" x14ac:dyDescent="0.25">
      <c r="A116" s="22"/>
      <c r="B116" s="22"/>
      <c r="C116" s="22"/>
      <c r="D116" s="22"/>
      <c r="E116" s="3"/>
      <c r="F116" s="3"/>
      <c r="G116" s="18"/>
      <c r="H116" s="22"/>
      <c r="I116" s="22"/>
      <c r="J116" s="27"/>
      <c r="K116" s="27"/>
      <c r="L116" s="26"/>
      <c r="M116" s="22"/>
      <c r="N116" s="22"/>
      <c r="O116" s="22"/>
      <c r="P116" s="22"/>
    </row>
    <row r="117" spans="1:16" x14ac:dyDescent="0.25">
      <c r="A117" s="22"/>
      <c r="B117" s="22"/>
      <c r="C117" s="22"/>
      <c r="D117" s="22"/>
      <c r="E117" s="3"/>
      <c r="F117" s="3"/>
      <c r="G117" s="18"/>
      <c r="H117" s="22"/>
      <c r="I117" s="22"/>
      <c r="J117" s="27"/>
      <c r="K117" s="27"/>
      <c r="L117" s="26"/>
      <c r="M117" s="22"/>
      <c r="N117" s="22"/>
      <c r="O117" s="22"/>
      <c r="P117" s="22"/>
    </row>
    <row r="118" spans="1:16" x14ac:dyDescent="0.25">
      <c r="A118" s="29"/>
      <c r="B118" s="29"/>
      <c r="C118" s="29"/>
      <c r="D118" s="29"/>
      <c r="E118" s="28"/>
      <c r="F118" s="28"/>
      <c r="G118" s="1"/>
      <c r="H118" s="29"/>
      <c r="I118" s="29"/>
      <c r="J118" s="30"/>
      <c r="K118" s="30"/>
      <c r="L118" s="31"/>
      <c r="M118" s="29"/>
      <c r="N118" s="29"/>
      <c r="O118" s="29"/>
      <c r="P118" s="22"/>
    </row>
    <row r="119" spans="1:16" x14ac:dyDescent="0.25">
      <c r="A119" s="29"/>
      <c r="B119" s="29"/>
      <c r="C119" s="29"/>
      <c r="D119" s="29"/>
      <c r="E119" s="28"/>
      <c r="F119" s="28"/>
      <c r="G119" s="1"/>
      <c r="H119" s="29"/>
      <c r="I119" s="29"/>
      <c r="J119" s="30"/>
      <c r="K119" s="30"/>
      <c r="L119" s="31"/>
      <c r="M119" s="29"/>
      <c r="N119" s="29"/>
      <c r="O119" s="29"/>
      <c r="P119" s="22"/>
    </row>
    <row r="120" spans="1:16" x14ac:dyDescent="0.25">
      <c r="A120" s="29"/>
      <c r="B120" s="29"/>
      <c r="C120" s="29"/>
      <c r="D120" s="29"/>
      <c r="E120" s="28"/>
      <c r="F120" s="28"/>
      <c r="G120" s="1"/>
      <c r="H120" s="29"/>
      <c r="I120" s="29"/>
      <c r="J120" s="30"/>
      <c r="K120" s="30"/>
      <c r="L120" s="31"/>
      <c r="M120" s="29"/>
      <c r="N120" s="29"/>
      <c r="O120" s="29"/>
      <c r="P120" s="22"/>
    </row>
    <row r="121" spans="1:16" x14ac:dyDescent="0.25">
      <c r="A121" s="29"/>
      <c r="B121" s="29"/>
      <c r="C121" s="29"/>
      <c r="D121" s="29"/>
      <c r="E121" s="28"/>
      <c r="F121" s="28"/>
      <c r="G121" s="1"/>
      <c r="H121" s="29"/>
      <c r="I121" s="29"/>
      <c r="J121" s="30"/>
      <c r="K121" s="30"/>
      <c r="L121" s="31"/>
      <c r="M121" s="29"/>
      <c r="N121" s="29"/>
      <c r="O121" s="29"/>
      <c r="P121" s="22"/>
    </row>
    <row r="122" spans="1:16" x14ac:dyDescent="0.25">
      <c r="A122" s="29"/>
      <c r="B122" s="29"/>
      <c r="C122" s="29"/>
      <c r="D122" s="29"/>
      <c r="E122" s="28"/>
      <c r="F122" s="28"/>
      <c r="G122" s="1"/>
      <c r="H122" s="29"/>
      <c r="I122" s="29"/>
      <c r="J122" s="30"/>
      <c r="K122" s="30"/>
      <c r="L122" s="31"/>
      <c r="M122" s="29"/>
      <c r="N122" s="29"/>
      <c r="O122" s="29"/>
      <c r="P122" s="22"/>
    </row>
    <row r="123" spans="1:16" x14ac:dyDescent="0.25">
      <c r="A123" s="29"/>
      <c r="B123" s="29"/>
      <c r="C123" s="29"/>
      <c r="D123" s="29"/>
      <c r="E123" s="28"/>
      <c r="F123" s="28"/>
      <c r="G123" s="1"/>
      <c r="H123" s="29"/>
      <c r="I123" s="29"/>
      <c r="J123" s="30"/>
      <c r="K123" s="30"/>
      <c r="L123" s="31"/>
      <c r="M123" s="29"/>
      <c r="N123" s="29"/>
      <c r="O123" s="29"/>
      <c r="P123" s="22"/>
    </row>
    <row r="124" spans="1:16" x14ac:dyDescent="0.25">
      <c r="A124" s="29"/>
      <c r="B124" s="29"/>
      <c r="C124" s="29"/>
      <c r="D124" s="29"/>
      <c r="E124" s="28"/>
      <c r="F124" s="28"/>
      <c r="G124" s="1"/>
      <c r="H124" s="29"/>
      <c r="I124" s="29"/>
      <c r="J124" s="30"/>
      <c r="K124" s="30"/>
      <c r="L124" s="31"/>
      <c r="M124" s="29"/>
      <c r="N124" s="29"/>
      <c r="O124" s="29"/>
      <c r="P124" s="22"/>
    </row>
    <row r="125" spans="1:16" x14ac:dyDescent="0.25">
      <c r="A125" s="29"/>
      <c r="B125" s="29"/>
      <c r="C125" s="29"/>
      <c r="D125" s="29"/>
      <c r="E125" s="28"/>
      <c r="F125" s="28"/>
      <c r="G125" s="1"/>
      <c r="H125" s="29"/>
      <c r="I125" s="29"/>
      <c r="J125" s="30"/>
      <c r="K125" s="30"/>
      <c r="L125" s="31"/>
      <c r="M125" s="29"/>
      <c r="N125" s="29"/>
      <c r="O125" s="29"/>
      <c r="P125" s="22"/>
    </row>
    <row r="126" spans="1:16" x14ac:dyDescent="0.25">
      <c r="A126" s="29"/>
      <c r="B126" s="29"/>
      <c r="C126" s="29"/>
      <c r="D126" s="29"/>
      <c r="E126" s="28"/>
      <c r="F126" s="28"/>
      <c r="G126" s="1"/>
      <c r="H126" s="29"/>
      <c r="I126" s="29"/>
      <c r="J126" s="30"/>
      <c r="K126" s="30"/>
      <c r="L126" s="31"/>
      <c r="M126" s="29"/>
      <c r="N126" s="29"/>
      <c r="O126" s="29"/>
      <c r="P126" s="22"/>
    </row>
    <row r="127" spans="1:16" x14ac:dyDescent="0.25">
      <c r="A127" s="29"/>
      <c r="B127" s="29"/>
      <c r="C127" s="29"/>
      <c r="D127" s="29"/>
      <c r="E127" s="28"/>
      <c r="F127" s="28"/>
      <c r="G127" s="1"/>
      <c r="H127" s="29"/>
      <c r="I127" s="29"/>
      <c r="J127" s="30"/>
      <c r="K127" s="30"/>
      <c r="L127" s="31"/>
      <c r="M127" s="29"/>
      <c r="N127" s="29"/>
      <c r="O127" s="29"/>
    </row>
    <row r="128" spans="1:16" x14ac:dyDescent="0.25">
      <c r="A128" s="29"/>
      <c r="B128" s="29"/>
      <c r="C128" s="29"/>
      <c r="D128" s="29"/>
      <c r="E128" s="28"/>
      <c r="F128" s="28"/>
      <c r="G128" s="1"/>
      <c r="H128" s="29"/>
      <c r="I128" s="29"/>
      <c r="J128" s="30"/>
      <c r="K128" s="30"/>
      <c r="L128" s="31"/>
      <c r="M128" s="29"/>
      <c r="N128" s="29"/>
      <c r="O128" s="29"/>
    </row>
    <row r="129" spans="1:16" x14ac:dyDescent="0.25">
      <c r="A129" s="29"/>
      <c r="B129" s="29"/>
      <c r="C129" s="29"/>
      <c r="D129" s="29"/>
      <c r="E129" s="28"/>
      <c r="F129" s="28"/>
      <c r="G129" s="1"/>
      <c r="H129" s="29"/>
      <c r="I129" s="29"/>
      <c r="J129" s="30"/>
      <c r="K129" s="30"/>
      <c r="L129" s="31"/>
      <c r="M129" s="29"/>
      <c r="N129" s="29"/>
      <c r="O129" s="29"/>
      <c r="P129" s="22"/>
    </row>
    <row r="130" spans="1:16" x14ac:dyDescent="0.25">
      <c r="A130" s="29"/>
      <c r="B130" s="29"/>
      <c r="C130" s="29"/>
      <c r="D130" s="29"/>
      <c r="E130" s="28"/>
      <c r="F130" s="28"/>
      <c r="G130" s="1"/>
      <c r="H130" s="29"/>
      <c r="I130" s="29"/>
      <c r="J130" s="30"/>
      <c r="K130" s="30"/>
      <c r="L130" s="31"/>
      <c r="M130" s="29"/>
      <c r="N130" s="29"/>
      <c r="O130" s="29"/>
    </row>
    <row r="131" spans="1:16" x14ac:dyDescent="0.25">
      <c r="A131" s="29"/>
      <c r="B131" s="22"/>
      <c r="C131" s="22"/>
      <c r="D131" s="22"/>
      <c r="E131" s="3"/>
      <c r="F131" s="28"/>
      <c r="G131" s="18"/>
      <c r="H131" s="22"/>
      <c r="I131" s="22"/>
      <c r="J131" s="27"/>
      <c r="K131" s="27"/>
      <c r="L131" s="26"/>
      <c r="M131" s="22"/>
      <c r="N131" s="22"/>
      <c r="O131" s="22"/>
    </row>
    <row r="132" spans="1:16" x14ac:dyDescent="0.25">
      <c r="A132" s="29"/>
      <c r="B132" s="22"/>
      <c r="C132" s="22"/>
      <c r="D132" s="22"/>
      <c r="E132" s="3"/>
      <c r="F132" s="28"/>
      <c r="G132" s="18"/>
      <c r="H132" s="22"/>
      <c r="I132" s="22"/>
      <c r="J132" s="27"/>
      <c r="K132" s="27"/>
      <c r="L132" s="26"/>
      <c r="M132" s="22"/>
      <c r="N132" s="22"/>
      <c r="O132" s="22"/>
    </row>
    <row r="133" spans="1:16" x14ac:dyDescent="0.25">
      <c r="A133" s="29"/>
      <c r="B133" s="22"/>
      <c r="C133" s="22"/>
      <c r="D133" s="22"/>
      <c r="E133" s="3"/>
      <c r="F133" s="28"/>
      <c r="G133" s="18"/>
      <c r="H133" s="22"/>
      <c r="I133" s="22"/>
      <c r="J133" s="27"/>
      <c r="K133" s="27"/>
      <c r="L133" s="26"/>
      <c r="M133" s="22"/>
      <c r="N133" s="22"/>
      <c r="O133" s="22"/>
    </row>
    <row r="134" spans="1:16" x14ac:dyDescent="0.25">
      <c r="A134" s="29"/>
      <c r="B134" s="22"/>
      <c r="C134" s="22"/>
      <c r="D134" s="22"/>
      <c r="E134" s="3"/>
      <c r="F134" s="28"/>
      <c r="G134" s="18"/>
      <c r="H134" s="22"/>
      <c r="I134" s="22"/>
      <c r="J134" s="27"/>
      <c r="K134" s="27"/>
      <c r="L134" s="26"/>
      <c r="M134" s="22"/>
      <c r="N134" s="22"/>
      <c r="O134" s="22"/>
    </row>
    <row r="135" spans="1:16" x14ac:dyDescent="0.25">
      <c r="A135" s="29"/>
      <c r="B135" s="22"/>
      <c r="C135" s="22"/>
      <c r="D135" s="22"/>
      <c r="E135" s="3"/>
      <c r="F135" s="28"/>
      <c r="G135" s="18"/>
      <c r="H135" s="22"/>
      <c r="I135" s="22"/>
      <c r="J135" s="27"/>
      <c r="K135" s="27"/>
      <c r="L135" s="26"/>
      <c r="M135" s="22"/>
      <c r="N135" s="22"/>
      <c r="O135" s="22"/>
    </row>
    <row r="136" spans="1:16" x14ac:dyDescent="0.25">
      <c r="A136" s="29"/>
      <c r="B136" s="22"/>
      <c r="C136" s="22"/>
      <c r="D136" s="22"/>
      <c r="E136" s="3"/>
      <c r="F136" s="28"/>
      <c r="G136" s="18"/>
      <c r="H136" s="22"/>
      <c r="I136" s="22"/>
      <c r="J136" s="27"/>
      <c r="K136" s="27"/>
      <c r="L136" s="26"/>
      <c r="M136" s="22"/>
      <c r="N136" s="22"/>
      <c r="O136" s="22"/>
    </row>
    <row r="137" spans="1:16" x14ac:dyDescent="0.25">
      <c r="A137" s="29"/>
      <c r="B137" s="22"/>
      <c r="C137" s="22"/>
      <c r="D137" s="22"/>
      <c r="E137" s="3"/>
      <c r="F137" s="3"/>
      <c r="G137" s="18"/>
      <c r="H137" s="22"/>
      <c r="I137" s="22"/>
      <c r="J137" s="27"/>
      <c r="K137" s="27"/>
      <c r="L137" s="26"/>
      <c r="M137" s="22"/>
      <c r="N137" s="22"/>
      <c r="O137" s="22"/>
      <c r="P137" s="22"/>
    </row>
    <row r="138" spans="1:16" x14ac:dyDescent="0.25">
      <c r="A138" s="29"/>
      <c r="B138" s="22"/>
      <c r="C138" s="22"/>
      <c r="D138" s="22"/>
      <c r="E138" s="3"/>
      <c r="F138" s="3"/>
      <c r="G138" s="18"/>
      <c r="H138" s="22"/>
      <c r="I138" s="22"/>
      <c r="J138" s="27"/>
      <c r="K138" s="27"/>
      <c r="L138" s="26"/>
      <c r="M138" s="22"/>
      <c r="N138" s="22"/>
      <c r="O138" s="22"/>
      <c r="P138" s="22"/>
    </row>
    <row r="139" spans="1:16" x14ac:dyDescent="0.25">
      <c r="A139" s="29"/>
      <c r="B139" s="22"/>
      <c r="C139" s="22"/>
      <c r="D139" s="22"/>
      <c r="E139" s="3"/>
      <c r="F139" s="3"/>
      <c r="G139" s="18"/>
      <c r="H139" s="22"/>
      <c r="I139" s="22"/>
      <c r="J139" s="27"/>
      <c r="K139" s="27"/>
      <c r="L139" s="26"/>
      <c r="M139" s="22"/>
      <c r="N139" s="22"/>
      <c r="O139" s="22"/>
    </row>
    <row r="140" spans="1:16" x14ac:dyDescent="0.25">
      <c r="A140" s="22"/>
      <c r="B140" s="22"/>
      <c r="C140" s="22"/>
      <c r="D140" s="22"/>
      <c r="E140" s="3"/>
      <c r="F140" s="3"/>
      <c r="G140" s="18"/>
      <c r="H140" s="22"/>
      <c r="I140" s="22"/>
      <c r="J140" s="27"/>
      <c r="K140" s="27"/>
      <c r="L140" s="26"/>
      <c r="M140" s="22"/>
      <c r="N140" s="22"/>
      <c r="O140" s="22"/>
    </row>
    <row r="141" spans="1:16" x14ac:dyDescent="0.25">
      <c r="A141" s="22"/>
      <c r="B141" s="22"/>
      <c r="C141" s="22"/>
      <c r="D141" s="22"/>
      <c r="E141" s="3"/>
      <c r="F141" s="3"/>
      <c r="G141" s="18"/>
      <c r="H141" s="22"/>
      <c r="I141" s="22"/>
      <c r="J141" s="27"/>
      <c r="K141" s="27"/>
      <c r="L141" s="26"/>
      <c r="M141" s="22"/>
      <c r="N141" s="22"/>
      <c r="O141" s="22"/>
    </row>
    <row r="142" spans="1:16" x14ac:dyDescent="0.25">
      <c r="A142" s="22"/>
      <c r="B142" s="22"/>
      <c r="C142" s="22"/>
      <c r="D142" s="22"/>
      <c r="E142" s="3"/>
      <c r="F142" s="3"/>
      <c r="G142" s="18"/>
      <c r="H142" s="22"/>
      <c r="I142" s="22"/>
      <c r="J142" s="27"/>
      <c r="K142" s="27"/>
      <c r="L142" s="26"/>
      <c r="M142" s="22"/>
      <c r="N142" s="22"/>
      <c r="O142" s="22"/>
    </row>
    <row r="143" spans="1:16" x14ac:dyDescent="0.25">
      <c r="A143" s="22"/>
      <c r="B143" s="22"/>
      <c r="C143" s="22"/>
      <c r="D143" s="22"/>
      <c r="E143" s="3"/>
      <c r="F143" s="3"/>
      <c r="G143" s="18"/>
      <c r="H143" s="22"/>
      <c r="I143" s="22"/>
      <c r="J143" s="27"/>
      <c r="K143" s="27"/>
      <c r="L143" s="26"/>
      <c r="M143" s="22"/>
      <c r="N143" s="22"/>
      <c r="O143" s="22"/>
    </row>
    <row r="144" spans="1:16" x14ac:dyDescent="0.25">
      <c r="A144" s="29"/>
      <c r="B144" s="29"/>
      <c r="C144" s="29"/>
      <c r="D144" s="29"/>
      <c r="E144" s="28"/>
      <c r="F144" s="28"/>
      <c r="G144" s="1"/>
      <c r="H144" s="29"/>
      <c r="I144" s="29"/>
      <c r="J144" s="30"/>
      <c r="K144" s="30"/>
      <c r="L144" s="31"/>
      <c r="M144" s="29"/>
      <c r="N144" s="29"/>
      <c r="O144" s="29"/>
      <c r="P144" s="22"/>
    </row>
    <row r="145" spans="1:16" x14ac:dyDescent="0.25">
      <c r="A145" s="22"/>
      <c r="B145" s="22"/>
      <c r="C145" s="22"/>
      <c r="D145" s="22"/>
      <c r="E145" s="3"/>
      <c r="F145" s="3"/>
      <c r="G145" s="18"/>
      <c r="H145" s="22"/>
      <c r="I145" s="22"/>
      <c r="J145" s="27"/>
      <c r="K145" s="27"/>
      <c r="L145" s="26"/>
      <c r="M145" s="22"/>
      <c r="N145" s="22"/>
      <c r="O145" s="22"/>
    </row>
    <row r="146" spans="1:16" x14ac:dyDescent="0.25">
      <c r="A146" s="22"/>
      <c r="B146" s="22"/>
      <c r="C146" s="22"/>
      <c r="D146" s="22"/>
      <c r="E146" s="3"/>
      <c r="F146" s="3"/>
      <c r="G146" s="18"/>
      <c r="H146" s="22"/>
      <c r="I146" s="22"/>
      <c r="J146" s="27"/>
      <c r="K146" s="27"/>
      <c r="L146" s="26"/>
      <c r="M146" s="22"/>
      <c r="N146" s="22"/>
      <c r="O146" s="22"/>
      <c r="P146" s="22"/>
    </row>
    <row r="147" spans="1:16" x14ac:dyDescent="0.25">
      <c r="A147" s="29"/>
      <c r="B147" s="22"/>
      <c r="C147" s="22"/>
      <c r="D147" s="22"/>
      <c r="E147" s="3"/>
      <c r="F147" s="3"/>
      <c r="G147" s="18"/>
      <c r="H147" s="22"/>
      <c r="I147" s="22"/>
      <c r="J147" s="27"/>
      <c r="K147" s="27"/>
      <c r="L147" s="26"/>
      <c r="M147" s="22"/>
      <c r="N147" s="22"/>
      <c r="O147" s="22"/>
    </row>
    <row r="148" spans="1:16" x14ac:dyDescent="0.25">
      <c r="A148" s="22"/>
      <c r="B148" s="22"/>
      <c r="C148" s="22"/>
      <c r="D148" s="22"/>
      <c r="E148" s="3"/>
      <c r="F148" s="3"/>
      <c r="G148" s="18"/>
      <c r="H148" s="22"/>
      <c r="I148" s="22"/>
      <c r="J148" s="27"/>
      <c r="K148" s="27"/>
      <c r="L148" s="26"/>
      <c r="M148" s="22"/>
      <c r="N148" s="22"/>
      <c r="O148" s="22"/>
      <c r="P148" s="22"/>
    </row>
    <row r="149" spans="1:16" x14ac:dyDescent="0.25">
      <c r="A149" s="22"/>
      <c r="B149" s="22"/>
      <c r="C149" s="22"/>
      <c r="D149" s="22"/>
      <c r="E149" s="3"/>
      <c r="F149" s="3"/>
      <c r="G149" s="18"/>
      <c r="H149" s="22"/>
      <c r="I149" s="22"/>
      <c r="J149" s="27"/>
      <c r="K149" s="27"/>
      <c r="L149" s="26"/>
      <c r="M149" s="22"/>
      <c r="N149" s="22"/>
      <c r="O149" s="22"/>
      <c r="P149" s="22"/>
    </row>
  </sheetData>
  <autoFilter ref="A1:P47">
    <sortState ref="A2:P74">
      <sortCondition ref="E1:E47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6"/>
  <sheetViews>
    <sheetView topLeftCell="A81" workbookViewId="0">
      <selection activeCell="L2" sqref="L2:L107"/>
    </sheetView>
  </sheetViews>
  <sheetFormatPr defaultRowHeight="15" x14ac:dyDescent="0.25"/>
  <cols>
    <col min="1" max="1" width="5" bestFit="1" customWidth="1"/>
    <col min="2" max="2" width="3" bestFit="1" customWidth="1"/>
    <col min="3" max="3" width="7.7109375" bestFit="1" customWidth="1"/>
    <col min="4" max="4" width="13.5703125" bestFit="1" customWidth="1"/>
    <col min="5" max="5" width="6.5703125" bestFit="1" customWidth="1"/>
    <col min="6" max="6" width="6" bestFit="1" customWidth="1"/>
    <col min="7" max="7" width="5.140625" bestFit="1" customWidth="1"/>
    <col min="8" max="8" width="4" bestFit="1" customWidth="1"/>
    <col min="9" max="9" width="10" bestFit="1" customWidth="1"/>
    <col min="10" max="10" width="7.5703125" bestFit="1" customWidth="1"/>
    <col min="11" max="11" width="8" bestFit="1" customWidth="1"/>
    <col min="12" max="12" width="12" style="38" bestFit="1" customWidth="1"/>
    <col min="13" max="13" width="8" bestFit="1" customWidth="1"/>
    <col min="14" max="14" width="19.85546875" bestFit="1" customWidth="1"/>
    <col min="15" max="15" width="13.85546875" bestFit="1" customWidth="1"/>
  </cols>
  <sheetData>
    <row r="1" spans="1:16" s="32" customFormat="1" x14ac:dyDescent="0.25">
      <c r="L1" s="38"/>
    </row>
    <row r="2" spans="1:16" x14ac:dyDescent="0.25">
      <c r="A2" s="80">
        <v>2019</v>
      </c>
      <c r="B2" s="80">
        <v>2</v>
      </c>
      <c r="C2" s="80" t="s">
        <v>15</v>
      </c>
      <c r="D2" s="80" t="s">
        <v>1506</v>
      </c>
      <c r="E2" s="78">
        <v>60.3</v>
      </c>
      <c r="F2" s="78">
        <f t="shared" ref="F2:F28" si="0">IF($E2=60.3,6.99,IF($E2=73,9.67,IF($E2=88.9,13.84,IF($E2=114.3,17.26,IF($E2=177.8,34.23,IF($E2=244.5,53.57,"ENTER WEIGHT"))))))</f>
        <v>6.99</v>
      </c>
      <c r="G2" s="79" t="s">
        <v>39</v>
      </c>
      <c r="H2" s="80">
        <v>4</v>
      </c>
      <c r="I2" s="80">
        <v>38</v>
      </c>
      <c r="J2" s="83">
        <f t="shared" ref="J2:J8" si="1">IF($E2=60.3,16.52,IF($E2=73,20.64,IF($E2=88.9,27.6,IF(AND($E2=114.3, $F2=17.26),32.84,IF(AND($E2=177.8, $F2=34.23),63.28,IF(AND($E2=244.5,$F2=53.57),98.68,"ENTER WEIGHT"))))))</f>
        <v>16.52</v>
      </c>
      <c r="K2" s="83">
        <f t="shared" ref="K2:K28" si="2">IF(M2="NEW",J2*1,IF(M2="YELLOW",J2*0.75,IF(M2="BLUE",J2*0.5)))</f>
        <v>12.39</v>
      </c>
      <c r="L2" s="82">
        <f t="shared" ref="L2:L28" si="3">I2*K2</f>
        <v>470.82000000000005</v>
      </c>
      <c r="M2" s="80" t="s">
        <v>16</v>
      </c>
      <c r="N2" s="80" t="s">
        <v>1507</v>
      </c>
      <c r="O2" s="80" t="s">
        <v>800</v>
      </c>
      <c r="P2" s="80"/>
    </row>
    <row r="3" spans="1:16" x14ac:dyDescent="0.25">
      <c r="A3" s="80">
        <v>2019</v>
      </c>
      <c r="B3" s="80">
        <v>2</v>
      </c>
      <c r="C3" s="80" t="s">
        <v>15</v>
      </c>
      <c r="D3" s="80" t="s">
        <v>1510</v>
      </c>
      <c r="E3" s="78">
        <v>60.3</v>
      </c>
      <c r="F3" s="78">
        <f t="shared" si="0"/>
        <v>6.99</v>
      </c>
      <c r="G3" s="79" t="s">
        <v>39</v>
      </c>
      <c r="H3" s="80">
        <v>233</v>
      </c>
      <c r="I3" s="80">
        <v>2213</v>
      </c>
      <c r="J3" s="83">
        <f t="shared" si="1"/>
        <v>16.52</v>
      </c>
      <c r="K3" s="83">
        <f t="shared" si="2"/>
        <v>12.39</v>
      </c>
      <c r="L3" s="82">
        <f t="shared" si="3"/>
        <v>27419.07</v>
      </c>
      <c r="M3" s="80" t="s">
        <v>16</v>
      </c>
      <c r="N3" s="80" t="s">
        <v>1509</v>
      </c>
      <c r="O3" s="80" t="s">
        <v>800</v>
      </c>
      <c r="P3" s="80"/>
    </row>
    <row r="4" spans="1:16" x14ac:dyDescent="0.25">
      <c r="A4" s="80">
        <v>2019</v>
      </c>
      <c r="B4" s="80">
        <v>2</v>
      </c>
      <c r="C4" s="80" t="s">
        <v>15</v>
      </c>
      <c r="D4" s="80" t="s">
        <v>1515</v>
      </c>
      <c r="E4" s="78">
        <v>60.3</v>
      </c>
      <c r="F4" s="78">
        <f t="shared" si="0"/>
        <v>6.99</v>
      </c>
      <c r="G4" s="79" t="s">
        <v>39</v>
      </c>
      <c r="H4" s="80">
        <v>308</v>
      </c>
      <c r="I4" s="80">
        <v>2926</v>
      </c>
      <c r="J4" s="83">
        <f t="shared" si="1"/>
        <v>16.52</v>
      </c>
      <c r="K4" s="83">
        <f t="shared" si="2"/>
        <v>12.39</v>
      </c>
      <c r="L4" s="82">
        <f t="shared" si="3"/>
        <v>36253.14</v>
      </c>
      <c r="M4" s="80" t="s">
        <v>16</v>
      </c>
      <c r="N4" s="80" t="s">
        <v>1516</v>
      </c>
      <c r="O4" s="80" t="s">
        <v>800</v>
      </c>
      <c r="P4" s="80"/>
    </row>
    <row r="5" spans="1:16" x14ac:dyDescent="0.25">
      <c r="A5" s="80">
        <v>2019</v>
      </c>
      <c r="B5" s="80">
        <v>2</v>
      </c>
      <c r="C5" s="80" t="s">
        <v>15</v>
      </c>
      <c r="D5" s="80" t="s">
        <v>1517</v>
      </c>
      <c r="E5" s="78">
        <v>60.3</v>
      </c>
      <c r="F5" s="78">
        <f t="shared" si="0"/>
        <v>6.99</v>
      </c>
      <c r="G5" s="79" t="s">
        <v>39</v>
      </c>
      <c r="H5" s="80">
        <v>292</v>
      </c>
      <c r="I5" s="80">
        <v>2774</v>
      </c>
      <c r="J5" s="83">
        <f t="shared" si="1"/>
        <v>16.52</v>
      </c>
      <c r="K5" s="83">
        <f t="shared" si="2"/>
        <v>12.39</v>
      </c>
      <c r="L5" s="82">
        <f t="shared" si="3"/>
        <v>34369.86</v>
      </c>
      <c r="M5" s="80" t="s">
        <v>16</v>
      </c>
      <c r="N5" s="80" t="s">
        <v>1516</v>
      </c>
      <c r="O5" s="80" t="s">
        <v>800</v>
      </c>
      <c r="P5" s="80"/>
    </row>
    <row r="6" spans="1:16" x14ac:dyDescent="0.25">
      <c r="A6" s="80">
        <v>2019</v>
      </c>
      <c r="B6" s="80">
        <v>2</v>
      </c>
      <c r="C6" s="80" t="s">
        <v>15</v>
      </c>
      <c r="D6" s="80" t="s">
        <v>1518</v>
      </c>
      <c r="E6" s="78">
        <v>60.3</v>
      </c>
      <c r="F6" s="78">
        <f t="shared" si="0"/>
        <v>6.99</v>
      </c>
      <c r="G6" s="79" t="s">
        <v>39</v>
      </c>
      <c r="H6" s="80">
        <v>298</v>
      </c>
      <c r="I6" s="80">
        <v>2831</v>
      </c>
      <c r="J6" s="83">
        <f t="shared" si="1"/>
        <v>16.52</v>
      </c>
      <c r="K6" s="83">
        <f t="shared" si="2"/>
        <v>12.39</v>
      </c>
      <c r="L6" s="82">
        <f t="shared" si="3"/>
        <v>35076.090000000004</v>
      </c>
      <c r="M6" s="80" t="s">
        <v>16</v>
      </c>
      <c r="N6" s="80" t="s">
        <v>1516</v>
      </c>
      <c r="O6" s="80" t="s">
        <v>800</v>
      </c>
      <c r="P6" s="80"/>
    </row>
    <row r="7" spans="1:16" x14ac:dyDescent="0.25">
      <c r="A7" s="80">
        <v>2019</v>
      </c>
      <c r="B7" s="80">
        <v>2</v>
      </c>
      <c r="C7" s="80" t="s">
        <v>15</v>
      </c>
      <c r="D7" s="80" t="s">
        <v>1519</v>
      </c>
      <c r="E7" s="78">
        <v>60.3</v>
      </c>
      <c r="F7" s="78">
        <f t="shared" si="0"/>
        <v>6.99</v>
      </c>
      <c r="G7" s="79" t="s">
        <v>39</v>
      </c>
      <c r="H7" s="80">
        <v>298</v>
      </c>
      <c r="I7" s="80">
        <v>2831</v>
      </c>
      <c r="J7" s="83">
        <f t="shared" si="1"/>
        <v>16.52</v>
      </c>
      <c r="K7" s="83">
        <f t="shared" si="2"/>
        <v>12.39</v>
      </c>
      <c r="L7" s="82">
        <f t="shared" si="3"/>
        <v>35076.090000000004</v>
      </c>
      <c r="M7" s="80" t="s">
        <v>16</v>
      </c>
      <c r="N7" s="80" t="s">
        <v>1516</v>
      </c>
      <c r="O7" s="80" t="s">
        <v>800</v>
      </c>
      <c r="P7" s="80"/>
    </row>
    <row r="8" spans="1:16" x14ac:dyDescent="0.25">
      <c r="A8" s="80">
        <v>2019</v>
      </c>
      <c r="B8" s="80">
        <v>2</v>
      </c>
      <c r="C8" s="80" t="s">
        <v>15</v>
      </c>
      <c r="D8" s="80" t="s">
        <v>1520</v>
      </c>
      <c r="E8" s="78">
        <v>60.3</v>
      </c>
      <c r="F8" s="78">
        <f t="shared" si="0"/>
        <v>6.99</v>
      </c>
      <c r="G8" s="79" t="s">
        <v>39</v>
      </c>
      <c r="H8" s="80">
        <v>130</v>
      </c>
      <c r="I8" s="80">
        <v>1235</v>
      </c>
      <c r="J8" s="83">
        <f t="shared" si="1"/>
        <v>16.52</v>
      </c>
      <c r="K8" s="83">
        <f t="shared" si="2"/>
        <v>12.39</v>
      </c>
      <c r="L8" s="82">
        <f t="shared" si="3"/>
        <v>15301.650000000001</v>
      </c>
      <c r="M8" s="80" t="s">
        <v>16</v>
      </c>
      <c r="N8" s="80" t="s">
        <v>1521</v>
      </c>
      <c r="O8" s="80" t="s">
        <v>800</v>
      </c>
      <c r="P8" s="80"/>
    </row>
    <row r="9" spans="1:16" x14ac:dyDescent="0.25">
      <c r="A9" s="80">
        <v>2019</v>
      </c>
      <c r="B9" s="80">
        <v>2</v>
      </c>
      <c r="C9" s="80" t="s">
        <v>15</v>
      </c>
      <c r="D9" s="80">
        <v>4947026</v>
      </c>
      <c r="E9" s="78">
        <v>60.3</v>
      </c>
      <c r="F9" s="78">
        <f t="shared" si="0"/>
        <v>6.99</v>
      </c>
      <c r="G9" s="79" t="s">
        <v>40</v>
      </c>
      <c r="H9" s="80">
        <v>1</v>
      </c>
      <c r="I9" s="80">
        <v>9.6</v>
      </c>
      <c r="J9" s="83">
        <v>19.28</v>
      </c>
      <c r="K9" s="83">
        <f t="shared" si="2"/>
        <v>14.46</v>
      </c>
      <c r="L9" s="82">
        <f t="shared" si="3"/>
        <v>138.816</v>
      </c>
      <c r="M9" s="80" t="s">
        <v>16</v>
      </c>
      <c r="N9" s="80" t="s">
        <v>1542</v>
      </c>
      <c r="O9" s="83" t="s">
        <v>51</v>
      </c>
      <c r="P9" s="80"/>
    </row>
    <row r="10" spans="1:16" x14ac:dyDescent="0.25">
      <c r="A10" s="80">
        <v>2019</v>
      </c>
      <c r="B10" s="80">
        <v>2</v>
      </c>
      <c r="C10" s="80" t="s">
        <v>15</v>
      </c>
      <c r="D10" s="80">
        <v>3</v>
      </c>
      <c r="E10" s="78">
        <v>73</v>
      </c>
      <c r="F10" s="78">
        <f t="shared" si="0"/>
        <v>9.67</v>
      </c>
      <c r="G10" s="79" t="s">
        <v>39</v>
      </c>
      <c r="H10" s="80">
        <v>8</v>
      </c>
      <c r="I10" s="80">
        <f>SUM(H10*9.6)</f>
        <v>76.8</v>
      </c>
      <c r="J10" s="83">
        <f t="shared" ref="J10:J26" si="4">IF($E10=60.3,16.52,IF($E10=73,20.64,IF($E10=88.9,27.6,IF(AND($E10=114.3, $F10=17.26),32.84,IF(AND($E10=177.8, $F10=34.23),63.28,IF(AND($E10=244.5,$F10=53.57),98.68,"ENTER WEIGHT"))))))</f>
        <v>20.64</v>
      </c>
      <c r="K10" s="83">
        <f t="shared" si="2"/>
        <v>15.48</v>
      </c>
      <c r="L10" s="82">
        <f t="shared" si="3"/>
        <v>1188.864</v>
      </c>
      <c r="M10" s="80" t="s">
        <v>16</v>
      </c>
      <c r="N10" s="80" t="s">
        <v>1503</v>
      </c>
      <c r="O10" s="80" t="s">
        <v>219</v>
      </c>
      <c r="P10" s="80"/>
    </row>
    <row r="11" spans="1:16" x14ac:dyDescent="0.25">
      <c r="A11" s="80">
        <v>2019</v>
      </c>
      <c r="B11" s="80">
        <v>2</v>
      </c>
      <c r="C11" s="80" t="s">
        <v>15</v>
      </c>
      <c r="D11" s="80">
        <v>16</v>
      </c>
      <c r="E11" s="78">
        <v>73</v>
      </c>
      <c r="F11" s="78">
        <f t="shared" si="0"/>
        <v>9.67</v>
      </c>
      <c r="G11" s="79" t="s">
        <v>39</v>
      </c>
      <c r="H11" s="80">
        <v>16</v>
      </c>
      <c r="I11" s="80">
        <f>SUM(H11*9.6)</f>
        <v>153.6</v>
      </c>
      <c r="J11" s="83">
        <f t="shared" si="4"/>
        <v>20.64</v>
      </c>
      <c r="K11" s="83">
        <f t="shared" si="2"/>
        <v>15.48</v>
      </c>
      <c r="L11" s="82">
        <f t="shared" si="3"/>
        <v>2377.7280000000001</v>
      </c>
      <c r="M11" s="80" t="s">
        <v>16</v>
      </c>
      <c r="N11" s="80" t="s">
        <v>1504</v>
      </c>
      <c r="O11" s="80" t="s">
        <v>219</v>
      </c>
      <c r="P11" s="80"/>
    </row>
    <row r="12" spans="1:16" x14ac:dyDescent="0.25">
      <c r="A12" s="80">
        <v>2019</v>
      </c>
      <c r="B12" s="80">
        <v>2</v>
      </c>
      <c r="C12" s="80" t="s">
        <v>15</v>
      </c>
      <c r="D12" s="80">
        <v>20</v>
      </c>
      <c r="E12" s="78">
        <v>73</v>
      </c>
      <c r="F12" s="78">
        <f t="shared" si="0"/>
        <v>9.67</v>
      </c>
      <c r="G12" s="79" t="s">
        <v>39</v>
      </c>
      <c r="H12" s="80">
        <v>61</v>
      </c>
      <c r="I12" s="80">
        <f>SUM(H12*9.6)</f>
        <v>585.6</v>
      </c>
      <c r="J12" s="83">
        <f t="shared" si="4"/>
        <v>20.64</v>
      </c>
      <c r="K12" s="83">
        <f t="shared" si="2"/>
        <v>15.48</v>
      </c>
      <c r="L12" s="82">
        <f t="shared" si="3"/>
        <v>9065.0879999999997</v>
      </c>
      <c r="M12" s="80" t="s">
        <v>16</v>
      </c>
      <c r="N12" s="80" t="s">
        <v>1505</v>
      </c>
      <c r="O12" s="80" t="s">
        <v>219</v>
      </c>
      <c r="P12" s="80"/>
    </row>
    <row r="13" spans="1:16" x14ac:dyDescent="0.25">
      <c r="A13" s="80">
        <v>2019</v>
      </c>
      <c r="B13" s="80">
        <v>2</v>
      </c>
      <c r="C13" s="80" t="s">
        <v>15</v>
      </c>
      <c r="D13" s="80" t="s">
        <v>1508</v>
      </c>
      <c r="E13" s="78">
        <v>73</v>
      </c>
      <c r="F13" s="78">
        <f t="shared" si="0"/>
        <v>9.67</v>
      </c>
      <c r="G13" s="79" t="s">
        <v>40</v>
      </c>
      <c r="H13" s="80">
        <v>204</v>
      </c>
      <c r="I13" s="80">
        <v>1938</v>
      </c>
      <c r="J13" s="83">
        <f t="shared" si="4"/>
        <v>20.64</v>
      </c>
      <c r="K13" s="83">
        <f t="shared" si="2"/>
        <v>15.48</v>
      </c>
      <c r="L13" s="82">
        <f t="shared" si="3"/>
        <v>30000.240000000002</v>
      </c>
      <c r="M13" s="80" t="s">
        <v>16</v>
      </c>
      <c r="N13" s="80" t="s">
        <v>1509</v>
      </c>
      <c r="O13" s="80" t="s">
        <v>800</v>
      </c>
      <c r="P13" s="80"/>
    </row>
    <row r="14" spans="1:16" x14ac:dyDescent="0.25">
      <c r="A14" s="80">
        <v>2019</v>
      </c>
      <c r="B14" s="80">
        <v>2</v>
      </c>
      <c r="C14" s="80" t="s">
        <v>15</v>
      </c>
      <c r="D14" s="80" t="s">
        <v>1511</v>
      </c>
      <c r="E14" s="78">
        <v>73</v>
      </c>
      <c r="F14" s="78">
        <f t="shared" si="0"/>
        <v>9.67</v>
      </c>
      <c r="G14" s="79" t="s">
        <v>39</v>
      </c>
      <c r="H14" s="80">
        <v>30</v>
      </c>
      <c r="I14" s="80">
        <v>285</v>
      </c>
      <c r="J14" s="83">
        <f t="shared" si="4"/>
        <v>20.64</v>
      </c>
      <c r="K14" s="83">
        <f t="shared" si="2"/>
        <v>15.48</v>
      </c>
      <c r="L14" s="82">
        <f t="shared" si="3"/>
        <v>4411.8</v>
      </c>
      <c r="M14" s="80" t="s">
        <v>16</v>
      </c>
      <c r="N14" s="80" t="s">
        <v>1512</v>
      </c>
      <c r="O14" s="80" t="s">
        <v>800</v>
      </c>
      <c r="P14" s="80"/>
    </row>
    <row r="15" spans="1:16" x14ac:dyDescent="0.25">
      <c r="A15" s="80">
        <v>2019</v>
      </c>
      <c r="B15" s="80">
        <v>2</v>
      </c>
      <c r="C15" s="80" t="s">
        <v>15</v>
      </c>
      <c r="D15" s="80" t="s">
        <v>1513</v>
      </c>
      <c r="E15" s="78">
        <v>73</v>
      </c>
      <c r="F15" s="78">
        <f t="shared" si="0"/>
        <v>9.67</v>
      </c>
      <c r="G15" s="79" t="s">
        <v>39</v>
      </c>
      <c r="H15" s="80">
        <v>138</v>
      </c>
      <c r="I15" s="80">
        <v>1311</v>
      </c>
      <c r="J15" s="83">
        <f t="shared" si="4"/>
        <v>20.64</v>
      </c>
      <c r="K15" s="83">
        <f t="shared" si="2"/>
        <v>15.48</v>
      </c>
      <c r="L15" s="82">
        <f t="shared" si="3"/>
        <v>20294.28</v>
      </c>
      <c r="M15" s="80" t="s">
        <v>16</v>
      </c>
      <c r="N15" s="80" t="s">
        <v>1514</v>
      </c>
      <c r="O15" s="80" t="s">
        <v>800</v>
      </c>
      <c r="P15" s="80"/>
    </row>
    <row r="16" spans="1:16" x14ac:dyDescent="0.25">
      <c r="A16" s="80">
        <v>2019</v>
      </c>
      <c r="B16" s="80">
        <v>2</v>
      </c>
      <c r="C16" s="80" t="s">
        <v>15</v>
      </c>
      <c r="D16" s="80" t="s">
        <v>1522</v>
      </c>
      <c r="E16" s="78">
        <v>73</v>
      </c>
      <c r="F16" s="78">
        <f t="shared" si="0"/>
        <v>9.67</v>
      </c>
      <c r="G16" s="79" t="s">
        <v>39</v>
      </c>
      <c r="H16" s="80">
        <v>125</v>
      </c>
      <c r="I16" s="80">
        <v>1187.5</v>
      </c>
      <c r="J16" s="83">
        <f t="shared" si="4"/>
        <v>20.64</v>
      </c>
      <c r="K16" s="83">
        <f t="shared" si="2"/>
        <v>15.48</v>
      </c>
      <c r="L16" s="82">
        <f t="shared" si="3"/>
        <v>18382.5</v>
      </c>
      <c r="M16" s="80" t="s">
        <v>16</v>
      </c>
      <c r="N16" s="80" t="s">
        <v>1523</v>
      </c>
      <c r="O16" s="80" t="s">
        <v>800</v>
      </c>
      <c r="P16" s="80"/>
    </row>
    <row r="17" spans="1:16" x14ac:dyDescent="0.25">
      <c r="A17" s="80">
        <v>2019</v>
      </c>
      <c r="B17" s="80">
        <v>2</v>
      </c>
      <c r="C17" s="80" t="s">
        <v>15</v>
      </c>
      <c r="D17" s="80" t="s">
        <v>1525</v>
      </c>
      <c r="E17" s="78">
        <v>73</v>
      </c>
      <c r="F17" s="78">
        <f t="shared" si="0"/>
        <v>9.67</v>
      </c>
      <c r="G17" s="79" t="s">
        <v>39</v>
      </c>
      <c r="H17" s="80">
        <v>50</v>
      </c>
      <c r="I17" s="80">
        <f>SUM(H17*9.6)</f>
        <v>480</v>
      </c>
      <c r="J17" s="83">
        <f t="shared" si="4"/>
        <v>20.64</v>
      </c>
      <c r="K17" s="83">
        <f t="shared" si="2"/>
        <v>15.48</v>
      </c>
      <c r="L17" s="82">
        <f t="shared" si="3"/>
        <v>7430.4000000000005</v>
      </c>
      <c r="M17" s="80" t="s">
        <v>16</v>
      </c>
      <c r="N17" s="80" t="s">
        <v>1531</v>
      </c>
      <c r="O17" s="80" t="s">
        <v>128</v>
      </c>
      <c r="P17" s="80"/>
    </row>
    <row r="18" spans="1:16" x14ac:dyDescent="0.25">
      <c r="A18" s="80">
        <v>2019</v>
      </c>
      <c r="B18" s="80">
        <v>2</v>
      </c>
      <c r="C18" s="80" t="s">
        <v>15</v>
      </c>
      <c r="D18" s="80" t="s">
        <v>1528</v>
      </c>
      <c r="E18" s="78">
        <v>73</v>
      </c>
      <c r="F18" s="78">
        <f t="shared" si="0"/>
        <v>9.67</v>
      </c>
      <c r="G18" s="79" t="s">
        <v>39</v>
      </c>
      <c r="H18" s="80">
        <v>160</v>
      </c>
      <c r="I18" s="80">
        <f>SUM(H18*9.6)</f>
        <v>1536</v>
      </c>
      <c r="J18" s="83">
        <f t="shared" si="4"/>
        <v>20.64</v>
      </c>
      <c r="K18" s="83">
        <f t="shared" si="2"/>
        <v>10.32</v>
      </c>
      <c r="L18" s="82">
        <f t="shared" si="3"/>
        <v>15851.52</v>
      </c>
      <c r="M18" s="80" t="s">
        <v>94</v>
      </c>
      <c r="N18" s="80" t="s">
        <v>1534</v>
      </c>
      <c r="O18" s="80" t="s">
        <v>128</v>
      </c>
      <c r="P18" s="80"/>
    </row>
    <row r="19" spans="1:16" x14ac:dyDescent="0.25">
      <c r="A19" s="80">
        <v>2019</v>
      </c>
      <c r="B19" s="80">
        <v>2</v>
      </c>
      <c r="C19" s="80" t="s">
        <v>15</v>
      </c>
      <c r="D19" s="80" t="s">
        <v>1529</v>
      </c>
      <c r="E19" s="78">
        <v>73</v>
      </c>
      <c r="F19" s="78">
        <f t="shared" si="0"/>
        <v>9.67</v>
      </c>
      <c r="G19" s="79" t="s">
        <v>39</v>
      </c>
      <c r="H19" s="80">
        <v>20</v>
      </c>
      <c r="I19" s="80">
        <f>SUM(H19*9.6)</f>
        <v>192</v>
      </c>
      <c r="J19" s="83">
        <f t="shared" si="4"/>
        <v>20.64</v>
      </c>
      <c r="K19" s="83">
        <f t="shared" si="2"/>
        <v>15.48</v>
      </c>
      <c r="L19" s="82">
        <f t="shared" si="3"/>
        <v>2972.16</v>
      </c>
      <c r="M19" s="80" t="s">
        <v>16</v>
      </c>
      <c r="N19" s="80" t="s">
        <v>1535</v>
      </c>
      <c r="O19" s="80" t="s">
        <v>128</v>
      </c>
      <c r="P19" s="80"/>
    </row>
    <row r="20" spans="1:16" x14ac:dyDescent="0.25">
      <c r="A20" s="80">
        <v>2019</v>
      </c>
      <c r="B20" s="80">
        <v>2</v>
      </c>
      <c r="C20" s="80" t="s">
        <v>15</v>
      </c>
      <c r="D20" s="80">
        <v>19600</v>
      </c>
      <c r="E20" s="78">
        <v>73</v>
      </c>
      <c r="F20" s="78">
        <f t="shared" si="0"/>
        <v>9.67</v>
      </c>
      <c r="G20" s="79" t="s">
        <v>39</v>
      </c>
      <c r="H20" s="80">
        <v>50</v>
      </c>
      <c r="I20" s="80">
        <v>475</v>
      </c>
      <c r="J20" s="83">
        <f t="shared" si="4"/>
        <v>20.64</v>
      </c>
      <c r="K20" s="83">
        <f t="shared" si="2"/>
        <v>15.48</v>
      </c>
      <c r="L20" s="82">
        <f t="shared" si="3"/>
        <v>7353</v>
      </c>
      <c r="M20" s="80" t="s">
        <v>16</v>
      </c>
      <c r="N20" s="80" t="s">
        <v>1536</v>
      </c>
      <c r="O20" s="80" t="s">
        <v>53</v>
      </c>
      <c r="P20" s="80"/>
    </row>
    <row r="21" spans="1:16" x14ac:dyDescent="0.25">
      <c r="A21" s="80">
        <v>2019</v>
      </c>
      <c r="B21" s="80">
        <v>2</v>
      </c>
      <c r="C21" s="80" t="s">
        <v>15</v>
      </c>
      <c r="D21" s="80">
        <v>19601</v>
      </c>
      <c r="E21" s="78">
        <v>73</v>
      </c>
      <c r="F21" s="78">
        <f t="shared" si="0"/>
        <v>9.67</v>
      </c>
      <c r="G21" s="79" t="s">
        <v>39</v>
      </c>
      <c r="H21" s="80">
        <v>2</v>
      </c>
      <c r="I21" s="80">
        <v>19</v>
      </c>
      <c r="J21" s="83">
        <f t="shared" si="4"/>
        <v>20.64</v>
      </c>
      <c r="K21" s="83">
        <f t="shared" si="2"/>
        <v>15.48</v>
      </c>
      <c r="L21" s="82">
        <f t="shared" si="3"/>
        <v>294.12</v>
      </c>
      <c r="M21" s="80" t="s">
        <v>16</v>
      </c>
      <c r="N21" s="80" t="s">
        <v>1537</v>
      </c>
      <c r="O21" s="80" t="s">
        <v>53</v>
      </c>
      <c r="P21" s="80"/>
    </row>
    <row r="22" spans="1:16" x14ac:dyDescent="0.25">
      <c r="A22" s="80">
        <v>2019</v>
      </c>
      <c r="B22" s="80">
        <v>2</v>
      </c>
      <c r="C22" s="80" t="s">
        <v>15</v>
      </c>
      <c r="D22" s="80">
        <v>19602</v>
      </c>
      <c r="E22" s="78">
        <v>73</v>
      </c>
      <c r="F22" s="78">
        <f t="shared" si="0"/>
        <v>9.67</v>
      </c>
      <c r="G22" s="79" t="s">
        <v>39</v>
      </c>
      <c r="H22" s="80">
        <v>3</v>
      </c>
      <c r="I22" s="80">
        <v>28.5</v>
      </c>
      <c r="J22" s="83">
        <f t="shared" si="4"/>
        <v>20.64</v>
      </c>
      <c r="K22" s="83">
        <f t="shared" si="2"/>
        <v>10.32</v>
      </c>
      <c r="L22" s="82">
        <f t="shared" si="3"/>
        <v>294.12</v>
      </c>
      <c r="M22" s="80" t="s">
        <v>38</v>
      </c>
      <c r="N22" s="80" t="s">
        <v>1538</v>
      </c>
      <c r="O22" s="80" t="s">
        <v>53</v>
      </c>
      <c r="P22" s="80"/>
    </row>
    <row r="23" spans="1:16" x14ac:dyDescent="0.25">
      <c r="A23" s="80">
        <v>2019</v>
      </c>
      <c r="B23" s="80">
        <v>2</v>
      </c>
      <c r="C23" s="80" t="s">
        <v>15</v>
      </c>
      <c r="D23" s="80">
        <v>19733</v>
      </c>
      <c r="E23" s="78">
        <v>73</v>
      </c>
      <c r="F23" s="78">
        <f t="shared" si="0"/>
        <v>9.67</v>
      </c>
      <c r="G23" s="79" t="s">
        <v>39</v>
      </c>
      <c r="H23" s="80">
        <v>12</v>
      </c>
      <c r="I23" s="80">
        <v>114</v>
      </c>
      <c r="J23" s="83">
        <f t="shared" si="4"/>
        <v>20.64</v>
      </c>
      <c r="K23" s="83">
        <f t="shared" si="2"/>
        <v>20.64</v>
      </c>
      <c r="L23" s="82">
        <f t="shared" si="3"/>
        <v>2352.96</v>
      </c>
      <c r="M23" s="80" t="s">
        <v>129</v>
      </c>
      <c r="N23" s="80" t="s">
        <v>1539</v>
      </c>
      <c r="O23" s="80" t="s">
        <v>53</v>
      </c>
      <c r="P23" s="80"/>
    </row>
    <row r="24" spans="1:16" x14ac:dyDescent="0.25">
      <c r="A24" s="80">
        <v>2019</v>
      </c>
      <c r="B24" s="80">
        <v>2</v>
      </c>
      <c r="C24" s="80" t="s">
        <v>15</v>
      </c>
      <c r="D24" s="80">
        <v>19767</v>
      </c>
      <c r="E24" s="78">
        <v>73</v>
      </c>
      <c r="F24" s="78">
        <f t="shared" si="0"/>
        <v>9.67</v>
      </c>
      <c r="G24" s="79" t="s">
        <v>39</v>
      </c>
      <c r="H24" s="80">
        <v>70</v>
      </c>
      <c r="I24" s="80">
        <v>665</v>
      </c>
      <c r="J24" s="83">
        <f t="shared" si="4"/>
        <v>20.64</v>
      </c>
      <c r="K24" s="83">
        <f t="shared" si="2"/>
        <v>20.64</v>
      </c>
      <c r="L24" s="82">
        <f t="shared" si="3"/>
        <v>13725.6</v>
      </c>
      <c r="M24" s="80" t="s">
        <v>129</v>
      </c>
      <c r="N24" s="80" t="s">
        <v>1540</v>
      </c>
      <c r="O24" s="80" t="s">
        <v>53</v>
      </c>
      <c r="P24" s="80"/>
    </row>
    <row r="25" spans="1:16" x14ac:dyDescent="0.25">
      <c r="A25" s="80">
        <v>2019</v>
      </c>
      <c r="B25" s="80">
        <v>2</v>
      </c>
      <c r="C25" s="80" t="s">
        <v>15</v>
      </c>
      <c r="D25" s="80">
        <v>19782</v>
      </c>
      <c r="E25" s="78">
        <v>73</v>
      </c>
      <c r="F25" s="78">
        <f t="shared" si="0"/>
        <v>9.67</v>
      </c>
      <c r="G25" s="79" t="s">
        <v>39</v>
      </c>
      <c r="H25" s="80">
        <v>16</v>
      </c>
      <c r="I25" s="80">
        <v>152</v>
      </c>
      <c r="J25" s="83">
        <f t="shared" si="4"/>
        <v>20.64</v>
      </c>
      <c r="K25" s="83">
        <f t="shared" si="2"/>
        <v>15.48</v>
      </c>
      <c r="L25" s="82">
        <f t="shared" si="3"/>
        <v>2352.96</v>
      </c>
      <c r="M25" s="80" t="s">
        <v>16</v>
      </c>
      <c r="N25" s="80" t="s">
        <v>1541</v>
      </c>
      <c r="O25" s="80" t="s">
        <v>53</v>
      </c>
      <c r="P25" s="80"/>
    </row>
    <row r="26" spans="1:16" x14ac:dyDescent="0.25">
      <c r="A26" s="80">
        <v>2019</v>
      </c>
      <c r="B26" s="80">
        <v>2</v>
      </c>
      <c r="C26" s="80" t="s">
        <v>15</v>
      </c>
      <c r="D26" s="80">
        <v>4947474</v>
      </c>
      <c r="E26" s="78">
        <v>73</v>
      </c>
      <c r="F26" s="78">
        <f t="shared" si="0"/>
        <v>9.67</v>
      </c>
      <c r="G26" s="79" t="s">
        <v>39</v>
      </c>
      <c r="H26" s="80">
        <v>250</v>
      </c>
      <c r="I26" s="80">
        <v>2389.8154</v>
      </c>
      <c r="J26" s="83">
        <f t="shared" si="4"/>
        <v>20.64</v>
      </c>
      <c r="K26" s="83">
        <f t="shared" si="2"/>
        <v>15.48</v>
      </c>
      <c r="L26" s="82">
        <f t="shared" si="3"/>
        <v>36994.342391999999</v>
      </c>
      <c r="M26" s="80" t="s">
        <v>16</v>
      </c>
      <c r="N26" s="80" t="s">
        <v>1543</v>
      </c>
      <c r="O26" s="83" t="s">
        <v>55</v>
      </c>
      <c r="P26" s="80"/>
    </row>
    <row r="27" spans="1:16" x14ac:dyDescent="0.25">
      <c r="A27" s="80">
        <v>2019</v>
      </c>
      <c r="B27" s="80">
        <v>2</v>
      </c>
      <c r="C27" s="80" t="s">
        <v>15</v>
      </c>
      <c r="D27" s="80">
        <v>4950976</v>
      </c>
      <c r="E27" s="28">
        <v>73</v>
      </c>
      <c r="F27" s="78">
        <f t="shared" si="0"/>
        <v>9.67</v>
      </c>
      <c r="G27" s="79" t="s">
        <v>39</v>
      </c>
      <c r="H27" s="80">
        <v>143</v>
      </c>
      <c r="I27" s="80">
        <v>1367.86</v>
      </c>
      <c r="J27" s="83">
        <v>25.72</v>
      </c>
      <c r="K27" s="83">
        <f t="shared" si="2"/>
        <v>19.29</v>
      </c>
      <c r="L27" s="82">
        <f t="shared" si="3"/>
        <v>26386.019399999997</v>
      </c>
      <c r="M27" s="80" t="s">
        <v>16</v>
      </c>
      <c r="N27" s="80" t="s">
        <v>1545</v>
      </c>
      <c r="O27" s="83" t="s">
        <v>1009</v>
      </c>
      <c r="P27" s="80"/>
    </row>
    <row r="28" spans="1:16" x14ac:dyDescent="0.25">
      <c r="A28" s="80">
        <v>2019</v>
      </c>
      <c r="B28" s="80">
        <v>2</v>
      </c>
      <c r="C28" s="80" t="s">
        <v>15</v>
      </c>
      <c r="D28" s="80">
        <v>4951083</v>
      </c>
      <c r="E28" s="28">
        <v>73</v>
      </c>
      <c r="F28" s="78">
        <f t="shared" si="0"/>
        <v>9.67</v>
      </c>
      <c r="G28" s="79" t="s">
        <v>39</v>
      </c>
      <c r="H28" s="80">
        <v>8</v>
      </c>
      <c r="I28" s="80">
        <v>76.809600000000003</v>
      </c>
      <c r="J28" s="83">
        <v>25.72</v>
      </c>
      <c r="K28" s="83">
        <f t="shared" si="2"/>
        <v>19.29</v>
      </c>
      <c r="L28" s="82">
        <f t="shared" si="3"/>
        <v>1481.6571839999999</v>
      </c>
      <c r="M28" s="80" t="s">
        <v>16</v>
      </c>
      <c r="N28" s="80" t="s">
        <v>1546</v>
      </c>
      <c r="O28" s="83" t="s">
        <v>51</v>
      </c>
      <c r="P28" s="80"/>
    </row>
    <row r="29" spans="1:16" x14ac:dyDescent="0.25">
      <c r="A29" s="80">
        <v>2019</v>
      </c>
      <c r="B29" s="80">
        <v>2</v>
      </c>
      <c r="C29" s="80" t="s">
        <v>954</v>
      </c>
      <c r="D29" s="80">
        <v>65162</v>
      </c>
      <c r="E29" s="78">
        <v>73</v>
      </c>
      <c r="F29" s="78">
        <v>9.67</v>
      </c>
      <c r="G29" s="79" t="s">
        <v>39</v>
      </c>
      <c r="H29" s="80">
        <v>232</v>
      </c>
      <c r="I29" s="80">
        <v>2221.66</v>
      </c>
      <c r="J29" s="83">
        <v>20.64</v>
      </c>
      <c r="K29" s="83">
        <v>20.64</v>
      </c>
      <c r="L29" s="82">
        <v>45855.062399999995</v>
      </c>
      <c r="M29" s="80" t="s">
        <v>129</v>
      </c>
      <c r="N29" s="80" t="s">
        <v>1544</v>
      </c>
      <c r="O29" s="80" t="s">
        <v>868</v>
      </c>
      <c r="P29" s="80"/>
    </row>
    <row r="30" spans="1:16" x14ac:dyDescent="0.25">
      <c r="A30" s="80">
        <v>2019</v>
      </c>
      <c r="B30" s="80">
        <v>2</v>
      </c>
      <c r="C30" s="80" t="s">
        <v>954</v>
      </c>
      <c r="D30" s="80">
        <v>65180</v>
      </c>
      <c r="E30" s="78">
        <v>73</v>
      </c>
      <c r="F30" s="78">
        <v>9.67</v>
      </c>
      <c r="G30" s="79" t="s">
        <v>39</v>
      </c>
      <c r="H30" s="80">
        <v>228</v>
      </c>
      <c r="I30" s="80">
        <v>2185.1</v>
      </c>
      <c r="J30" s="83">
        <v>20.64</v>
      </c>
      <c r="K30" s="83">
        <v>20.64</v>
      </c>
      <c r="L30" s="82">
        <v>45100.464</v>
      </c>
      <c r="M30" s="80" t="s">
        <v>129</v>
      </c>
      <c r="N30" s="80" t="s">
        <v>1544</v>
      </c>
      <c r="O30" s="80" t="s">
        <v>868</v>
      </c>
      <c r="P30" s="80"/>
    </row>
    <row r="31" spans="1:16" x14ac:dyDescent="0.25">
      <c r="A31" s="80">
        <v>2019</v>
      </c>
      <c r="B31" s="80">
        <v>2</v>
      </c>
      <c r="C31" s="80" t="s">
        <v>954</v>
      </c>
      <c r="D31" s="80">
        <v>65181</v>
      </c>
      <c r="E31" s="78">
        <v>73</v>
      </c>
      <c r="F31" s="78">
        <v>9.67</v>
      </c>
      <c r="G31" s="79" t="s">
        <v>39</v>
      </c>
      <c r="H31" s="80">
        <v>201</v>
      </c>
      <c r="I31" s="80">
        <v>1930.58</v>
      </c>
      <c r="J31" s="83">
        <v>20.64</v>
      </c>
      <c r="K31" s="83">
        <v>20.64</v>
      </c>
      <c r="L31" s="82">
        <v>39847.171199999997</v>
      </c>
      <c r="M31" s="80" t="s">
        <v>129</v>
      </c>
      <c r="N31" s="80" t="s">
        <v>1544</v>
      </c>
      <c r="O31" s="80" t="s">
        <v>868</v>
      </c>
      <c r="P31" s="80"/>
    </row>
    <row r="32" spans="1:16" x14ac:dyDescent="0.25">
      <c r="A32" s="80">
        <v>2019</v>
      </c>
      <c r="B32" s="80">
        <v>2</v>
      </c>
      <c r="C32" s="80" t="s">
        <v>15</v>
      </c>
      <c r="D32" s="80" t="s">
        <v>1524</v>
      </c>
      <c r="E32" s="78">
        <v>88.9</v>
      </c>
      <c r="F32" s="78">
        <f t="shared" ref="F32:F63" si="5">IF($E32=60.3,6.99,IF($E32=73,9.67,IF($E32=88.9,13.84,IF($E32=114.3,17.26,IF($E32=177.8,34.23,IF($E32=244.5,53.57,"ENTER WEIGHT"))))))</f>
        <v>13.84</v>
      </c>
      <c r="G32" s="79" t="s">
        <v>39</v>
      </c>
      <c r="H32" s="80">
        <v>29</v>
      </c>
      <c r="I32" s="80">
        <f>SUM(H32*9.6)</f>
        <v>278.39999999999998</v>
      </c>
      <c r="J32" s="83">
        <f t="shared" ref="J32:J63" si="6">IF($E32=60.3,16.52,IF($E32=73,20.64,IF($E32=88.9,27.6,IF(AND($E32=114.3, $F32=17.26),32.84,IF(AND($E32=177.8, $F32=34.23),63.28,IF(AND($E32=244.5,$F32=53.57),98.68,"ENTER WEIGHT"))))))</f>
        <v>27.6</v>
      </c>
      <c r="K32" s="83">
        <f>IF(M32="NEW",J32*1,IF(M32="YELLOW",J32*0.75,IF(M32="BLUE",J32*0.5)))</f>
        <v>20.700000000000003</v>
      </c>
      <c r="L32" s="82">
        <f t="shared" ref="L32:L63" si="7">I32*K32</f>
        <v>5762.88</v>
      </c>
      <c r="M32" s="80" t="s">
        <v>16</v>
      </c>
      <c r="N32" s="80" t="s">
        <v>1530</v>
      </c>
      <c r="O32" s="80" t="s">
        <v>128</v>
      </c>
      <c r="P32" s="80"/>
    </row>
    <row r="33" spans="1:17" x14ac:dyDescent="0.25">
      <c r="A33" s="80">
        <v>2019</v>
      </c>
      <c r="B33" s="80">
        <v>2</v>
      </c>
      <c r="C33" s="80" t="s">
        <v>15</v>
      </c>
      <c r="D33" s="80" t="s">
        <v>1526</v>
      </c>
      <c r="E33" s="78">
        <v>88.9</v>
      </c>
      <c r="F33" s="78">
        <f t="shared" si="5"/>
        <v>13.84</v>
      </c>
      <c r="G33" s="79" t="s">
        <v>39</v>
      </c>
      <c r="H33" s="80">
        <v>25</v>
      </c>
      <c r="I33" s="80">
        <f>SUM(H33*9.6)</f>
        <v>240</v>
      </c>
      <c r="J33" s="83">
        <f t="shared" si="6"/>
        <v>27.6</v>
      </c>
      <c r="K33" s="83">
        <f>IF(M33="NEW",J33*1,IF(M33="YELLOW",J33*0.75,IF(M33="BLUE",J33*0.5)))</f>
        <v>20.700000000000003</v>
      </c>
      <c r="L33" s="82">
        <f t="shared" si="7"/>
        <v>4968.0000000000009</v>
      </c>
      <c r="M33" s="80" t="s">
        <v>16</v>
      </c>
      <c r="N33" s="80" t="s">
        <v>1532</v>
      </c>
      <c r="O33" s="80" t="s">
        <v>128</v>
      </c>
      <c r="P33" s="80"/>
    </row>
    <row r="34" spans="1:17" x14ac:dyDescent="0.25">
      <c r="A34" s="80">
        <v>2019</v>
      </c>
      <c r="B34" s="80">
        <v>2</v>
      </c>
      <c r="C34" s="80" t="s">
        <v>15</v>
      </c>
      <c r="D34" s="80" t="s">
        <v>1527</v>
      </c>
      <c r="E34" s="78">
        <v>88.9</v>
      </c>
      <c r="F34" s="78">
        <f t="shared" si="5"/>
        <v>13.84</v>
      </c>
      <c r="G34" s="79" t="s">
        <v>39</v>
      </c>
      <c r="H34" s="80">
        <v>60</v>
      </c>
      <c r="I34" s="80">
        <f>SUM(H34*9.6)</f>
        <v>576</v>
      </c>
      <c r="J34" s="83">
        <f t="shared" si="6"/>
        <v>27.6</v>
      </c>
      <c r="K34" s="83">
        <f>IF(M34="NEW",J34*1,IF(M34="YELLOW",J34*0.75,IF(M34="BLUE",J34*0.5)))</f>
        <v>20.700000000000003</v>
      </c>
      <c r="L34" s="82">
        <f t="shared" si="7"/>
        <v>11923.2</v>
      </c>
      <c r="M34" s="80" t="s">
        <v>16</v>
      </c>
      <c r="N34" s="80" t="s">
        <v>1533</v>
      </c>
      <c r="O34" s="80" t="s">
        <v>128</v>
      </c>
      <c r="P34" s="80"/>
    </row>
    <row r="35" spans="1:17" x14ac:dyDescent="0.25">
      <c r="A35" s="80">
        <v>2019</v>
      </c>
      <c r="B35" s="80">
        <v>2</v>
      </c>
      <c r="C35" s="80" t="s">
        <v>15</v>
      </c>
      <c r="D35" s="80">
        <v>19674</v>
      </c>
      <c r="E35" s="78">
        <v>88.9</v>
      </c>
      <c r="F35" s="78">
        <f t="shared" si="5"/>
        <v>13.84</v>
      </c>
      <c r="G35" s="79" t="s">
        <v>39</v>
      </c>
      <c r="H35" s="80">
        <v>70</v>
      </c>
      <c r="I35" s="80">
        <v>665</v>
      </c>
      <c r="J35" s="83">
        <f t="shared" si="6"/>
        <v>27.6</v>
      </c>
      <c r="K35" s="83">
        <f>IF(M35="NEW",J35*1,IF(M35="YELLOW",J35*0.75,IF(M35="BLUE",J35*0.5)))</f>
        <v>27.6</v>
      </c>
      <c r="L35" s="82">
        <f t="shared" si="7"/>
        <v>18354</v>
      </c>
      <c r="M35" s="80" t="s">
        <v>129</v>
      </c>
      <c r="N35" s="80" t="s">
        <v>1539</v>
      </c>
      <c r="O35" s="80" t="s">
        <v>53</v>
      </c>
      <c r="P35" s="80"/>
    </row>
    <row r="36" spans="1:17" x14ac:dyDescent="0.25">
      <c r="A36" s="80">
        <v>2019</v>
      </c>
      <c r="B36" s="80">
        <v>2</v>
      </c>
      <c r="C36" s="80" t="s">
        <v>15</v>
      </c>
      <c r="D36" s="80">
        <v>19675</v>
      </c>
      <c r="E36" s="78">
        <v>88.9</v>
      </c>
      <c r="F36" s="78">
        <f t="shared" si="5"/>
        <v>13.84</v>
      </c>
      <c r="G36" s="79" t="s">
        <v>39</v>
      </c>
      <c r="H36" s="80">
        <v>15</v>
      </c>
      <c r="I36" s="80">
        <v>142.5</v>
      </c>
      <c r="J36" s="83">
        <f t="shared" si="6"/>
        <v>27.6</v>
      </c>
      <c r="K36" s="83">
        <f>IF(M36="NEW",J36*1,IF(M36="YELLOW",J36*0.75,IF(M36="BLUE",J36*0.5)))</f>
        <v>20.700000000000003</v>
      </c>
      <c r="L36" s="82">
        <f t="shared" si="7"/>
        <v>2949.7500000000005</v>
      </c>
      <c r="M36" s="80" t="s">
        <v>16</v>
      </c>
      <c r="N36" s="80" t="s">
        <v>1539</v>
      </c>
      <c r="O36" s="80" t="s">
        <v>53</v>
      </c>
      <c r="P36" s="80"/>
    </row>
    <row r="37" spans="1:17" x14ac:dyDescent="0.25">
      <c r="A37" s="80">
        <v>2019</v>
      </c>
      <c r="B37" s="80">
        <v>2</v>
      </c>
      <c r="C37" s="80" t="s">
        <v>15</v>
      </c>
      <c r="D37" s="80">
        <v>4947301</v>
      </c>
      <c r="E37" s="78">
        <v>88.9</v>
      </c>
      <c r="F37" s="78">
        <f t="shared" si="5"/>
        <v>13.84</v>
      </c>
      <c r="G37" s="79" t="s">
        <v>39</v>
      </c>
      <c r="H37" s="80">
        <v>4</v>
      </c>
      <c r="I37" s="80">
        <v>38.4</v>
      </c>
      <c r="J37" s="83">
        <f t="shared" si="6"/>
        <v>27.6</v>
      </c>
      <c r="K37" s="83">
        <v>13.8</v>
      </c>
      <c r="L37" s="82">
        <f t="shared" si="7"/>
        <v>529.91999999999996</v>
      </c>
      <c r="M37" s="80" t="s">
        <v>95</v>
      </c>
      <c r="N37" s="80">
        <v>1111</v>
      </c>
      <c r="O37" s="83" t="s">
        <v>284</v>
      </c>
      <c r="P37" s="80"/>
    </row>
    <row r="38" spans="1:17" x14ac:dyDescent="0.25">
      <c r="A38" s="80">
        <v>2019</v>
      </c>
      <c r="B38" s="80">
        <v>2</v>
      </c>
      <c r="C38" s="80" t="s">
        <v>15</v>
      </c>
      <c r="D38" s="80">
        <v>4947628</v>
      </c>
      <c r="E38" s="78">
        <v>88.9</v>
      </c>
      <c r="F38" s="78">
        <f t="shared" si="5"/>
        <v>13.84</v>
      </c>
      <c r="G38" s="79" t="s">
        <v>39</v>
      </c>
      <c r="H38" s="80">
        <v>8</v>
      </c>
      <c r="I38" s="80">
        <v>76.81</v>
      </c>
      <c r="J38" s="83">
        <f t="shared" si="6"/>
        <v>27.6</v>
      </c>
      <c r="K38" s="83">
        <f t="shared" ref="K38:K69" si="8">IF(M38="NEW",J38*1,IF(M38="YELLOW",J38*0.75,IF(M38="BLUE",J38*0.5)))</f>
        <v>20.700000000000003</v>
      </c>
      <c r="L38" s="82">
        <f t="shared" si="7"/>
        <v>1589.9670000000003</v>
      </c>
      <c r="M38" s="80" t="s">
        <v>16</v>
      </c>
      <c r="N38" s="80" t="s">
        <v>1544</v>
      </c>
      <c r="O38" s="83" t="s">
        <v>55</v>
      </c>
      <c r="P38" s="80"/>
    </row>
    <row r="39" spans="1:17" x14ac:dyDescent="0.25">
      <c r="A39" s="80">
        <v>2019</v>
      </c>
      <c r="B39" s="80">
        <v>2</v>
      </c>
      <c r="C39" s="80" t="s">
        <v>15</v>
      </c>
      <c r="D39" s="80">
        <v>4947628</v>
      </c>
      <c r="E39" s="78">
        <v>88.9</v>
      </c>
      <c r="F39" s="78">
        <f t="shared" si="5"/>
        <v>13.84</v>
      </c>
      <c r="G39" s="79" t="s">
        <v>39</v>
      </c>
      <c r="H39" s="80">
        <v>3</v>
      </c>
      <c r="I39" s="80">
        <v>28.803599999999999</v>
      </c>
      <c r="J39" s="83">
        <f t="shared" si="6"/>
        <v>27.6</v>
      </c>
      <c r="K39" s="83">
        <f t="shared" si="8"/>
        <v>20.700000000000003</v>
      </c>
      <c r="L39" s="82">
        <f t="shared" si="7"/>
        <v>596.23452000000009</v>
      </c>
      <c r="M39" s="80" t="s">
        <v>16</v>
      </c>
      <c r="N39" s="80" t="s">
        <v>1544</v>
      </c>
      <c r="O39" s="83" t="s">
        <v>55</v>
      </c>
      <c r="P39" s="80"/>
    </row>
    <row r="40" spans="1:17" x14ac:dyDescent="0.25">
      <c r="A40" s="80">
        <v>2019</v>
      </c>
      <c r="B40" s="80">
        <v>2</v>
      </c>
      <c r="C40" s="80" t="s">
        <v>15</v>
      </c>
      <c r="D40" s="80">
        <v>4947627</v>
      </c>
      <c r="E40" s="78">
        <v>88.9</v>
      </c>
      <c r="F40" s="78">
        <f t="shared" si="5"/>
        <v>13.84</v>
      </c>
      <c r="G40" s="79" t="s">
        <v>39</v>
      </c>
      <c r="H40" s="80">
        <v>25</v>
      </c>
      <c r="I40" s="80">
        <v>240.03479999999999</v>
      </c>
      <c r="J40" s="83">
        <f t="shared" si="6"/>
        <v>27.6</v>
      </c>
      <c r="K40" s="83">
        <f t="shared" si="8"/>
        <v>20.700000000000003</v>
      </c>
      <c r="L40" s="82">
        <f t="shared" si="7"/>
        <v>4968.7203600000003</v>
      </c>
      <c r="M40" s="80" t="s">
        <v>16</v>
      </c>
      <c r="N40" s="80" t="s">
        <v>1544</v>
      </c>
      <c r="O40" s="83" t="s">
        <v>55</v>
      </c>
      <c r="P40" s="80"/>
    </row>
    <row r="41" spans="1:17" x14ac:dyDescent="0.25">
      <c r="A41" s="80">
        <v>2019</v>
      </c>
      <c r="B41" s="80">
        <v>2</v>
      </c>
      <c r="C41" s="80" t="s">
        <v>15</v>
      </c>
      <c r="D41" s="80">
        <v>4947626</v>
      </c>
      <c r="E41" s="78">
        <v>88.9</v>
      </c>
      <c r="F41" s="78">
        <f t="shared" si="5"/>
        <v>13.84</v>
      </c>
      <c r="G41" s="79" t="s">
        <v>39</v>
      </c>
      <c r="H41" s="80">
        <v>23</v>
      </c>
      <c r="I41" s="80">
        <v>220.8297</v>
      </c>
      <c r="J41" s="83">
        <f t="shared" si="6"/>
        <v>27.6</v>
      </c>
      <c r="K41" s="83">
        <f t="shared" si="8"/>
        <v>20.700000000000003</v>
      </c>
      <c r="L41" s="82">
        <f t="shared" si="7"/>
        <v>4571.1747900000009</v>
      </c>
      <c r="M41" s="80" t="s">
        <v>16</v>
      </c>
      <c r="N41" s="80" t="s">
        <v>1544</v>
      </c>
      <c r="O41" s="83" t="s">
        <v>55</v>
      </c>
      <c r="P41" s="80"/>
    </row>
    <row r="42" spans="1:17" x14ac:dyDescent="0.25">
      <c r="A42" s="80">
        <v>2019</v>
      </c>
      <c r="B42" s="80">
        <v>2</v>
      </c>
      <c r="C42" s="80" t="s">
        <v>15</v>
      </c>
      <c r="D42" s="80">
        <v>4947625</v>
      </c>
      <c r="E42" s="78">
        <v>88.9</v>
      </c>
      <c r="F42" s="78">
        <f t="shared" si="5"/>
        <v>13.84</v>
      </c>
      <c r="G42" s="79" t="s">
        <v>39</v>
      </c>
      <c r="H42" s="80">
        <v>46</v>
      </c>
      <c r="I42" s="80">
        <v>441.28</v>
      </c>
      <c r="J42" s="83">
        <f t="shared" si="6"/>
        <v>27.6</v>
      </c>
      <c r="K42" s="83">
        <f t="shared" si="8"/>
        <v>20.700000000000003</v>
      </c>
      <c r="L42" s="82">
        <f t="shared" si="7"/>
        <v>9134.496000000001</v>
      </c>
      <c r="M42" s="80" t="s">
        <v>16</v>
      </c>
      <c r="N42" s="80" t="s">
        <v>1544</v>
      </c>
      <c r="O42" s="83" t="s">
        <v>55</v>
      </c>
      <c r="P42" s="80"/>
      <c r="Q42" s="38"/>
    </row>
    <row r="43" spans="1:17" x14ac:dyDescent="0.25">
      <c r="A43" s="80">
        <v>2019</v>
      </c>
      <c r="B43" s="80">
        <v>2</v>
      </c>
      <c r="C43" s="80" t="s">
        <v>15</v>
      </c>
      <c r="D43" s="80">
        <v>4947624</v>
      </c>
      <c r="E43" s="78">
        <v>88.9</v>
      </c>
      <c r="F43" s="78">
        <f t="shared" si="5"/>
        <v>13.84</v>
      </c>
      <c r="G43" s="79" t="s">
        <v>39</v>
      </c>
      <c r="H43" s="80">
        <v>2</v>
      </c>
      <c r="I43" s="80">
        <v>19.329999999999998</v>
      </c>
      <c r="J43" s="83">
        <f t="shared" si="6"/>
        <v>27.6</v>
      </c>
      <c r="K43" s="83">
        <f t="shared" si="8"/>
        <v>20.700000000000003</v>
      </c>
      <c r="L43" s="82">
        <f t="shared" si="7"/>
        <v>400.13100000000003</v>
      </c>
      <c r="M43" s="80" t="s">
        <v>16</v>
      </c>
      <c r="N43" s="80" t="s">
        <v>1544</v>
      </c>
      <c r="O43" s="83" t="s">
        <v>55</v>
      </c>
      <c r="P43" s="80"/>
      <c r="Q43" s="38"/>
    </row>
    <row r="44" spans="1:17" x14ac:dyDescent="0.25">
      <c r="A44" s="80">
        <v>2019</v>
      </c>
      <c r="B44" s="80">
        <v>2</v>
      </c>
      <c r="C44" s="80" t="s">
        <v>15</v>
      </c>
      <c r="D44" s="80">
        <v>4947623</v>
      </c>
      <c r="E44" s="78">
        <v>88.9</v>
      </c>
      <c r="F44" s="78">
        <f t="shared" si="5"/>
        <v>13.84</v>
      </c>
      <c r="G44" s="79" t="s">
        <v>39</v>
      </c>
      <c r="H44" s="80">
        <v>74</v>
      </c>
      <c r="I44" s="80">
        <v>703.39</v>
      </c>
      <c r="J44" s="83">
        <f t="shared" si="6"/>
        <v>27.6</v>
      </c>
      <c r="K44" s="83">
        <f t="shared" si="8"/>
        <v>20.700000000000003</v>
      </c>
      <c r="L44" s="82">
        <f t="shared" si="7"/>
        <v>14560.173000000003</v>
      </c>
      <c r="M44" s="80" t="s">
        <v>16</v>
      </c>
      <c r="N44" s="80" t="s">
        <v>1544</v>
      </c>
      <c r="O44" s="83" t="s">
        <v>55</v>
      </c>
      <c r="P44" s="80"/>
      <c r="Q44" s="38"/>
    </row>
    <row r="45" spans="1:17" x14ac:dyDescent="0.25">
      <c r="A45" s="80">
        <v>2019</v>
      </c>
      <c r="B45" s="80">
        <v>2</v>
      </c>
      <c r="C45" s="80" t="s">
        <v>15</v>
      </c>
      <c r="D45" s="80">
        <v>4947622</v>
      </c>
      <c r="E45" s="78">
        <v>88.9</v>
      </c>
      <c r="F45" s="78">
        <f t="shared" si="5"/>
        <v>13.84</v>
      </c>
      <c r="G45" s="79" t="s">
        <v>39</v>
      </c>
      <c r="H45" s="80">
        <v>6</v>
      </c>
      <c r="I45" s="80">
        <v>57.754199999999997</v>
      </c>
      <c r="J45" s="83">
        <f t="shared" si="6"/>
        <v>27.6</v>
      </c>
      <c r="K45" s="83">
        <f t="shared" si="8"/>
        <v>20.700000000000003</v>
      </c>
      <c r="L45" s="82">
        <f t="shared" si="7"/>
        <v>1195.5119400000001</v>
      </c>
      <c r="M45" s="80" t="s">
        <v>16</v>
      </c>
      <c r="N45" s="80" t="s">
        <v>1544</v>
      </c>
      <c r="O45" s="83" t="s">
        <v>55</v>
      </c>
      <c r="P45" s="80"/>
      <c r="Q45" s="38"/>
    </row>
    <row r="46" spans="1:17" x14ac:dyDescent="0.25">
      <c r="A46" s="80">
        <v>2019</v>
      </c>
      <c r="B46" s="80">
        <v>2</v>
      </c>
      <c r="C46" s="80" t="s">
        <v>15</v>
      </c>
      <c r="D46" s="80">
        <v>4949426</v>
      </c>
      <c r="E46" s="78">
        <v>88.9</v>
      </c>
      <c r="F46" s="78">
        <f t="shared" si="5"/>
        <v>13.84</v>
      </c>
      <c r="G46" s="79" t="s">
        <v>39</v>
      </c>
      <c r="H46" s="80">
        <v>102</v>
      </c>
      <c r="I46" s="80">
        <v>983.02</v>
      </c>
      <c r="J46" s="83">
        <f t="shared" si="6"/>
        <v>27.6</v>
      </c>
      <c r="K46" s="83">
        <f t="shared" si="8"/>
        <v>20.700000000000003</v>
      </c>
      <c r="L46" s="82">
        <f t="shared" si="7"/>
        <v>20348.514000000003</v>
      </c>
      <c r="M46" s="80" t="s">
        <v>16</v>
      </c>
      <c r="N46" s="80" t="s">
        <v>1544</v>
      </c>
      <c r="O46" s="83" t="s">
        <v>55</v>
      </c>
      <c r="P46" s="80"/>
      <c r="Q46" s="38"/>
    </row>
    <row r="47" spans="1:17" x14ac:dyDescent="0.25">
      <c r="A47" s="80">
        <v>2019</v>
      </c>
      <c r="B47" s="80">
        <v>2</v>
      </c>
      <c r="C47" s="80" t="s">
        <v>15</v>
      </c>
      <c r="D47" s="80">
        <v>4949427</v>
      </c>
      <c r="E47" s="78">
        <v>88.9</v>
      </c>
      <c r="F47" s="78">
        <f t="shared" si="5"/>
        <v>13.84</v>
      </c>
      <c r="G47" s="79" t="s">
        <v>39</v>
      </c>
      <c r="H47" s="80">
        <v>2</v>
      </c>
      <c r="I47" s="80">
        <v>19.2562</v>
      </c>
      <c r="J47" s="83">
        <f t="shared" si="6"/>
        <v>27.6</v>
      </c>
      <c r="K47" s="83">
        <f t="shared" si="8"/>
        <v>20.700000000000003</v>
      </c>
      <c r="L47" s="82">
        <f t="shared" si="7"/>
        <v>398.60334000000006</v>
      </c>
      <c r="M47" s="80" t="s">
        <v>16</v>
      </c>
      <c r="N47" s="80" t="s">
        <v>1544</v>
      </c>
      <c r="O47" s="83" t="s">
        <v>55</v>
      </c>
      <c r="P47" s="80"/>
      <c r="Q47" s="38"/>
    </row>
    <row r="48" spans="1:17" x14ac:dyDescent="0.25">
      <c r="A48" s="80">
        <v>2019</v>
      </c>
      <c r="B48" s="80">
        <v>2</v>
      </c>
      <c r="C48" s="80" t="s">
        <v>15</v>
      </c>
      <c r="D48" s="80">
        <v>4949425</v>
      </c>
      <c r="E48" s="78">
        <v>88.9</v>
      </c>
      <c r="F48" s="78">
        <f t="shared" si="5"/>
        <v>13.84</v>
      </c>
      <c r="G48" s="79" t="s">
        <v>39</v>
      </c>
      <c r="H48" s="80">
        <v>67</v>
      </c>
      <c r="I48" s="80">
        <v>645.40129999999999</v>
      </c>
      <c r="J48" s="83">
        <f t="shared" si="6"/>
        <v>27.6</v>
      </c>
      <c r="K48" s="83">
        <f t="shared" si="8"/>
        <v>20.700000000000003</v>
      </c>
      <c r="L48" s="82">
        <f t="shared" si="7"/>
        <v>13359.806910000001</v>
      </c>
      <c r="M48" s="80" t="s">
        <v>16</v>
      </c>
      <c r="N48" s="80" t="s">
        <v>1544</v>
      </c>
      <c r="O48" s="83" t="s">
        <v>55</v>
      </c>
      <c r="P48" s="80"/>
      <c r="Q48" s="38"/>
    </row>
    <row r="49" spans="1:17" x14ac:dyDescent="0.25">
      <c r="A49" s="80">
        <v>2019</v>
      </c>
      <c r="B49" s="80">
        <v>2</v>
      </c>
      <c r="C49" s="80" t="s">
        <v>15</v>
      </c>
      <c r="D49" s="80">
        <v>4949424</v>
      </c>
      <c r="E49" s="78">
        <v>88.9</v>
      </c>
      <c r="F49" s="78">
        <f t="shared" si="5"/>
        <v>13.84</v>
      </c>
      <c r="G49" s="79" t="s">
        <v>39</v>
      </c>
      <c r="H49" s="80">
        <v>17</v>
      </c>
      <c r="I49" s="80">
        <v>163.57</v>
      </c>
      <c r="J49" s="83">
        <f t="shared" si="6"/>
        <v>27.6</v>
      </c>
      <c r="K49" s="83">
        <f t="shared" si="8"/>
        <v>20.700000000000003</v>
      </c>
      <c r="L49" s="82">
        <f t="shared" si="7"/>
        <v>3385.8990000000003</v>
      </c>
      <c r="M49" s="80" t="s">
        <v>16</v>
      </c>
      <c r="N49" s="80" t="s">
        <v>1544</v>
      </c>
      <c r="O49" s="83" t="s">
        <v>55</v>
      </c>
      <c r="P49" s="80"/>
      <c r="Q49" s="38"/>
    </row>
    <row r="50" spans="1:17" x14ac:dyDescent="0.25">
      <c r="A50" s="80">
        <v>2019</v>
      </c>
      <c r="B50" s="80">
        <v>2</v>
      </c>
      <c r="C50" s="80" t="s">
        <v>15</v>
      </c>
      <c r="D50" s="80">
        <v>4949705</v>
      </c>
      <c r="E50" s="78">
        <v>88.9</v>
      </c>
      <c r="F50" s="78">
        <f t="shared" si="5"/>
        <v>13.84</v>
      </c>
      <c r="G50" s="79" t="s">
        <v>39</v>
      </c>
      <c r="H50" s="80">
        <v>82</v>
      </c>
      <c r="I50" s="80">
        <v>789.50379999999996</v>
      </c>
      <c r="J50" s="83">
        <f t="shared" si="6"/>
        <v>27.6</v>
      </c>
      <c r="K50" s="83">
        <f t="shared" si="8"/>
        <v>20.700000000000003</v>
      </c>
      <c r="L50" s="82">
        <f t="shared" si="7"/>
        <v>16342.728660000001</v>
      </c>
      <c r="M50" s="80" t="s">
        <v>16</v>
      </c>
      <c r="N50" s="80" t="s">
        <v>1544</v>
      </c>
      <c r="O50" s="83" t="s">
        <v>55</v>
      </c>
      <c r="P50" s="80"/>
      <c r="Q50" s="38"/>
    </row>
    <row r="51" spans="1:17" x14ac:dyDescent="0.25">
      <c r="A51" s="80">
        <v>2019</v>
      </c>
      <c r="B51" s="80">
        <v>2</v>
      </c>
      <c r="C51" s="80" t="s">
        <v>15</v>
      </c>
      <c r="D51" s="80">
        <v>4949706</v>
      </c>
      <c r="E51" s="78">
        <v>88.9</v>
      </c>
      <c r="F51" s="78">
        <f t="shared" si="5"/>
        <v>13.84</v>
      </c>
      <c r="G51" s="79" t="s">
        <v>39</v>
      </c>
      <c r="H51" s="80">
        <v>82</v>
      </c>
      <c r="I51" s="80">
        <v>795.03750000000002</v>
      </c>
      <c r="J51" s="83">
        <f t="shared" si="6"/>
        <v>27.6</v>
      </c>
      <c r="K51" s="83">
        <f t="shared" si="8"/>
        <v>20.700000000000003</v>
      </c>
      <c r="L51" s="82">
        <f t="shared" si="7"/>
        <v>16457.276250000003</v>
      </c>
      <c r="M51" s="80" t="s">
        <v>16</v>
      </c>
      <c r="N51" s="80" t="s">
        <v>1544</v>
      </c>
      <c r="O51" s="83" t="s">
        <v>55</v>
      </c>
      <c r="P51" s="80"/>
      <c r="Q51" s="38"/>
    </row>
    <row r="52" spans="1:17" x14ac:dyDescent="0.25">
      <c r="A52" s="80">
        <v>2019</v>
      </c>
      <c r="B52" s="80">
        <v>2</v>
      </c>
      <c r="C52" s="80" t="s">
        <v>15</v>
      </c>
      <c r="D52" s="80">
        <v>4949932</v>
      </c>
      <c r="E52" s="78">
        <v>88.9</v>
      </c>
      <c r="F52" s="78">
        <f t="shared" si="5"/>
        <v>13.84</v>
      </c>
      <c r="G52" s="79" t="s">
        <v>39</v>
      </c>
      <c r="H52" s="80">
        <v>84</v>
      </c>
      <c r="I52" s="80">
        <v>809.46</v>
      </c>
      <c r="J52" s="83">
        <f t="shared" si="6"/>
        <v>27.6</v>
      </c>
      <c r="K52" s="83">
        <f t="shared" si="8"/>
        <v>20.700000000000003</v>
      </c>
      <c r="L52" s="82">
        <f t="shared" si="7"/>
        <v>16755.822000000004</v>
      </c>
      <c r="M52" s="80" t="s">
        <v>16</v>
      </c>
      <c r="N52" s="80" t="s">
        <v>1544</v>
      </c>
      <c r="O52" s="83" t="s">
        <v>55</v>
      </c>
      <c r="P52" s="80"/>
      <c r="Q52" s="38"/>
    </row>
    <row r="53" spans="1:17" x14ac:dyDescent="0.25">
      <c r="A53" s="80">
        <v>2019</v>
      </c>
      <c r="B53" s="80">
        <v>2</v>
      </c>
      <c r="C53" s="80" t="s">
        <v>15</v>
      </c>
      <c r="D53" s="80">
        <v>4949933</v>
      </c>
      <c r="E53" s="78">
        <v>88.9</v>
      </c>
      <c r="F53" s="78">
        <f t="shared" si="5"/>
        <v>13.84</v>
      </c>
      <c r="G53" s="79" t="s">
        <v>39</v>
      </c>
      <c r="H53" s="80">
        <v>3</v>
      </c>
      <c r="I53" s="80">
        <v>28.981200000000001</v>
      </c>
      <c r="J53" s="83">
        <f t="shared" si="6"/>
        <v>27.6</v>
      </c>
      <c r="K53" s="83">
        <f t="shared" si="8"/>
        <v>20.700000000000003</v>
      </c>
      <c r="L53" s="82">
        <f t="shared" si="7"/>
        <v>599.91084000000012</v>
      </c>
      <c r="M53" s="80" t="s">
        <v>16</v>
      </c>
      <c r="N53" s="80" t="s">
        <v>1544</v>
      </c>
      <c r="O53" s="83" t="s">
        <v>55</v>
      </c>
      <c r="P53" s="80"/>
      <c r="Q53" s="38"/>
    </row>
    <row r="54" spans="1:17" x14ac:dyDescent="0.25">
      <c r="A54" s="80">
        <v>2019</v>
      </c>
      <c r="B54" s="80">
        <v>2</v>
      </c>
      <c r="C54" s="80" t="s">
        <v>15</v>
      </c>
      <c r="D54" s="80">
        <v>4949934</v>
      </c>
      <c r="E54" s="78">
        <v>88.9</v>
      </c>
      <c r="F54" s="78">
        <f t="shared" si="5"/>
        <v>13.84</v>
      </c>
      <c r="G54" s="79" t="s">
        <v>39</v>
      </c>
      <c r="H54" s="80">
        <v>88</v>
      </c>
      <c r="I54" s="80">
        <v>853.21100000000001</v>
      </c>
      <c r="J54" s="83">
        <f t="shared" si="6"/>
        <v>27.6</v>
      </c>
      <c r="K54" s="83">
        <f t="shared" si="8"/>
        <v>20.700000000000003</v>
      </c>
      <c r="L54" s="82">
        <f t="shared" si="7"/>
        <v>17661.467700000001</v>
      </c>
      <c r="M54" s="80" t="s">
        <v>16</v>
      </c>
      <c r="N54" s="80" t="s">
        <v>1544</v>
      </c>
      <c r="O54" s="83" t="s">
        <v>55</v>
      </c>
      <c r="P54" s="80"/>
      <c r="Q54" s="38"/>
    </row>
    <row r="55" spans="1:17" x14ac:dyDescent="0.25">
      <c r="A55" s="80">
        <v>2019</v>
      </c>
      <c r="B55" s="80">
        <v>2</v>
      </c>
      <c r="C55" s="80" t="s">
        <v>15</v>
      </c>
      <c r="D55" s="80">
        <v>4950874</v>
      </c>
      <c r="E55" s="28">
        <v>88.9</v>
      </c>
      <c r="F55" s="78">
        <f t="shared" si="5"/>
        <v>13.84</v>
      </c>
      <c r="G55" s="79" t="s">
        <v>39</v>
      </c>
      <c r="H55" s="80">
        <v>74</v>
      </c>
      <c r="I55" s="80">
        <v>713.54690000000005</v>
      </c>
      <c r="J55" s="83">
        <f t="shared" si="6"/>
        <v>27.6</v>
      </c>
      <c r="K55" s="83">
        <f t="shared" si="8"/>
        <v>20.700000000000003</v>
      </c>
      <c r="L55" s="82">
        <f t="shared" si="7"/>
        <v>14770.420830000003</v>
      </c>
      <c r="M55" s="80" t="s">
        <v>16</v>
      </c>
      <c r="N55" s="80" t="s">
        <v>1544</v>
      </c>
      <c r="O55" s="83" t="s">
        <v>55</v>
      </c>
      <c r="P55" s="80"/>
      <c r="Q55" s="38"/>
    </row>
    <row r="56" spans="1:17" x14ac:dyDescent="0.25">
      <c r="A56" s="80">
        <v>2019</v>
      </c>
      <c r="B56" s="80">
        <v>2</v>
      </c>
      <c r="C56" s="80" t="s">
        <v>15</v>
      </c>
      <c r="D56" s="80">
        <v>4950872</v>
      </c>
      <c r="E56" s="28">
        <v>88.9</v>
      </c>
      <c r="F56" s="78">
        <f t="shared" si="5"/>
        <v>13.84</v>
      </c>
      <c r="G56" s="79" t="s">
        <v>39</v>
      </c>
      <c r="H56" s="80">
        <v>20</v>
      </c>
      <c r="I56" s="80">
        <v>192.68790000000001</v>
      </c>
      <c r="J56" s="83">
        <f t="shared" si="6"/>
        <v>27.6</v>
      </c>
      <c r="K56" s="83">
        <f t="shared" si="8"/>
        <v>20.700000000000003</v>
      </c>
      <c r="L56" s="82">
        <f t="shared" si="7"/>
        <v>3988.6395300000008</v>
      </c>
      <c r="M56" s="80" t="s">
        <v>16</v>
      </c>
      <c r="N56" s="80" t="s">
        <v>1544</v>
      </c>
      <c r="O56" s="83" t="s">
        <v>55</v>
      </c>
      <c r="P56" s="80"/>
      <c r="Q56" s="38"/>
    </row>
    <row r="57" spans="1:17" x14ac:dyDescent="0.25">
      <c r="A57" s="80">
        <v>2019</v>
      </c>
      <c r="B57" s="80">
        <v>2</v>
      </c>
      <c r="C57" s="80" t="s">
        <v>15</v>
      </c>
      <c r="D57" s="80">
        <v>4950873</v>
      </c>
      <c r="E57" s="28">
        <v>88.9</v>
      </c>
      <c r="F57" s="78">
        <f t="shared" si="5"/>
        <v>13.84</v>
      </c>
      <c r="G57" s="79" t="s">
        <v>39</v>
      </c>
      <c r="H57" s="80">
        <v>70</v>
      </c>
      <c r="I57" s="80">
        <v>676.22879999999998</v>
      </c>
      <c r="J57" s="83">
        <f t="shared" si="6"/>
        <v>27.6</v>
      </c>
      <c r="K57" s="83">
        <f t="shared" si="8"/>
        <v>20.700000000000003</v>
      </c>
      <c r="L57" s="82">
        <f t="shared" si="7"/>
        <v>13997.936160000001</v>
      </c>
      <c r="M57" s="80" t="s">
        <v>16</v>
      </c>
      <c r="N57" s="80" t="s">
        <v>1544</v>
      </c>
      <c r="O57" s="83" t="s">
        <v>55</v>
      </c>
      <c r="P57" s="80"/>
      <c r="Q57" s="38"/>
    </row>
    <row r="58" spans="1:17" x14ac:dyDescent="0.25">
      <c r="A58" s="80">
        <v>2019</v>
      </c>
      <c r="B58" s="80">
        <v>2</v>
      </c>
      <c r="C58" s="80" t="s">
        <v>15</v>
      </c>
      <c r="D58" s="80">
        <v>4951595</v>
      </c>
      <c r="E58" s="28">
        <v>88.9</v>
      </c>
      <c r="F58" s="78">
        <f t="shared" si="5"/>
        <v>13.84</v>
      </c>
      <c r="G58" s="79" t="s">
        <v>39</v>
      </c>
      <c r="H58" s="80">
        <v>5</v>
      </c>
      <c r="I58" s="80">
        <v>48.01</v>
      </c>
      <c r="J58" s="83">
        <f t="shared" si="6"/>
        <v>27.6</v>
      </c>
      <c r="K58" s="83">
        <f t="shared" si="8"/>
        <v>13.8</v>
      </c>
      <c r="L58" s="82">
        <f t="shared" si="7"/>
        <v>662.53800000000001</v>
      </c>
      <c r="M58" s="80" t="s">
        <v>94</v>
      </c>
      <c r="N58" s="80" t="s">
        <v>1547</v>
      </c>
      <c r="O58" s="83" t="s">
        <v>1412</v>
      </c>
      <c r="P58" s="80"/>
      <c r="Q58" s="38"/>
    </row>
    <row r="59" spans="1:17" x14ac:dyDescent="0.25">
      <c r="A59" s="80">
        <v>2019</v>
      </c>
      <c r="B59" s="80">
        <v>2</v>
      </c>
      <c r="C59" s="80" t="s">
        <v>15</v>
      </c>
      <c r="D59" s="80">
        <v>4951595</v>
      </c>
      <c r="E59" s="28">
        <v>88.9</v>
      </c>
      <c r="F59" s="78">
        <f t="shared" si="5"/>
        <v>13.84</v>
      </c>
      <c r="G59" s="79" t="s">
        <v>39</v>
      </c>
      <c r="H59" s="80">
        <v>10</v>
      </c>
      <c r="I59" s="80">
        <v>96.009100000000004</v>
      </c>
      <c r="J59" s="83">
        <f t="shared" si="6"/>
        <v>27.6</v>
      </c>
      <c r="K59" s="83">
        <f t="shared" si="8"/>
        <v>20.700000000000003</v>
      </c>
      <c r="L59" s="82">
        <f t="shared" si="7"/>
        <v>1987.3883700000004</v>
      </c>
      <c r="M59" s="80" t="s">
        <v>16</v>
      </c>
      <c r="N59" s="80" t="s">
        <v>1547</v>
      </c>
      <c r="O59" s="83" t="s">
        <v>1412</v>
      </c>
      <c r="P59" s="80"/>
      <c r="Q59" s="38"/>
    </row>
    <row r="60" spans="1:17" x14ac:dyDescent="0.25">
      <c r="A60" s="80">
        <v>2019</v>
      </c>
      <c r="B60" s="80">
        <v>2</v>
      </c>
      <c r="C60" s="80" t="s">
        <v>15</v>
      </c>
      <c r="D60" s="80">
        <v>4951595</v>
      </c>
      <c r="E60" s="28">
        <v>88.9</v>
      </c>
      <c r="F60" s="78">
        <f t="shared" si="5"/>
        <v>13.84</v>
      </c>
      <c r="G60" s="79" t="s">
        <v>39</v>
      </c>
      <c r="H60" s="80">
        <v>12</v>
      </c>
      <c r="I60" s="80">
        <v>115.21</v>
      </c>
      <c r="J60" s="83">
        <f t="shared" si="6"/>
        <v>27.6</v>
      </c>
      <c r="K60" s="83">
        <f t="shared" si="8"/>
        <v>13.8</v>
      </c>
      <c r="L60" s="82">
        <f t="shared" si="7"/>
        <v>1589.8979999999999</v>
      </c>
      <c r="M60" s="80" t="s">
        <v>94</v>
      </c>
      <c r="N60" s="80" t="s">
        <v>1547</v>
      </c>
      <c r="O60" s="83" t="s">
        <v>1412</v>
      </c>
      <c r="P60" s="80"/>
      <c r="Q60" s="38"/>
    </row>
    <row r="61" spans="1:17" x14ac:dyDescent="0.25">
      <c r="A61" s="80">
        <v>2019</v>
      </c>
      <c r="B61" s="80">
        <v>2</v>
      </c>
      <c r="C61" s="80" t="s">
        <v>15</v>
      </c>
      <c r="D61" s="80">
        <v>4951598</v>
      </c>
      <c r="E61" s="28">
        <v>88.9</v>
      </c>
      <c r="F61" s="78">
        <f t="shared" si="5"/>
        <v>13.84</v>
      </c>
      <c r="G61" s="79" t="s">
        <v>39</v>
      </c>
      <c r="H61" s="80">
        <v>15</v>
      </c>
      <c r="I61" s="80">
        <v>144.0188</v>
      </c>
      <c r="J61" s="83">
        <f t="shared" si="6"/>
        <v>27.6</v>
      </c>
      <c r="K61" s="83">
        <f t="shared" si="8"/>
        <v>13.8</v>
      </c>
      <c r="L61" s="82">
        <f t="shared" si="7"/>
        <v>1987.4594400000001</v>
      </c>
      <c r="M61" s="80" t="s">
        <v>94</v>
      </c>
      <c r="N61" s="80" t="s">
        <v>1547</v>
      </c>
      <c r="O61" s="83" t="s">
        <v>1412</v>
      </c>
      <c r="P61" s="80"/>
      <c r="Q61" s="38"/>
    </row>
    <row r="62" spans="1:17" x14ac:dyDescent="0.25">
      <c r="A62" s="80">
        <v>2019</v>
      </c>
      <c r="B62" s="80">
        <v>2</v>
      </c>
      <c r="C62" s="80" t="s">
        <v>15</v>
      </c>
      <c r="D62" s="80">
        <v>4952057</v>
      </c>
      <c r="E62" s="28">
        <v>88.9</v>
      </c>
      <c r="F62" s="78">
        <f t="shared" si="5"/>
        <v>13.84</v>
      </c>
      <c r="G62" s="79" t="s">
        <v>39</v>
      </c>
      <c r="H62" s="80">
        <v>5</v>
      </c>
      <c r="I62" s="80">
        <v>48.01</v>
      </c>
      <c r="J62" s="83">
        <f t="shared" si="6"/>
        <v>27.6</v>
      </c>
      <c r="K62" s="83">
        <f t="shared" si="8"/>
        <v>13.8</v>
      </c>
      <c r="L62" s="82">
        <f t="shared" si="7"/>
        <v>662.53800000000001</v>
      </c>
      <c r="M62" s="80" t="s">
        <v>94</v>
      </c>
      <c r="N62" s="80" t="s">
        <v>1548</v>
      </c>
      <c r="O62" s="83" t="s">
        <v>1412</v>
      </c>
      <c r="P62" s="80"/>
      <c r="Q62" s="38"/>
    </row>
    <row r="63" spans="1:17" x14ac:dyDescent="0.25">
      <c r="A63" s="80">
        <v>2019</v>
      </c>
      <c r="B63" s="80">
        <v>2</v>
      </c>
      <c r="C63" s="80" t="s">
        <v>15</v>
      </c>
      <c r="D63" s="80">
        <v>4952057</v>
      </c>
      <c r="E63" s="28">
        <v>88.9</v>
      </c>
      <c r="F63" s="78">
        <f t="shared" si="5"/>
        <v>13.84</v>
      </c>
      <c r="G63" s="79" t="s">
        <v>39</v>
      </c>
      <c r="H63" s="80">
        <v>5</v>
      </c>
      <c r="I63" s="80">
        <v>48.01</v>
      </c>
      <c r="J63" s="83">
        <f t="shared" si="6"/>
        <v>27.6</v>
      </c>
      <c r="K63" s="83">
        <f t="shared" si="8"/>
        <v>13.8</v>
      </c>
      <c r="L63" s="82">
        <f t="shared" si="7"/>
        <v>662.53800000000001</v>
      </c>
      <c r="M63" s="80" t="s">
        <v>94</v>
      </c>
      <c r="N63" s="80" t="s">
        <v>1548</v>
      </c>
      <c r="O63" s="83" t="s">
        <v>1412</v>
      </c>
      <c r="P63" s="80"/>
      <c r="Q63" s="38"/>
    </row>
    <row r="64" spans="1:17" x14ac:dyDescent="0.25">
      <c r="A64" s="80">
        <v>2019</v>
      </c>
      <c r="B64" s="80">
        <v>2</v>
      </c>
      <c r="C64" s="80" t="s">
        <v>15</v>
      </c>
      <c r="D64" s="80">
        <v>4952056</v>
      </c>
      <c r="E64" s="28">
        <v>88.9</v>
      </c>
      <c r="F64" s="78">
        <f t="shared" ref="F64:F95" si="9">IF($E64=60.3,6.99,IF($E64=73,9.67,IF($E64=88.9,13.84,IF($E64=114.3,17.26,IF($E64=177.8,34.23,IF($E64=244.5,53.57,"ENTER WEIGHT"))))))</f>
        <v>13.84</v>
      </c>
      <c r="G64" s="79" t="s">
        <v>39</v>
      </c>
      <c r="H64" s="80">
        <v>7</v>
      </c>
      <c r="I64" s="80">
        <v>67.209999999999994</v>
      </c>
      <c r="J64" s="83">
        <f t="shared" ref="J64:J95" si="10">IF($E64=60.3,16.52,IF($E64=73,20.64,IF($E64=88.9,27.6,IF(AND($E64=114.3, $F64=17.26),32.84,IF(AND($E64=177.8, $F64=34.23),63.28,IF(AND($E64=244.5,$F64=53.57),98.68,"ENTER WEIGHT"))))))</f>
        <v>27.6</v>
      </c>
      <c r="K64" s="83">
        <f t="shared" si="8"/>
        <v>20.700000000000003</v>
      </c>
      <c r="L64" s="82">
        <f t="shared" ref="L64:L95" si="11">I64*K64</f>
        <v>1391.2470000000001</v>
      </c>
      <c r="M64" s="80" t="s">
        <v>16</v>
      </c>
      <c r="N64" s="80" t="s">
        <v>1548</v>
      </c>
      <c r="O64" s="83" t="s">
        <v>1412</v>
      </c>
      <c r="P64" s="80"/>
      <c r="Q64" s="38"/>
    </row>
    <row r="65" spans="1:17" x14ac:dyDescent="0.25">
      <c r="A65" s="80">
        <v>2019</v>
      </c>
      <c r="B65" s="80">
        <v>2</v>
      </c>
      <c r="C65" s="80" t="s">
        <v>15</v>
      </c>
      <c r="D65" s="80">
        <v>4952054</v>
      </c>
      <c r="E65" s="28">
        <v>88.9</v>
      </c>
      <c r="F65" s="78">
        <f t="shared" si="9"/>
        <v>13.84</v>
      </c>
      <c r="G65" s="79" t="s">
        <v>39</v>
      </c>
      <c r="H65" s="80">
        <v>5</v>
      </c>
      <c r="I65" s="80">
        <v>48.01</v>
      </c>
      <c r="J65" s="83">
        <f t="shared" si="10"/>
        <v>27.6</v>
      </c>
      <c r="K65" s="83">
        <f t="shared" si="8"/>
        <v>13.8</v>
      </c>
      <c r="L65" s="82">
        <f t="shared" si="11"/>
        <v>662.53800000000001</v>
      </c>
      <c r="M65" s="80" t="s">
        <v>94</v>
      </c>
      <c r="N65" s="80" t="s">
        <v>1548</v>
      </c>
      <c r="O65" s="83" t="s">
        <v>1412</v>
      </c>
      <c r="P65" s="80"/>
      <c r="Q65" s="38"/>
    </row>
    <row r="66" spans="1:17" x14ac:dyDescent="0.25">
      <c r="A66" s="80">
        <v>2019</v>
      </c>
      <c r="B66" s="80">
        <v>2</v>
      </c>
      <c r="C66" s="80" t="s">
        <v>15</v>
      </c>
      <c r="D66" s="80">
        <v>4952054</v>
      </c>
      <c r="E66" s="28">
        <v>88.9</v>
      </c>
      <c r="F66" s="78">
        <f t="shared" si="9"/>
        <v>13.84</v>
      </c>
      <c r="G66" s="79" t="s">
        <v>39</v>
      </c>
      <c r="H66" s="80">
        <v>13</v>
      </c>
      <c r="I66" s="80">
        <v>124.82</v>
      </c>
      <c r="J66" s="83">
        <f t="shared" si="10"/>
        <v>27.6</v>
      </c>
      <c r="K66" s="83">
        <f t="shared" si="8"/>
        <v>20.700000000000003</v>
      </c>
      <c r="L66" s="82">
        <f t="shared" si="11"/>
        <v>2583.7740000000003</v>
      </c>
      <c r="M66" s="80" t="s">
        <v>16</v>
      </c>
      <c r="N66" s="80" t="s">
        <v>1548</v>
      </c>
      <c r="O66" s="83" t="s">
        <v>1412</v>
      </c>
      <c r="P66" s="80"/>
      <c r="Q66" s="38"/>
    </row>
    <row r="67" spans="1:17" x14ac:dyDescent="0.25">
      <c r="A67" s="80">
        <v>2019</v>
      </c>
      <c r="B67" s="80">
        <v>2</v>
      </c>
      <c r="C67" s="80" t="s">
        <v>15</v>
      </c>
      <c r="D67" s="80">
        <v>4952052</v>
      </c>
      <c r="E67" s="28">
        <v>88.9</v>
      </c>
      <c r="F67" s="78">
        <f t="shared" si="9"/>
        <v>13.84</v>
      </c>
      <c r="G67" s="79" t="s">
        <v>39</v>
      </c>
      <c r="H67" s="80">
        <v>3</v>
      </c>
      <c r="I67" s="80">
        <v>28.8</v>
      </c>
      <c r="J67" s="83">
        <f t="shared" si="10"/>
        <v>27.6</v>
      </c>
      <c r="K67" s="83">
        <f t="shared" si="8"/>
        <v>20.700000000000003</v>
      </c>
      <c r="L67" s="82">
        <f t="shared" si="11"/>
        <v>596.16000000000008</v>
      </c>
      <c r="M67" s="80" t="s">
        <v>16</v>
      </c>
      <c r="N67" s="80" t="s">
        <v>1548</v>
      </c>
      <c r="O67" s="83" t="s">
        <v>1412</v>
      </c>
      <c r="P67" s="80"/>
      <c r="Q67" s="38"/>
    </row>
    <row r="68" spans="1:17" x14ac:dyDescent="0.25">
      <c r="A68" s="80">
        <v>2019</v>
      </c>
      <c r="B68" s="80">
        <v>2</v>
      </c>
      <c r="C68" s="80" t="s">
        <v>15</v>
      </c>
      <c r="D68" s="80">
        <v>4952052</v>
      </c>
      <c r="E68" s="28">
        <v>88.9</v>
      </c>
      <c r="F68" s="78">
        <f t="shared" si="9"/>
        <v>13.84</v>
      </c>
      <c r="G68" s="79" t="s">
        <v>39</v>
      </c>
      <c r="H68" s="80">
        <v>2</v>
      </c>
      <c r="I68" s="80">
        <v>19.2</v>
      </c>
      <c r="J68" s="83">
        <f t="shared" si="10"/>
        <v>27.6</v>
      </c>
      <c r="K68" s="83">
        <f t="shared" si="8"/>
        <v>13.8</v>
      </c>
      <c r="L68" s="82">
        <f t="shared" si="11"/>
        <v>264.95999999999998</v>
      </c>
      <c r="M68" s="80" t="s">
        <v>94</v>
      </c>
      <c r="N68" s="80" t="s">
        <v>1548</v>
      </c>
      <c r="O68" s="83" t="s">
        <v>1412</v>
      </c>
      <c r="P68" s="80"/>
      <c r="Q68" s="38"/>
    </row>
    <row r="69" spans="1:17" x14ac:dyDescent="0.25">
      <c r="A69" s="80">
        <v>2019</v>
      </c>
      <c r="B69" s="80">
        <v>2</v>
      </c>
      <c r="C69" s="80" t="s">
        <v>15</v>
      </c>
      <c r="D69" s="80">
        <v>4952051</v>
      </c>
      <c r="E69" s="28">
        <v>88.9</v>
      </c>
      <c r="F69" s="78">
        <f t="shared" si="9"/>
        <v>13.84</v>
      </c>
      <c r="G69" s="79" t="s">
        <v>39</v>
      </c>
      <c r="H69" s="80">
        <v>12</v>
      </c>
      <c r="I69" s="80">
        <v>115.2171</v>
      </c>
      <c r="J69" s="83">
        <f t="shared" si="10"/>
        <v>27.6</v>
      </c>
      <c r="K69" s="83">
        <f t="shared" si="8"/>
        <v>20.700000000000003</v>
      </c>
      <c r="L69" s="82">
        <f t="shared" si="11"/>
        <v>2384.9939700000004</v>
      </c>
      <c r="M69" s="80" t="s">
        <v>16</v>
      </c>
      <c r="N69" s="80" t="s">
        <v>1548</v>
      </c>
      <c r="O69" s="83" t="s">
        <v>1412</v>
      </c>
      <c r="P69" s="80"/>
      <c r="Q69" s="38"/>
    </row>
    <row r="70" spans="1:17" x14ac:dyDescent="0.25">
      <c r="A70" s="80">
        <v>2019</v>
      </c>
      <c r="B70" s="80">
        <v>2</v>
      </c>
      <c r="C70" s="80" t="s">
        <v>15</v>
      </c>
      <c r="D70" s="80">
        <v>4952417</v>
      </c>
      <c r="E70" s="28">
        <v>88.9</v>
      </c>
      <c r="F70" s="78">
        <f t="shared" si="9"/>
        <v>13.84</v>
      </c>
      <c r="G70" s="79" t="s">
        <v>39</v>
      </c>
      <c r="H70" s="80">
        <v>5</v>
      </c>
      <c r="I70" s="80">
        <v>48.01</v>
      </c>
      <c r="J70" s="83">
        <f t="shared" si="10"/>
        <v>27.6</v>
      </c>
      <c r="K70" s="83">
        <f t="shared" ref="K70:K101" si="12">IF(M70="NEW",J70*1,IF(M70="YELLOW",J70*0.75,IF(M70="BLUE",J70*0.5)))</f>
        <v>13.8</v>
      </c>
      <c r="L70" s="82">
        <f t="shared" si="11"/>
        <v>662.53800000000001</v>
      </c>
      <c r="M70" s="80" t="s">
        <v>94</v>
      </c>
      <c r="N70" s="80" t="s">
        <v>1550</v>
      </c>
      <c r="O70" s="83" t="s">
        <v>1412</v>
      </c>
      <c r="P70" s="80"/>
      <c r="Q70" s="38"/>
    </row>
    <row r="71" spans="1:17" x14ac:dyDescent="0.25">
      <c r="A71" s="80">
        <v>2019</v>
      </c>
      <c r="B71" s="80">
        <v>2</v>
      </c>
      <c r="C71" s="80" t="s">
        <v>15</v>
      </c>
      <c r="D71" s="80">
        <v>4952417</v>
      </c>
      <c r="E71" s="28">
        <v>88.9</v>
      </c>
      <c r="F71" s="78">
        <f t="shared" si="9"/>
        <v>13.84</v>
      </c>
      <c r="G71" s="79" t="s">
        <v>39</v>
      </c>
      <c r="H71" s="80">
        <v>4</v>
      </c>
      <c r="I71" s="80">
        <v>38.4</v>
      </c>
      <c r="J71" s="83">
        <f t="shared" si="10"/>
        <v>27.6</v>
      </c>
      <c r="K71" s="83">
        <f t="shared" si="12"/>
        <v>13.8</v>
      </c>
      <c r="L71" s="82">
        <f t="shared" si="11"/>
        <v>529.91999999999996</v>
      </c>
      <c r="M71" s="80" t="s">
        <v>94</v>
      </c>
      <c r="N71" s="80" t="s">
        <v>1550</v>
      </c>
      <c r="O71" s="83" t="s">
        <v>1412</v>
      </c>
      <c r="P71" s="80"/>
      <c r="Q71" s="38"/>
    </row>
    <row r="72" spans="1:17" x14ac:dyDescent="0.25">
      <c r="A72" s="80">
        <v>2019</v>
      </c>
      <c r="B72" s="80">
        <v>2</v>
      </c>
      <c r="C72" s="80" t="s">
        <v>15</v>
      </c>
      <c r="D72" s="80">
        <v>4952420</v>
      </c>
      <c r="E72" s="28">
        <v>88.9</v>
      </c>
      <c r="F72" s="78">
        <f t="shared" si="9"/>
        <v>13.84</v>
      </c>
      <c r="G72" s="79" t="s">
        <v>39</v>
      </c>
      <c r="H72" s="80">
        <v>12</v>
      </c>
      <c r="I72" s="80">
        <v>115.21</v>
      </c>
      <c r="J72" s="83">
        <f t="shared" si="10"/>
        <v>27.6</v>
      </c>
      <c r="K72" s="83">
        <f t="shared" si="12"/>
        <v>20.700000000000003</v>
      </c>
      <c r="L72" s="82">
        <f t="shared" si="11"/>
        <v>2384.8470000000002</v>
      </c>
      <c r="M72" s="80" t="s">
        <v>16</v>
      </c>
      <c r="N72" s="80" t="s">
        <v>1550</v>
      </c>
      <c r="O72" s="83" t="s">
        <v>1412</v>
      </c>
      <c r="P72" s="80"/>
      <c r="Q72" s="38"/>
    </row>
    <row r="73" spans="1:17" x14ac:dyDescent="0.25">
      <c r="A73" s="80">
        <v>2019</v>
      </c>
      <c r="B73" s="80">
        <v>2</v>
      </c>
      <c r="C73" s="80" t="s">
        <v>15</v>
      </c>
      <c r="D73" s="80">
        <v>4952421</v>
      </c>
      <c r="E73" s="28">
        <v>88.9</v>
      </c>
      <c r="F73" s="78">
        <f t="shared" si="9"/>
        <v>13.84</v>
      </c>
      <c r="G73" s="79" t="s">
        <v>39</v>
      </c>
      <c r="H73" s="80">
        <v>1</v>
      </c>
      <c r="I73" s="80">
        <v>9.6</v>
      </c>
      <c r="J73" s="83">
        <f t="shared" si="10"/>
        <v>27.6</v>
      </c>
      <c r="K73" s="83">
        <f t="shared" si="12"/>
        <v>13.8</v>
      </c>
      <c r="L73" s="82">
        <f t="shared" si="11"/>
        <v>132.47999999999999</v>
      </c>
      <c r="M73" s="80" t="s">
        <v>38</v>
      </c>
      <c r="N73" s="80" t="s">
        <v>1550</v>
      </c>
      <c r="O73" s="83" t="s">
        <v>1412</v>
      </c>
      <c r="P73" s="80"/>
      <c r="Q73" s="38"/>
    </row>
    <row r="74" spans="1:17" x14ac:dyDescent="0.25">
      <c r="A74" s="80">
        <v>2019</v>
      </c>
      <c r="B74" s="80">
        <v>2</v>
      </c>
      <c r="C74" s="80" t="s">
        <v>15</v>
      </c>
      <c r="D74" s="80">
        <v>4952422</v>
      </c>
      <c r="E74" s="28">
        <v>88.9</v>
      </c>
      <c r="F74" s="78">
        <f t="shared" si="9"/>
        <v>13.84</v>
      </c>
      <c r="G74" s="79" t="s">
        <v>39</v>
      </c>
      <c r="H74" s="80">
        <v>7</v>
      </c>
      <c r="I74" s="80">
        <v>67.209999999999994</v>
      </c>
      <c r="J74" s="83">
        <f t="shared" si="10"/>
        <v>27.6</v>
      </c>
      <c r="K74" s="83">
        <f t="shared" si="12"/>
        <v>20.700000000000003</v>
      </c>
      <c r="L74" s="82">
        <f t="shared" si="11"/>
        <v>1391.2470000000001</v>
      </c>
      <c r="M74" s="80" t="s">
        <v>16</v>
      </c>
      <c r="N74" s="80" t="s">
        <v>1550</v>
      </c>
      <c r="O74" s="83" t="s">
        <v>1412</v>
      </c>
      <c r="P74" s="80"/>
      <c r="Q74" s="38"/>
    </row>
    <row r="75" spans="1:17" x14ac:dyDescent="0.25">
      <c r="A75" s="80">
        <v>2019</v>
      </c>
      <c r="B75" s="80">
        <v>2</v>
      </c>
      <c r="C75" s="80" t="s">
        <v>15</v>
      </c>
      <c r="D75" s="80">
        <v>4952422</v>
      </c>
      <c r="E75" s="78">
        <v>88.9</v>
      </c>
      <c r="F75" s="78">
        <f t="shared" si="9"/>
        <v>13.84</v>
      </c>
      <c r="G75" s="79" t="s">
        <v>39</v>
      </c>
      <c r="H75" s="80">
        <v>2</v>
      </c>
      <c r="I75" s="80">
        <v>19.2</v>
      </c>
      <c r="J75" s="83">
        <f t="shared" si="10"/>
        <v>27.6</v>
      </c>
      <c r="K75" s="83">
        <f t="shared" si="12"/>
        <v>13.8</v>
      </c>
      <c r="L75" s="82">
        <f t="shared" si="11"/>
        <v>264.95999999999998</v>
      </c>
      <c r="M75" s="80" t="s">
        <v>38</v>
      </c>
      <c r="N75" s="80" t="s">
        <v>1550</v>
      </c>
      <c r="O75" s="83" t="s">
        <v>1412</v>
      </c>
      <c r="P75" s="80"/>
      <c r="Q75" s="38"/>
    </row>
    <row r="76" spans="1:17" x14ac:dyDescent="0.25">
      <c r="A76" s="80">
        <v>2019</v>
      </c>
      <c r="B76" s="80">
        <v>2</v>
      </c>
      <c r="C76" s="80" t="s">
        <v>15</v>
      </c>
      <c r="D76" s="80">
        <v>4952422</v>
      </c>
      <c r="E76" s="78">
        <v>88.9</v>
      </c>
      <c r="F76" s="78">
        <f t="shared" si="9"/>
        <v>13.84</v>
      </c>
      <c r="G76" s="79" t="s">
        <v>39</v>
      </c>
      <c r="H76" s="80">
        <v>1</v>
      </c>
      <c r="I76" s="80">
        <v>9.6</v>
      </c>
      <c r="J76" s="83">
        <f t="shared" si="10"/>
        <v>27.6</v>
      </c>
      <c r="K76" s="83">
        <f t="shared" si="12"/>
        <v>13.8</v>
      </c>
      <c r="L76" s="82">
        <f t="shared" si="11"/>
        <v>132.47999999999999</v>
      </c>
      <c r="M76" s="80" t="s">
        <v>38</v>
      </c>
      <c r="N76" s="80" t="s">
        <v>1550</v>
      </c>
      <c r="O76" s="83" t="s">
        <v>1412</v>
      </c>
      <c r="P76" s="80"/>
      <c r="Q76" s="38"/>
    </row>
    <row r="77" spans="1:17" x14ac:dyDescent="0.25">
      <c r="A77" s="80">
        <v>2019</v>
      </c>
      <c r="B77" s="80">
        <v>2</v>
      </c>
      <c r="C77" s="80" t="s">
        <v>15</v>
      </c>
      <c r="D77" s="80">
        <v>4952417</v>
      </c>
      <c r="E77" s="78">
        <v>88.9</v>
      </c>
      <c r="F77" s="78">
        <f t="shared" si="9"/>
        <v>13.84</v>
      </c>
      <c r="G77" s="79" t="s">
        <v>39</v>
      </c>
      <c r="H77" s="80">
        <v>5</v>
      </c>
      <c r="I77" s="80">
        <v>48.01</v>
      </c>
      <c r="J77" s="83">
        <f t="shared" si="10"/>
        <v>27.6</v>
      </c>
      <c r="K77" s="83">
        <f t="shared" si="12"/>
        <v>20.700000000000003</v>
      </c>
      <c r="L77" s="82">
        <f t="shared" si="11"/>
        <v>993.80700000000013</v>
      </c>
      <c r="M77" s="80" t="s">
        <v>16</v>
      </c>
      <c r="N77" s="80" t="s">
        <v>1550</v>
      </c>
      <c r="O77" s="83" t="s">
        <v>1412</v>
      </c>
      <c r="P77" s="80"/>
      <c r="Q77" s="38"/>
    </row>
    <row r="78" spans="1:17" x14ac:dyDescent="0.25">
      <c r="A78" s="80">
        <v>2019</v>
      </c>
      <c r="B78" s="80">
        <v>2</v>
      </c>
      <c r="C78" s="80" t="s">
        <v>15</v>
      </c>
      <c r="D78" s="80">
        <v>4952415</v>
      </c>
      <c r="E78" s="78">
        <v>88.9</v>
      </c>
      <c r="F78" s="78">
        <f t="shared" si="9"/>
        <v>13.84</v>
      </c>
      <c r="G78" s="79" t="s">
        <v>39</v>
      </c>
      <c r="H78" s="80">
        <v>5</v>
      </c>
      <c r="I78" s="80">
        <v>48.01</v>
      </c>
      <c r="J78" s="83">
        <f t="shared" si="10"/>
        <v>27.6</v>
      </c>
      <c r="K78" s="83">
        <f t="shared" si="12"/>
        <v>20.700000000000003</v>
      </c>
      <c r="L78" s="82">
        <f t="shared" si="11"/>
        <v>993.80700000000013</v>
      </c>
      <c r="M78" s="80" t="s">
        <v>16</v>
      </c>
      <c r="N78" s="80" t="s">
        <v>1550</v>
      </c>
      <c r="O78" s="83" t="s">
        <v>1412</v>
      </c>
      <c r="P78" s="80"/>
      <c r="Q78" s="38"/>
    </row>
    <row r="79" spans="1:17" x14ac:dyDescent="0.25">
      <c r="A79" s="80">
        <v>2019</v>
      </c>
      <c r="B79" s="80">
        <v>2</v>
      </c>
      <c r="C79" s="80" t="s">
        <v>15</v>
      </c>
      <c r="D79" s="80">
        <v>4952415</v>
      </c>
      <c r="E79" s="78">
        <v>88.9</v>
      </c>
      <c r="F79" s="78">
        <f t="shared" si="9"/>
        <v>13.84</v>
      </c>
      <c r="G79" s="79" t="s">
        <v>39</v>
      </c>
      <c r="H79" s="80">
        <v>5</v>
      </c>
      <c r="I79" s="80">
        <v>48.01</v>
      </c>
      <c r="J79" s="83">
        <f t="shared" si="10"/>
        <v>27.6</v>
      </c>
      <c r="K79" s="83">
        <f t="shared" si="12"/>
        <v>13.8</v>
      </c>
      <c r="L79" s="82">
        <f t="shared" si="11"/>
        <v>662.53800000000001</v>
      </c>
      <c r="M79" s="80" t="s">
        <v>94</v>
      </c>
      <c r="N79" s="80" t="s">
        <v>1550</v>
      </c>
      <c r="O79" s="83" t="s">
        <v>1412</v>
      </c>
      <c r="P79" s="80"/>
      <c r="Q79" s="38"/>
    </row>
    <row r="80" spans="1:17" x14ac:dyDescent="0.25">
      <c r="A80" s="80">
        <v>2019</v>
      </c>
      <c r="B80" s="80">
        <v>2</v>
      </c>
      <c r="C80" s="80" t="s">
        <v>15</v>
      </c>
      <c r="D80" s="80">
        <v>4952414</v>
      </c>
      <c r="E80" s="78">
        <v>88.9</v>
      </c>
      <c r="F80" s="78">
        <f t="shared" si="9"/>
        <v>13.84</v>
      </c>
      <c r="G80" s="79" t="s">
        <v>39</v>
      </c>
      <c r="H80" s="80">
        <v>4</v>
      </c>
      <c r="I80" s="80">
        <v>38.4</v>
      </c>
      <c r="J80" s="83">
        <f t="shared" si="10"/>
        <v>27.6</v>
      </c>
      <c r="K80" s="83">
        <f t="shared" si="12"/>
        <v>20.700000000000003</v>
      </c>
      <c r="L80" s="82">
        <f t="shared" si="11"/>
        <v>794.88000000000011</v>
      </c>
      <c r="M80" s="80" t="s">
        <v>16</v>
      </c>
      <c r="N80" s="80" t="s">
        <v>1550</v>
      </c>
      <c r="O80" s="83" t="s">
        <v>1412</v>
      </c>
      <c r="P80" s="80"/>
      <c r="Q80" s="38"/>
    </row>
    <row r="81" spans="1:17" x14ac:dyDescent="0.25">
      <c r="A81" s="80">
        <v>2019</v>
      </c>
      <c r="B81" s="80">
        <v>2</v>
      </c>
      <c r="C81" s="80" t="s">
        <v>15</v>
      </c>
      <c r="D81" s="80">
        <v>4952412</v>
      </c>
      <c r="E81" s="78">
        <v>88.9</v>
      </c>
      <c r="F81" s="78">
        <f t="shared" si="9"/>
        <v>13.84</v>
      </c>
      <c r="G81" s="79" t="s">
        <v>39</v>
      </c>
      <c r="H81" s="80">
        <v>13</v>
      </c>
      <c r="I81" s="80">
        <v>124.8156</v>
      </c>
      <c r="J81" s="83">
        <f t="shared" si="10"/>
        <v>27.6</v>
      </c>
      <c r="K81" s="83">
        <f t="shared" si="12"/>
        <v>13.8</v>
      </c>
      <c r="L81" s="82">
        <f t="shared" si="11"/>
        <v>1722.4552800000001</v>
      </c>
      <c r="M81" s="80" t="s">
        <v>94</v>
      </c>
      <c r="N81" s="80" t="s">
        <v>1550</v>
      </c>
      <c r="O81" s="83" t="s">
        <v>1412</v>
      </c>
      <c r="P81" s="80"/>
      <c r="Q81" s="38"/>
    </row>
    <row r="82" spans="1:17" x14ac:dyDescent="0.25">
      <c r="A82" s="80">
        <v>2019</v>
      </c>
      <c r="B82" s="80">
        <v>2</v>
      </c>
      <c r="C82" s="80" t="s">
        <v>15</v>
      </c>
      <c r="D82" s="80">
        <v>4952412</v>
      </c>
      <c r="E82" s="78">
        <v>88.9</v>
      </c>
      <c r="F82" s="78">
        <f t="shared" si="9"/>
        <v>13.84</v>
      </c>
      <c r="G82" s="79" t="s">
        <v>39</v>
      </c>
      <c r="H82" s="80">
        <v>18</v>
      </c>
      <c r="I82" s="80">
        <v>172.82</v>
      </c>
      <c r="J82" s="83">
        <f t="shared" si="10"/>
        <v>27.6</v>
      </c>
      <c r="K82" s="83">
        <f t="shared" si="12"/>
        <v>13.8</v>
      </c>
      <c r="L82" s="82">
        <f t="shared" si="11"/>
        <v>2384.9160000000002</v>
      </c>
      <c r="M82" s="80" t="s">
        <v>94</v>
      </c>
      <c r="N82" s="80" t="s">
        <v>1550</v>
      </c>
      <c r="O82" s="83" t="s">
        <v>1412</v>
      </c>
      <c r="P82" s="80"/>
      <c r="Q82" s="38"/>
    </row>
    <row r="83" spans="1:17" x14ac:dyDescent="0.25">
      <c r="A83" s="80">
        <v>2019</v>
      </c>
      <c r="B83" s="80">
        <v>2</v>
      </c>
      <c r="C83" s="80" t="s">
        <v>15</v>
      </c>
      <c r="D83" s="80">
        <v>4952433</v>
      </c>
      <c r="E83" s="78">
        <v>88.9</v>
      </c>
      <c r="F83" s="78">
        <f t="shared" si="9"/>
        <v>13.84</v>
      </c>
      <c r="G83" s="79" t="s">
        <v>39</v>
      </c>
      <c r="H83" s="80">
        <v>3</v>
      </c>
      <c r="I83" s="80">
        <v>28.8</v>
      </c>
      <c r="J83" s="83">
        <f t="shared" si="10"/>
        <v>27.6</v>
      </c>
      <c r="K83" s="83">
        <f t="shared" si="12"/>
        <v>13.8</v>
      </c>
      <c r="L83" s="82">
        <f t="shared" si="11"/>
        <v>397.44000000000005</v>
      </c>
      <c r="M83" s="80" t="s">
        <v>94</v>
      </c>
      <c r="N83" s="80" t="s">
        <v>1551</v>
      </c>
      <c r="O83" s="83" t="s">
        <v>1412</v>
      </c>
      <c r="P83" s="80"/>
      <c r="Q83" s="38"/>
    </row>
    <row r="84" spans="1:17" x14ac:dyDescent="0.25">
      <c r="A84" s="80">
        <v>2019</v>
      </c>
      <c r="B84" s="80">
        <v>2</v>
      </c>
      <c r="C84" s="80" t="s">
        <v>15</v>
      </c>
      <c r="D84" s="80">
        <v>4952433</v>
      </c>
      <c r="E84" s="78">
        <v>88.9</v>
      </c>
      <c r="F84" s="78">
        <f t="shared" si="9"/>
        <v>13.84</v>
      </c>
      <c r="G84" s="79" t="s">
        <v>39</v>
      </c>
      <c r="H84" s="80">
        <v>5</v>
      </c>
      <c r="I84" s="80">
        <v>48.01</v>
      </c>
      <c r="J84" s="83">
        <f t="shared" si="10"/>
        <v>27.6</v>
      </c>
      <c r="K84" s="83">
        <f t="shared" si="12"/>
        <v>20.700000000000003</v>
      </c>
      <c r="L84" s="82">
        <f t="shared" si="11"/>
        <v>993.80700000000013</v>
      </c>
      <c r="M84" s="80" t="s">
        <v>16</v>
      </c>
      <c r="N84" s="80" t="s">
        <v>1551</v>
      </c>
      <c r="O84" s="83" t="s">
        <v>1412</v>
      </c>
      <c r="P84" s="53"/>
      <c r="Q84" s="38"/>
    </row>
    <row r="85" spans="1:17" x14ac:dyDescent="0.25">
      <c r="A85" s="80">
        <v>2019</v>
      </c>
      <c r="B85" s="80">
        <v>2</v>
      </c>
      <c r="C85" s="80" t="s">
        <v>15</v>
      </c>
      <c r="D85" s="80">
        <v>4952436</v>
      </c>
      <c r="E85" s="78">
        <v>88.9</v>
      </c>
      <c r="F85" s="78">
        <f t="shared" si="9"/>
        <v>13.84</v>
      </c>
      <c r="G85" s="79" t="s">
        <v>39</v>
      </c>
      <c r="H85" s="80">
        <v>2</v>
      </c>
      <c r="I85" s="80">
        <v>19.2</v>
      </c>
      <c r="J85" s="83">
        <f t="shared" si="10"/>
        <v>27.6</v>
      </c>
      <c r="K85" s="83">
        <f t="shared" si="12"/>
        <v>13.8</v>
      </c>
      <c r="L85" s="82">
        <f t="shared" si="11"/>
        <v>264.95999999999998</v>
      </c>
      <c r="M85" s="80" t="s">
        <v>94</v>
      </c>
      <c r="N85" s="80" t="s">
        <v>1551</v>
      </c>
      <c r="O85" s="83" t="s">
        <v>1412</v>
      </c>
      <c r="P85" s="53"/>
      <c r="Q85" s="38"/>
    </row>
    <row r="86" spans="1:17" x14ac:dyDescent="0.25">
      <c r="A86" s="80">
        <v>2019</v>
      </c>
      <c r="B86" s="80">
        <v>2</v>
      </c>
      <c r="C86" s="80" t="s">
        <v>15</v>
      </c>
      <c r="D86" s="80">
        <v>4952438</v>
      </c>
      <c r="E86" s="78">
        <v>88.9</v>
      </c>
      <c r="F86" s="78">
        <f t="shared" si="9"/>
        <v>13.84</v>
      </c>
      <c r="G86" s="79" t="s">
        <v>39</v>
      </c>
      <c r="H86" s="80">
        <v>2</v>
      </c>
      <c r="I86" s="80">
        <v>19.2</v>
      </c>
      <c r="J86" s="83">
        <f t="shared" si="10"/>
        <v>27.6</v>
      </c>
      <c r="K86" s="83">
        <f t="shared" si="12"/>
        <v>13.8</v>
      </c>
      <c r="L86" s="82">
        <f t="shared" si="11"/>
        <v>264.95999999999998</v>
      </c>
      <c r="M86" s="80" t="s">
        <v>94</v>
      </c>
      <c r="N86" s="80" t="s">
        <v>1551</v>
      </c>
      <c r="O86" s="83" t="s">
        <v>1412</v>
      </c>
      <c r="P86" s="53"/>
      <c r="Q86" s="38"/>
    </row>
    <row r="87" spans="1:17" x14ac:dyDescent="0.25">
      <c r="A87" s="80">
        <v>2019</v>
      </c>
      <c r="B87" s="80">
        <v>2</v>
      </c>
      <c r="C87" s="80" t="s">
        <v>15</v>
      </c>
      <c r="D87" s="80">
        <v>4952438</v>
      </c>
      <c r="E87" s="78">
        <v>88.9</v>
      </c>
      <c r="F87" s="78">
        <f t="shared" si="9"/>
        <v>13.84</v>
      </c>
      <c r="G87" s="79" t="s">
        <v>39</v>
      </c>
      <c r="H87" s="80">
        <v>5</v>
      </c>
      <c r="I87" s="80">
        <v>48.01</v>
      </c>
      <c r="J87" s="83">
        <f t="shared" si="10"/>
        <v>27.6</v>
      </c>
      <c r="K87" s="83">
        <f t="shared" si="12"/>
        <v>13.8</v>
      </c>
      <c r="L87" s="82">
        <f t="shared" si="11"/>
        <v>662.53800000000001</v>
      </c>
      <c r="M87" s="80" t="s">
        <v>94</v>
      </c>
      <c r="N87" s="80" t="s">
        <v>1551</v>
      </c>
      <c r="O87" s="83" t="s">
        <v>1412</v>
      </c>
      <c r="P87" s="53"/>
      <c r="Q87" s="38"/>
    </row>
    <row r="88" spans="1:17" x14ac:dyDescent="0.25">
      <c r="A88" s="80">
        <v>2019</v>
      </c>
      <c r="B88" s="80">
        <v>2</v>
      </c>
      <c r="C88" s="80" t="s">
        <v>15</v>
      </c>
      <c r="D88" s="80">
        <v>4952438</v>
      </c>
      <c r="E88" s="78">
        <v>88.9</v>
      </c>
      <c r="F88" s="78">
        <f t="shared" si="9"/>
        <v>13.84</v>
      </c>
      <c r="G88" s="79" t="s">
        <v>39</v>
      </c>
      <c r="H88" s="80">
        <v>6</v>
      </c>
      <c r="I88" s="80">
        <v>57.61</v>
      </c>
      <c r="J88" s="83">
        <f t="shared" si="10"/>
        <v>27.6</v>
      </c>
      <c r="K88" s="83">
        <f t="shared" si="12"/>
        <v>20.700000000000003</v>
      </c>
      <c r="L88" s="82">
        <f t="shared" si="11"/>
        <v>1192.527</v>
      </c>
      <c r="M88" s="80" t="s">
        <v>16</v>
      </c>
      <c r="N88" s="80" t="s">
        <v>1551</v>
      </c>
      <c r="O88" s="83" t="s">
        <v>1412</v>
      </c>
      <c r="P88" s="53"/>
      <c r="Q88" s="38"/>
    </row>
    <row r="89" spans="1:17" x14ac:dyDescent="0.25">
      <c r="A89" s="80">
        <v>2019</v>
      </c>
      <c r="B89" s="80">
        <v>2</v>
      </c>
      <c r="C89" s="80" t="s">
        <v>15</v>
      </c>
      <c r="D89" s="80">
        <v>4952441</v>
      </c>
      <c r="E89" s="78">
        <v>88.9</v>
      </c>
      <c r="F89" s="78">
        <f t="shared" si="9"/>
        <v>13.84</v>
      </c>
      <c r="G89" s="79" t="s">
        <v>39</v>
      </c>
      <c r="H89" s="80">
        <v>5</v>
      </c>
      <c r="I89" s="80">
        <v>48.01</v>
      </c>
      <c r="J89" s="83">
        <f t="shared" si="10"/>
        <v>27.6</v>
      </c>
      <c r="K89" s="83">
        <f t="shared" si="12"/>
        <v>13.8</v>
      </c>
      <c r="L89" s="82">
        <f t="shared" si="11"/>
        <v>662.53800000000001</v>
      </c>
      <c r="M89" s="80" t="s">
        <v>94</v>
      </c>
      <c r="N89" s="80" t="s">
        <v>1551</v>
      </c>
      <c r="O89" s="83" t="s">
        <v>1412</v>
      </c>
      <c r="P89" s="53"/>
      <c r="Q89" s="38"/>
    </row>
    <row r="90" spans="1:17" x14ac:dyDescent="0.25">
      <c r="A90" s="80">
        <v>2019</v>
      </c>
      <c r="B90" s="80">
        <v>2</v>
      </c>
      <c r="C90" s="80" t="s">
        <v>15</v>
      </c>
      <c r="D90" s="80">
        <v>4952441</v>
      </c>
      <c r="E90" s="78">
        <v>88.9</v>
      </c>
      <c r="F90" s="78">
        <f t="shared" si="9"/>
        <v>13.84</v>
      </c>
      <c r="G90" s="79" t="s">
        <v>39</v>
      </c>
      <c r="H90" s="80">
        <v>1</v>
      </c>
      <c r="I90" s="80">
        <v>9.6</v>
      </c>
      <c r="J90" s="83">
        <f t="shared" si="10"/>
        <v>27.6</v>
      </c>
      <c r="K90" s="83">
        <f t="shared" si="12"/>
        <v>13.8</v>
      </c>
      <c r="L90" s="82">
        <f t="shared" si="11"/>
        <v>132.47999999999999</v>
      </c>
      <c r="M90" s="80" t="s">
        <v>94</v>
      </c>
      <c r="N90" s="80" t="s">
        <v>1551</v>
      </c>
      <c r="O90" s="83" t="s">
        <v>1412</v>
      </c>
      <c r="P90" s="53"/>
      <c r="Q90" s="38"/>
    </row>
    <row r="91" spans="1:17" x14ac:dyDescent="0.25">
      <c r="A91" s="80">
        <v>2019</v>
      </c>
      <c r="B91" s="80">
        <v>2</v>
      </c>
      <c r="C91" s="80" t="s">
        <v>15</v>
      </c>
      <c r="D91" s="80">
        <v>4952443</v>
      </c>
      <c r="E91" s="78">
        <v>88.9</v>
      </c>
      <c r="F91" s="78">
        <f t="shared" si="9"/>
        <v>13.84</v>
      </c>
      <c r="G91" s="79" t="s">
        <v>39</v>
      </c>
      <c r="H91" s="80">
        <v>1</v>
      </c>
      <c r="I91" s="80">
        <v>9.6</v>
      </c>
      <c r="J91" s="83">
        <f t="shared" si="10"/>
        <v>27.6</v>
      </c>
      <c r="K91" s="83">
        <f t="shared" si="12"/>
        <v>13.8</v>
      </c>
      <c r="L91" s="82">
        <f t="shared" si="11"/>
        <v>132.47999999999999</v>
      </c>
      <c r="M91" s="80" t="s">
        <v>94</v>
      </c>
      <c r="N91" s="80" t="s">
        <v>1551</v>
      </c>
      <c r="O91" s="83" t="s">
        <v>1412</v>
      </c>
      <c r="P91" s="53"/>
      <c r="Q91" s="38"/>
    </row>
    <row r="92" spans="1:17" x14ac:dyDescent="0.25">
      <c r="A92" s="80">
        <v>2019</v>
      </c>
      <c r="B92" s="80">
        <v>2</v>
      </c>
      <c r="C92" s="80" t="s">
        <v>15</v>
      </c>
      <c r="D92" s="80">
        <v>4952443</v>
      </c>
      <c r="E92" s="78">
        <v>88.9</v>
      </c>
      <c r="F92" s="78">
        <f t="shared" si="9"/>
        <v>13.84</v>
      </c>
      <c r="G92" s="79" t="s">
        <v>39</v>
      </c>
      <c r="H92" s="80">
        <v>3</v>
      </c>
      <c r="I92" s="80">
        <v>28.8</v>
      </c>
      <c r="J92" s="83">
        <f t="shared" si="10"/>
        <v>27.6</v>
      </c>
      <c r="K92" s="83">
        <f t="shared" si="12"/>
        <v>13.8</v>
      </c>
      <c r="L92" s="82">
        <f t="shared" si="11"/>
        <v>397.44000000000005</v>
      </c>
      <c r="M92" s="80" t="s">
        <v>94</v>
      </c>
      <c r="N92" s="80" t="s">
        <v>1551</v>
      </c>
      <c r="O92" s="83" t="s">
        <v>1412</v>
      </c>
      <c r="P92" s="53"/>
      <c r="Q92" s="38"/>
    </row>
    <row r="93" spans="1:17" x14ac:dyDescent="0.25">
      <c r="A93" s="80">
        <v>2019</v>
      </c>
      <c r="B93" s="80">
        <v>2</v>
      </c>
      <c r="C93" s="80" t="s">
        <v>15</v>
      </c>
      <c r="D93" s="80">
        <v>4952443</v>
      </c>
      <c r="E93" s="78">
        <v>88.9</v>
      </c>
      <c r="F93" s="78">
        <f t="shared" si="9"/>
        <v>13.84</v>
      </c>
      <c r="G93" s="79" t="s">
        <v>39</v>
      </c>
      <c r="H93" s="80">
        <v>5</v>
      </c>
      <c r="I93" s="80">
        <v>48.01</v>
      </c>
      <c r="J93" s="83">
        <f t="shared" si="10"/>
        <v>27.6</v>
      </c>
      <c r="K93" s="83">
        <f t="shared" si="12"/>
        <v>20.700000000000003</v>
      </c>
      <c r="L93" s="82">
        <f t="shared" si="11"/>
        <v>993.80700000000013</v>
      </c>
      <c r="M93" s="80" t="s">
        <v>16</v>
      </c>
      <c r="N93" s="80" t="s">
        <v>1551</v>
      </c>
      <c r="O93" s="83" t="s">
        <v>1412</v>
      </c>
      <c r="P93" s="53"/>
      <c r="Q93" s="38"/>
    </row>
    <row r="94" spans="1:17" x14ac:dyDescent="0.25">
      <c r="A94" s="80">
        <v>2019</v>
      </c>
      <c r="B94" s="80">
        <v>2</v>
      </c>
      <c r="C94" s="80" t="s">
        <v>15</v>
      </c>
      <c r="D94" s="80">
        <v>4952446</v>
      </c>
      <c r="E94" s="78">
        <v>88.9</v>
      </c>
      <c r="F94" s="78">
        <f t="shared" si="9"/>
        <v>13.84</v>
      </c>
      <c r="G94" s="79" t="s">
        <v>39</v>
      </c>
      <c r="H94" s="80">
        <v>1</v>
      </c>
      <c r="I94" s="80">
        <v>9.6</v>
      </c>
      <c r="J94" s="83">
        <f t="shared" si="10"/>
        <v>27.6</v>
      </c>
      <c r="K94" s="83">
        <f t="shared" si="12"/>
        <v>13.8</v>
      </c>
      <c r="L94" s="82">
        <f t="shared" si="11"/>
        <v>132.47999999999999</v>
      </c>
      <c r="M94" s="80" t="s">
        <v>94</v>
      </c>
      <c r="N94" s="80" t="s">
        <v>1551</v>
      </c>
      <c r="O94" s="83" t="s">
        <v>1412</v>
      </c>
      <c r="P94" s="53"/>
      <c r="Q94" s="38"/>
    </row>
    <row r="95" spans="1:17" x14ac:dyDescent="0.25">
      <c r="A95" s="80">
        <v>2019</v>
      </c>
      <c r="B95" s="80">
        <v>2</v>
      </c>
      <c r="C95" s="80" t="s">
        <v>15</v>
      </c>
      <c r="D95" s="80">
        <v>4952446</v>
      </c>
      <c r="E95" s="78">
        <v>88.9</v>
      </c>
      <c r="F95" s="78">
        <f t="shared" si="9"/>
        <v>13.84</v>
      </c>
      <c r="G95" s="79" t="s">
        <v>39</v>
      </c>
      <c r="H95" s="80">
        <v>3</v>
      </c>
      <c r="I95" s="80">
        <v>28.8</v>
      </c>
      <c r="J95" s="83">
        <f t="shared" si="10"/>
        <v>27.6</v>
      </c>
      <c r="K95" s="83">
        <f t="shared" si="12"/>
        <v>13.8</v>
      </c>
      <c r="L95" s="82">
        <f t="shared" si="11"/>
        <v>397.44000000000005</v>
      </c>
      <c r="M95" s="80" t="s">
        <v>94</v>
      </c>
      <c r="N95" s="80" t="s">
        <v>1551</v>
      </c>
      <c r="O95" s="83" t="s">
        <v>1412</v>
      </c>
      <c r="P95" s="53"/>
      <c r="Q95" s="38"/>
    </row>
    <row r="96" spans="1:17" x14ac:dyDescent="0.25">
      <c r="A96" s="80">
        <v>2019</v>
      </c>
      <c r="B96" s="80">
        <v>2</v>
      </c>
      <c r="C96" s="80" t="s">
        <v>15</v>
      </c>
      <c r="D96" s="80">
        <v>4952448</v>
      </c>
      <c r="E96" s="78">
        <v>88.9</v>
      </c>
      <c r="F96" s="78">
        <f t="shared" ref="F96:F109" si="13">IF($E96=60.3,6.99,IF($E96=73,9.67,IF($E96=88.9,13.84,IF($E96=114.3,17.26,IF($E96=177.8,34.23,IF($E96=244.5,53.57,"ENTER WEIGHT"))))))</f>
        <v>13.84</v>
      </c>
      <c r="G96" s="79" t="s">
        <v>39</v>
      </c>
      <c r="H96" s="80">
        <v>2</v>
      </c>
      <c r="I96" s="80">
        <v>19.2</v>
      </c>
      <c r="J96" s="83">
        <f t="shared" ref="J96:J107" si="14">IF($E96=60.3,16.52,IF($E96=73,20.64,IF($E96=88.9,27.6,IF(AND($E96=114.3, $F96=17.26),32.84,IF(AND($E96=177.8, $F96=34.23),63.28,IF(AND($E96=244.5,$F96=53.57),98.68,"ENTER WEIGHT"))))))</f>
        <v>27.6</v>
      </c>
      <c r="K96" s="83">
        <f t="shared" si="12"/>
        <v>13.8</v>
      </c>
      <c r="L96" s="82">
        <f t="shared" ref="L96:L110" si="15">I96*K96</f>
        <v>264.95999999999998</v>
      </c>
      <c r="M96" s="80" t="s">
        <v>94</v>
      </c>
      <c r="N96" s="80" t="s">
        <v>1551</v>
      </c>
      <c r="O96" s="83" t="s">
        <v>1412</v>
      </c>
      <c r="P96" s="53"/>
      <c r="Q96" s="38"/>
    </row>
    <row r="97" spans="1:17" x14ac:dyDescent="0.25">
      <c r="A97" s="80">
        <v>2019</v>
      </c>
      <c r="B97" s="80">
        <v>2</v>
      </c>
      <c r="C97" s="80" t="s">
        <v>15</v>
      </c>
      <c r="D97" s="80">
        <v>4952449</v>
      </c>
      <c r="E97" s="78">
        <v>88.9</v>
      </c>
      <c r="F97" s="78">
        <f t="shared" si="13"/>
        <v>13.84</v>
      </c>
      <c r="G97" s="79" t="s">
        <v>39</v>
      </c>
      <c r="H97" s="80">
        <v>3</v>
      </c>
      <c r="I97" s="80">
        <v>28.8</v>
      </c>
      <c r="J97" s="83">
        <f t="shared" si="14"/>
        <v>27.6</v>
      </c>
      <c r="K97" s="83">
        <f t="shared" si="12"/>
        <v>20.700000000000003</v>
      </c>
      <c r="L97" s="82">
        <f t="shared" si="15"/>
        <v>596.16000000000008</v>
      </c>
      <c r="M97" s="80" t="s">
        <v>16</v>
      </c>
      <c r="N97" s="80" t="s">
        <v>1551</v>
      </c>
      <c r="O97" s="83" t="s">
        <v>1412</v>
      </c>
      <c r="P97" s="53"/>
      <c r="Q97" s="38"/>
    </row>
    <row r="98" spans="1:17" x14ac:dyDescent="0.25">
      <c r="A98" s="80">
        <v>2019</v>
      </c>
      <c r="B98" s="80">
        <v>2</v>
      </c>
      <c r="C98" s="80" t="s">
        <v>15</v>
      </c>
      <c r="D98" s="80">
        <v>4952433</v>
      </c>
      <c r="E98" s="78">
        <v>88.9</v>
      </c>
      <c r="F98" s="78">
        <f t="shared" si="13"/>
        <v>13.84</v>
      </c>
      <c r="G98" s="79" t="s">
        <v>39</v>
      </c>
      <c r="H98" s="80">
        <v>2</v>
      </c>
      <c r="I98" s="80">
        <v>19.2</v>
      </c>
      <c r="J98" s="83">
        <f t="shared" si="14"/>
        <v>27.6</v>
      </c>
      <c r="K98" s="83">
        <f t="shared" si="12"/>
        <v>13.8</v>
      </c>
      <c r="L98" s="82">
        <f t="shared" si="15"/>
        <v>264.95999999999998</v>
      </c>
      <c r="M98" s="80" t="s">
        <v>94</v>
      </c>
      <c r="N98" s="80" t="s">
        <v>1551</v>
      </c>
      <c r="O98" s="83" t="s">
        <v>1412</v>
      </c>
      <c r="P98" s="53"/>
      <c r="Q98" s="38"/>
    </row>
    <row r="99" spans="1:17" x14ac:dyDescent="0.25">
      <c r="A99" s="80">
        <v>2019</v>
      </c>
      <c r="B99" s="80">
        <v>2</v>
      </c>
      <c r="C99" s="80" t="s">
        <v>15</v>
      </c>
      <c r="D99" s="80">
        <v>4952432</v>
      </c>
      <c r="E99" s="78">
        <v>88.9</v>
      </c>
      <c r="F99" s="78">
        <f t="shared" si="13"/>
        <v>13.84</v>
      </c>
      <c r="G99" s="79" t="s">
        <v>39</v>
      </c>
      <c r="H99" s="80">
        <v>3</v>
      </c>
      <c r="I99" s="80">
        <v>28.8</v>
      </c>
      <c r="J99" s="83">
        <f t="shared" si="14"/>
        <v>27.6</v>
      </c>
      <c r="K99" s="83">
        <f t="shared" si="12"/>
        <v>20.700000000000003</v>
      </c>
      <c r="L99" s="82">
        <f t="shared" si="15"/>
        <v>596.16000000000008</v>
      </c>
      <c r="M99" s="80" t="s">
        <v>16</v>
      </c>
      <c r="N99" s="80" t="s">
        <v>1551</v>
      </c>
      <c r="O99" s="83" t="s">
        <v>1412</v>
      </c>
      <c r="P99" s="53"/>
      <c r="Q99" s="38"/>
    </row>
    <row r="100" spans="1:17" x14ac:dyDescent="0.25">
      <c r="A100" s="80">
        <v>2019</v>
      </c>
      <c r="B100" s="80">
        <v>2</v>
      </c>
      <c r="C100" s="80" t="s">
        <v>15</v>
      </c>
      <c r="D100" s="80">
        <v>4952431</v>
      </c>
      <c r="E100" s="78">
        <v>88.9</v>
      </c>
      <c r="F100" s="78">
        <f t="shared" si="13"/>
        <v>13.84</v>
      </c>
      <c r="G100" s="79" t="s">
        <v>39</v>
      </c>
      <c r="H100" s="80">
        <v>3</v>
      </c>
      <c r="I100" s="80">
        <v>28.8</v>
      </c>
      <c r="J100" s="83">
        <f t="shared" si="14"/>
        <v>27.6</v>
      </c>
      <c r="K100" s="83">
        <f t="shared" si="12"/>
        <v>13.8</v>
      </c>
      <c r="L100" s="82">
        <f t="shared" si="15"/>
        <v>397.44000000000005</v>
      </c>
      <c r="M100" s="80" t="s">
        <v>94</v>
      </c>
      <c r="N100" s="80" t="s">
        <v>1551</v>
      </c>
      <c r="O100" s="83" t="s">
        <v>1412</v>
      </c>
      <c r="P100" s="53"/>
      <c r="Q100" s="38"/>
    </row>
    <row r="101" spans="1:17" x14ac:dyDescent="0.25">
      <c r="A101" s="80">
        <v>2019</v>
      </c>
      <c r="B101" s="80">
        <v>2</v>
      </c>
      <c r="C101" s="80" t="s">
        <v>15</v>
      </c>
      <c r="D101" s="80">
        <v>4952436</v>
      </c>
      <c r="E101" s="78">
        <v>88.9</v>
      </c>
      <c r="F101" s="78">
        <f t="shared" si="13"/>
        <v>13.84</v>
      </c>
      <c r="G101" s="79" t="s">
        <v>39</v>
      </c>
      <c r="H101" s="80">
        <v>1</v>
      </c>
      <c r="I101" s="80">
        <v>9.6</v>
      </c>
      <c r="J101" s="83">
        <f t="shared" si="14"/>
        <v>27.6</v>
      </c>
      <c r="K101" s="83">
        <f t="shared" si="12"/>
        <v>20.700000000000003</v>
      </c>
      <c r="L101" s="82">
        <f t="shared" si="15"/>
        <v>198.72000000000003</v>
      </c>
      <c r="M101" s="80" t="s">
        <v>16</v>
      </c>
      <c r="N101" s="80" t="s">
        <v>1551</v>
      </c>
      <c r="O101" s="83" t="s">
        <v>1412</v>
      </c>
      <c r="P101" s="53"/>
      <c r="Q101" s="38"/>
    </row>
    <row r="102" spans="1:17" x14ac:dyDescent="0.25">
      <c r="A102" s="80">
        <v>2019</v>
      </c>
      <c r="B102" s="80">
        <v>2</v>
      </c>
      <c r="C102" s="80" t="s">
        <v>15</v>
      </c>
      <c r="D102" s="80">
        <v>4953871</v>
      </c>
      <c r="E102" s="78">
        <v>88.9</v>
      </c>
      <c r="F102" s="78">
        <f t="shared" si="13"/>
        <v>13.84</v>
      </c>
      <c r="G102" s="79" t="s">
        <v>39</v>
      </c>
      <c r="H102" s="80">
        <v>80</v>
      </c>
      <c r="I102" s="80">
        <v>770.05579999999998</v>
      </c>
      <c r="J102" s="83">
        <f t="shared" si="14"/>
        <v>27.6</v>
      </c>
      <c r="K102" s="83">
        <f t="shared" ref="K102:K110" si="16">IF(M102="NEW",J102*1,IF(M102="YELLOW",J102*0.75,IF(M102="BLUE",J102*0.5)))</f>
        <v>20.700000000000003</v>
      </c>
      <c r="L102" s="82">
        <f t="shared" si="15"/>
        <v>15940.155060000001</v>
      </c>
      <c r="M102" s="80" t="s">
        <v>16</v>
      </c>
      <c r="N102" s="80" t="s">
        <v>1544</v>
      </c>
      <c r="O102" s="83" t="s">
        <v>55</v>
      </c>
      <c r="P102" s="53"/>
      <c r="Q102" s="38"/>
    </row>
    <row r="103" spans="1:17" x14ac:dyDescent="0.25">
      <c r="A103" s="80">
        <v>2019</v>
      </c>
      <c r="B103" s="80">
        <v>2</v>
      </c>
      <c r="C103" s="80" t="s">
        <v>15</v>
      </c>
      <c r="D103" s="80">
        <v>4953872</v>
      </c>
      <c r="E103" s="78">
        <v>88.9</v>
      </c>
      <c r="F103" s="78">
        <f t="shared" si="13"/>
        <v>13.84</v>
      </c>
      <c r="G103" s="79" t="s">
        <v>39</v>
      </c>
      <c r="H103" s="80">
        <v>2</v>
      </c>
      <c r="I103" s="80">
        <v>19.29</v>
      </c>
      <c r="J103" s="83">
        <f t="shared" si="14"/>
        <v>27.6</v>
      </c>
      <c r="K103" s="83">
        <f t="shared" si="16"/>
        <v>20.700000000000003</v>
      </c>
      <c r="L103" s="82">
        <f t="shared" si="15"/>
        <v>399.30300000000005</v>
      </c>
      <c r="M103" s="80" t="s">
        <v>16</v>
      </c>
      <c r="N103" s="80" t="s">
        <v>1544</v>
      </c>
      <c r="O103" s="83" t="s">
        <v>55</v>
      </c>
      <c r="P103" s="38"/>
      <c r="Q103" s="38"/>
    </row>
    <row r="104" spans="1:17" x14ac:dyDescent="0.25">
      <c r="A104" s="80">
        <v>2019</v>
      </c>
      <c r="B104" s="80">
        <v>2</v>
      </c>
      <c r="C104" s="80" t="s">
        <v>15</v>
      </c>
      <c r="D104" s="80">
        <v>4953870</v>
      </c>
      <c r="E104" s="78">
        <v>88.9</v>
      </c>
      <c r="F104" s="78">
        <f t="shared" si="13"/>
        <v>13.84</v>
      </c>
      <c r="G104" s="79" t="s">
        <v>39</v>
      </c>
      <c r="H104" s="80">
        <v>2</v>
      </c>
      <c r="I104" s="80">
        <v>17.809999999999999</v>
      </c>
      <c r="J104" s="83">
        <f t="shared" si="14"/>
        <v>27.6</v>
      </c>
      <c r="K104" s="83">
        <f t="shared" si="16"/>
        <v>20.700000000000003</v>
      </c>
      <c r="L104" s="82">
        <f t="shared" si="15"/>
        <v>368.66700000000003</v>
      </c>
      <c r="M104" s="80" t="s">
        <v>16</v>
      </c>
      <c r="N104" s="80" t="s">
        <v>1544</v>
      </c>
      <c r="O104" s="83" t="s">
        <v>55</v>
      </c>
      <c r="P104" s="38"/>
      <c r="Q104" s="38"/>
    </row>
    <row r="105" spans="1:17" x14ac:dyDescent="0.25">
      <c r="A105" s="80">
        <v>2019</v>
      </c>
      <c r="B105" s="80">
        <v>2</v>
      </c>
      <c r="C105" s="80" t="s">
        <v>15</v>
      </c>
      <c r="D105" s="80">
        <v>4953869</v>
      </c>
      <c r="E105" s="78">
        <v>88.9</v>
      </c>
      <c r="F105" s="78">
        <f t="shared" si="13"/>
        <v>13.84</v>
      </c>
      <c r="G105" s="79" t="s">
        <v>39</v>
      </c>
      <c r="H105" s="80">
        <v>71</v>
      </c>
      <c r="I105" s="80">
        <v>684.0421</v>
      </c>
      <c r="J105" s="83">
        <f t="shared" si="14"/>
        <v>27.6</v>
      </c>
      <c r="K105" s="83">
        <f t="shared" si="16"/>
        <v>20.700000000000003</v>
      </c>
      <c r="L105" s="82">
        <f t="shared" si="15"/>
        <v>14159.671470000001</v>
      </c>
      <c r="M105" s="80" t="s">
        <v>16</v>
      </c>
      <c r="N105" s="80" t="s">
        <v>1544</v>
      </c>
      <c r="O105" s="83" t="s">
        <v>55</v>
      </c>
      <c r="P105" s="38"/>
      <c r="Q105" s="38"/>
    </row>
    <row r="106" spans="1:17" x14ac:dyDescent="0.25">
      <c r="A106" s="80">
        <v>2019</v>
      </c>
      <c r="B106" s="80">
        <v>2</v>
      </c>
      <c r="C106" s="80" t="s">
        <v>15</v>
      </c>
      <c r="D106" s="80">
        <v>4953868</v>
      </c>
      <c r="E106" s="78">
        <v>88.9</v>
      </c>
      <c r="F106" s="78">
        <f t="shared" si="13"/>
        <v>13.84</v>
      </c>
      <c r="G106" s="79" t="s">
        <v>39</v>
      </c>
      <c r="H106" s="80">
        <v>9</v>
      </c>
      <c r="I106" s="80">
        <v>86.847999999999999</v>
      </c>
      <c r="J106" s="83">
        <f t="shared" si="14"/>
        <v>27.6</v>
      </c>
      <c r="K106" s="83">
        <f t="shared" si="16"/>
        <v>20.700000000000003</v>
      </c>
      <c r="L106" s="82">
        <f t="shared" si="15"/>
        <v>1797.7536000000002</v>
      </c>
      <c r="M106" s="80" t="s">
        <v>16</v>
      </c>
      <c r="N106" s="80" t="s">
        <v>1544</v>
      </c>
      <c r="O106" s="83" t="s">
        <v>55</v>
      </c>
      <c r="P106" s="38"/>
      <c r="Q106" s="38"/>
    </row>
    <row r="107" spans="1:17" x14ac:dyDescent="0.25">
      <c r="A107" s="80">
        <v>2019</v>
      </c>
      <c r="B107" s="80">
        <v>2</v>
      </c>
      <c r="C107" s="80" t="s">
        <v>15</v>
      </c>
      <c r="D107" s="80">
        <v>4956079</v>
      </c>
      <c r="E107" s="78">
        <v>88.9</v>
      </c>
      <c r="F107" s="78">
        <f t="shared" si="13"/>
        <v>13.84</v>
      </c>
      <c r="G107" s="79" t="s">
        <v>39</v>
      </c>
      <c r="H107" s="80">
        <v>80</v>
      </c>
      <c r="I107" s="80">
        <v>771.98199999999997</v>
      </c>
      <c r="J107" s="83">
        <f t="shared" si="14"/>
        <v>27.6</v>
      </c>
      <c r="K107" s="83">
        <f t="shared" si="16"/>
        <v>20.700000000000003</v>
      </c>
      <c r="L107" s="82">
        <f t="shared" si="15"/>
        <v>15980.027400000001</v>
      </c>
      <c r="M107" s="80" t="s">
        <v>16</v>
      </c>
      <c r="N107" s="80" t="s">
        <v>1544</v>
      </c>
      <c r="O107" s="83" t="s">
        <v>55</v>
      </c>
      <c r="P107" s="38"/>
      <c r="Q107" s="38"/>
    </row>
    <row r="108" spans="1:17" x14ac:dyDescent="0.25">
      <c r="A108" s="80">
        <v>2019</v>
      </c>
      <c r="B108" s="80">
        <v>2</v>
      </c>
      <c r="C108" s="80" t="s">
        <v>14</v>
      </c>
      <c r="D108" s="80">
        <v>98323</v>
      </c>
      <c r="E108" s="78">
        <v>114.3</v>
      </c>
      <c r="F108" s="78">
        <f t="shared" si="13"/>
        <v>17.260000000000002</v>
      </c>
      <c r="G108" s="79" t="s">
        <v>40</v>
      </c>
      <c r="H108" s="80">
        <v>61</v>
      </c>
      <c r="I108" s="80">
        <v>515.9</v>
      </c>
      <c r="J108" s="83">
        <v>36.85</v>
      </c>
      <c r="K108" s="83">
        <f t="shared" si="16"/>
        <v>27.637500000000003</v>
      </c>
      <c r="L108" s="82">
        <f t="shared" si="15"/>
        <v>14258.186250000001</v>
      </c>
      <c r="M108" s="80" t="s">
        <v>16</v>
      </c>
      <c r="N108" s="80" t="s">
        <v>415</v>
      </c>
      <c r="O108" s="80" t="s">
        <v>1009</v>
      </c>
      <c r="P108" s="38"/>
      <c r="Q108" s="38"/>
    </row>
    <row r="109" spans="1:17" x14ac:dyDescent="0.25">
      <c r="A109" s="80">
        <v>2019</v>
      </c>
      <c r="B109" s="80">
        <v>2</v>
      </c>
      <c r="C109" s="80" t="s">
        <v>14</v>
      </c>
      <c r="D109" s="80">
        <v>98323</v>
      </c>
      <c r="E109" s="78">
        <v>114.3</v>
      </c>
      <c r="F109" s="78">
        <f t="shared" si="13"/>
        <v>17.260000000000002</v>
      </c>
      <c r="G109" s="79" t="s">
        <v>187</v>
      </c>
      <c r="H109" s="80">
        <v>31</v>
      </c>
      <c r="I109" s="80">
        <v>397.81</v>
      </c>
      <c r="J109" s="83">
        <v>37.28</v>
      </c>
      <c r="K109" s="83">
        <f t="shared" si="16"/>
        <v>27.96</v>
      </c>
      <c r="L109" s="82">
        <f t="shared" si="15"/>
        <v>11122.767600000001</v>
      </c>
      <c r="M109" s="80" t="s">
        <v>16</v>
      </c>
      <c r="N109" s="80" t="s">
        <v>415</v>
      </c>
      <c r="O109" s="80" t="s">
        <v>1009</v>
      </c>
      <c r="P109" s="38"/>
      <c r="Q109" s="38"/>
    </row>
    <row r="110" spans="1:17" x14ac:dyDescent="0.25">
      <c r="A110" s="80">
        <v>2019</v>
      </c>
      <c r="B110" s="80">
        <v>2</v>
      </c>
      <c r="C110" s="80" t="s">
        <v>14</v>
      </c>
      <c r="D110" s="80">
        <v>98323</v>
      </c>
      <c r="E110" s="78">
        <v>114.3</v>
      </c>
      <c r="F110" s="78">
        <v>18.97</v>
      </c>
      <c r="G110" s="79" t="s">
        <v>40</v>
      </c>
      <c r="H110" s="80">
        <v>124</v>
      </c>
      <c r="I110" s="80">
        <v>1196.8</v>
      </c>
      <c r="J110" s="83">
        <v>36.85</v>
      </c>
      <c r="K110" s="83">
        <f t="shared" si="16"/>
        <v>27.637500000000003</v>
      </c>
      <c r="L110" s="82">
        <f t="shared" si="15"/>
        <v>33076.560000000005</v>
      </c>
      <c r="M110" s="80" t="s">
        <v>16</v>
      </c>
      <c r="N110" s="80" t="s">
        <v>415</v>
      </c>
      <c r="O110" s="80" t="s">
        <v>1009</v>
      </c>
      <c r="P110" s="38"/>
      <c r="Q110" s="38"/>
    </row>
    <row r="111" spans="1:17" x14ac:dyDescent="0.25">
      <c r="A111" s="80">
        <v>2019</v>
      </c>
      <c r="B111" s="80">
        <v>2</v>
      </c>
      <c r="C111" s="80" t="s">
        <v>819</v>
      </c>
      <c r="D111" s="80">
        <v>257008</v>
      </c>
      <c r="E111" s="78">
        <v>114.3</v>
      </c>
      <c r="F111" s="78">
        <v>17.260000000000002</v>
      </c>
      <c r="G111" s="79" t="s">
        <v>40</v>
      </c>
      <c r="H111" s="80">
        <v>13</v>
      </c>
      <c r="I111" s="80">
        <v>173.68</v>
      </c>
      <c r="J111" s="83">
        <v>36.700000000000003</v>
      </c>
      <c r="K111" s="83">
        <v>36.700000000000003</v>
      </c>
      <c r="L111" s="82">
        <v>6374.0560000000005</v>
      </c>
      <c r="M111" s="80" t="s">
        <v>16</v>
      </c>
      <c r="N111" s="80" t="s">
        <v>415</v>
      </c>
      <c r="O111" s="80" t="s">
        <v>51</v>
      </c>
      <c r="P111" s="38"/>
      <c r="Q111" s="38"/>
    </row>
    <row r="112" spans="1:17" x14ac:dyDescent="0.25">
      <c r="A112" s="80">
        <v>2019</v>
      </c>
      <c r="B112" s="80">
        <v>2</v>
      </c>
      <c r="C112" s="80" t="s">
        <v>819</v>
      </c>
      <c r="D112" s="80">
        <v>257009</v>
      </c>
      <c r="E112" s="78">
        <v>114.3</v>
      </c>
      <c r="F112" s="78">
        <v>17.260000000000002</v>
      </c>
      <c r="G112" s="79" t="s">
        <v>40</v>
      </c>
      <c r="H112" s="80">
        <v>5</v>
      </c>
      <c r="I112" s="80">
        <v>70.2</v>
      </c>
      <c r="J112" s="83">
        <v>36.700000000000003</v>
      </c>
      <c r="K112" s="83">
        <v>36.700000000000003</v>
      </c>
      <c r="L112" s="82">
        <v>2576.34</v>
      </c>
      <c r="M112" s="80" t="s">
        <v>16</v>
      </c>
      <c r="N112" s="80" t="s">
        <v>415</v>
      </c>
      <c r="O112" s="80" t="s">
        <v>51</v>
      </c>
      <c r="P112" s="38"/>
      <c r="Q112" s="38"/>
    </row>
    <row r="113" spans="1:17" x14ac:dyDescent="0.25">
      <c r="A113" s="80">
        <v>2019</v>
      </c>
      <c r="B113" s="80">
        <v>2</v>
      </c>
      <c r="C113" s="80" t="s">
        <v>819</v>
      </c>
      <c r="D113" s="80">
        <v>257010</v>
      </c>
      <c r="E113" s="78">
        <v>114.3</v>
      </c>
      <c r="F113" s="78">
        <v>17.260000000000002</v>
      </c>
      <c r="G113" s="79" t="s">
        <v>40</v>
      </c>
      <c r="H113" s="80">
        <v>4</v>
      </c>
      <c r="I113" s="80">
        <v>54.57</v>
      </c>
      <c r="J113" s="83">
        <v>36.700000000000003</v>
      </c>
      <c r="K113" s="83">
        <v>36.700000000000003</v>
      </c>
      <c r="L113" s="82">
        <v>2002.7190000000003</v>
      </c>
      <c r="M113" s="80" t="s">
        <v>16</v>
      </c>
      <c r="N113" s="80" t="s">
        <v>415</v>
      </c>
      <c r="O113" s="80" t="s">
        <v>51</v>
      </c>
      <c r="P113" s="38"/>
      <c r="Q113" s="38"/>
    </row>
    <row r="114" spans="1:17" x14ac:dyDescent="0.25">
      <c r="A114" s="80">
        <v>2019</v>
      </c>
      <c r="B114" s="80">
        <v>2</v>
      </c>
      <c r="C114" s="80" t="s">
        <v>819</v>
      </c>
      <c r="D114" s="80">
        <v>257011</v>
      </c>
      <c r="E114" s="78">
        <v>114.3</v>
      </c>
      <c r="F114" s="78">
        <v>17.260000000000002</v>
      </c>
      <c r="G114" s="79" t="s">
        <v>40</v>
      </c>
      <c r="H114" s="80">
        <v>13</v>
      </c>
      <c r="I114" s="80">
        <v>182.2</v>
      </c>
      <c r="J114" s="83">
        <v>36.700000000000003</v>
      </c>
      <c r="K114" s="83">
        <v>36.700000000000003</v>
      </c>
      <c r="L114" s="82">
        <v>6686.74</v>
      </c>
      <c r="M114" s="80" t="s">
        <v>16</v>
      </c>
      <c r="N114" s="80" t="s">
        <v>415</v>
      </c>
      <c r="O114" s="80" t="s">
        <v>51</v>
      </c>
      <c r="P114" s="38"/>
      <c r="Q114" s="38"/>
    </row>
    <row r="115" spans="1:17" x14ac:dyDescent="0.25">
      <c r="A115" s="80">
        <v>2019</v>
      </c>
      <c r="B115" s="80">
        <v>2</v>
      </c>
      <c r="C115" s="80" t="s">
        <v>819</v>
      </c>
      <c r="D115" s="80">
        <v>257007</v>
      </c>
      <c r="E115" s="78">
        <v>114.3</v>
      </c>
      <c r="F115" s="78">
        <v>17.260000000000002</v>
      </c>
      <c r="G115" s="79" t="s">
        <v>40</v>
      </c>
      <c r="H115" s="80">
        <v>73</v>
      </c>
      <c r="I115" s="80">
        <v>971.6</v>
      </c>
      <c r="J115" s="83">
        <v>36.700000000000003</v>
      </c>
      <c r="K115" s="83">
        <v>36.700000000000003</v>
      </c>
      <c r="L115" s="82">
        <v>35657.72</v>
      </c>
      <c r="M115" s="80" t="s">
        <v>16</v>
      </c>
      <c r="N115" s="80" t="s">
        <v>415</v>
      </c>
      <c r="O115" s="80" t="s">
        <v>51</v>
      </c>
      <c r="P115" s="38"/>
      <c r="Q115" s="38"/>
    </row>
    <row r="116" spans="1:17" x14ac:dyDescent="0.25">
      <c r="A116" s="80">
        <v>2019</v>
      </c>
      <c r="B116" s="80">
        <v>2</v>
      </c>
      <c r="C116" s="80" t="s">
        <v>819</v>
      </c>
      <c r="D116" s="80">
        <v>257006</v>
      </c>
      <c r="E116" s="78">
        <v>114.3</v>
      </c>
      <c r="F116" s="78">
        <v>17.260000000000002</v>
      </c>
      <c r="G116" s="79" t="s">
        <v>40</v>
      </c>
      <c r="H116" s="80">
        <v>108</v>
      </c>
      <c r="I116" s="80">
        <v>1447.2</v>
      </c>
      <c r="J116" s="83">
        <v>36.700000000000003</v>
      </c>
      <c r="K116" s="83">
        <v>36.700000000000003</v>
      </c>
      <c r="L116" s="82">
        <v>53112.240000000005</v>
      </c>
      <c r="M116" s="80" t="s">
        <v>16</v>
      </c>
      <c r="N116" s="80" t="s">
        <v>415</v>
      </c>
      <c r="O116" s="80" t="s">
        <v>51</v>
      </c>
      <c r="P116" s="38"/>
      <c r="Q116" s="38"/>
    </row>
    <row r="117" spans="1:17" x14ac:dyDescent="0.25">
      <c r="A117" s="80">
        <v>2019</v>
      </c>
      <c r="B117" s="80">
        <v>2</v>
      </c>
      <c r="C117" s="80" t="s">
        <v>14</v>
      </c>
      <c r="D117" s="80">
        <v>4952118</v>
      </c>
      <c r="E117" s="28">
        <v>139.69999999999999</v>
      </c>
      <c r="F117" s="78">
        <v>25.3</v>
      </c>
      <c r="G117" s="79" t="s">
        <v>40</v>
      </c>
      <c r="H117" s="80">
        <v>62</v>
      </c>
      <c r="I117" s="80">
        <v>837</v>
      </c>
      <c r="J117" s="83">
        <v>53.44</v>
      </c>
      <c r="K117" s="83">
        <f>IF(M117="NEW",J117*1,IF(M117="YELLOW",J117*0.75,IF(M117="BLUE",J117*0.5)))</f>
        <v>40.08</v>
      </c>
      <c r="L117" s="82">
        <f>I117*K117</f>
        <v>33546.959999999999</v>
      </c>
      <c r="M117" s="80" t="s">
        <v>16</v>
      </c>
      <c r="N117" s="80" t="s">
        <v>1549</v>
      </c>
      <c r="O117" s="83" t="s">
        <v>55</v>
      </c>
      <c r="P117" s="38"/>
      <c r="Q117" s="38"/>
    </row>
    <row r="118" spans="1:17" x14ac:dyDescent="0.25">
      <c r="A118" s="80"/>
      <c r="B118" s="80"/>
      <c r="C118" s="80"/>
      <c r="D118" s="80"/>
      <c r="E118" s="78"/>
      <c r="F118" s="78"/>
      <c r="G118" s="79"/>
      <c r="H118" s="80"/>
      <c r="I118" s="80"/>
      <c r="J118" s="83"/>
      <c r="K118" s="83"/>
      <c r="L118" s="31"/>
      <c r="M118" s="80"/>
      <c r="N118" s="80"/>
      <c r="O118" s="80"/>
      <c r="P118" s="38"/>
      <c r="Q118" s="38"/>
    </row>
    <row r="119" spans="1:17" x14ac:dyDescent="0.25">
      <c r="A119" s="80"/>
      <c r="B119" s="80"/>
      <c r="C119" s="80"/>
      <c r="D119" s="80"/>
      <c r="E119" s="78"/>
      <c r="F119" s="78"/>
      <c r="G119" s="79"/>
      <c r="H119" s="80"/>
      <c r="I119" s="80"/>
      <c r="J119" s="83"/>
      <c r="K119" s="83"/>
      <c r="L119" s="31"/>
      <c r="M119" s="80"/>
      <c r="N119" s="80"/>
      <c r="O119" s="80"/>
      <c r="P119" s="38"/>
      <c r="Q119" s="38"/>
    </row>
    <row r="120" spans="1:17" x14ac:dyDescent="0.25">
      <c r="A120" s="80"/>
      <c r="B120" s="80"/>
      <c r="C120" s="80"/>
      <c r="D120" s="80"/>
      <c r="E120" s="78"/>
      <c r="F120" s="78"/>
      <c r="G120" s="79"/>
      <c r="H120" s="80"/>
      <c r="I120" s="80"/>
      <c r="J120" s="83"/>
      <c r="K120" s="83"/>
      <c r="L120" s="31"/>
      <c r="M120" s="80"/>
      <c r="N120" s="80"/>
      <c r="O120" s="80"/>
      <c r="P120" s="38"/>
      <c r="Q120" s="38"/>
    </row>
    <row r="121" spans="1:17" x14ac:dyDescent="0.25">
      <c r="A121" s="80"/>
      <c r="B121" s="80"/>
      <c r="C121" s="80"/>
      <c r="D121" s="80"/>
      <c r="E121" s="78"/>
      <c r="F121" s="78"/>
      <c r="G121" s="79"/>
      <c r="H121" s="80"/>
      <c r="I121" s="80"/>
      <c r="J121" s="83"/>
      <c r="K121" s="83"/>
      <c r="L121" s="31"/>
      <c r="M121" s="80"/>
      <c r="N121" s="80"/>
      <c r="O121" s="80"/>
      <c r="P121" s="38"/>
      <c r="Q121" s="38"/>
    </row>
    <row r="122" spans="1:17" x14ac:dyDescent="0.25">
      <c r="A122" s="80"/>
      <c r="B122" s="80"/>
      <c r="C122" s="80"/>
      <c r="D122" s="80"/>
      <c r="E122" s="78"/>
      <c r="F122" s="78"/>
      <c r="G122" s="79"/>
      <c r="H122" s="80"/>
      <c r="I122" s="80"/>
      <c r="J122" s="83"/>
      <c r="K122" s="83"/>
      <c r="L122" s="31"/>
      <c r="M122" s="80"/>
      <c r="N122" s="80"/>
      <c r="O122" s="80"/>
      <c r="P122" s="38"/>
      <c r="Q122" s="38"/>
    </row>
    <row r="123" spans="1:17" x14ac:dyDescent="0.25">
      <c r="A123" s="80"/>
      <c r="B123" s="80"/>
      <c r="C123" s="80"/>
      <c r="D123" s="80"/>
      <c r="E123" s="78"/>
      <c r="F123" s="78"/>
      <c r="G123" s="79"/>
      <c r="H123" s="80"/>
      <c r="I123" s="80"/>
      <c r="J123" s="83"/>
      <c r="K123" s="83"/>
      <c r="L123" s="31"/>
      <c r="M123" s="80"/>
      <c r="N123" s="80"/>
      <c r="O123" s="80"/>
      <c r="P123" s="38"/>
      <c r="Q123" s="38"/>
    </row>
    <row r="124" spans="1:17" x14ac:dyDescent="0.25">
      <c r="A124" s="80"/>
      <c r="B124" s="80"/>
      <c r="C124" s="80"/>
      <c r="D124" s="80"/>
      <c r="E124" s="78"/>
      <c r="F124" s="78"/>
      <c r="G124" s="79"/>
      <c r="H124" s="80"/>
      <c r="I124" s="80"/>
      <c r="J124" s="83"/>
      <c r="K124" s="83"/>
      <c r="L124" s="31"/>
      <c r="M124" s="80"/>
      <c r="N124" s="80"/>
      <c r="O124" s="80"/>
      <c r="P124" s="38"/>
      <c r="Q124" s="38"/>
    </row>
    <row r="125" spans="1:17" x14ac:dyDescent="0.25">
      <c r="A125" s="80"/>
      <c r="B125" s="80"/>
      <c r="C125" s="80"/>
      <c r="D125" s="80"/>
      <c r="E125" s="78"/>
      <c r="F125" s="78"/>
      <c r="G125" s="79"/>
      <c r="H125" s="80"/>
      <c r="I125" s="80"/>
      <c r="J125" s="83"/>
      <c r="K125" s="83"/>
      <c r="L125" s="31"/>
      <c r="M125" s="80"/>
      <c r="N125" s="80"/>
      <c r="O125" s="80"/>
      <c r="P125" s="38"/>
      <c r="Q125" s="38"/>
    </row>
    <row r="126" spans="1:17" x14ac:dyDescent="0.25">
      <c r="A126" s="80"/>
      <c r="B126" s="80"/>
      <c r="C126" s="80"/>
      <c r="D126" s="80"/>
      <c r="E126" s="78"/>
      <c r="F126" s="78"/>
      <c r="G126" s="79"/>
      <c r="H126" s="80"/>
      <c r="I126" s="80"/>
      <c r="J126" s="83"/>
      <c r="K126" s="83"/>
      <c r="L126" s="31"/>
      <c r="M126" s="80"/>
      <c r="N126" s="80"/>
      <c r="O126" s="80"/>
      <c r="P126" s="38"/>
      <c r="Q126" s="38"/>
    </row>
    <row r="127" spans="1:17" x14ac:dyDescent="0.25">
      <c r="A127" s="80"/>
      <c r="B127" s="80"/>
      <c r="C127" s="80"/>
      <c r="D127" s="80"/>
      <c r="E127" s="78"/>
      <c r="F127" s="78"/>
      <c r="G127" s="79"/>
      <c r="H127" s="80"/>
      <c r="I127" s="80"/>
      <c r="J127" s="83"/>
      <c r="K127" s="83"/>
      <c r="L127" s="31"/>
      <c r="M127" s="80"/>
      <c r="N127" s="80"/>
      <c r="O127" s="80"/>
      <c r="P127" s="38"/>
      <c r="Q127" s="38"/>
    </row>
    <row r="128" spans="1:17" x14ac:dyDescent="0.25">
      <c r="A128" s="80"/>
      <c r="B128" s="80"/>
      <c r="C128" s="80"/>
      <c r="D128" s="80"/>
      <c r="E128" s="78"/>
      <c r="F128" s="78"/>
      <c r="G128" s="79"/>
      <c r="H128" s="80"/>
      <c r="I128" s="80"/>
      <c r="J128" s="83"/>
      <c r="K128" s="83"/>
      <c r="L128" s="31"/>
      <c r="M128" s="80"/>
      <c r="N128" s="80"/>
      <c r="O128" s="80"/>
      <c r="P128" s="38"/>
      <c r="Q128" s="38"/>
    </row>
    <row r="129" spans="1:17" x14ac:dyDescent="0.25">
      <c r="A129" s="80"/>
      <c r="B129" s="80"/>
      <c r="C129" s="80"/>
      <c r="D129" s="80"/>
      <c r="E129" s="78"/>
      <c r="F129" s="78"/>
      <c r="G129" s="79"/>
      <c r="H129" s="80"/>
      <c r="I129" s="80"/>
      <c r="J129" s="83"/>
      <c r="K129" s="83"/>
      <c r="L129" s="31"/>
      <c r="M129" s="80"/>
      <c r="N129" s="80"/>
      <c r="O129" s="80"/>
      <c r="P129" s="38"/>
      <c r="Q129" s="38"/>
    </row>
    <row r="130" spans="1:17" x14ac:dyDescent="0.25">
      <c r="A130" s="80"/>
      <c r="B130" s="80"/>
      <c r="C130" s="80"/>
      <c r="D130" s="80"/>
      <c r="E130" s="78"/>
      <c r="F130" s="78"/>
      <c r="G130" s="79"/>
      <c r="H130" s="80"/>
      <c r="I130" s="80"/>
      <c r="J130" s="83"/>
      <c r="K130" s="83"/>
      <c r="L130" s="31"/>
      <c r="M130" s="80"/>
      <c r="N130" s="80"/>
      <c r="O130" s="80"/>
      <c r="P130" s="38"/>
      <c r="Q130" s="38"/>
    </row>
    <row r="131" spans="1:17" x14ac:dyDescent="0.25">
      <c r="A131" s="80"/>
      <c r="B131" s="80"/>
      <c r="C131" s="80"/>
      <c r="D131" s="80"/>
      <c r="E131" s="78"/>
      <c r="F131" s="78"/>
      <c r="G131" s="79"/>
      <c r="H131" s="80"/>
      <c r="I131" s="80"/>
      <c r="J131" s="83"/>
      <c r="K131" s="83"/>
      <c r="L131" s="31"/>
      <c r="M131" s="80"/>
      <c r="N131" s="80"/>
      <c r="O131" s="80"/>
      <c r="P131" s="38"/>
      <c r="Q131" s="38"/>
    </row>
    <row r="132" spans="1:17" x14ac:dyDescent="0.25">
      <c r="A132" s="80"/>
      <c r="B132" s="80"/>
      <c r="C132" s="80"/>
      <c r="D132" s="80"/>
      <c r="E132" s="78"/>
      <c r="F132" s="78"/>
      <c r="G132" s="79"/>
      <c r="H132" s="80"/>
      <c r="I132" s="80"/>
      <c r="J132" s="83"/>
      <c r="K132" s="83"/>
      <c r="L132" s="31"/>
      <c r="M132" s="80"/>
      <c r="N132" s="80"/>
      <c r="O132" s="80"/>
      <c r="P132" s="38"/>
      <c r="Q132" s="38"/>
    </row>
    <row r="133" spans="1:17" x14ac:dyDescent="0.25">
      <c r="A133" s="80"/>
      <c r="B133" s="80"/>
      <c r="C133" s="80"/>
      <c r="D133" s="80"/>
      <c r="E133" s="78"/>
      <c r="F133" s="78"/>
      <c r="G133" s="79"/>
      <c r="H133" s="80"/>
      <c r="I133" s="80"/>
      <c r="J133" s="83"/>
      <c r="K133" s="83"/>
      <c r="L133" s="31"/>
      <c r="M133" s="80"/>
      <c r="N133" s="80"/>
      <c r="O133" s="80"/>
      <c r="P133" s="38"/>
      <c r="Q133" s="38"/>
    </row>
    <row r="134" spans="1:17" x14ac:dyDescent="0.25">
      <c r="A134" s="80"/>
      <c r="B134" s="80"/>
      <c r="C134" s="80"/>
      <c r="D134" s="80"/>
      <c r="E134" s="78"/>
      <c r="F134" s="78"/>
      <c r="G134" s="79"/>
      <c r="H134" s="80"/>
      <c r="I134" s="80"/>
      <c r="J134" s="83"/>
      <c r="K134" s="83"/>
      <c r="L134" s="31"/>
      <c r="M134" s="80"/>
      <c r="N134" s="80"/>
      <c r="O134" s="80"/>
      <c r="P134" s="38"/>
      <c r="Q134" s="38"/>
    </row>
    <row r="135" spans="1:17" x14ac:dyDescent="0.25">
      <c r="A135" s="80"/>
      <c r="B135" s="80"/>
      <c r="C135" s="80"/>
      <c r="D135" s="80"/>
      <c r="E135" s="78"/>
      <c r="F135" s="78"/>
      <c r="G135" s="79"/>
      <c r="H135" s="80"/>
      <c r="I135" s="80"/>
      <c r="J135" s="83"/>
      <c r="K135" s="83"/>
      <c r="L135" s="31"/>
      <c r="M135" s="80"/>
      <c r="N135" s="80"/>
      <c r="O135" s="80"/>
      <c r="P135" s="38"/>
      <c r="Q135" s="38"/>
    </row>
    <row r="136" spans="1:17" x14ac:dyDescent="0.25">
      <c r="A136" s="80"/>
      <c r="B136" s="80"/>
      <c r="C136" s="80"/>
      <c r="D136" s="80"/>
      <c r="E136" s="78"/>
      <c r="F136" s="78"/>
      <c r="G136" s="79"/>
      <c r="H136" s="80"/>
      <c r="I136" s="80"/>
      <c r="J136" s="83"/>
      <c r="K136" s="83"/>
      <c r="L136" s="31"/>
      <c r="M136" s="80"/>
      <c r="N136" s="80"/>
      <c r="O136" s="80"/>
      <c r="P136" s="38"/>
      <c r="Q136" s="38"/>
    </row>
    <row r="137" spans="1:17" x14ac:dyDescent="0.25">
      <c r="A137" s="80"/>
      <c r="B137" s="80"/>
      <c r="C137" s="80"/>
      <c r="D137" s="80"/>
      <c r="E137" s="78"/>
      <c r="F137" s="78"/>
      <c r="G137" s="79"/>
      <c r="H137" s="80"/>
      <c r="I137" s="80"/>
      <c r="J137" s="83"/>
      <c r="K137" s="83"/>
      <c r="L137" s="31"/>
      <c r="M137" s="80"/>
      <c r="N137" s="80"/>
      <c r="O137" s="80"/>
      <c r="P137" s="38"/>
      <c r="Q137" s="38"/>
    </row>
    <row r="138" spans="1:17" x14ac:dyDescent="0.25">
      <c r="A138" s="80"/>
      <c r="B138" s="80"/>
      <c r="C138" s="80"/>
      <c r="D138" s="80"/>
      <c r="E138" s="78"/>
      <c r="F138" s="78"/>
      <c r="G138" s="79"/>
      <c r="H138" s="80"/>
      <c r="I138" s="80"/>
      <c r="J138" s="83"/>
      <c r="K138" s="83"/>
      <c r="L138" s="31"/>
      <c r="M138" s="80"/>
      <c r="N138" s="80"/>
      <c r="O138" s="80"/>
      <c r="P138" s="38"/>
      <c r="Q138" s="38"/>
    </row>
    <row r="139" spans="1:17" x14ac:dyDescent="0.25">
      <c r="A139" s="80"/>
      <c r="B139" s="80"/>
      <c r="C139" s="80"/>
      <c r="D139" s="80"/>
      <c r="E139" s="78"/>
      <c r="F139" s="78"/>
      <c r="G139" s="79"/>
      <c r="H139" s="80"/>
      <c r="I139" s="80"/>
      <c r="J139" s="83"/>
      <c r="K139" s="83"/>
      <c r="L139" s="31"/>
      <c r="M139" s="80"/>
      <c r="N139" s="80"/>
      <c r="O139" s="80"/>
      <c r="P139" s="38"/>
      <c r="Q139" s="38"/>
    </row>
    <row r="140" spans="1:17" x14ac:dyDescent="0.25">
      <c r="A140" s="80"/>
      <c r="B140" s="80"/>
      <c r="C140" s="80"/>
      <c r="D140" s="80"/>
      <c r="E140" s="78"/>
      <c r="F140" s="78"/>
      <c r="G140" s="79"/>
      <c r="H140" s="80"/>
      <c r="I140" s="80"/>
      <c r="J140" s="83"/>
      <c r="K140" s="83"/>
      <c r="L140" s="31"/>
      <c r="M140" s="80"/>
      <c r="N140" s="80"/>
      <c r="O140" s="80"/>
      <c r="P140" s="38"/>
      <c r="Q140" s="38"/>
    </row>
    <row r="141" spans="1:17" x14ac:dyDescent="0.25">
      <c r="A141" s="80"/>
      <c r="B141" s="80"/>
      <c r="C141" s="80"/>
      <c r="D141" s="80"/>
      <c r="E141" s="78"/>
      <c r="F141" s="78"/>
      <c r="G141" s="79"/>
      <c r="H141" s="80"/>
      <c r="I141" s="80"/>
      <c r="J141" s="83"/>
      <c r="K141" s="83"/>
      <c r="L141" s="31"/>
      <c r="M141" s="80"/>
      <c r="N141" s="80"/>
      <c r="O141" s="80"/>
      <c r="P141" s="38"/>
      <c r="Q141" s="38"/>
    </row>
    <row r="142" spans="1:17" x14ac:dyDescent="0.25">
      <c r="A142" s="80"/>
      <c r="B142" s="80"/>
      <c r="C142" s="80"/>
      <c r="D142" s="80"/>
      <c r="E142" s="78"/>
      <c r="F142" s="78"/>
      <c r="G142" s="79"/>
      <c r="H142" s="80"/>
      <c r="I142" s="80"/>
      <c r="J142" s="83"/>
      <c r="K142" s="83"/>
      <c r="L142" s="31"/>
      <c r="M142" s="80"/>
      <c r="N142" s="80"/>
      <c r="O142" s="80"/>
      <c r="P142" s="38"/>
      <c r="Q142" s="38"/>
    </row>
    <row r="143" spans="1:17" x14ac:dyDescent="0.25">
      <c r="A143" s="80"/>
      <c r="B143" s="80"/>
      <c r="C143" s="80"/>
      <c r="D143" s="80"/>
      <c r="E143" s="78"/>
      <c r="F143" s="78"/>
      <c r="G143" s="79"/>
      <c r="H143" s="80"/>
      <c r="I143" s="80"/>
      <c r="J143" s="83"/>
      <c r="K143" s="83"/>
      <c r="L143" s="31"/>
      <c r="M143" s="80"/>
      <c r="N143" s="80"/>
      <c r="O143" s="80"/>
      <c r="P143" s="38"/>
      <c r="Q143" s="38"/>
    </row>
    <row r="144" spans="1:17" x14ac:dyDescent="0.25">
      <c r="A144" s="80"/>
      <c r="B144" s="80"/>
      <c r="C144" s="80"/>
      <c r="D144" s="80"/>
      <c r="E144" s="78"/>
      <c r="F144" s="78"/>
      <c r="G144" s="79"/>
      <c r="H144" s="80"/>
      <c r="I144" s="80"/>
      <c r="J144" s="83"/>
      <c r="K144" s="83"/>
      <c r="L144" s="31"/>
      <c r="M144" s="80"/>
      <c r="N144" s="80"/>
      <c r="O144" s="80"/>
      <c r="P144" s="38"/>
      <c r="Q144" s="38"/>
    </row>
    <row r="145" spans="1:17" x14ac:dyDescent="0.25">
      <c r="A145" s="80"/>
      <c r="B145" s="80"/>
      <c r="C145" s="80"/>
      <c r="D145" s="80"/>
      <c r="E145" s="78"/>
      <c r="F145" s="78"/>
      <c r="G145" s="79"/>
      <c r="H145" s="80"/>
      <c r="I145" s="80"/>
      <c r="J145" s="83"/>
      <c r="K145" s="83"/>
      <c r="L145" s="31"/>
      <c r="M145" s="80"/>
      <c r="N145" s="80"/>
      <c r="O145" s="80"/>
      <c r="P145" s="38"/>
      <c r="Q145" s="38"/>
    </row>
    <row r="146" spans="1:17" x14ac:dyDescent="0.25">
      <c r="A146" s="80"/>
      <c r="B146" s="80"/>
      <c r="C146" s="80"/>
      <c r="D146" s="80"/>
      <c r="E146" s="78"/>
      <c r="F146" s="78"/>
      <c r="G146" s="79"/>
      <c r="H146" s="80"/>
      <c r="I146" s="80"/>
      <c r="J146" s="83"/>
      <c r="K146" s="83"/>
      <c r="L146" s="31"/>
      <c r="M146" s="80"/>
      <c r="N146" s="80"/>
      <c r="O146" s="80"/>
      <c r="P146" s="38"/>
      <c r="Q146" s="38"/>
    </row>
    <row r="147" spans="1:17" x14ac:dyDescent="0.25">
      <c r="A147" s="80"/>
      <c r="B147" s="80"/>
      <c r="C147" s="80"/>
      <c r="D147" s="80"/>
      <c r="E147" s="78"/>
      <c r="F147" s="78"/>
      <c r="G147" s="79"/>
      <c r="H147" s="80"/>
      <c r="I147" s="80"/>
      <c r="J147" s="83"/>
      <c r="K147" s="83"/>
      <c r="L147" s="31"/>
      <c r="M147" s="80"/>
      <c r="N147" s="80"/>
      <c r="O147" s="80"/>
      <c r="P147" s="38"/>
      <c r="Q147" s="38"/>
    </row>
    <row r="148" spans="1:17" x14ac:dyDescent="0.25">
      <c r="A148" s="80"/>
      <c r="B148" s="80"/>
      <c r="C148" s="80"/>
      <c r="D148" s="80"/>
      <c r="E148" s="78"/>
      <c r="F148" s="78"/>
      <c r="G148" s="79"/>
      <c r="H148" s="80"/>
      <c r="I148" s="80"/>
      <c r="J148" s="83"/>
      <c r="K148" s="83"/>
      <c r="L148" s="31"/>
      <c r="M148" s="80"/>
      <c r="N148" s="80"/>
      <c r="O148" s="80"/>
      <c r="P148" s="38"/>
      <c r="Q148" s="38"/>
    </row>
    <row r="149" spans="1:17" x14ac:dyDescent="0.25">
      <c r="A149" s="80"/>
      <c r="B149" s="80"/>
      <c r="C149" s="80"/>
      <c r="D149" s="80"/>
      <c r="E149" s="78"/>
      <c r="F149" s="78"/>
      <c r="G149" s="79"/>
      <c r="H149" s="80"/>
      <c r="I149" s="80"/>
      <c r="J149" s="83"/>
      <c r="K149" s="83"/>
      <c r="L149" s="31"/>
      <c r="M149" s="80"/>
      <c r="N149" s="80"/>
      <c r="O149" s="80"/>
      <c r="P149" s="38"/>
      <c r="Q149" s="38"/>
    </row>
    <row r="150" spans="1:17" x14ac:dyDescent="0.25">
      <c r="A150" s="80"/>
      <c r="B150" s="80"/>
      <c r="C150" s="80"/>
      <c r="D150" s="80"/>
      <c r="E150" s="78"/>
      <c r="F150" s="78"/>
      <c r="G150" s="79"/>
      <c r="H150" s="80"/>
      <c r="I150" s="80"/>
      <c r="J150" s="83"/>
      <c r="K150" s="83"/>
      <c r="L150" s="31"/>
      <c r="M150" s="80"/>
      <c r="N150" s="80"/>
      <c r="O150" s="80"/>
      <c r="P150" s="38"/>
      <c r="Q150" s="38"/>
    </row>
    <row r="151" spans="1:17" x14ac:dyDescent="0.25">
      <c r="A151" s="80"/>
      <c r="B151" s="80"/>
      <c r="C151" s="80"/>
      <c r="D151" s="80"/>
      <c r="E151" s="78"/>
      <c r="F151" s="78"/>
      <c r="G151" s="79"/>
      <c r="H151" s="80"/>
      <c r="I151" s="80"/>
      <c r="J151" s="83"/>
      <c r="K151" s="83"/>
      <c r="L151" s="31"/>
      <c r="M151" s="80"/>
      <c r="N151" s="80"/>
      <c r="O151" s="80"/>
      <c r="P151" s="38"/>
      <c r="Q151" s="38"/>
    </row>
    <row r="152" spans="1:17" x14ac:dyDescent="0.25">
      <c r="A152" s="80"/>
      <c r="B152" s="80"/>
      <c r="C152" s="80"/>
      <c r="D152" s="80"/>
      <c r="E152" s="78"/>
      <c r="F152" s="78"/>
      <c r="G152" s="79"/>
      <c r="H152" s="80"/>
      <c r="I152" s="80"/>
      <c r="J152" s="83"/>
      <c r="K152" s="83"/>
      <c r="L152" s="31"/>
      <c r="M152" s="80"/>
      <c r="N152" s="80"/>
      <c r="O152" s="80"/>
      <c r="P152" s="38"/>
      <c r="Q152" s="38"/>
    </row>
    <row r="153" spans="1:17" x14ac:dyDescent="0.25">
      <c r="A153" s="80"/>
      <c r="B153" s="80"/>
      <c r="C153" s="80"/>
      <c r="D153" s="80"/>
      <c r="E153" s="78"/>
      <c r="F153" s="78"/>
      <c r="G153" s="79"/>
      <c r="H153" s="80"/>
      <c r="I153" s="80"/>
      <c r="J153" s="83"/>
      <c r="K153" s="83"/>
      <c r="L153" s="31"/>
      <c r="M153" s="80"/>
      <c r="N153" s="80"/>
      <c r="O153" s="80"/>
      <c r="P153" s="38"/>
      <c r="Q153" s="38"/>
    </row>
    <row r="154" spans="1:17" x14ac:dyDescent="0.25">
      <c r="A154" s="80"/>
      <c r="B154" s="80"/>
      <c r="C154" s="80"/>
      <c r="D154" s="80"/>
      <c r="E154" s="78"/>
      <c r="F154" s="78"/>
      <c r="G154" s="79"/>
      <c r="H154" s="80"/>
      <c r="I154" s="80"/>
      <c r="J154" s="83"/>
      <c r="K154" s="83"/>
      <c r="L154" s="31"/>
      <c r="M154" s="80"/>
      <c r="N154" s="80"/>
      <c r="O154" s="80"/>
      <c r="P154" s="38"/>
      <c r="Q154" s="38"/>
    </row>
    <row r="155" spans="1:17" x14ac:dyDescent="0.25">
      <c r="A155" s="80"/>
      <c r="B155" s="80"/>
      <c r="C155" s="80"/>
      <c r="D155" s="80"/>
      <c r="E155" s="78"/>
      <c r="F155" s="78"/>
      <c r="G155" s="79"/>
      <c r="H155" s="80"/>
      <c r="I155" s="80"/>
      <c r="J155" s="83"/>
      <c r="K155" s="83"/>
      <c r="L155" s="31"/>
      <c r="M155" s="80"/>
      <c r="N155" s="80"/>
      <c r="O155" s="80"/>
      <c r="P155" s="38"/>
      <c r="Q155" s="38"/>
    </row>
    <row r="156" spans="1:17" x14ac:dyDescent="0.25">
      <c r="A156" s="80"/>
      <c r="B156" s="80"/>
      <c r="C156" s="80"/>
      <c r="D156" s="80"/>
      <c r="E156" s="78"/>
      <c r="F156" s="78"/>
      <c r="G156" s="79"/>
      <c r="H156" s="80"/>
      <c r="I156" s="80"/>
      <c r="J156" s="83"/>
      <c r="K156" s="83"/>
      <c r="L156" s="31"/>
      <c r="M156" s="80"/>
      <c r="N156" s="80"/>
      <c r="O156" s="80"/>
      <c r="P156" s="38"/>
      <c r="Q156" s="38"/>
    </row>
    <row r="157" spans="1:17" x14ac:dyDescent="0.25">
      <c r="A157" s="80"/>
      <c r="B157" s="80"/>
      <c r="C157" s="80"/>
      <c r="D157" s="80"/>
      <c r="E157" s="78"/>
      <c r="F157" s="78"/>
      <c r="G157" s="79"/>
      <c r="H157" s="80"/>
      <c r="I157" s="80"/>
      <c r="J157" s="83"/>
      <c r="K157" s="83"/>
      <c r="L157" s="31"/>
      <c r="M157" s="80"/>
      <c r="N157" s="80"/>
      <c r="O157" s="80"/>
      <c r="P157" s="38"/>
      <c r="Q157" s="38"/>
    </row>
    <row r="158" spans="1:17" x14ac:dyDescent="0.25">
      <c r="A158" s="80"/>
      <c r="B158" s="80"/>
      <c r="C158" s="80"/>
      <c r="D158" s="80"/>
      <c r="E158" s="78"/>
      <c r="F158" s="78"/>
      <c r="G158" s="79"/>
      <c r="H158" s="80"/>
      <c r="I158" s="80"/>
      <c r="J158" s="83"/>
      <c r="K158" s="83"/>
      <c r="L158" s="31"/>
      <c r="M158" s="80"/>
      <c r="N158" s="80"/>
      <c r="O158" s="80"/>
      <c r="P158" s="38"/>
      <c r="Q158" s="38"/>
    </row>
    <row r="159" spans="1:17" x14ac:dyDescent="0.25">
      <c r="A159" s="80"/>
      <c r="B159" s="80"/>
      <c r="C159" s="80"/>
      <c r="D159" s="80"/>
      <c r="E159" s="78"/>
      <c r="F159" s="78"/>
      <c r="G159" s="79"/>
      <c r="H159" s="80"/>
      <c r="I159" s="80"/>
      <c r="J159" s="83"/>
      <c r="K159" s="83"/>
      <c r="L159" s="31"/>
      <c r="M159" s="80"/>
      <c r="N159" s="80"/>
      <c r="O159" s="80"/>
      <c r="P159" s="38"/>
      <c r="Q159" s="38"/>
    </row>
    <row r="160" spans="1:17" x14ac:dyDescent="0.25">
      <c r="A160" s="80"/>
      <c r="B160" s="80"/>
      <c r="C160" s="80"/>
      <c r="D160" s="80"/>
      <c r="E160" s="78"/>
      <c r="F160" s="78"/>
      <c r="G160" s="79"/>
      <c r="H160" s="80"/>
      <c r="I160" s="80"/>
      <c r="J160" s="83"/>
      <c r="K160" s="83"/>
      <c r="L160" s="31"/>
      <c r="M160" s="80"/>
      <c r="N160" s="80"/>
      <c r="O160" s="80"/>
      <c r="P160" s="38"/>
      <c r="Q160" s="38"/>
    </row>
    <row r="161" spans="1:17" x14ac:dyDescent="0.25">
      <c r="A161" s="80"/>
      <c r="B161" s="80"/>
      <c r="C161" s="80"/>
      <c r="D161" s="80"/>
      <c r="E161" s="78"/>
      <c r="F161" s="78"/>
      <c r="G161" s="79"/>
      <c r="H161" s="80"/>
      <c r="I161" s="80"/>
      <c r="J161" s="83"/>
      <c r="K161" s="83"/>
      <c r="L161" s="31"/>
      <c r="M161" s="80"/>
      <c r="N161" s="80"/>
      <c r="O161" s="80"/>
      <c r="P161" s="38"/>
      <c r="Q161" s="38"/>
    </row>
    <row r="162" spans="1:17" x14ac:dyDescent="0.25">
      <c r="A162" s="80"/>
      <c r="B162" s="80"/>
      <c r="C162" s="80"/>
      <c r="D162" s="80"/>
      <c r="E162" s="78"/>
      <c r="F162" s="78"/>
      <c r="G162" s="79"/>
      <c r="H162" s="80"/>
      <c r="I162" s="80"/>
      <c r="J162" s="83"/>
      <c r="K162" s="83"/>
      <c r="L162" s="31"/>
      <c r="M162" s="80"/>
      <c r="N162" s="80"/>
      <c r="O162" s="80"/>
      <c r="P162" s="38"/>
      <c r="Q162" s="38"/>
    </row>
    <row r="163" spans="1:17" x14ac:dyDescent="0.25">
      <c r="A163" s="80"/>
      <c r="B163" s="80"/>
      <c r="C163" s="80"/>
      <c r="D163" s="80"/>
      <c r="E163" s="78"/>
      <c r="F163" s="78"/>
      <c r="G163" s="79"/>
      <c r="H163" s="80"/>
      <c r="I163" s="80"/>
      <c r="J163" s="83"/>
      <c r="K163" s="83"/>
      <c r="L163" s="31"/>
      <c r="M163" s="80"/>
      <c r="N163" s="80"/>
      <c r="O163" s="80"/>
      <c r="P163" s="38"/>
      <c r="Q163" s="38"/>
    </row>
    <row r="164" spans="1:17" x14ac:dyDescent="0.25">
      <c r="A164" s="80"/>
      <c r="B164" s="80"/>
      <c r="C164" s="80"/>
      <c r="D164" s="80"/>
      <c r="E164" s="78"/>
      <c r="F164" s="78"/>
      <c r="G164" s="79"/>
      <c r="H164" s="80"/>
      <c r="I164" s="80"/>
      <c r="J164" s="83"/>
      <c r="K164" s="83"/>
      <c r="L164" s="31"/>
      <c r="M164" s="80"/>
      <c r="N164" s="80"/>
      <c r="O164" s="80"/>
      <c r="P164" s="38"/>
      <c r="Q164" s="38"/>
    </row>
    <row r="165" spans="1:17" x14ac:dyDescent="0.25">
      <c r="A165" s="80"/>
      <c r="B165" s="80"/>
      <c r="C165" s="80"/>
      <c r="D165" s="80"/>
      <c r="E165" s="78"/>
      <c r="F165" s="78"/>
      <c r="G165" s="79"/>
      <c r="H165" s="80"/>
      <c r="I165" s="80"/>
      <c r="J165" s="83"/>
      <c r="K165" s="83"/>
      <c r="L165" s="31"/>
      <c r="M165" s="80"/>
      <c r="N165" s="80"/>
      <c r="O165" s="80"/>
      <c r="P165" s="38"/>
      <c r="Q165" s="38"/>
    </row>
    <row r="166" spans="1:17" x14ac:dyDescent="0.25">
      <c r="A166" s="80"/>
      <c r="B166" s="80"/>
      <c r="C166" s="80"/>
      <c r="D166" s="80"/>
      <c r="E166" s="78"/>
      <c r="F166" s="78"/>
      <c r="G166" s="79"/>
      <c r="H166" s="80"/>
      <c r="I166" s="80"/>
      <c r="J166" s="83"/>
      <c r="K166" s="83"/>
      <c r="L166" s="31"/>
      <c r="M166" s="80"/>
      <c r="N166" s="80"/>
      <c r="O166" s="80"/>
      <c r="P166" s="38"/>
      <c r="Q166" s="38"/>
    </row>
    <row r="167" spans="1:17" x14ac:dyDescent="0.25">
      <c r="A167" s="80"/>
      <c r="B167" s="80"/>
      <c r="C167" s="80"/>
      <c r="D167" s="80"/>
      <c r="E167" s="78"/>
      <c r="F167" s="78"/>
      <c r="G167" s="79"/>
      <c r="H167" s="80"/>
      <c r="I167" s="80"/>
      <c r="J167" s="83"/>
      <c r="K167" s="83"/>
      <c r="L167" s="31"/>
      <c r="M167" s="80"/>
      <c r="N167" s="80"/>
      <c r="O167" s="80"/>
      <c r="P167" s="38"/>
      <c r="Q167" s="38"/>
    </row>
    <row r="168" spans="1:17" x14ac:dyDescent="0.25">
      <c r="A168" s="80"/>
      <c r="B168" s="80"/>
      <c r="C168" s="80"/>
      <c r="D168" s="80"/>
      <c r="E168" s="78"/>
      <c r="F168" s="78"/>
      <c r="G168" s="79"/>
      <c r="H168" s="80"/>
      <c r="I168" s="80"/>
      <c r="J168" s="83"/>
      <c r="K168" s="83"/>
      <c r="L168" s="31"/>
      <c r="M168" s="80"/>
      <c r="N168" s="80"/>
      <c r="O168" s="80"/>
      <c r="P168" s="38"/>
      <c r="Q168" s="38"/>
    </row>
    <row r="169" spans="1:17" x14ac:dyDescent="0.25">
      <c r="A169" s="80"/>
      <c r="B169" s="80"/>
      <c r="C169" s="80"/>
      <c r="D169" s="80"/>
      <c r="E169" s="78"/>
      <c r="F169" s="78"/>
      <c r="G169" s="79"/>
      <c r="H169" s="80"/>
      <c r="I169" s="80"/>
      <c r="J169" s="83"/>
      <c r="K169" s="83"/>
      <c r="L169" s="31"/>
      <c r="M169" s="80"/>
      <c r="N169" s="80"/>
      <c r="O169" s="80"/>
      <c r="P169" s="38"/>
      <c r="Q169" s="38"/>
    </row>
    <row r="170" spans="1:17" x14ac:dyDescent="0.25">
      <c r="A170" s="80"/>
      <c r="B170" s="80"/>
      <c r="C170" s="80"/>
      <c r="D170" s="80"/>
      <c r="E170" s="78"/>
      <c r="F170" s="78"/>
      <c r="G170" s="79"/>
      <c r="H170" s="80"/>
      <c r="I170" s="80"/>
      <c r="J170" s="83"/>
      <c r="K170" s="83"/>
      <c r="L170" s="31"/>
      <c r="M170" s="80"/>
      <c r="N170" s="80"/>
      <c r="O170" s="80"/>
      <c r="P170" s="38"/>
      <c r="Q170" s="38"/>
    </row>
    <row r="171" spans="1:17" x14ac:dyDescent="0.25">
      <c r="A171" s="80"/>
      <c r="B171" s="80"/>
      <c r="C171" s="80"/>
      <c r="D171" s="80"/>
      <c r="E171" s="78"/>
      <c r="F171" s="78"/>
      <c r="G171" s="79"/>
      <c r="H171" s="80"/>
      <c r="I171" s="80"/>
      <c r="J171" s="83"/>
      <c r="K171" s="83"/>
      <c r="L171" s="31"/>
      <c r="M171" s="80"/>
      <c r="N171" s="80"/>
      <c r="O171" s="80"/>
      <c r="P171" s="38"/>
      <c r="Q171" s="38"/>
    </row>
    <row r="172" spans="1:17" x14ac:dyDescent="0.25">
      <c r="A172" s="80"/>
      <c r="B172" s="80"/>
      <c r="C172" s="80"/>
      <c r="D172" s="80"/>
      <c r="E172" s="78"/>
      <c r="F172" s="78"/>
      <c r="G172" s="79"/>
      <c r="H172" s="80"/>
      <c r="I172" s="80"/>
      <c r="J172" s="83"/>
      <c r="K172" s="83"/>
      <c r="L172" s="31"/>
      <c r="M172" s="80"/>
      <c r="N172" s="80"/>
      <c r="O172" s="80"/>
      <c r="P172" s="38"/>
      <c r="Q172" s="38"/>
    </row>
    <row r="173" spans="1:17" x14ac:dyDescent="0.25">
      <c r="A173" s="80"/>
      <c r="B173" s="80"/>
      <c r="C173" s="80"/>
      <c r="D173" s="80"/>
      <c r="E173" s="78"/>
      <c r="F173" s="78"/>
      <c r="G173" s="79"/>
      <c r="H173" s="80"/>
      <c r="I173" s="80"/>
      <c r="J173" s="83"/>
      <c r="K173" s="83"/>
      <c r="L173" s="31"/>
      <c r="M173" s="80"/>
      <c r="N173" s="80"/>
      <c r="O173" s="80"/>
      <c r="P173" s="38"/>
      <c r="Q173" s="38"/>
    </row>
    <row r="174" spans="1:17" x14ac:dyDescent="0.25">
      <c r="A174" s="80"/>
      <c r="B174" s="80"/>
      <c r="C174" s="80"/>
      <c r="D174" s="80"/>
      <c r="E174" s="78"/>
      <c r="F174" s="78"/>
      <c r="G174" s="79"/>
      <c r="H174" s="80"/>
      <c r="I174" s="80"/>
      <c r="J174" s="83"/>
      <c r="K174" s="83"/>
      <c r="L174" s="31"/>
      <c r="M174" s="80"/>
      <c r="N174" s="80"/>
      <c r="O174" s="80"/>
      <c r="P174" s="38"/>
      <c r="Q174" s="38"/>
    </row>
    <row r="175" spans="1:17" x14ac:dyDescent="0.25">
      <c r="A175" s="80"/>
      <c r="B175" s="80"/>
      <c r="C175" s="80"/>
      <c r="D175" s="80"/>
      <c r="E175" s="78"/>
      <c r="F175" s="78"/>
      <c r="G175" s="79"/>
      <c r="H175" s="80"/>
      <c r="I175" s="80"/>
      <c r="J175" s="83"/>
      <c r="K175" s="83"/>
      <c r="L175" s="31"/>
      <c r="M175" s="80"/>
      <c r="N175" s="80"/>
      <c r="O175" s="80"/>
      <c r="P175" s="38"/>
      <c r="Q175" s="38"/>
    </row>
    <row r="176" spans="1:17" x14ac:dyDescent="0.25">
      <c r="A176" s="80"/>
      <c r="B176" s="80"/>
      <c r="C176" s="80"/>
      <c r="D176" s="80"/>
      <c r="E176" s="78"/>
      <c r="F176" s="78"/>
      <c r="G176" s="79"/>
      <c r="H176" s="80"/>
      <c r="I176" s="80"/>
      <c r="J176" s="83"/>
      <c r="K176" s="83"/>
      <c r="L176" s="31"/>
      <c r="M176" s="80"/>
      <c r="N176" s="80"/>
      <c r="O176" s="80"/>
      <c r="P176" s="38"/>
      <c r="Q176" s="38"/>
    </row>
    <row r="177" spans="1:17" x14ac:dyDescent="0.25">
      <c r="A177" s="53"/>
      <c r="B177" s="53"/>
      <c r="C177" s="53"/>
      <c r="D177" s="53"/>
      <c r="E177" s="3"/>
      <c r="F177" s="3"/>
      <c r="G177" s="18"/>
      <c r="H177" s="53"/>
      <c r="I177" s="53"/>
      <c r="J177" s="27"/>
      <c r="K177" s="27"/>
      <c r="L177" s="31"/>
      <c r="M177" s="53"/>
      <c r="N177" s="53"/>
      <c r="O177" s="53"/>
      <c r="P177" s="38"/>
      <c r="Q177" s="38"/>
    </row>
    <row r="178" spans="1:17" x14ac:dyDescent="0.25">
      <c r="A178" s="53"/>
      <c r="B178" s="53"/>
      <c r="C178" s="53"/>
      <c r="D178" s="53"/>
      <c r="E178" s="3"/>
      <c r="F178" s="3"/>
      <c r="G178" s="18"/>
      <c r="H178" s="53"/>
      <c r="I178" s="53"/>
      <c r="J178" s="27"/>
      <c r="K178" s="27"/>
      <c r="L178" s="31"/>
      <c r="M178" s="53"/>
      <c r="N178" s="53"/>
      <c r="O178" s="53"/>
      <c r="P178" s="38"/>
      <c r="Q178" s="38"/>
    </row>
    <row r="179" spans="1:17" x14ac:dyDescent="0.25">
      <c r="A179" s="70"/>
      <c r="B179" s="70"/>
      <c r="C179" s="70"/>
      <c r="D179" s="70"/>
      <c r="E179" s="68"/>
      <c r="F179" s="68"/>
      <c r="G179" s="69"/>
      <c r="H179" s="70"/>
      <c r="I179" s="70"/>
      <c r="J179" s="73"/>
      <c r="K179" s="73"/>
      <c r="L179" s="31"/>
      <c r="M179" s="70"/>
      <c r="N179" s="70"/>
      <c r="O179" s="70"/>
      <c r="P179" s="38"/>
      <c r="Q179" s="38"/>
    </row>
    <row r="180" spans="1:17" x14ac:dyDescent="0.25">
      <c r="A180" s="70"/>
      <c r="B180" s="70"/>
      <c r="C180" s="70"/>
      <c r="D180" s="70"/>
      <c r="E180" s="68"/>
      <c r="F180" s="68"/>
      <c r="G180" s="69"/>
      <c r="H180" s="70"/>
      <c r="I180" s="70"/>
      <c r="J180" s="73"/>
      <c r="K180" s="73"/>
      <c r="L180" s="31"/>
      <c r="M180" s="70"/>
      <c r="N180" s="70"/>
      <c r="O180" s="70"/>
      <c r="P180" s="38"/>
      <c r="Q180" s="38"/>
    </row>
    <row r="181" spans="1:17" x14ac:dyDescent="0.25">
      <c r="A181" s="70"/>
      <c r="B181" s="70"/>
      <c r="C181" s="70"/>
      <c r="D181" s="70"/>
      <c r="E181" s="68"/>
      <c r="F181" s="68"/>
      <c r="G181" s="69"/>
      <c r="H181" s="70"/>
      <c r="I181" s="70"/>
      <c r="J181" s="73"/>
      <c r="K181" s="73"/>
      <c r="L181" s="31"/>
      <c r="M181" s="70"/>
      <c r="N181" s="70"/>
      <c r="O181" s="70"/>
      <c r="P181" s="38"/>
      <c r="Q181" s="38"/>
    </row>
    <row r="182" spans="1:17" x14ac:dyDescent="0.25">
      <c r="A182" s="70"/>
      <c r="B182" s="70"/>
      <c r="C182" s="70"/>
      <c r="D182" s="70"/>
      <c r="E182" s="68"/>
      <c r="F182" s="68"/>
      <c r="G182" s="69"/>
      <c r="H182" s="70"/>
      <c r="I182" s="70"/>
      <c r="J182" s="73"/>
      <c r="K182" s="73"/>
      <c r="L182" s="31"/>
      <c r="M182" s="70"/>
      <c r="N182" s="70"/>
      <c r="O182" s="70"/>
      <c r="P182" s="38"/>
      <c r="Q182" s="38"/>
    </row>
    <row r="183" spans="1:17" x14ac:dyDescent="0.25">
      <c r="A183" s="70"/>
      <c r="B183" s="70"/>
      <c r="C183" s="70"/>
      <c r="D183" s="70"/>
      <c r="E183" s="68"/>
      <c r="F183" s="68"/>
      <c r="G183" s="69"/>
      <c r="H183" s="70"/>
      <c r="I183" s="70"/>
      <c r="J183" s="73"/>
      <c r="K183" s="73"/>
      <c r="L183" s="31"/>
      <c r="M183" s="70"/>
      <c r="N183" s="70"/>
      <c r="O183" s="70"/>
      <c r="P183" s="38"/>
      <c r="Q183" s="38"/>
    </row>
    <row r="184" spans="1:17" x14ac:dyDescent="0.25">
      <c r="A184" s="70"/>
      <c r="B184" s="70"/>
      <c r="C184" s="70"/>
      <c r="D184" s="70"/>
      <c r="E184" s="68"/>
      <c r="F184" s="68"/>
      <c r="G184" s="69"/>
      <c r="H184" s="70"/>
      <c r="I184" s="70"/>
      <c r="J184" s="73"/>
      <c r="K184" s="73"/>
      <c r="L184" s="31"/>
      <c r="M184" s="70"/>
      <c r="N184" s="70"/>
      <c r="O184" s="70"/>
      <c r="P184" s="38"/>
      <c r="Q184" s="38"/>
    </row>
    <row r="185" spans="1:17" x14ac:dyDescent="0.25">
      <c r="A185" s="70"/>
      <c r="B185" s="70"/>
      <c r="C185" s="70"/>
      <c r="D185" s="70"/>
      <c r="E185" s="68"/>
      <c r="F185" s="68"/>
      <c r="G185" s="69"/>
      <c r="H185" s="70"/>
      <c r="I185" s="70"/>
      <c r="J185" s="73"/>
      <c r="K185" s="73"/>
      <c r="L185" s="31"/>
      <c r="M185" s="70"/>
      <c r="N185" s="70"/>
      <c r="O185" s="70"/>
      <c r="P185" s="38"/>
      <c r="Q185" s="38"/>
    </row>
    <row r="186" spans="1:17" x14ac:dyDescent="0.25">
      <c r="A186" s="70"/>
      <c r="B186" s="70"/>
      <c r="C186" s="70"/>
      <c r="D186" s="70"/>
      <c r="E186" s="68"/>
      <c r="F186" s="68"/>
      <c r="G186" s="69"/>
      <c r="H186" s="70"/>
      <c r="I186" s="70"/>
      <c r="J186" s="73"/>
      <c r="K186" s="73"/>
      <c r="L186" s="31"/>
      <c r="M186" s="70"/>
      <c r="N186" s="70"/>
      <c r="O186" s="70"/>
      <c r="P186" s="38"/>
      <c r="Q186" s="38"/>
    </row>
    <row r="187" spans="1:17" x14ac:dyDescent="0.25">
      <c r="A187" s="70"/>
      <c r="B187" s="70"/>
      <c r="C187" s="70"/>
      <c r="D187" s="70"/>
      <c r="E187" s="68"/>
      <c r="F187" s="68"/>
      <c r="G187" s="69"/>
      <c r="H187" s="70"/>
      <c r="I187" s="70"/>
      <c r="J187" s="73"/>
      <c r="K187" s="73"/>
      <c r="L187" s="31"/>
      <c r="M187" s="70"/>
      <c r="N187" s="70"/>
      <c r="O187" s="70"/>
      <c r="P187" s="38"/>
      <c r="Q187" s="38"/>
    </row>
    <row r="188" spans="1:17" x14ac:dyDescent="0.25">
      <c r="A188" s="70"/>
      <c r="B188" s="70"/>
      <c r="C188" s="70"/>
      <c r="D188" s="70"/>
      <c r="E188" s="68"/>
      <c r="F188" s="54"/>
      <c r="G188" s="69"/>
      <c r="H188" s="70"/>
      <c r="I188" s="70"/>
      <c r="J188" s="73"/>
      <c r="K188" s="73"/>
      <c r="L188" s="31"/>
      <c r="M188" s="70"/>
      <c r="N188" s="70"/>
      <c r="O188" s="70"/>
      <c r="P188" s="38"/>
      <c r="Q188" s="38"/>
    </row>
    <row r="189" spans="1:17" x14ac:dyDescent="0.25">
      <c r="A189" s="70"/>
      <c r="B189" s="70"/>
      <c r="C189" s="70"/>
      <c r="D189" s="70"/>
      <c r="E189" s="68"/>
      <c r="F189" s="68"/>
      <c r="G189" s="69"/>
      <c r="H189" s="70"/>
      <c r="I189" s="70"/>
      <c r="J189" s="73"/>
      <c r="K189" s="73"/>
      <c r="L189" s="31"/>
      <c r="M189" s="70"/>
      <c r="N189" s="70"/>
      <c r="O189" s="70"/>
      <c r="P189" s="38"/>
      <c r="Q189" s="38"/>
    </row>
    <row r="190" spans="1:17" x14ac:dyDescent="0.25">
      <c r="A190" s="70"/>
      <c r="B190" s="70"/>
      <c r="C190" s="70"/>
      <c r="D190" s="70"/>
      <c r="E190" s="68"/>
      <c r="F190" s="68"/>
      <c r="G190" s="69"/>
      <c r="H190" s="70"/>
      <c r="I190" s="70"/>
      <c r="J190" s="73"/>
      <c r="K190" s="73"/>
      <c r="L190" s="31"/>
      <c r="M190" s="70"/>
      <c r="N190" s="70"/>
      <c r="O190" s="70"/>
      <c r="P190" s="38"/>
      <c r="Q190" s="38"/>
    </row>
    <row r="191" spans="1:17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M191" s="38"/>
      <c r="N191" s="38"/>
      <c r="O191" s="38"/>
      <c r="P191" s="38"/>
      <c r="Q191" s="38"/>
    </row>
    <row r="192" spans="1:17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M192" s="38"/>
      <c r="N192" s="38"/>
      <c r="O192" s="38"/>
      <c r="P192" s="38"/>
      <c r="Q192" s="38"/>
    </row>
    <row r="193" spans="1:17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M193" s="38"/>
      <c r="N193" s="38"/>
      <c r="O193" s="38"/>
      <c r="P193" s="38"/>
      <c r="Q193" s="38"/>
    </row>
    <row r="194" spans="1:17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M194" s="38"/>
      <c r="N194" s="38"/>
      <c r="O194" s="38"/>
      <c r="P194" s="38"/>
      <c r="Q194" s="38"/>
    </row>
    <row r="195" spans="1:17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M195" s="38"/>
      <c r="N195" s="38"/>
      <c r="O195" s="38"/>
      <c r="P195" s="38"/>
      <c r="Q195" s="38"/>
    </row>
    <row r="196" spans="1:17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M196" s="38"/>
      <c r="N196" s="38"/>
      <c r="O196" s="38"/>
      <c r="P196" s="38"/>
      <c r="Q196" s="38"/>
    </row>
    <row r="197" spans="1:1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M197" s="38"/>
      <c r="N197" s="38"/>
      <c r="O197" s="38"/>
      <c r="P197" s="38"/>
      <c r="Q197" s="38"/>
    </row>
    <row r="198" spans="1:17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M198" s="38"/>
      <c r="N198" s="38"/>
      <c r="O198" s="38"/>
      <c r="P198" s="38"/>
      <c r="Q198" s="38"/>
    </row>
    <row r="199" spans="1:17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M199" s="38"/>
      <c r="N199" s="38"/>
      <c r="O199" s="38"/>
      <c r="P199" s="38"/>
      <c r="Q199" s="38"/>
    </row>
    <row r="200" spans="1:17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M200" s="38"/>
      <c r="N200" s="38"/>
      <c r="O200" s="38"/>
      <c r="P200" s="38"/>
      <c r="Q200" s="38"/>
    </row>
    <row r="201" spans="1:17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M201" s="38"/>
      <c r="N201" s="38"/>
      <c r="O201" s="38"/>
      <c r="P201" s="38"/>
      <c r="Q201" s="38"/>
    </row>
    <row r="202" spans="1:17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M202" s="38"/>
      <c r="N202" s="38"/>
      <c r="O202" s="38"/>
      <c r="P202" s="38"/>
      <c r="Q202" s="38"/>
    </row>
    <row r="203" spans="1:17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M203" s="38"/>
      <c r="N203" s="38"/>
      <c r="O203" s="38"/>
      <c r="P203" s="38"/>
      <c r="Q203" s="38"/>
    </row>
    <row r="204" spans="1:17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M204" s="38"/>
      <c r="N204" s="38"/>
      <c r="O204" s="38"/>
      <c r="P204" s="38"/>
      <c r="Q204" s="38"/>
    </row>
    <row r="205" spans="1:17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M205" s="38"/>
      <c r="N205" s="38"/>
      <c r="O205" s="38"/>
      <c r="P205" s="38"/>
      <c r="Q205" s="38"/>
    </row>
    <row r="206" spans="1:17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M206" s="38"/>
      <c r="N206" s="38"/>
      <c r="O206" s="38"/>
      <c r="P206" s="38"/>
      <c r="Q206" s="38"/>
    </row>
    <row r="207" spans="1:17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M207" s="38"/>
      <c r="N207" s="38"/>
      <c r="O207" s="38"/>
      <c r="P207" s="38"/>
      <c r="Q207" s="38"/>
    </row>
    <row r="208" spans="1:17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M208" s="38"/>
      <c r="N208" s="38"/>
      <c r="O208" s="38"/>
      <c r="P208" s="38"/>
      <c r="Q208" s="38"/>
    </row>
    <row r="209" spans="1:17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M209" s="38"/>
      <c r="N209" s="38"/>
      <c r="O209" s="38"/>
      <c r="P209" s="38"/>
      <c r="Q209" s="38"/>
    </row>
    <row r="210" spans="1:17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M210" s="38"/>
      <c r="N210" s="38"/>
      <c r="O210" s="38"/>
      <c r="P210" s="38"/>
      <c r="Q210" s="38"/>
    </row>
    <row r="211" spans="1:17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M211" s="38"/>
      <c r="N211" s="38"/>
      <c r="O211" s="38"/>
      <c r="P211" s="38"/>
      <c r="Q211" s="38"/>
    </row>
    <row r="212" spans="1:17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M212" s="38"/>
      <c r="N212" s="38"/>
      <c r="O212" s="38"/>
      <c r="P212" s="38"/>
      <c r="Q212" s="38"/>
    </row>
    <row r="213" spans="1:17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M213" s="38"/>
      <c r="N213" s="38"/>
      <c r="O213" s="38"/>
      <c r="P213" s="38"/>
      <c r="Q213" s="38"/>
    </row>
    <row r="214" spans="1:17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M214" s="38"/>
      <c r="N214" s="38"/>
      <c r="O214" s="38"/>
      <c r="P214" s="38"/>
      <c r="Q214" s="38"/>
    </row>
    <row r="215" spans="1:17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M215" s="38"/>
      <c r="N215" s="38"/>
      <c r="O215" s="38"/>
      <c r="P215" s="38"/>
      <c r="Q215" s="38"/>
    </row>
    <row r="216" spans="1:17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M216" s="38"/>
      <c r="N216" s="38"/>
      <c r="O216" s="38"/>
      <c r="P216" s="38"/>
      <c r="Q216" s="38"/>
    </row>
    <row r="217" spans="1:17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M217" s="38"/>
      <c r="N217" s="38"/>
      <c r="O217" s="38"/>
      <c r="P217" s="38"/>
      <c r="Q217" s="38"/>
    </row>
    <row r="218" spans="1:17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M218" s="38"/>
      <c r="N218" s="38"/>
      <c r="O218" s="38"/>
      <c r="P218" s="38"/>
      <c r="Q218" s="38"/>
    </row>
    <row r="219" spans="1:17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M219" s="38"/>
      <c r="N219" s="38"/>
      <c r="O219" s="38"/>
      <c r="P219" s="38"/>
      <c r="Q219" s="38"/>
    </row>
    <row r="220" spans="1:17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M220" s="38"/>
      <c r="N220" s="38"/>
      <c r="O220" s="38"/>
      <c r="P220" s="38"/>
      <c r="Q220" s="38"/>
    </row>
    <row r="221" spans="1:17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M221" s="38"/>
      <c r="N221" s="38"/>
      <c r="O221" s="38"/>
      <c r="P221" s="38"/>
      <c r="Q221" s="38"/>
    </row>
    <row r="222" spans="1:17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M222" s="38"/>
      <c r="N222" s="38"/>
      <c r="O222" s="38"/>
      <c r="P222" s="38"/>
      <c r="Q222" s="38"/>
    </row>
    <row r="223" spans="1:17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M223" s="38"/>
      <c r="N223" s="38"/>
      <c r="O223" s="38"/>
      <c r="P223" s="38"/>
      <c r="Q223" s="38"/>
    </row>
    <row r="224" spans="1:17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M224" s="38"/>
      <c r="N224" s="38"/>
      <c r="O224" s="38"/>
      <c r="P224" s="38"/>
      <c r="Q224" s="38"/>
    </row>
    <row r="225" spans="1:17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M225" s="38"/>
      <c r="N225" s="38"/>
      <c r="O225" s="38"/>
      <c r="P225" s="38"/>
      <c r="Q225" s="38"/>
    </row>
    <row r="226" spans="1:17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M226" s="38"/>
      <c r="N226" s="38"/>
      <c r="O226" s="38"/>
      <c r="P226" s="38"/>
      <c r="Q226" s="38"/>
    </row>
    <row r="227" spans="1:17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M227" s="38"/>
      <c r="N227" s="38"/>
      <c r="O227" s="38"/>
      <c r="P227" s="38"/>
      <c r="Q227" s="38"/>
    </row>
    <row r="228" spans="1:17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M228" s="38"/>
      <c r="N228" s="38"/>
      <c r="O228" s="38"/>
      <c r="P228" s="38"/>
      <c r="Q228" s="38"/>
    </row>
    <row r="229" spans="1:17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M229" s="38"/>
      <c r="N229" s="38"/>
      <c r="O229" s="38"/>
      <c r="P229" s="38"/>
      <c r="Q229" s="38"/>
    </row>
    <row r="230" spans="1:17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M230" s="38"/>
      <c r="N230" s="38"/>
      <c r="O230" s="38"/>
      <c r="P230" s="38"/>
      <c r="Q230" s="38"/>
    </row>
    <row r="231" spans="1:17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M231" s="38"/>
      <c r="N231" s="38"/>
      <c r="O231" s="38"/>
      <c r="P231" s="38"/>
      <c r="Q231" s="38"/>
    </row>
    <row r="232" spans="1:17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M232" s="38"/>
      <c r="N232" s="38"/>
      <c r="O232" s="38"/>
      <c r="P232" s="38"/>
      <c r="Q232" s="38"/>
    </row>
    <row r="233" spans="1:17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M233" s="38"/>
      <c r="N233" s="38"/>
      <c r="O233" s="38"/>
      <c r="P233" s="38"/>
      <c r="Q233" s="38"/>
    </row>
    <row r="234" spans="1:17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M234" s="38"/>
      <c r="N234" s="38"/>
      <c r="O234" s="38"/>
      <c r="P234" s="38"/>
      <c r="Q234" s="38"/>
    </row>
    <row r="235" spans="1:17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M235" s="38"/>
      <c r="N235" s="38"/>
      <c r="O235" s="38"/>
      <c r="P235" s="38"/>
      <c r="Q235" s="38"/>
    </row>
    <row r="236" spans="1:17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M236" s="38"/>
      <c r="N236" s="38"/>
      <c r="O236" s="38"/>
      <c r="P236" s="38"/>
      <c r="Q236" s="38"/>
    </row>
    <row r="237" spans="1:17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M237" s="38"/>
      <c r="N237" s="38"/>
      <c r="O237" s="38"/>
      <c r="P237" s="38"/>
      <c r="Q237" s="38"/>
    </row>
    <row r="238" spans="1:17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M238" s="38"/>
      <c r="N238" s="38"/>
      <c r="O238" s="38"/>
      <c r="P238" s="38"/>
      <c r="Q238" s="38"/>
    </row>
    <row r="239" spans="1:17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M239" s="38"/>
      <c r="N239" s="38"/>
      <c r="O239" s="38"/>
      <c r="P239" s="38"/>
      <c r="Q239" s="38"/>
    </row>
    <row r="240" spans="1:17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M240" s="38"/>
      <c r="N240" s="38"/>
      <c r="O240" s="38"/>
      <c r="P240" s="38"/>
      <c r="Q240" s="38"/>
    </row>
    <row r="241" spans="1:17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M241" s="38"/>
      <c r="N241" s="38"/>
      <c r="O241" s="38"/>
      <c r="P241" s="38"/>
      <c r="Q241" s="38"/>
    </row>
    <row r="242" spans="1:17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M242" s="38"/>
      <c r="N242" s="38"/>
      <c r="O242" s="38"/>
      <c r="P242" s="38"/>
      <c r="Q242" s="38"/>
    </row>
    <row r="243" spans="1:17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M243" s="38"/>
      <c r="N243" s="38"/>
      <c r="O243" s="38"/>
      <c r="P243" s="38"/>
      <c r="Q243" s="38"/>
    </row>
    <row r="244" spans="1:17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M244" s="38"/>
      <c r="N244" s="38"/>
      <c r="O244" s="38"/>
      <c r="P244" s="38"/>
      <c r="Q244" s="38"/>
    </row>
    <row r="245" spans="1:17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M245" s="38"/>
      <c r="N245" s="38"/>
      <c r="O245" s="38"/>
      <c r="P245" s="38"/>
      <c r="Q245" s="38"/>
    </row>
    <row r="246" spans="1:17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M246" s="38"/>
      <c r="N246" s="38"/>
      <c r="O246" s="38"/>
      <c r="P246" s="38"/>
      <c r="Q246" s="38"/>
    </row>
    <row r="247" spans="1:17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M247" s="38"/>
      <c r="N247" s="38"/>
      <c r="O247" s="38"/>
      <c r="P247" s="38"/>
      <c r="Q247" s="38"/>
    </row>
    <row r="248" spans="1:17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M248" s="38"/>
      <c r="N248" s="38"/>
      <c r="O248" s="38"/>
      <c r="P248" s="38"/>
      <c r="Q248" s="38"/>
    </row>
    <row r="249" spans="1:17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M249" s="38"/>
      <c r="N249" s="38"/>
      <c r="O249" s="38"/>
      <c r="P249" s="38"/>
      <c r="Q249" s="38"/>
    </row>
    <row r="250" spans="1:17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M250" s="38"/>
      <c r="N250" s="38"/>
      <c r="O250" s="38"/>
      <c r="P250" s="38"/>
      <c r="Q250" s="38"/>
    </row>
    <row r="251" spans="1:17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M251" s="38"/>
      <c r="N251" s="38"/>
      <c r="O251" s="38"/>
      <c r="P251" s="38"/>
      <c r="Q251" s="38"/>
    </row>
    <row r="252" spans="1:17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M252" s="38"/>
      <c r="N252" s="38"/>
      <c r="O252" s="38"/>
      <c r="P252" s="38"/>
      <c r="Q252" s="38"/>
    </row>
    <row r="253" spans="1:17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M253" s="38"/>
      <c r="N253" s="38"/>
      <c r="O253" s="38"/>
      <c r="P253" s="38"/>
      <c r="Q253" s="38"/>
    </row>
    <row r="254" spans="1:17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M254" s="38"/>
      <c r="N254" s="38"/>
      <c r="O254" s="38"/>
      <c r="P254" s="38"/>
      <c r="Q254" s="38"/>
    </row>
    <row r="255" spans="1:17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M255" s="38"/>
      <c r="N255" s="38"/>
      <c r="O255" s="38"/>
      <c r="P255" s="38"/>
      <c r="Q255" s="38"/>
    </row>
    <row r="256" spans="1:17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M256" s="38"/>
      <c r="N256" s="38"/>
      <c r="O256" s="38"/>
      <c r="P256" s="38"/>
      <c r="Q256" s="38"/>
    </row>
    <row r="257" spans="1:17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M257" s="38"/>
      <c r="N257" s="38"/>
      <c r="O257" s="38"/>
      <c r="P257" s="38"/>
      <c r="Q257" s="38"/>
    </row>
    <row r="258" spans="1:17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M258" s="38"/>
      <c r="N258" s="38"/>
      <c r="O258" s="38"/>
      <c r="P258" s="38"/>
      <c r="Q258" s="38"/>
    </row>
    <row r="259" spans="1:17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M259" s="38"/>
      <c r="N259" s="38"/>
      <c r="O259" s="38"/>
      <c r="P259" s="38"/>
      <c r="Q259" s="38"/>
    </row>
    <row r="260" spans="1:17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M260" s="38"/>
      <c r="N260" s="38"/>
      <c r="O260" s="38"/>
      <c r="P260" s="38"/>
      <c r="Q260" s="38"/>
    </row>
    <row r="261" spans="1:17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M261" s="38"/>
      <c r="N261" s="38"/>
      <c r="O261" s="38"/>
      <c r="P261" s="38"/>
      <c r="Q261" s="38"/>
    </row>
    <row r="262" spans="1:17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M262" s="38"/>
      <c r="N262" s="38"/>
      <c r="O262" s="38"/>
      <c r="P262" s="38"/>
      <c r="Q262" s="38"/>
    </row>
    <row r="263" spans="1:17" x14ac:dyDescent="0.25">
      <c r="A263" s="70"/>
      <c r="B263" s="70"/>
      <c r="C263" s="70"/>
      <c r="D263" s="70"/>
      <c r="E263" s="68"/>
      <c r="F263" s="68"/>
      <c r="G263" s="69"/>
      <c r="H263" s="70"/>
      <c r="I263" s="70"/>
      <c r="J263" s="73"/>
      <c r="K263" s="73"/>
      <c r="L263" s="31"/>
      <c r="M263" s="70"/>
      <c r="N263" s="70"/>
      <c r="O263" s="70"/>
      <c r="P263" s="38"/>
      <c r="Q263" s="38"/>
    </row>
    <row r="264" spans="1:17" x14ac:dyDescent="0.25">
      <c r="A264" s="70"/>
      <c r="B264" s="70"/>
      <c r="C264" s="70"/>
      <c r="D264" s="70"/>
      <c r="E264" s="68"/>
      <c r="F264" s="68"/>
      <c r="G264" s="69"/>
      <c r="H264" s="70"/>
      <c r="I264" s="70"/>
      <c r="J264" s="73"/>
      <c r="K264" s="73"/>
      <c r="L264" s="31"/>
      <c r="M264" s="70"/>
      <c r="N264" s="70"/>
      <c r="O264" s="70"/>
      <c r="P264" s="38"/>
      <c r="Q264" s="38"/>
    </row>
    <row r="265" spans="1:17" x14ac:dyDescent="0.25">
      <c r="A265" s="70"/>
      <c r="B265" s="70"/>
      <c r="C265" s="70"/>
      <c r="D265" s="70"/>
      <c r="E265" s="68"/>
      <c r="F265" s="68"/>
      <c r="G265" s="69"/>
      <c r="H265" s="70"/>
      <c r="I265" s="70"/>
      <c r="J265" s="73"/>
      <c r="K265" s="73"/>
      <c r="L265" s="31"/>
      <c r="M265" s="70"/>
      <c r="N265" s="70"/>
      <c r="O265" s="70"/>
    </row>
    <row r="266" spans="1:17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M266" s="38"/>
      <c r="N266" s="38"/>
      <c r="O266" s="38"/>
    </row>
  </sheetData>
  <autoFilter ref="A1:O83">
    <sortState ref="A2:O117">
      <sortCondition ref="E1:E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Temp</vt:lpstr>
    </vt:vector>
  </TitlesOfParts>
  <Company>CNRL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 Abarca Rojas</dc:creator>
  <cp:lastModifiedBy>Clint Shackleton</cp:lastModifiedBy>
  <dcterms:created xsi:type="dcterms:W3CDTF">2017-08-09T21:12:02Z</dcterms:created>
  <dcterms:modified xsi:type="dcterms:W3CDTF">2019-03-04T15:47:36Z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