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ly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Sheet1!$A$1:$T$1471</definedName>
    <definedName name="_xlnm._FilterDatabase" localSheetId="2" hidden="1">Sheet3!$A$1:$E$28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18" i="1" l="1"/>
  <c r="T1018" i="1"/>
  <c r="K1018" i="1"/>
  <c r="L1018" i="1" s="1"/>
  <c r="K1017" i="1"/>
  <c r="L1017" i="1" s="1"/>
  <c r="K1016" i="1"/>
  <c r="L1016" i="1" s="1"/>
  <c r="K1015" i="1" l="1"/>
  <c r="L1015" i="1" s="1"/>
  <c r="K1014" i="1"/>
  <c r="L1014" i="1" s="1"/>
  <c r="K993" i="1" l="1"/>
  <c r="L993" i="1" s="1"/>
  <c r="K992" i="1"/>
  <c r="L992" i="1" s="1"/>
  <c r="F992" i="1"/>
  <c r="K991" i="1"/>
  <c r="L991" i="1" s="1"/>
  <c r="F991" i="1"/>
  <c r="K990" i="1"/>
  <c r="L990" i="1" s="1"/>
  <c r="F990" i="1"/>
  <c r="K989" i="1"/>
  <c r="L989" i="1" s="1"/>
  <c r="K988" i="1"/>
  <c r="L988" i="1" s="1"/>
  <c r="K987" i="1"/>
  <c r="L987" i="1" s="1"/>
  <c r="K986" i="1"/>
  <c r="L986" i="1" s="1"/>
  <c r="K985" i="1"/>
  <c r="L985" i="1" s="1"/>
  <c r="F961" i="1" l="1"/>
  <c r="J961" i="1" s="1"/>
  <c r="K961" i="1" s="1"/>
  <c r="L961" i="1" s="1"/>
  <c r="F960" i="1"/>
  <c r="J960" i="1" s="1"/>
  <c r="K960" i="1" s="1"/>
  <c r="L960" i="1" s="1"/>
  <c r="F959" i="1"/>
  <c r="J959" i="1" s="1"/>
  <c r="K959" i="1" s="1"/>
  <c r="L959" i="1" s="1"/>
  <c r="F958" i="1"/>
  <c r="J958" i="1" s="1"/>
  <c r="K958" i="1" s="1"/>
  <c r="L958" i="1" s="1"/>
  <c r="F957" i="1"/>
  <c r="J957" i="1" s="1"/>
  <c r="K957" i="1" s="1"/>
  <c r="L957" i="1" s="1"/>
  <c r="F956" i="1"/>
  <c r="J956" i="1" s="1"/>
  <c r="K956" i="1" s="1"/>
  <c r="L956" i="1" s="1"/>
  <c r="F955" i="1"/>
  <c r="J955" i="1" s="1"/>
  <c r="K955" i="1" s="1"/>
  <c r="L955" i="1" s="1"/>
  <c r="F954" i="1"/>
  <c r="J954" i="1" s="1"/>
  <c r="K954" i="1" s="1"/>
  <c r="L954" i="1" s="1"/>
  <c r="F953" i="1"/>
  <c r="J953" i="1" s="1"/>
  <c r="K953" i="1" s="1"/>
  <c r="L953" i="1" s="1"/>
  <c r="F952" i="1"/>
  <c r="J952" i="1" s="1"/>
  <c r="K952" i="1" s="1"/>
  <c r="L952" i="1" s="1"/>
  <c r="F951" i="1"/>
  <c r="J951" i="1" s="1"/>
  <c r="K951" i="1" s="1"/>
  <c r="L951" i="1" s="1"/>
  <c r="F950" i="1"/>
  <c r="J950" i="1" s="1"/>
  <c r="K950" i="1" s="1"/>
  <c r="L950" i="1" s="1"/>
  <c r="F949" i="1"/>
  <c r="J949" i="1" s="1"/>
  <c r="K949" i="1" s="1"/>
  <c r="L949" i="1" s="1"/>
  <c r="F948" i="1"/>
  <c r="J948" i="1" s="1"/>
  <c r="K948" i="1" s="1"/>
  <c r="L948" i="1" s="1"/>
  <c r="F947" i="1"/>
  <c r="J947" i="1" s="1"/>
  <c r="K947" i="1" s="1"/>
  <c r="L947" i="1" s="1"/>
  <c r="F946" i="1"/>
  <c r="J946" i="1" s="1"/>
  <c r="K946" i="1" s="1"/>
  <c r="L946" i="1" s="1"/>
  <c r="F945" i="1"/>
  <c r="J945" i="1" s="1"/>
  <c r="K945" i="1" s="1"/>
  <c r="L945" i="1" s="1"/>
  <c r="F944" i="1"/>
  <c r="J944" i="1" s="1"/>
  <c r="K944" i="1" s="1"/>
  <c r="L944" i="1" s="1"/>
  <c r="F943" i="1"/>
  <c r="J943" i="1" s="1"/>
  <c r="K943" i="1" s="1"/>
  <c r="L943" i="1" s="1"/>
  <c r="F942" i="1"/>
  <c r="J942" i="1" s="1"/>
  <c r="K942" i="1" s="1"/>
  <c r="L942" i="1" s="1"/>
  <c r="F941" i="1"/>
  <c r="J941" i="1" s="1"/>
  <c r="K941" i="1" s="1"/>
  <c r="L941" i="1" s="1"/>
  <c r="F940" i="1"/>
  <c r="J940" i="1" s="1"/>
  <c r="K940" i="1" s="1"/>
  <c r="L940" i="1" s="1"/>
  <c r="F939" i="1"/>
  <c r="J939" i="1" s="1"/>
  <c r="K939" i="1" s="1"/>
  <c r="L939" i="1" s="1"/>
  <c r="F938" i="1"/>
  <c r="J938" i="1" s="1"/>
  <c r="K938" i="1" s="1"/>
  <c r="L938" i="1" s="1"/>
  <c r="F937" i="1"/>
  <c r="J937" i="1" s="1"/>
  <c r="K937" i="1" s="1"/>
  <c r="L937" i="1" s="1"/>
  <c r="F936" i="1"/>
  <c r="J936" i="1" s="1"/>
  <c r="K936" i="1" s="1"/>
  <c r="L936" i="1" s="1"/>
  <c r="F935" i="1"/>
  <c r="J935" i="1" s="1"/>
  <c r="K935" i="1" s="1"/>
  <c r="L935" i="1" s="1"/>
  <c r="F934" i="1"/>
  <c r="J934" i="1" s="1"/>
  <c r="K934" i="1" s="1"/>
  <c r="L934" i="1" s="1"/>
  <c r="F933" i="1"/>
  <c r="J933" i="1" s="1"/>
  <c r="K933" i="1" s="1"/>
  <c r="L933" i="1" s="1"/>
  <c r="F932" i="1"/>
  <c r="J932" i="1" s="1"/>
  <c r="K932" i="1" s="1"/>
  <c r="L932" i="1" s="1"/>
  <c r="F931" i="1"/>
  <c r="J931" i="1" s="1"/>
  <c r="K931" i="1" s="1"/>
  <c r="L931" i="1" s="1"/>
  <c r="F930" i="1"/>
  <c r="J930" i="1" s="1"/>
  <c r="K930" i="1" s="1"/>
  <c r="L930" i="1" s="1"/>
  <c r="F929" i="1"/>
  <c r="J929" i="1" s="1"/>
  <c r="K929" i="1" s="1"/>
  <c r="L929" i="1" s="1"/>
  <c r="F928" i="1"/>
  <c r="J928" i="1" s="1"/>
  <c r="K928" i="1" s="1"/>
  <c r="L928" i="1" s="1"/>
  <c r="F927" i="1"/>
  <c r="J927" i="1" s="1"/>
  <c r="K927" i="1" s="1"/>
  <c r="L927" i="1" s="1"/>
  <c r="F926" i="1"/>
  <c r="J926" i="1" s="1"/>
  <c r="K926" i="1" s="1"/>
  <c r="L926" i="1" s="1"/>
  <c r="F925" i="1"/>
  <c r="J925" i="1" s="1"/>
  <c r="K925" i="1" s="1"/>
  <c r="L925" i="1" s="1"/>
  <c r="F924" i="1"/>
  <c r="J924" i="1" s="1"/>
  <c r="K924" i="1" s="1"/>
  <c r="L924" i="1" s="1"/>
  <c r="F923" i="1"/>
  <c r="J923" i="1" s="1"/>
  <c r="K923" i="1" s="1"/>
  <c r="L923" i="1" s="1"/>
  <c r="F922" i="1"/>
  <c r="J922" i="1" s="1"/>
  <c r="K922" i="1" s="1"/>
  <c r="L922" i="1" s="1"/>
  <c r="F921" i="1"/>
  <c r="J921" i="1" s="1"/>
  <c r="K921" i="1" s="1"/>
  <c r="L921" i="1" s="1"/>
  <c r="F920" i="1"/>
  <c r="J920" i="1" s="1"/>
  <c r="K920" i="1" s="1"/>
  <c r="L920" i="1" s="1"/>
  <c r="J919" i="1"/>
  <c r="K919" i="1" s="1"/>
  <c r="L919" i="1" s="1"/>
  <c r="F919" i="1"/>
  <c r="J918" i="1"/>
  <c r="K918" i="1" s="1"/>
  <c r="L918" i="1" s="1"/>
  <c r="F918" i="1"/>
  <c r="J917" i="1"/>
  <c r="K917" i="1" s="1"/>
  <c r="L917" i="1" s="1"/>
  <c r="F917" i="1"/>
  <c r="J916" i="1"/>
  <c r="K916" i="1" s="1"/>
  <c r="L916" i="1" s="1"/>
  <c r="F916" i="1"/>
  <c r="J915" i="1"/>
  <c r="K915" i="1" s="1"/>
  <c r="L915" i="1" s="1"/>
  <c r="F915" i="1"/>
  <c r="J914" i="1"/>
  <c r="K914" i="1" s="1"/>
  <c r="L914" i="1" s="1"/>
  <c r="F914" i="1"/>
  <c r="J913" i="1"/>
  <c r="K913" i="1" s="1"/>
  <c r="L913" i="1" s="1"/>
  <c r="F913" i="1"/>
  <c r="J912" i="1"/>
  <c r="K912" i="1" s="1"/>
  <c r="L912" i="1" s="1"/>
  <c r="F912" i="1"/>
  <c r="J911" i="1"/>
  <c r="K911" i="1" s="1"/>
  <c r="L911" i="1" s="1"/>
  <c r="F911" i="1"/>
  <c r="J910" i="1"/>
  <c r="K910" i="1" s="1"/>
  <c r="L910" i="1" s="1"/>
  <c r="F910" i="1"/>
  <c r="J909" i="1"/>
  <c r="K909" i="1" s="1"/>
  <c r="L909" i="1" s="1"/>
  <c r="F909" i="1"/>
  <c r="J908" i="1"/>
  <c r="K908" i="1" s="1"/>
  <c r="L908" i="1" s="1"/>
  <c r="F908" i="1"/>
  <c r="J907" i="1"/>
  <c r="K907" i="1" s="1"/>
  <c r="L907" i="1" s="1"/>
  <c r="F907" i="1"/>
  <c r="J906" i="1"/>
  <c r="K906" i="1" s="1"/>
  <c r="L906" i="1" s="1"/>
  <c r="F906" i="1"/>
  <c r="J905" i="1"/>
  <c r="K905" i="1" s="1"/>
  <c r="L905" i="1" s="1"/>
  <c r="F905" i="1"/>
  <c r="F984" i="1"/>
  <c r="J984" i="1" s="1"/>
  <c r="K984" i="1" s="1"/>
  <c r="L984" i="1" s="1"/>
  <c r="F983" i="1"/>
  <c r="J983" i="1" s="1"/>
  <c r="K983" i="1" s="1"/>
  <c r="L983" i="1" s="1"/>
  <c r="F982" i="1"/>
  <c r="J982" i="1" s="1"/>
  <c r="K982" i="1" s="1"/>
  <c r="L982" i="1" s="1"/>
  <c r="F981" i="1"/>
  <c r="J981" i="1" s="1"/>
  <c r="K981" i="1" s="1"/>
  <c r="L981" i="1" s="1"/>
  <c r="F980" i="1"/>
  <c r="J980" i="1" s="1"/>
  <c r="K980" i="1" s="1"/>
  <c r="L980" i="1" s="1"/>
  <c r="F979" i="1"/>
  <c r="J979" i="1" s="1"/>
  <c r="K979" i="1" s="1"/>
  <c r="L979" i="1" s="1"/>
  <c r="F978" i="1"/>
  <c r="J978" i="1" s="1"/>
  <c r="K978" i="1" s="1"/>
  <c r="L978" i="1" s="1"/>
  <c r="F977" i="1"/>
  <c r="J977" i="1" s="1"/>
  <c r="K977" i="1" s="1"/>
  <c r="L977" i="1" s="1"/>
  <c r="F976" i="1"/>
  <c r="J976" i="1" s="1"/>
  <c r="K976" i="1" s="1"/>
  <c r="L976" i="1" s="1"/>
  <c r="F975" i="1"/>
  <c r="J975" i="1" s="1"/>
  <c r="K975" i="1" s="1"/>
  <c r="L975" i="1" s="1"/>
  <c r="F974" i="1"/>
  <c r="J974" i="1" s="1"/>
  <c r="K974" i="1" s="1"/>
  <c r="L974" i="1" s="1"/>
  <c r="F973" i="1"/>
  <c r="J973" i="1" s="1"/>
  <c r="K973" i="1" s="1"/>
  <c r="L973" i="1" s="1"/>
  <c r="K972" i="1"/>
  <c r="L972" i="1" s="1"/>
  <c r="F971" i="1"/>
  <c r="J971" i="1" s="1"/>
  <c r="K971" i="1" s="1"/>
  <c r="L971" i="1" s="1"/>
  <c r="F970" i="1"/>
  <c r="J970" i="1" s="1"/>
  <c r="K970" i="1" s="1"/>
  <c r="L970" i="1" s="1"/>
  <c r="F969" i="1"/>
  <c r="J969" i="1" s="1"/>
  <c r="K969" i="1" s="1"/>
  <c r="L969" i="1" s="1"/>
  <c r="F968" i="1"/>
  <c r="J968" i="1" s="1"/>
  <c r="K968" i="1" s="1"/>
  <c r="L968" i="1" s="1"/>
  <c r="F967" i="1"/>
  <c r="J967" i="1" s="1"/>
  <c r="K967" i="1" s="1"/>
  <c r="L967" i="1" s="1"/>
  <c r="F966" i="1"/>
  <c r="J966" i="1" s="1"/>
  <c r="K966" i="1" s="1"/>
  <c r="L966" i="1" s="1"/>
  <c r="F965" i="1"/>
  <c r="J965" i="1" s="1"/>
  <c r="K965" i="1" s="1"/>
  <c r="L965" i="1" s="1"/>
  <c r="F964" i="1"/>
  <c r="J964" i="1" s="1"/>
  <c r="K964" i="1" s="1"/>
  <c r="L964" i="1" s="1"/>
  <c r="F963" i="1"/>
  <c r="J963" i="1" s="1"/>
  <c r="K963" i="1" s="1"/>
  <c r="L963" i="1" s="1"/>
  <c r="F962" i="1"/>
  <c r="J962" i="1" s="1"/>
  <c r="K962" i="1" s="1"/>
  <c r="L962" i="1" s="1"/>
  <c r="F904" i="1"/>
  <c r="J904" i="1" s="1"/>
  <c r="K904" i="1" s="1"/>
  <c r="L904" i="1" s="1"/>
  <c r="Q993" i="1" l="1"/>
  <c r="T993" i="1" s="1"/>
  <c r="K1013" i="1"/>
  <c r="L1013" i="1" s="1"/>
  <c r="F1013" i="1"/>
  <c r="J1013" i="1" s="1"/>
  <c r="F1012" i="1"/>
  <c r="J1012" i="1" s="1"/>
  <c r="K1012" i="1" s="1"/>
  <c r="L1012" i="1" s="1"/>
  <c r="F1011" i="1"/>
  <c r="J1011" i="1" s="1"/>
  <c r="K1011" i="1" s="1"/>
  <c r="L1011" i="1" s="1"/>
  <c r="F1010" i="1"/>
  <c r="J1010" i="1" s="1"/>
  <c r="K1010" i="1" s="1"/>
  <c r="L1010" i="1" s="1"/>
  <c r="F1009" i="1"/>
  <c r="J1009" i="1" s="1"/>
  <c r="K1009" i="1" s="1"/>
  <c r="L1009" i="1" s="1"/>
  <c r="F1008" i="1"/>
  <c r="J1008" i="1" s="1"/>
  <c r="K1008" i="1" s="1"/>
  <c r="L1008" i="1" s="1"/>
  <c r="F1007" i="1"/>
  <c r="J1007" i="1" s="1"/>
  <c r="K1007" i="1" s="1"/>
  <c r="L1007" i="1" s="1"/>
  <c r="F1006" i="1"/>
  <c r="J1006" i="1" s="1"/>
  <c r="K1006" i="1" s="1"/>
  <c r="L1006" i="1" s="1"/>
  <c r="F1005" i="1"/>
  <c r="J1005" i="1" s="1"/>
  <c r="K1005" i="1" s="1"/>
  <c r="L1005" i="1" s="1"/>
  <c r="F1004" i="1"/>
  <c r="J1004" i="1" s="1"/>
  <c r="K1004" i="1" s="1"/>
  <c r="L1004" i="1" s="1"/>
  <c r="F1003" i="1"/>
  <c r="J1003" i="1" s="1"/>
  <c r="K1003" i="1" s="1"/>
  <c r="L1003" i="1" s="1"/>
  <c r="F1002" i="1"/>
  <c r="J1002" i="1" s="1"/>
  <c r="K1002" i="1" s="1"/>
  <c r="L1002" i="1" s="1"/>
  <c r="F1001" i="1"/>
  <c r="J1001" i="1" s="1"/>
  <c r="K1001" i="1" s="1"/>
  <c r="L1001" i="1" s="1"/>
  <c r="F1000" i="1"/>
  <c r="J1000" i="1" s="1"/>
  <c r="K1000" i="1" s="1"/>
  <c r="L1000" i="1" s="1"/>
  <c r="F999" i="1"/>
  <c r="J999" i="1" s="1"/>
  <c r="K999" i="1" s="1"/>
  <c r="L999" i="1" s="1"/>
  <c r="F998" i="1"/>
  <c r="J998" i="1" s="1"/>
  <c r="K998" i="1" s="1"/>
  <c r="L998" i="1" s="1"/>
  <c r="F997" i="1"/>
  <c r="J997" i="1" s="1"/>
  <c r="K997" i="1" s="1"/>
  <c r="L997" i="1" s="1"/>
  <c r="F996" i="1"/>
  <c r="J996" i="1" s="1"/>
  <c r="K996" i="1" s="1"/>
  <c r="L996" i="1" s="1"/>
  <c r="F995" i="1"/>
  <c r="J995" i="1" s="1"/>
  <c r="K995" i="1" s="1"/>
  <c r="L995" i="1" s="1"/>
  <c r="F994" i="1"/>
  <c r="J994" i="1" s="1"/>
  <c r="K994" i="1" s="1"/>
  <c r="L994" i="1" s="1"/>
  <c r="Q1015" i="1" l="1"/>
  <c r="T1015" i="1" s="1"/>
  <c r="F887" i="1"/>
  <c r="J887" i="1" s="1"/>
  <c r="K887" i="1" s="1"/>
  <c r="L887" i="1" s="1"/>
  <c r="F886" i="1"/>
  <c r="J886" i="1" s="1"/>
  <c r="K886" i="1" s="1"/>
  <c r="L886" i="1" s="1"/>
  <c r="F885" i="1"/>
  <c r="J885" i="1" s="1"/>
  <c r="K885" i="1" s="1"/>
  <c r="L885" i="1" s="1"/>
  <c r="F884" i="1"/>
  <c r="J884" i="1" s="1"/>
  <c r="K884" i="1" s="1"/>
  <c r="L884" i="1" s="1"/>
  <c r="F883" i="1"/>
  <c r="J883" i="1" s="1"/>
  <c r="K883" i="1" s="1"/>
  <c r="L883" i="1" s="1"/>
  <c r="F882" i="1"/>
  <c r="J882" i="1" s="1"/>
  <c r="K882" i="1" s="1"/>
  <c r="L882" i="1" s="1"/>
  <c r="F881" i="1"/>
  <c r="J881" i="1" s="1"/>
  <c r="K881" i="1" s="1"/>
  <c r="L881" i="1" s="1"/>
  <c r="F880" i="1"/>
  <c r="J880" i="1" s="1"/>
  <c r="K880" i="1" s="1"/>
  <c r="L880" i="1" s="1"/>
  <c r="F879" i="1"/>
  <c r="J879" i="1" s="1"/>
  <c r="K879" i="1" s="1"/>
  <c r="L879" i="1" s="1"/>
  <c r="F878" i="1"/>
  <c r="J878" i="1" s="1"/>
  <c r="K878" i="1" s="1"/>
  <c r="L878" i="1" s="1"/>
  <c r="F877" i="1"/>
  <c r="J877" i="1" s="1"/>
  <c r="K877" i="1" s="1"/>
  <c r="L877" i="1" s="1"/>
  <c r="F876" i="1"/>
  <c r="J876" i="1" s="1"/>
  <c r="K876" i="1" s="1"/>
  <c r="L876" i="1" s="1"/>
  <c r="F875" i="1"/>
  <c r="J875" i="1" s="1"/>
  <c r="K875" i="1" s="1"/>
  <c r="L875" i="1" s="1"/>
  <c r="F874" i="1"/>
  <c r="J874" i="1" s="1"/>
  <c r="K874" i="1" s="1"/>
  <c r="L874" i="1" s="1"/>
  <c r="F873" i="1"/>
  <c r="J873" i="1" s="1"/>
  <c r="K873" i="1" s="1"/>
  <c r="L873" i="1" s="1"/>
  <c r="F872" i="1"/>
  <c r="J872" i="1" s="1"/>
  <c r="K872" i="1" s="1"/>
  <c r="L872" i="1" s="1"/>
  <c r="F871" i="1"/>
  <c r="J871" i="1" s="1"/>
  <c r="K871" i="1" s="1"/>
  <c r="L871" i="1" s="1"/>
  <c r="F870" i="1"/>
  <c r="J870" i="1" s="1"/>
  <c r="K870" i="1" s="1"/>
  <c r="L870" i="1" s="1"/>
  <c r="F869" i="1"/>
  <c r="J869" i="1" s="1"/>
  <c r="K869" i="1" s="1"/>
  <c r="L869" i="1" s="1"/>
  <c r="F868" i="1"/>
  <c r="J868" i="1" s="1"/>
  <c r="K868" i="1" s="1"/>
  <c r="L868" i="1" s="1"/>
  <c r="F867" i="1"/>
  <c r="J867" i="1" s="1"/>
  <c r="K867" i="1" s="1"/>
  <c r="L867" i="1" s="1"/>
  <c r="F866" i="1"/>
  <c r="J866" i="1" s="1"/>
  <c r="K866" i="1" s="1"/>
  <c r="L866" i="1" s="1"/>
  <c r="K900" i="1" l="1"/>
  <c r="L900" i="1" s="1"/>
  <c r="K899" i="1"/>
  <c r="L899" i="1" s="1"/>
  <c r="K898" i="1"/>
  <c r="L898" i="1" s="1"/>
  <c r="F898" i="1"/>
  <c r="K897" i="1"/>
  <c r="L897" i="1" s="1"/>
  <c r="F897" i="1"/>
  <c r="K858" i="1" l="1"/>
  <c r="L858" i="1" s="1"/>
  <c r="F858" i="1"/>
  <c r="J838" i="1"/>
  <c r="F864" i="1" l="1"/>
  <c r="J864" i="1" s="1"/>
  <c r="K864" i="1" s="1"/>
  <c r="L864" i="1" s="1"/>
  <c r="F863" i="1"/>
  <c r="J863" i="1" s="1"/>
  <c r="K863" i="1" s="1"/>
  <c r="L863" i="1" s="1"/>
  <c r="F862" i="1"/>
  <c r="J862" i="1" s="1"/>
  <c r="K862" i="1" s="1"/>
  <c r="L862" i="1" s="1"/>
  <c r="F861" i="1"/>
  <c r="J861" i="1" s="1"/>
  <c r="K861" i="1" s="1"/>
  <c r="L861" i="1" s="1"/>
  <c r="F860" i="1"/>
  <c r="J860" i="1" s="1"/>
  <c r="K860" i="1" s="1"/>
  <c r="L860" i="1" s="1"/>
  <c r="F859" i="1"/>
  <c r="J859" i="1" s="1"/>
  <c r="K859" i="1" s="1"/>
  <c r="L859" i="1" s="1"/>
  <c r="F857" i="1"/>
  <c r="J857" i="1" s="1"/>
  <c r="K857" i="1" s="1"/>
  <c r="L857" i="1" s="1"/>
  <c r="F856" i="1"/>
  <c r="J856" i="1" s="1"/>
  <c r="K856" i="1" s="1"/>
  <c r="L856" i="1" s="1"/>
  <c r="F855" i="1"/>
  <c r="J855" i="1" s="1"/>
  <c r="K855" i="1" s="1"/>
  <c r="L855" i="1" s="1"/>
  <c r="F854" i="1"/>
  <c r="J854" i="1" s="1"/>
  <c r="K854" i="1" s="1"/>
  <c r="L854" i="1" s="1"/>
  <c r="F853" i="1"/>
  <c r="J853" i="1" s="1"/>
  <c r="K853" i="1" s="1"/>
  <c r="L853" i="1" s="1"/>
  <c r="F852" i="1"/>
  <c r="J852" i="1" s="1"/>
  <c r="K852" i="1" s="1"/>
  <c r="L852" i="1" s="1"/>
  <c r="F851" i="1"/>
  <c r="J851" i="1" s="1"/>
  <c r="K851" i="1" s="1"/>
  <c r="L851" i="1" s="1"/>
  <c r="F850" i="1"/>
  <c r="J850" i="1" s="1"/>
  <c r="K850" i="1" s="1"/>
  <c r="L850" i="1" s="1"/>
  <c r="F849" i="1"/>
  <c r="J849" i="1" s="1"/>
  <c r="K849" i="1" s="1"/>
  <c r="L849" i="1" s="1"/>
  <c r="F848" i="1"/>
  <c r="J848" i="1" s="1"/>
  <c r="K848" i="1" s="1"/>
  <c r="L848" i="1" s="1"/>
  <c r="F847" i="1"/>
  <c r="J847" i="1" s="1"/>
  <c r="K847" i="1" s="1"/>
  <c r="L847" i="1" s="1"/>
  <c r="F846" i="1"/>
  <c r="J846" i="1" s="1"/>
  <c r="K846" i="1" s="1"/>
  <c r="L846" i="1" s="1"/>
  <c r="F845" i="1"/>
  <c r="J845" i="1" s="1"/>
  <c r="K845" i="1" s="1"/>
  <c r="L845" i="1" s="1"/>
  <c r="F844" i="1"/>
  <c r="J844" i="1" s="1"/>
  <c r="K844" i="1" s="1"/>
  <c r="L844" i="1" s="1"/>
  <c r="F843" i="1"/>
  <c r="J843" i="1" s="1"/>
  <c r="K843" i="1" s="1"/>
  <c r="L843" i="1" s="1"/>
  <c r="F842" i="1"/>
  <c r="J842" i="1" s="1"/>
  <c r="K842" i="1" s="1"/>
  <c r="L842" i="1" s="1"/>
  <c r="F841" i="1"/>
  <c r="J841" i="1" s="1"/>
  <c r="K841" i="1" s="1"/>
  <c r="L841" i="1" s="1"/>
  <c r="F840" i="1"/>
  <c r="J840" i="1" s="1"/>
  <c r="K840" i="1" s="1"/>
  <c r="L840" i="1" s="1"/>
  <c r="F839" i="1"/>
  <c r="K839" i="1" s="1"/>
  <c r="L839" i="1" s="1"/>
  <c r="F838" i="1"/>
  <c r="K838" i="1" s="1"/>
  <c r="L838" i="1" s="1"/>
  <c r="F837" i="1"/>
  <c r="J837" i="1" s="1"/>
  <c r="K837" i="1" s="1"/>
  <c r="L837" i="1" s="1"/>
  <c r="F889" i="1"/>
  <c r="J889" i="1" s="1"/>
  <c r="K889" i="1" s="1"/>
  <c r="L889" i="1" s="1"/>
  <c r="F888" i="1"/>
  <c r="J888" i="1" s="1"/>
  <c r="K888" i="1" s="1"/>
  <c r="L888" i="1" s="1"/>
  <c r="F865" i="1"/>
  <c r="J865" i="1" s="1"/>
  <c r="K865" i="1" s="1"/>
  <c r="L865" i="1" s="1"/>
  <c r="F836" i="1"/>
  <c r="J836" i="1" s="1"/>
  <c r="K836" i="1" s="1"/>
  <c r="L836" i="1" s="1"/>
  <c r="F835" i="1"/>
  <c r="J835" i="1" s="1"/>
  <c r="K835" i="1" s="1"/>
  <c r="L835" i="1" s="1"/>
  <c r="F834" i="1"/>
  <c r="K834" i="1" s="1"/>
  <c r="L834" i="1" s="1"/>
  <c r="F833" i="1"/>
  <c r="J833" i="1" s="1"/>
  <c r="K833" i="1" s="1"/>
  <c r="L833" i="1" s="1"/>
  <c r="F890" i="1"/>
  <c r="J890" i="1" s="1"/>
  <c r="K890" i="1" s="1"/>
  <c r="L890" i="1" s="1"/>
  <c r="F832" i="1"/>
  <c r="J832" i="1" s="1"/>
  <c r="K832" i="1" s="1"/>
  <c r="L832" i="1" s="1"/>
  <c r="F831" i="1"/>
  <c r="J831" i="1" s="1"/>
  <c r="K831" i="1" s="1"/>
  <c r="L831" i="1" s="1"/>
  <c r="F830" i="1"/>
  <c r="J830" i="1" s="1"/>
  <c r="K830" i="1" s="1"/>
  <c r="L830" i="1" s="1"/>
  <c r="K1065" i="1" l="1"/>
  <c r="L1065" i="1" s="1"/>
  <c r="F1065" i="1"/>
  <c r="J1065" i="1" s="1"/>
  <c r="K1064" i="1"/>
  <c r="L1064" i="1" s="1"/>
  <c r="F1064" i="1"/>
  <c r="J1064" i="1" s="1"/>
  <c r="K1063" i="1"/>
  <c r="L1063" i="1" s="1"/>
  <c r="F1063" i="1"/>
  <c r="J1063" i="1" s="1"/>
  <c r="K1062" i="1"/>
  <c r="L1062" i="1" s="1"/>
  <c r="F1062" i="1"/>
  <c r="J1062" i="1" s="1"/>
  <c r="K1061" i="1"/>
  <c r="L1061" i="1" s="1"/>
  <c r="F1061" i="1"/>
  <c r="J1061" i="1" s="1"/>
  <c r="K1060" i="1"/>
  <c r="L1060" i="1" s="1"/>
  <c r="F1060" i="1"/>
  <c r="J1060" i="1" s="1"/>
  <c r="K1059" i="1"/>
  <c r="L1059" i="1" s="1"/>
  <c r="F1059" i="1"/>
  <c r="J1059" i="1" s="1"/>
  <c r="K1042" i="1"/>
  <c r="L1042" i="1" s="1"/>
  <c r="F1042" i="1"/>
  <c r="J1042" i="1" s="1"/>
  <c r="K1041" i="1"/>
  <c r="L1041" i="1" s="1"/>
  <c r="F1041" i="1"/>
  <c r="J1041" i="1" s="1"/>
  <c r="K1040" i="1"/>
  <c r="L1040" i="1" s="1"/>
  <c r="F1040" i="1"/>
  <c r="J1040" i="1" s="1"/>
  <c r="K1039" i="1"/>
  <c r="L1039" i="1" s="1"/>
  <c r="F1039" i="1"/>
  <c r="J1039" i="1" s="1"/>
  <c r="K1038" i="1"/>
  <c r="L1038" i="1" s="1"/>
  <c r="F1038" i="1"/>
  <c r="J1038" i="1" s="1"/>
  <c r="K1037" i="1"/>
  <c r="L1037" i="1" s="1"/>
  <c r="F1037" i="1"/>
  <c r="J1037" i="1" s="1"/>
  <c r="K1036" i="1"/>
  <c r="L1036" i="1" s="1"/>
  <c r="F1036" i="1"/>
  <c r="J1036" i="1" s="1"/>
  <c r="K1023" i="1"/>
  <c r="L1023" i="1" s="1"/>
  <c r="F1023" i="1"/>
  <c r="J1023" i="1" s="1"/>
  <c r="K1022" i="1"/>
  <c r="L1022" i="1" s="1"/>
  <c r="F1022" i="1"/>
  <c r="J1022" i="1" s="1"/>
  <c r="K1021" i="1"/>
  <c r="L1021" i="1" s="1"/>
  <c r="F1021" i="1"/>
  <c r="J1021" i="1" s="1"/>
  <c r="K1020" i="1"/>
  <c r="L1020" i="1" s="1"/>
  <c r="F1020" i="1"/>
  <c r="J1020" i="1" s="1"/>
  <c r="K1019" i="1"/>
  <c r="L1019" i="1" s="1"/>
  <c r="F1019" i="1"/>
  <c r="J1019" i="1" s="1"/>
  <c r="F829" i="1"/>
  <c r="J829" i="1" s="1"/>
  <c r="K829" i="1" s="1"/>
  <c r="L829" i="1" s="1"/>
  <c r="F828" i="1"/>
  <c r="J828" i="1" s="1"/>
  <c r="K828" i="1" s="1"/>
  <c r="L828" i="1" s="1"/>
  <c r="F827" i="1"/>
  <c r="J827" i="1" s="1"/>
  <c r="K827" i="1" s="1"/>
  <c r="L827" i="1" s="1"/>
  <c r="K824" i="1" l="1"/>
  <c r="L824" i="1" s="1"/>
  <c r="F824" i="1"/>
  <c r="I806" i="1" l="1"/>
  <c r="I805" i="1"/>
  <c r="I804" i="1"/>
  <c r="I803" i="1"/>
  <c r="I802" i="1"/>
  <c r="I793" i="1"/>
  <c r="I794" i="1"/>
  <c r="I795" i="1"/>
  <c r="I796" i="1"/>
  <c r="I797" i="1"/>
  <c r="I798" i="1"/>
  <c r="I799" i="1"/>
  <c r="I800" i="1"/>
  <c r="I801" i="1"/>
  <c r="I792" i="1"/>
  <c r="F806" i="1"/>
  <c r="J806" i="1" s="1"/>
  <c r="K806" i="1" s="1"/>
  <c r="F805" i="1"/>
  <c r="J805" i="1" s="1"/>
  <c r="K805" i="1" s="1"/>
  <c r="F804" i="1"/>
  <c r="J804" i="1" s="1"/>
  <c r="K804" i="1" s="1"/>
  <c r="F803" i="1"/>
  <c r="J803" i="1" s="1"/>
  <c r="K803" i="1" s="1"/>
  <c r="F802" i="1"/>
  <c r="J802" i="1" s="1"/>
  <c r="K802" i="1" s="1"/>
  <c r="F801" i="1"/>
  <c r="J801" i="1" s="1"/>
  <c r="K801" i="1" s="1"/>
  <c r="F800" i="1"/>
  <c r="J800" i="1" s="1"/>
  <c r="K800" i="1" s="1"/>
  <c r="F799" i="1"/>
  <c r="J799" i="1" s="1"/>
  <c r="K799" i="1" s="1"/>
  <c r="F798" i="1"/>
  <c r="J798" i="1" s="1"/>
  <c r="K798" i="1" s="1"/>
  <c r="L798" i="1" l="1"/>
  <c r="L800" i="1"/>
  <c r="L802" i="1"/>
  <c r="L804" i="1"/>
  <c r="L806" i="1"/>
  <c r="L799" i="1"/>
  <c r="L801" i="1"/>
  <c r="L803" i="1"/>
  <c r="L805" i="1"/>
  <c r="M29" i="3"/>
  <c r="N29" i="3"/>
  <c r="I748" i="1" l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32" i="1"/>
  <c r="F726" i="1" l="1"/>
  <c r="J726" i="1"/>
  <c r="K726" i="1" s="1"/>
  <c r="L726" i="1" s="1"/>
  <c r="F727" i="1"/>
  <c r="J727" i="1"/>
  <c r="K727" i="1" s="1"/>
  <c r="L727" i="1" s="1"/>
  <c r="F728" i="1"/>
  <c r="J728" i="1"/>
  <c r="K728" i="1" s="1"/>
  <c r="L728" i="1" s="1"/>
  <c r="F729" i="1"/>
  <c r="J729" i="1"/>
  <c r="K729" i="1" s="1"/>
  <c r="L729" i="1" s="1"/>
  <c r="F730" i="1"/>
  <c r="J730" i="1"/>
  <c r="K730" i="1" s="1"/>
  <c r="L730" i="1" s="1"/>
  <c r="F731" i="1"/>
  <c r="J731" i="1"/>
  <c r="K731" i="1" s="1"/>
  <c r="L731" i="1" s="1"/>
  <c r="F732" i="1"/>
  <c r="J732" i="1"/>
  <c r="K732" i="1" s="1"/>
  <c r="L732" i="1" s="1"/>
  <c r="F733" i="1"/>
  <c r="J733" i="1"/>
  <c r="K733" i="1" s="1"/>
  <c r="L733" i="1" s="1"/>
  <c r="F734" i="1"/>
  <c r="J734" i="1"/>
  <c r="K734" i="1" s="1"/>
  <c r="L734" i="1" s="1"/>
  <c r="F735" i="1"/>
  <c r="J735" i="1"/>
  <c r="K735" i="1" s="1"/>
  <c r="L735" i="1" s="1"/>
  <c r="F736" i="1"/>
  <c r="J736" i="1"/>
  <c r="K736" i="1" s="1"/>
  <c r="L736" i="1" s="1"/>
  <c r="F737" i="1"/>
  <c r="J737" i="1"/>
  <c r="K737" i="1" s="1"/>
  <c r="L737" i="1" s="1"/>
  <c r="F738" i="1"/>
  <c r="J738" i="1"/>
  <c r="K738" i="1" s="1"/>
  <c r="L738" i="1" s="1"/>
  <c r="F739" i="1"/>
  <c r="J739" i="1"/>
  <c r="K739" i="1" s="1"/>
  <c r="L739" i="1" s="1"/>
  <c r="F740" i="1"/>
  <c r="J740" i="1"/>
  <c r="K740" i="1" s="1"/>
  <c r="L740" i="1" s="1"/>
  <c r="F741" i="1"/>
  <c r="J741" i="1"/>
  <c r="K741" i="1" s="1"/>
  <c r="L741" i="1" s="1"/>
  <c r="F742" i="1"/>
  <c r="J742" i="1"/>
  <c r="K742" i="1" s="1"/>
  <c r="L742" i="1" s="1"/>
  <c r="F743" i="1"/>
  <c r="J743" i="1"/>
  <c r="K743" i="1" s="1"/>
  <c r="L743" i="1" s="1"/>
  <c r="F744" i="1"/>
  <c r="J744" i="1"/>
  <c r="K744" i="1" s="1"/>
  <c r="L744" i="1" s="1"/>
  <c r="F745" i="1"/>
  <c r="J745" i="1"/>
  <c r="K745" i="1" s="1"/>
  <c r="L745" i="1" s="1"/>
  <c r="F746" i="1"/>
  <c r="J746" i="1"/>
  <c r="K746" i="1" s="1"/>
  <c r="L746" i="1" s="1"/>
  <c r="F747" i="1"/>
  <c r="J747" i="1"/>
  <c r="K747" i="1" s="1"/>
  <c r="L747" i="1" s="1"/>
  <c r="F748" i="1"/>
  <c r="J748" i="1"/>
  <c r="K748" i="1" s="1"/>
  <c r="L748" i="1" s="1"/>
  <c r="F749" i="1"/>
  <c r="J749" i="1" s="1"/>
  <c r="K749" i="1" s="1"/>
  <c r="L749" i="1" s="1"/>
  <c r="F750" i="1"/>
  <c r="J750" i="1"/>
  <c r="K750" i="1" s="1"/>
  <c r="L750" i="1" s="1"/>
  <c r="F751" i="1"/>
  <c r="J751" i="1"/>
  <c r="K751" i="1" s="1"/>
  <c r="L751" i="1" s="1"/>
  <c r="F752" i="1"/>
  <c r="J752" i="1"/>
  <c r="K752" i="1" s="1"/>
  <c r="L752" i="1" s="1"/>
  <c r="F753" i="1"/>
  <c r="J753" i="1"/>
  <c r="K753" i="1" s="1"/>
  <c r="L753" i="1" s="1"/>
  <c r="F754" i="1"/>
  <c r="J754" i="1"/>
  <c r="K754" i="1" s="1"/>
  <c r="L754" i="1" s="1"/>
  <c r="F755" i="1"/>
  <c r="J755" i="1"/>
  <c r="K755" i="1" s="1"/>
  <c r="L755" i="1" s="1"/>
  <c r="F756" i="1"/>
  <c r="J756" i="1"/>
  <c r="K756" i="1" s="1"/>
  <c r="L756" i="1" s="1"/>
  <c r="F757" i="1"/>
  <c r="J757" i="1"/>
  <c r="K757" i="1" s="1"/>
  <c r="L757" i="1" s="1"/>
  <c r="F758" i="1"/>
  <c r="J758" i="1"/>
  <c r="K758" i="1" s="1"/>
  <c r="L758" i="1" s="1"/>
  <c r="F759" i="1"/>
  <c r="J759" i="1"/>
  <c r="K759" i="1" s="1"/>
  <c r="L759" i="1" s="1"/>
  <c r="F760" i="1"/>
  <c r="J760" i="1"/>
  <c r="K760" i="1" s="1"/>
  <c r="L760" i="1" s="1"/>
  <c r="F761" i="1"/>
  <c r="J761" i="1"/>
  <c r="K761" i="1" s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/>
  <c r="K764" i="1" s="1"/>
  <c r="L764" i="1" s="1"/>
  <c r="F765" i="1"/>
  <c r="J765" i="1"/>
  <c r="K765" i="1" s="1"/>
  <c r="L765" i="1" s="1"/>
  <c r="F766" i="1"/>
  <c r="J766" i="1"/>
  <c r="K766" i="1" s="1"/>
  <c r="L766" i="1" s="1"/>
  <c r="F767" i="1"/>
  <c r="J767" i="1"/>
  <c r="K767" i="1" s="1"/>
  <c r="L767" i="1" s="1"/>
  <c r="F768" i="1"/>
  <c r="J768" i="1"/>
  <c r="K768" i="1" s="1"/>
  <c r="L768" i="1" s="1"/>
  <c r="F769" i="1"/>
  <c r="J769" i="1"/>
  <c r="K769" i="1" s="1"/>
  <c r="L769" i="1" s="1"/>
  <c r="F770" i="1"/>
  <c r="J770" i="1"/>
  <c r="K770" i="1" s="1"/>
  <c r="L770" i="1" s="1"/>
  <c r="F771" i="1"/>
  <c r="J771" i="1"/>
  <c r="K771" i="1" s="1"/>
  <c r="L771" i="1" s="1"/>
  <c r="F772" i="1"/>
  <c r="J772" i="1"/>
  <c r="K772" i="1" s="1"/>
  <c r="L772" i="1" s="1"/>
  <c r="F773" i="1"/>
  <c r="J773" i="1"/>
  <c r="K773" i="1" s="1"/>
  <c r="L773" i="1" s="1"/>
  <c r="F774" i="1"/>
  <c r="J774" i="1"/>
  <c r="K774" i="1" s="1"/>
  <c r="L774" i="1" s="1"/>
  <c r="F775" i="1"/>
  <c r="J775" i="1"/>
  <c r="K775" i="1" s="1"/>
  <c r="L775" i="1" s="1"/>
  <c r="F776" i="1"/>
  <c r="J776" i="1"/>
  <c r="K776" i="1" s="1"/>
  <c r="L776" i="1" s="1"/>
  <c r="F777" i="1"/>
  <c r="J777" i="1"/>
  <c r="K777" i="1" s="1"/>
  <c r="L777" i="1" s="1"/>
  <c r="F778" i="1"/>
  <c r="J778" i="1"/>
  <c r="K778" i="1" s="1"/>
  <c r="L778" i="1" s="1"/>
  <c r="F779" i="1"/>
  <c r="J779" i="1"/>
  <c r="K779" i="1" s="1"/>
  <c r="L779" i="1" s="1"/>
  <c r="F780" i="1"/>
  <c r="J780" i="1"/>
  <c r="K780" i="1" s="1"/>
  <c r="L780" i="1" s="1"/>
  <c r="F781" i="1"/>
  <c r="J781" i="1"/>
  <c r="K781" i="1" s="1"/>
  <c r="L781" i="1" s="1"/>
  <c r="F782" i="1"/>
  <c r="J782" i="1"/>
  <c r="K782" i="1" s="1"/>
  <c r="L782" i="1" s="1"/>
  <c r="F783" i="1"/>
  <c r="J783" i="1"/>
  <c r="K783" i="1" s="1"/>
  <c r="L783" i="1" s="1"/>
  <c r="F784" i="1"/>
  <c r="J784" i="1"/>
  <c r="K784" i="1" s="1"/>
  <c r="L784" i="1" s="1"/>
  <c r="F785" i="1"/>
  <c r="J785" i="1"/>
  <c r="K785" i="1" s="1"/>
  <c r="L785" i="1" s="1"/>
  <c r="F786" i="1"/>
  <c r="J786" i="1" s="1"/>
  <c r="K786" i="1" s="1"/>
  <c r="L786" i="1" s="1"/>
  <c r="F787" i="1"/>
  <c r="K787" i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K825" i="1"/>
  <c r="L825" i="1" s="1"/>
  <c r="K826" i="1"/>
  <c r="L826" i="1" s="1"/>
  <c r="F891" i="1"/>
  <c r="K891" i="1"/>
  <c r="L891" i="1" s="1"/>
  <c r="F892" i="1"/>
  <c r="K892" i="1"/>
  <c r="L892" i="1" s="1"/>
  <c r="F893" i="1"/>
  <c r="K893" i="1"/>
  <c r="L893" i="1" s="1"/>
  <c r="F894" i="1"/>
  <c r="K894" i="1"/>
  <c r="L894" i="1" s="1"/>
  <c r="F895" i="1"/>
  <c r="K895" i="1"/>
  <c r="L895" i="1" s="1"/>
  <c r="F896" i="1"/>
  <c r="K896" i="1"/>
  <c r="L896" i="1" s="1"/>
  <c r="K901" i="1"/>
  <c r="L901" i="1" s="1"/>
  <c r="F902" i="1"/>
  <c r="K902" i="1"/>
  <c r="L902" i="1" s="1"/>
  <c r="K903" i="1"/>
  <c r="L903" i="1" s="1"/>
  <c r="K1024" i="1"/>
  <c r="L1024" i="1" s="1"/>
  <c r="K1025" i="1"/>
  <c r="L1025" i="1" s="1"/>
  <c r="F1026" i="1"/>
  <c r="K1026" i="1"/>
  <c r="L1026" i="1" s="1"/>
  <c r="F1027" i="1"/>
  <c r="K1027" i="1"/>
  <c r="L1027" i="1" s="1"/>
  <c r="K1028" i="1"/>
  <c r="L1028" i="1" s="1"/>
  <c r="F1029" i="1"/>
  <c r="K1029" i="1"/>
  <c r="L1029" i="1" s="1"/>
  <c r="K1030" i="1"/>
  <c r="L1030" i="1" s="1"/>
  <c r="K1031" i="1"/>
  <c r="L1031" i="1" s="1"/>
  <c r="F1032" i="1"/>
  <c r="K1032" i="1"/>
  <c r="L1032" i="1" s="1"/>
  <c r="K1033" i="1"/>
  <c r="L1033" i="1" s="1"/>
  <c r="K1034" i="1"/>
  <c r="L1034" i="1" s="1"/>
  <c r="F1035" i="1"/>
  <c r="K1035" i="1"/>
  <c r="L1035" i="1" s="1"/>
  <c r="F1043" i="1"/>
  <c r="K1043" i="1"/>
  <c r="L1043" i="1" s="1"/>
  <c r="K1044" i="1"/>
  <c r="L1044" i="1" s="1"/>
  <c r="K1045" i="1"/>
  <c r="L1045" i="1" s="1"/>
  <c r="F1046" i="1"/>
  <c r="K1046" i="1"/>
  <c r="L1046" i="1" s="1"/>
  <c r="K1047" i="1"/>
  <c r="L1047" i="1" s="1"/>
  <c r="K1048" i="1"/>
  <c r="L1048" i="1" s="1"/>
  <c r="F1049" i="1"/>
  <c r="K1049" i="1"/>
  <c r="L1049" i="1" s="1"/>
  <c r="K1050" i="1"/>
  <c r="L1050" i="1" s="1"/>
  <c r="K1051" i="1"/>
  <c r="L1051" i="1" s="1"/>
  <c r="F1052" i="1"/>
  <c r="K1052" i="1"/>
  <c r="L1052" i="1" s="1"/>
  <c r="K1053" i="1"/>
  <c r="L1053" i="1" s="1"/>
  <c r="K1054" i="1"/>
  <c r="L1054" i="1" s="1"/>
  <c r="F1055" i="1"/>
  <c r="K1055" i="1"/>
  <c r="L1055" i="1" s="1"/>
  <c r="F1056" i="1"/>
  <c r="K1056" i="1"/>
  <c r="L1056" i="1" s="1"/>
  <c r="K1057" i="1"/>
  <c r="L1057" i="1" s="1"/>
  <c r="K1058" i="1"/>
  <c r="L1058" i="1" s="1"/>
  <c r="F1066" i="1"/>
  <c r="K1066" i="1"/>
  <c r="L1066" i="1" s="1"/>
  <c r="K1067" i="1"/>
  <c r="L1067" i="1" s="1"/>
  <c r="K1068" i="1"/>
  <c r="L1068" i="1" s="1"/>
  <c r="K1069" i="1"/>
  <c r="L1069" i="1" s="1"/>
  <c r="K1070" i="1"/>
  <c r="L1070" i="1" s="1"/>
  <c r="K1071" i="1"/>
  <c r="L1071" i="1" s="1"/>
  <c r="K1072" i="1"/>
  <c r="L1072" i="1" s="1"/>
  <c r="K1073" i="1"/>
  <c r="L1073" i="1" s="1"/>
  <c r="K1074" i="1"/>
  <c r="L1074" i="1" s="1"/>
  <c r="K1075" i="1"/>
  <c r="L1075" i="1" s="1"/>
  <c r="K1076" i="1"/>
  <c r="L1076" i="1" s="1"/>
  <c r="K1077" i="1"/>
  <c r="L1077" i="1" s="1"/>
  <c r="K1078" i="1"/>
  <c r="L1078" i="1" s="1"/>
  <c r="K1079" i="1"/>
  <c r="L1079" i="1" s="1"/>
  <c r="K1080" i="1"/>
  <c r="L1080" i="1" s="1"/>
  <c r="F1081" i="1"/>
  <c r="J1081" i="1" s="1"/>
  <c r="K1081" i="1"/>
  <c r="L1081" i="1" s="1"/>
  <c r="F1082" i="1"/>
  <c r="J1082" i="1" s="1"/>
  <c r="K1082" i="1"/>
  <c r="L1082" i="1" s="1"/>
  <c r="F1083" i="1"/>
  <c r="J1083" i="1" s="1"/>
  <c r="K1083" i="1"/>
  <c r="L1083" i="1" s="1"/>
  <c r="F1084" i="1"/>
  <c r="J1084" i="1" s="1"/>
  <c r="K1084" i="1"/>
  <c r="L1084" i="1" s="1"/>
  <c r="F1085" i="1"/>
  <c r="J1085" i="1" s="1"/>
  <c r="K1085" i="1"/>
  <c r="L1085" i="1" s="1"/>
  <c r="F1086" i="1"/>
  <c r="J1086" i="1" s="1"/>
  <c r="K1086" i="1"/>
  <c r="L1086" i="1" s="1"/>
  <c r="F1087" i="1"/>
  <c r="J1087" i="1" s="1"/>
  <c r="K1087" i="1"/>
  <c r="L1087" i="1" s="1"/>
  <c r="F1088" i="1"/>
  <c r="J1088" i="1" s="1"/>
  <c r="K1088" i="1"/>
  <c r="L1088" i="1" s="1"/>
  <c r="F1089" i="1"/>
  <c r="J1089" i="1" s="1"/>
  <c r="K1089" i="1"/>
  <c r="L1089" i="1" s="1"/>
  <c r="F1090" i="1"/>
  <c r="J1090" i="1" s="1"/>
  <c r="K1090" i="1"/>
  <c r="L1090" i="1" s="1"/>
  <c r="F1091" i="1"/>
  <c r="J1091" i="1" s="1"/>
  <c r="K1091" i="1"/>
  <c r="L1091" i="1" s="1"/>
  <c r="F1092" i="1"/>
  <c r="J1092" i="1" s="1"/>
  <c r="K1092" i="1"/>
  <c r="L1092" i="1" s="1"/>
  <c r="F1093" i="1"/>
  <c r="J1093" i="1" s="1"/>
  <c r="K1093" i="1"/>
  <c r="L1093" i="1" s="1"/>
  <c r="F1094" i="1"/>
  <c r="J1094" i="1" s="1"/>
  <c r="K1094" i="1"/>
  <c r="L1094" i="1" s="1"/>
  <c r="F1095" i="1"/>
  <c r="J1095" i="1" s="1"/>
  <c r="K1095" i="1"/>
  <c r="L1095" i="1" s="1"/>
  <c r="F1096" i="1"/>
  <c r="J1096" i="1" s="1"/>
  <c r="K1096" i="1"/>
  <c r="L1096" i="1" s="1"/>
  <c r="F1097" i="1"/>
  <c r="J1097" i="1" s="1"/>
  <c r="K1097" i="1"/>
  <c r="L1097" i="1" s="1"/>
  <c r="F1098" i="1"/>
  <c r="J1098" i="1" s="1"/>
  <c r="K1098" i="1"/>
  <c r="L1098" i="1" s="1"/>
  <c r="F1099" i="1"/>
  <c r="J1099" i="1" s="1"/>
  <c r="K1099" i="1"/>
  <c r="L1099" i="1" s="1"/>
  <c r="F1100" i="1"/>
  <c r="J1100" i="1" s="1"/>
  <c r="K1100" i="1"/>
  <c r="L1100" i="1" s="1"/>
  <c r="F1101" i="1"/>
  <c r="J1101" i="1" s="1"/>
  <c r="K1101" i="1"/>
  <c r="L1101" i="1" s="1"/>
  <c r="F1102" i="1"/>
  <c r="J1102" i="1" s="1"/>
  <c r="K1102" i="1"/>
  <c r="L1102" i="1" s="1"/>
  <c r="F1103" i="1"/>
  <c r="J1103" i="1" s="1"/>
  <c r="K1103" i="1"/>
  <c r="L1103" i="1" s="1"/>
  <c r="F1104" i="1"/>
  <c r="J1104" i="1" s="1"/>
  <c r="K1104" i="1"/>
  <c r="L1104" i="1" s="1"/>
  <c r="F1105" i="1"/>
  <c r="J1105" i="1" s="1"/>
  <c r="K1105" i="1"/>
  <c r="L1105" i="1" s="1"/>
  <c r="F1106" i="1"/>
  <c r="J1106" i="1" s="1"/>
  <c r="K1106" i="1"/>
  <c r="L1106" i="1" s="1"/>
  <c r="F1107" i="1"/>
  <c r="J1107" i="1" s="1"/>
  <c r="K1107" i="1"/>
  <c r="L1107" i="1" s="1"/>
  <c r="F1108" i="1"/>
  <c r="J1108" i="1" s="1"/>
  <c r="K1108" i="1"/>
  <c r="L1108" i="1" s="1"/>
  <c r="F1109" i="1"/>
  <c r="J1109" i="1" s="1"/>
  <c r="K1109" i="1"/>
  <c r="L1109" i="1" s="1"/>
  <c r="F1110" i="1"/>
  <c r="J1110" i="1" s="1"/>
  <c r="K1110" i="1"/>
  <c r="L1110" i="1" s="1"/>
  <c r="F1111" i="1"/>
  <c r="J1111" i="1" s="1"/>
  <c r="K1111" i="1"/>
  <c r="L1111" i="1" s="1"/>
  <c r="F1112" i="1"/>
  <c r="J1112" i="1" s="1"/>
  <c r="K1112" i="1"/>
  <c r="L1112" i="1" s="1"/>
  <c r="F1113" i="1"/>
  <c r="J1113" i="1" s="1"/>
  <c r="K1113" i="1"/>
  <c r="L1113" i="1" s="1"/>
  <c r="F1114" i="1"/>
  <c r="J1114" i="1" s="1"/>
  <c r="K1114" i="1"/>
  <c r="L1114" i="1" s="1"/>
  <c r="F1115" i="1"/>
  <c r="J1115" i="1" s="1"/>
  <c r="K1115" i="1"/>
  <c r="L1115" i="1" s="1"/>
  <c r="F1116" i="1"/>
  <c r="J1116" i="1" s="1"/>
  <c r="K1116" i="1"/>
  <c r="L1116" i="1" s="1"/>
  <c r="F1117" i="1"/>
  <c r="J1117" i="1" s="1"/>
  <c r="K1117" i="1"/>
  <c r="L1117" i="1" s="1"/>
  <c r="F1118" i="1"/>
  <c r="J1118" i="1" s="1"/>
  <c r="K1118" i="1"/>
  <c r="L1118" i="1" s="1"/>
  <c r="F1119" i="1"/>
  <c r="J1119" i="1" s="1"/>
  <c r="K1119" i="1"/>
  <c r="L1119" i="1" s="1"/>
  <c r="F1120" i="1"/>
  <c r="J1120" i="1" s="1"/>
  <c r="K1120" i="1"/>
  <c r="L1120" i="1" s="1"/>
  <c r="F1121" i="1"/>
  <c r="J1121" i="1" s="1"/>
  <c r="K1121" i="1"/>
  <c r="L1121" i="1" s="1"/>
  <c r="F1122" i="1"/>
  <c r="J1122" i="1" s="1"/>
  <c r="K1122" i="1"/>
  <c r="L1122" i="1" s="1"/>
  <c r="F1123" i="1"/>
  <c r="J1123" i="1" s="1"/>
  <c r="K1123" i="1"/>
  <c r="L1123" i="1" s="1"/>
  <c r="F1124" i="1"/>
  <c r="J1124" i="1" s="1"/>
  <c r="K1124" i="1"/>
  <c r="L1124" i="1" s="1"/>
  <c r="F1125" i="1"/>
  <c r="J1125" i="1" s="1"/>
  <c r="K1125" i="1"/>
  <c r="L1125" i="1" s="1"/>
  <c r="F1126" i="1"/>
  <c r="J1126" i="1" s="1"/>
  <c r="K1126" i="1"/>
  <c r="L1126" i="1" s="1"/>
  <c r="F1127" i="1"/>
  <c r="J1127" i="1" s="1"/>
  <c r="K1127" i="1"/>
  <c r="L1127" i="1" s="1"/>
  <c r="F1128" i="1"/>
  <c r="J1128" i="1" s="1"/>
  <c r="K1128" i="1"/>
  <c r="L1128" i="1" s="1"/>
  <c r="F1129" i="1"/>
  <c r="J1129" i="1" s="1"/>
  <c r="K1129" i="1"/>
  <c r="L1129" i="1" s="1"/>
  <c r="F1130" i="1"/>
  <c r="J1130" i="1" s="1"/>
  <c r="K1130" i="1"/>
  <c r="L1130" i="1" s="1"/>
  <c r="F1131" i="1"/>
  <c r="J1131" i="1" s="1"/>
  <c r="K1131" i="1"/>
  <c r="L1131" i="1" s="1"/>
  <c r="F1132" i="1"/>
  <c r="J1132" i="1" s="1"/>
  <c r="K1132" i="1"/>
  <c r="L1132" i="1" s="1"/>
  <c r="F1133" i="1"/>
  <c r="J1133" i="1" s="1"/>
  <c r="K1133" i="1"/>
  <c r="L1133" i="1" s="1"/>
  <c r="F1134" i="1"/>
  <c r="J1134" i="1" s="1"/>
  <c r="K1134" i="1"/>
  <c r="L1134" i="1" s="1"/>
  <c r="F1135" i="1"/>
  <c r="J1135" i="1" s="1"/>
  <c r="K1135" i="1"/>
  <c r="L1135" i="1" s="1"/>
  <c r="F1136" i="1"/>
  <c r="J1136" i="1" s="1"/>
  <c r="K1136" i="1"/>
  <c r="L1136" i="1" s="1"/>
  <c r="F1137" i="1"/>
  <c r="J1137" i="1" s="1"/>
  <c r="K1137" i="1"/>
  <c r="L1137" i="1" s="1"/>
  <c r="F1138" i="1"/>
  <c r="J1138" i="1" s="1"/>
  <c r="K1138" i="1"/>
  <c r="L1138" i="1" s="1"/>
  <c r="F1139" i="1"/>
  <c r="J1139" i="1" s="1"/>
  <c r="K1139" i="1"/>
  <c r="L1139" i="1" s="1"/>
  <c r="F1140" i="1"/>
  <c r="J1140" i="1" s="1"/>
  <c r="K1140" i="1"/>
  <c r="L1140" i="1" s="1"/>
  <c r="F1141" i="1"/>
  <c r="J1141" i="1" s="1"/>
  <c r="K1141" i="1"/>
  <c r="L1141" i="1" s="1"/>
  <c r="F1142" i="1"/>
  <c r="J1142" i="1" s="1"/>
  <c r="K1142" i="1"/>
  <c r="L1142" i="1" s="1"/>
  <c r="F1143" i="1"/>
  <c r="J1143" i="1" s="1"/>
  <c r="K1143" i="1"/>
  <c r="L1143" i="1" s="1"/>
  <c r="F1144" i="1"/>
  <c r="J1144" i="1" s="1"/>
  <c r="K1144" i="1"/>
  <c r="L1144" i="1" s="1"/>
  <c r="F1145" i="1"/>
  <c r="J1145" i="1" s="1"/>
  <c r="K1145" i="1"/>
  <c r="L1145" i="1" s="1"/>
  <c r="F1146" i="1"/>
  <c r="J1146" i="1" s="1"/>
  <c r="K1146" i="1"/>
  <c r="L1146" i="1" s="1"/>
  <c r="F1147" i="1"/>
  <c r="J1147" i="1" s="1"/>
  <c r="K1147" i="1"/>
  <c r="L1147" i="1" s="1"/>
  <c r="F1148" i="1"/>
  <c r="J1148" i="1" s="1"/>
  <c r="K1148" i="1"/>
  <c r="L1148" i="1" s="1"/>
  <c r="F1149" i="1"/>
  <c r="J1149" i="1" s="1"/>
  <c r="K1149" i="1"/>
  <c r="L1149" i="1" s="1"/>
  <c r="F1150" i="1"/>
  <c r="J1150" i="1" s="1"/>
  <c r="K1150" i="1"/>
  <c r="L1150" i="1" s="1"/>
  <c r="F1151" i="1"/>
  <c r="J1151" i="1" s="1"/>
  <c r="K1151" i="1"/>
  <c r="L1151" i="1" s="1"/>
  <c r="F1152" i="1"/>
  <c r="J1152" i="1" s="1"/>
  <c r="K1152" i="1"/>
  <c r="L1152" i="1" s="1"/>
  <c r="F1153" i="1"/>
  <c r="J1153" i="1" s="1"/>
  <c r="K1153" i="1"/>
  <c r="L1153" i="1" s="1"/>
  <c r="F1154" i="1"/>
  <c r="J1154" i="1" s="1"/>
  <c r="K1154" i="1"/>
  <c r="L1154" i="1" s="1"/>
  <c r="F1155" i="1"/>
  <c r="J1155" i="1" s="1"/>
  <c r="K1155" i="1"/>
  <c r="L1155" i="1" s="1"/>
  <c r="F1156" i="1"/>
  <c r="J1156" i="1" s="1"/>
  <c r="K1156" i="1"/>
  <c r="L1156" i="1" s="1"/>
  <c r="F1157" i="1"/>
  <c r="J1157" i="1" s="1"/>
  <c r="K1157" i="1"/>
  <c r="L1157" i="1" s="1"/>
  <c r="F1158" i="1"/>
  <c r="J1158" i="1" s="1"/>
  <c r="K1158" i="1"/>
  <c r="L1158" i="1" s="1"/>
  <c r="F1159" i="1"/>
  <c r="J1159" i="1" s="1"/>
  <c r="K1159" i="1"/>
  <c r="L1159" i="1" s="1"/>
  <c r="F1160" i="1"/>
  <c r="J1160" i="1" s="1"/>
  <c r="K1160" i="1"/>
  <c r="L1160" i="1" s="1"/>
  <c r="F1161" i="1"/>
  <c r="J1161" i="1" s="1"/>
  <c r="K1161" i="1"/>
  <c r="L1161" i="1" s="1"/>
  <c r="F1162" i="1"/>
  <c r="J1162" i="1" s="1"/>
  <c r="K1162" i="1"/>
  <c r="L1162" i="1" s="1"/>
  <c r="F1163" i="1"/>
  <c r="J1163" i="1" s="1"/>
  <c r="K1163" i="1"/>
  <c r="L1163" i="1" s="1"/>
  <c r="F1164" i="1"/>
  <c r="J1164" i="1" s="1"/>
  <c r="K1164" i="1"/>
  <c r="L1164" i="1" s="1"/>
  <c r="F1165" i="1"/>
  <c r="J1165" i="1" s="1"/>
  <c r="K1165" i="1"/>
  <c r="L1165" i="1" s="1"/>
  <c r="F1166" i="1"/>
  <c r="J1166" i="1" s="1"/>
  <c r="K1166" i="1"/>
  <c r="L1166" i="1" s="1"/>
  <c r="F1167" i="1"/>
  <c r="J1167" i="1" s="1"/>
  <c r="K1167" i="1"/>
  <c r="L1167" i="1" s="1"/>
  <c r="F1168" i="1"/>
  <c r="J1168" i="1" s="1"/>
  <c r="K1168" i="1"/>
  <c r="L1168" i="1" s="1"/>
  <c r="F1169" i="1"/>
  <c r="J1169" i="1" s="1"/>
  <c r="K1169" i="1"/>
  <c r="L1169" i="1" s="1"/>
  <c r="F1170" i="1"/>
  <c r="J1170" i="1" s="1"/>
  <c r="K1170" i="1"/>
  <c r="L1170" i="1" s="1"/>
  <c r="F1171" i="1"/>
  <c r="J1171" i="1" s="1"/>
  <c r="K1171" i="1"/>
  <c r="L1171" i="1" s="1"/>
  <c r="F1172" i="1"/>
  <c r="J1172" i="1" s="1"/>
  <c r="K1172" i="1"/>
  <c r="L1172" i="1" s="1"/>
  <c r="F1173" i="1"/>
  <c r="J1173" i="1" s="1"/>
  <c r="K1173" i="1"/>
  <c r="L1173" i="1" s="1"/>
  <c r="F1174" i="1"/>
  <c r="J1174" i="1" s="1"/>
  <c r="K1174" i="1"/>
  <c r="L1174" i="1" s="1"/>
  <c r="F1175" i="1"/>
  <c r="J1175" i="1" s="1"/>
  <c r="K1175" i="1"/>
  <c r="L1175" i="1" s="1"/>
  <c r="F1176" i="1"/>
  <c r="J1176" i="1" s="1"/>
  <c r="K1176" i="1"/>
  <c r="L1176" i="1" s="1"/>
  <c r="F1177" i="1"/>
  <c r="J1177" i="1" s="1"/>
  <c r="K1177" i="1"/>
  <c r="L1177" i="1" s="1"/>
  <c r="F1178" i="1"/>
  <c r="J1178" i="1" s="1"/>
  <c r="K1178" i="1"/>
  <c r="L1178" i="1" s="1"/>
  <c r="F1179" i="1"/>
  <c r="J1179" i="1" s="1"/>
  <c r="K1179" i="1"/>
  <c r="L1179" i="1" s="1"/>
  <c r="F1180" i="1"/>
  <c r="J1180" i="1" s="1"/>
  <c r="K1180" i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/>
  <c r="L1185" i="1" s="1"/>
  <c r="F1186" i="1"/>
  <c r="J1186" i="1" s="1"/>
  <c r="K1186" i="1"/>
  <c r="L1186" i="1" s="1"/>
  <c r="F1187" i="1"/>
  <c r="J1187" i="1" s="1"/>
  <c r="K1187" i="1"/>
  <c r="L1187" i="1" s="1"/>
  <c r="F1188" i="1"/>
  <c r="J1188" i="1" s="1"/>
  <c r="K1188" i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/>
  <c r="L1193" i="1" s="1"/>
  <c r="F1194" i="1"/>
  <c r="J1194" i="1" s="1"/>
  <c r="K1194" i="1"/>
  <c r="L1194" i="1" s="1"/>
  <c r="F1195" i="1"/>
  <c r="J1195" i="1" s="1"/>
  <c r="K1195" i="1"/>
  <c r="L1195" i="1" s="1"/>
  <c r="F1196" i="1"/>
  <c r="J1196" i="1" s="1"/>
  <c r="K1196" i="1"/>
  <c r="L1196" i="1" s="1"/>
  <c r="F1197" i="1"/>
  <c r="J1197" i="1" s="1"/>
  <c r="K1197" i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/>
  <c r="L1200" i="1" s="1"/>
  <c r="F1201" i="1"/>
  <c r="J1201" i="1" s="1"/>
  <c r="K1201" i="1"/>
  <c r="L1201" i="1" s="1"/>
  <c r="F1202" i="1"/>
  <c r="J1202" i="1" s="1"/>
  <c r="K1202" i="1"/>
  <c r="L1202" i="1" s="1"/>
  <c r="F1203" i="1"/>
  <c r="J1203" i="1" s="1"/>
  <c r="K1203" i="1"/>
  <c r="L1203" i="1" s="1"/>
  <c r="F1204" i="1"/>
  <c r="J1204" i="1" s="1"/>
  <c r="K1204" i="1"/>
  <c r="L1204" i="1" s="1"/>
  <c r="F1205" i="1"/>
  <c r="J1205" i="1" s="1"/>
  <c r="K1205" i="1"/>
  <c r="L1205" i="1" s="1"/>
  <c r="F1206" i="1"/>
  <c r="J1206" i="1" s="1"/>
  <c r="K1206" i="1"/>
  <c r="L1206" i="1" s="1"/>
  <c r="F1207" i="1"/>
  <c r="J1207" i="1" s="1"/>
  <c r="K1207" i="1"/>
  <c r="L1207" i="1" s="1"/>
  <c r="F1208" i="1"/>
  <c r="J1208" i="1" s="1"/>
  <c r="K1208" i="1"/>
  <c r="L1208" i="1" s="1"/>
  <c r="F1209" i="1"/>
  <c r="J1209" i="1" s="1"/>
  <c r="K1209" i="1"/>
  <c r="L1209" i="1" s="1"/>
  <c r="F1210" i="1"/>
  <c r="J1210" i="1" s="1"/>
  <c r="K1210" i="1"/>
  <c r="L1210" i="1" s="1"/>
  <c r="F1211" i="1"/>
  <c r="J1211" i="1" s="1"/>
  <c r="K1211" i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/>
  <c r="L1214" i="1" s="1"/>
  <c r="F1215" i="1"/>
  <c r="J1215" i="1" s="1"/>
  <c r="K1215" i="1"/>
  <c r="L1215" i="1" s="1"/>
  <c r="F1216" i="1"/>
  <c r="J1216" i="1" s="1"/>
  <c r="K1216" i="1"/>
  <c r="L1216" i="1" s="1"/>
  <c r="F1217" i="1"/>
  <c r="J1217" i="1" s="1"/>
  <c r="K1217" i="1"/>
  <c r="L1217" i="1" s="1"/>
  <c r="F1218" i="1"/>
  <c r="J1218" i="1" s="1"/>
  <c r="K1218" i="1"/>
  <c r="L1218" i="1" s="1"/>
  <c r="F1219" i="1"/>
  <c r="J1219" i="1" s="1"/>
  <c r="K1219" i="1"/>
  <c r="L1219" i="1" s="1"/>
  <c r="F1220" i="1"/>
  <c r="J1220" i="1" s="1"/>
  <c r="K1220" i="1"/>
  <c r="L1220" i="1" s="1"/>
  <c r="F1221" i="1"/>
  <c r="J1221" i="1" s="1"/>
  <c r="K1221" i="1"/>
  <c r="L1221" i="1" s="1"/>
  <c r="F1222" i="1"/>
  <c r="J1222" i="1" s="1"/>
  <c r="K1222" i="1"/>
  <c r="L1222" i="1" s="1"/>
  <c r="F1223" i="1"/>
  <c r="J1223" i="1" s="1"/>
  <c r="K1223" i="1"/>
  <c r="L1223" i="1" s="1"/>
  <c r="F1224" i="1"/>
  <c r="J1224" i="1" s="1"/>
  <c r="K1224" i="1"/>
  <c r="L1224" i="1" s="1"/>
  <c r="F1225" i="1"/>
  <c r="J1225" i="1" s="1"/>
  <c r="K1225" i="1"/>
  <c r="L1225" i="1" s="1"/>
  <c r="F1226" i="1"/>
  <c r="J1226" i="1" s="1"/>
  <c r="K1226" i="1"/>
  <c r="L1226" i="1" s="1"/>
  <c r="F1227" i="1"/>
  <c r="J1227" i="1" s="1"/>
  <c r="K1227" i="1"/>
  <c r="L1227" i="1" s="1"/>
  <c r="F1228" i="1"/>
  <c r="J1228" i="1" s="1"/>
  <c r="K1228" i="1"/>
  <c r="L1228" i="1" s="1"/>
  <c r="F1229" i="1"/>
  <c r="J1229" i="1" s="1"/>
  <c r="K1229" i="1"/>
  <c r="L1229" i="1" s="1"/>
  <c r="F1230" i="1"/>
  <c r="J1230" i="1" s="1"/>
  <c r="K1230" i="1"/>
  <c r="L1230" i="1" s="1"/>
  <c r="F1231" i="1"/>
  <c r="J1231" i="1" s="1"/>
  <c r="K1231" i="1"/>
  <c r="L1231" i="1" s="1"/>
  <c r="F1232" i="1"/>
  <c r="J1232" i="1" s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 s="1"/>
  <c r="F1403" i="1"/>
  <c r="J1403" i="1" s="1"/>
  <c r="K1403" i="1"/>
  <c r="L1403" i="1" s="1"/>
  <c r="F1404" i="1"/>
  <c r="J1404" i="1" s="1"/>
  <c r="K1404" i="1"/>
  <c r="L1404" i="1" s="1"/>
  <c r="F1405" i="1"/>
  <c r="J1405" i="1" s="1"/>
  <c r="K1405" i="1"/>
  <c r="L1405" i="1" s="1"/>
  <c r="F1406" i="1"/>
  <c r="J1406" i="1" s="1"/>
  <c r="K1406" i="1"/>
  <c r="L1406" i="1" s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 s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 s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 s="1"/>
  <c r="F1419" i="1"/>
  <c r="J1419" i="1" s="1"/>
  <c r="K1419" i="1"/>
  <c r="L1419" i="1" s="1"/>
  <c r="F1420" i="1"/>
  <c r="J1420" i="1" s="1"/>
  <c r="K1420" i="1"/>
  <c r="L1420" i="1" s="1"/>
  <c r="F1421" i="1"/>
  <c r="J1421" i="1" s="1"/>
  <c r="K1421" i="1"/>
  <c r="L1421" i="1" s="1"/>
  <c r="F1422" i="1"/>
  <c r="J1422" i="1" s="1"/>
  <c r="K1422" i="1"/>
  <c r="L1422" i="1" s="1"/>
  <c r="F1423" i="1"/>
  <c r="J1423" i="1" s="1"/>
  <c r="K1423" i="1"/>
  <c r="L1423" i="1" s="1"/>
  <c r="F1424" i="1"/>
  <c r="J1424" i="1" s="1"/>
  <c r="K1424" i="1"/>
  <c r="L1424" i="1" s="1"/>
  <c r="F1425" i="1"/>
  <c r="J1425" i="1" s="1"/>
  <c r="K1425" i="1"/>
  <c r="L1425" i="1" s="1"/>
  <c r="F1426" i="1"/>
  <c r="J1426" i="1" s="1"/>
  <c r="K1426" i="1"/>
  <c r="L1426" i="1" s="1"/>
  <c r="F1427" i="1"/>
  <c r="J1427" i="1" s="1"/>
  <c r="K1427" i="1"/>
  <c r="L1427" i="1" s="1"/>
  <c r="F1428" i="1"/>
  <c r="J1428" i="1" s="1"/>
  <c r="K1428" i="1"/>
  <c r="L1428" i="1" s="1"/>
  <c r="F1429" i="1"/>
  <c r="J1429" i="1" s="1"/>
  <c r="K1429" i="1"/>
  <c r="L1429" i="1" s="1"/>
  <c r="F1430" i="1"/>
  <c r="J1430" i="1" s="1"/>
  <c r="K1430" i="1"/>
  <c r="L1430" i="1" s="1"/>
  <c r="F1431" i="1"/>
  <c r="J1431" i="1" s="1"/>
  <c r="K1431" i="1"/>
  <c r="L1431" i="1" s="1"/>
  <c r="F1432" i="1"/>
  <c r="J1432" i="1" s="1"/>
  <c r="K1432" i="1"/>
  <c r="L1432" i="1" s="1"/>
  <c r="F1433" i="1"/>
  <c r="J1433" i="1" s="1"/>
  <c r="K1433" i="1"/>
  <c r="L1433" i="1" s="1"/>
  <c r="F1434" i="1"/>
  <c r="J1434" i="1" s="1"/>
  <c r="K1434" i="1"/>
  <c r="L1434" i="1" s="1"/>
  <c r="F1435" i="1"/>
  <c r="J1435" i="1" s="1"/>
  <c r="K1435" i="1"/>
  <c r="L1435" i="1" s="1"/>
  <c r="F1436" i="1"/>
  <c r="J1436" i="1" s="1"/>
  <c r="K1436" i="1"/>
  <c r="L1436" i="1" s="1"/>
  <c r="F1437" i="1"/>
  <c r="J1437" i="1" s="1"/>
  <c r="K1437" i="1"/>
  <c r="L1437" i="1" s="1"/>
  <c r="F1438" i="1"/>
  <c r="J1438" i="1" s="1"/>
  <c r="K1438" i="1"/>
  <c r="L1438" i="1" s="1"/>
  <c r="F1439" i="1"/>
  <c r="J1439" i="1" s="1"/>
  <c r="K1439" i="1"/>
  <c r="L1439" i="1" s="1"/>
  <c r="F1440" i="1"/>
  <c r="J1440" i="1" s="1"/>
  <c r="K1440" i="1"/>
  <c r="L1440" i="1" s="1"/>
  <c r="F1441" i="1"/>
  <c r="J1441" i="1" s="1"/>
  <c r="K1441" i="1"/>
  <c r="L1441" i="1" s="1"/>
  <c r="F1442" i="1"/>
  <c r="J1442" i="1" s="1"/>
  <c r="K1442" i="1"/>
  <c r="L1442" i="1" s="1"/>
  <c r="F1443" i="1"/>
  <c r="J1443" i="1" s="1"/>
  <c r="K1443" i="1"/>
  <c r="L1443" i="1" s="1"/>
  <c r="F1444" i="1"/>
  <c r="J1444" i="1" s="1"/>
  <c r="K1444" i="1"/>
  <c r="L1444" i="1" s="1"/>
  <c r="F1445" i="1"/>
  <c r="J1445" i="1" s="1"/>
  <c r="K1445" i="1"/>
  <c r="L1445" i="1" s="1"/>
  <c r="F1446" i="1"/>
  <c r="J1446" i="1" s="1"/>
  <c r="K1446" i="1"/>
  <c r="L1446" i="1" s="1"/>
  <c r="F1447" i="1"/>
  <c r="J1447" i="1" s="1"/>
  <c r="K1447" i="1"/>
  <c r="L1447" i="1" s="1"/>
  <c r="F1448" i="1"/>
  <c r="J1448" i="1" s="1"/>
  <c r="K1448" i="1"/>
  <c r="L1448" i="1" s="1"/>
  <c r="F1449" i="1"/>
  <c r="J1449" i="1" s="1"/>
  <c r="K1449" i="1"/>
  <c r="L1449" i="1" s="1"/>
  <c r="F1450" i="1"/>
  <c r="J1450" i="1" s="1"/>
  <c r="K1450" i="1"/>
  <c r="L1450" i="1" s="1"/>
  <c r="F1451" i="1"/>
  <c r="J1451" i="1" s="1"/>
  <c r="K1451" i="1"/>
  <c r="L1451" i="1" s="1"/>
  <c r="F1452" i="1"/>
  <c r="J1452" i="1" s="1"/>
  <c r="K1452" i="1"/>
  <c r="L1452" i="1" s="1"/>
  <c r="F1453" i="1"/>
  <c r="J1453" i="1" s="1"/>
  <c r="K1453" i="1"/>
  <c r="L1453" i="1" s="1"/>
  <c r="F1454" i="1"/>
  <c r="J1454" i="1" s="1"/>
  <c r="K1454" i="1"/>
  <c r="L1454" i="1" s="1"/>
  <c r="F1455" i="1"/>
  <c r="J1455" i="1" s="1"/>
  <c r="K1455" i="1"/>
  <c r="L1455" i="1" s="1"/>
  <c r="F1456" i="1"/>
  <c r="J1456" i="1" s="1"/>
  <c r="K1456" i="1"/>
  <c r="L1456" i="1" s="1"/>
  <c r="F1457" i="1"/>
  <c r="J1457" i="1" s="1"/>
  <c r="K1457" i="1"/>
  <c r="L1457" i="1" s="1"/>
  <c r="F1458" i="1"/>
  <c r="J1458" i="1" s="1"/>
  <c r="K1458" i="1"/>
  <c r="L1458" i="1" s="1"/>
  <c r="F1459" i="1"/>
  <c r="J1459" i="1" s="1"/>
  <c r="K1459" i="1"/>
  <c r="L1459" i="1" s="1"/>
  <c r="F1460" i="1"/>
  <c r="J1460" i="1" s="1"/>
  <c r="K1460" i="1"/>
  <c r="L1460" i="1" s="1"/>
  <c r="F1461" i="1"/>
  <c r="J1461" i="1" s="1"/>
  <c r="K1461" i="1"/>
  <c r="L1461" i="1" s="1"/>
  <c r="F1462" i="1"/>
  <c r="J1462" i="1" s="1"/>
  <c r="K1462" i="1"/>
  <c r="L1462" i="1" s="1"/>
  <c r="F1463" i="1"/>
  <c r="J1463" i="1" s="1"/>
  <c r="K1463" i="1"/>
  <c r="L1463" i="1" s="1"/>
  <c r="F1464" i="1"/>
  <c r="J1464" i="1" s="1"/>
  <c r="K1464" i="1"/>
  <c r="L1464" i="1" s="1"/>
  <c r="F1465" i="1"/>
  <c r="J1465" i="1" s="1"/>
  <c r="K1465" i="1"/>
  <c r="L1465" i="1" s="1"/>
  <c r="F1466" i="1"/>
  <c r="J1466" i="1" s="1"/>
  <c r="K1466" i="1"/>
  <c r="L1466" i="1" s="1"/>
  <c r="F1467" i="1"/>
  <c r="J1467" i="1" s="1"/>
  <c r="K1467" i="1"/>
  <c r="L1467" i="1" s="1"/>
  <c r="F1468" i="1"/>
  <c r="J1468" i="1" s="1"/>
  <c r="K1468" i="1"/>
  <c r="L1468" i="1" s="1"/>
  <c r="F1469" i="1"/>
  <c r="J1469" i="1" s="1"/>
  <c r="K1469" i="1"/>
  <c r="L1469" i="1" s="1"/>
  <c r="F1470" i="1"/>
  <c r="J1470" i="1" s="1"/>
  <c r="K1470" i="1"/>
  <c r="L1470" i="1" s="1"/>
  <c r="F1471" i="1"/>
  <c r="J1471" i="1" s="1"/>
  <c r="K1471" i="1"/>
  <c r="L1471" i="1" s="1"/>
  <c r="Q903" i="1" l="1"/>
  <c r="T903" i="1" s="1"/>
  <c r="Q900" i="1"/>
  <c r="T900" i="1" s="1"/>
  <c r="Q858" i="1"/>
  <c r="T858" i="1" s="1"/>
  <c r="Q806" i="1"/>
  <c r="T806" i="1" s="1"/>
  <c r="I698" i="1"/>
  <c r="I697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82" i="1"/>
  <c r="F679" i="1"/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J591" i="1" l="1"/>
  <c r="J592" i="1"/>
  <c r="J593" i="1"/>
  <c r="J594" i="1"/>
  <c r="J595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8" i="1"/>
  <c r="J589" i="1"/>
  <c r="J533" i="1"/>
  <c r="H590" i="1" l="1"/>
  <c r="I590" i="1"/>
  <c r="L590" i="1" s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 s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J585" i="1" s="1"/>
  <c r="K585" i="1" s="1"/>
  <c r="L585" i="1" s="1"/>
  <c r="F586" i="1"/>
  <c r="J586" i="1" s="1"/>
  <c r="K586" i="1" s="1"/>
  <c r="L586" i="1" s="1"/>
  <c r="F587" i="1"/>
  <c r="J587" i="1" s="1"/>
  <c r="K587" i="1" s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F597" i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K636" i="1" s="1"/>
  <c r="L636" i="1" s="1"/>
  <c r="F637" i="1"/>
  <c r="K637" i="1" s="1"/>
  <c r="L637" i="1" s="1"/>
  <c r="F638" i="1"/>
  <c r="J638" i="1" s="1"/>
  <c r="K638" i="1" s="1"/>
  <c r="L638" i="1" s="1"/>
  <c r="F639" i="1"/>
  <c r="K639" i="1" s="1"/>
  <c r="L639" i="1" s="1"/>
  <c r="F640" i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K644" i="1"/>
  <c r="L644" i="1" s="1"/>
  <c r="F645" i="1"/>
  <c r="K645" i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F655" i="1"/>
  <c r="J655" i="1" s="1"/>
  <c r="K655" i="1" s="1"/>
  <c r="L655" i="1" s="1"/>
  <c r="F656" i="1"/>
  <c r="J656" i="1" s="1"/>
  <c r="K656" i="1" s="1"/>
  <c r="L656" i="1" s="1"/>
  <c r="F657" i="1"/>
  <c r="J657" i="1" s="1"/>
  <c r="K657" i="1" s="1"/>
  <c r="L657" i="1" s="1"/>
  <c r="F658" i="1"/>
  <c r="J658" i="1" s="1"/>
  <c r="K658" i="1" s="1"/>
  <c r="L658" i="1" s="1"/>
  <c r="F659" i="1"/>
  <c r="J659" i="1" s="1"/>
  <c r="K659" i="1" s="1"/>
  <c r="L659" i="1" s="1"/>
  <c r="F660" i="1"/>
  <c r="J660" i="1" s="1"/>
  <c r="K660" i="1" s="1"/>
  <c r="L660" i="1" s="1"/>
  <c r="F661" i="1"/>
  <c r="J661" i="1" s="1"/>
  <c r="K661" i="1" s="1"/>
  <c r="L661" i="1" s="1"/>
  <c r="F662" i="1"/>
  <c r="J662" i="1" s="1"/>
  <c r="K662" i="1" s="1"/>
  <c r="L662" i="1" s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K667" i="1"/>
  <c r="L667" i="1" s="1"/>
  <c r="F668" i="1"/>
  <c r="K668" i="1"/>
  <c r="L668" i="1" s="1"/>
  <c r="F669" i="1"/>
  <c r="K669" i="1"/>
  <c r="L669" i="1" s="1"/>
  <c r="F670" i="1"/>
  <c r="K670" i="1"/>
  <c r="L670" i="1" s="1"/>
  <c r="F671" i="1"/>
  <c r="J671" i="1" s="1"/>
  <c r="K671" i="1" s="1"/>
  <c r="L671" i="1" s="1"/>
  <c r="F672" i="1"/>
  <c r="J672" i="1" s="1"/>
  <c r="K672" i="1" s="1"/>
  <c r="L672" i="1" s="1"/>
  <c r="F673" i="1"/>
  <c r="J673" i="1" s="1"/>
  <c r="K673" i="1" s="1"/>
  <c r="L673" i="1" s="1"/>
  <c r="F674" i="1"/>
  <c r="J674" i="1" s="1"/>
  <c r="K674" i="1" s="1"/>
  <c r="L674" i="1" s="1"/>
  <c r="F675" i="1"/>
  <c r="J675" i="1" s="1"/>
  <c r="K675" i="1" s="1"/>
  <c r="L675" i="1" s="1"/>
  <c r="F676" i="1"/>
  <c r="J676" i="1" s="1"/>
  <c r="K676" i="1" s="1"/>
  <c r="L676" i="1" s="1"/>
  <c r="F677" i="1"/>
  <c r="K677" i="1"/>
  <c r="L677" i="1" s="1"/>
  <c r="F678" i="1"/>
  <c r="J678" i="1" s="1"/>
  <c r="K678" i="1" s="1"/>
  <c r="L678" i="1" s="1"/>
  <c r="K679" i="1"/>
  <c r="L679" i="1" s="1"/>
  <c r="F680" i="1"/>
  <c r="J680" i="1" s="1"/>
  <c r="K680" i="1" s="1"/>
  <c r="L680" i="1" s="1"/>
  <c r="F681" i="1"/>
  <c r="J681" i="1" s="1"/>
  <c r="K681" i="1" s="1"/>
  <c r="L681" i="1" s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K711" i="1"/>
  <c r="L711" i="1" s="1"/>
  <c r="F712" i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K719" i="1" s="1"/>
  <c r="L719" i="1" s="1"/>
  <c r="F720" i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748" i="1" l="1"/>
  <c r="T748" i="1" s="1"/>
  <c r="Q681" i="1"/>
  <c r="T681" i="1" s="1"/>
  <c r="Q662" i="1"/>
  <c r="T662" i="1" s="1"/>
  <c r="Q590" i="1"/>
  <c r="J596" i="1"/>
  <c r="K596" i="1" s="1"/>
  <c r="L596" i="1" s="1"/>
  <c r="T590" i="1"/>
  <c r="J597" i="1"/>
  <c r="K597" i="1" s="1"/>
  <c r="L597" i="1" s="1"/>
  <c r="Q572" i="1"/>
  <c r="T572" i="1" s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Q624" i="1" l="1"/>
  <c r="T624" i="1" s="1"/>
  <c r="T253" i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<sst xmlns="http://schemas.openxmlformats.org/spreadsheetml/2006/main" count="5931" uniqueCount="721">
  <si>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</si>
  <si>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</si>
  <si>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</si>
  <si>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</si>
  <si>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</si>
  <si>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</si>
  <si>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</si>
  <si>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</si>
  <si>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</si>
  <si>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</si>
  <si>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</si>
  <si>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</si>
  <si>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</si>
  <si>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</si>
  <si>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</si>
  <si>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</si>
  <si>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</si>
  <si>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</si>
  <si>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</si>
  <si>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</si>
  <si>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</si>
  <si>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</si>
  <si>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</si>
  <si>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</si>
  <si>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</si>
  <si>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</si>
  <si>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</si>
  <si>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</si>
  <si>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</si>
  <si>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</si>
  <si>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</si>
  <si>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</si>
  <si>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</si>
  <si>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</si>
  <si>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</si>
  <si>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</si>
  <si>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</si>
  <si>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</si>
  <si>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</si>
  <si>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</si>
  <si>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</si>
  <si>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</si>
  <si>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</si>
  <si>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</si>
  <si>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</si>
  <si>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</si>
  <si>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</si>
  <si>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</si>
  <si>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</si>
  <si>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</si>
  <si>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</si>
  <si>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</si>
  <si>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</si>
  <si>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</si>
  <si>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</si>
  <si>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</si>
  <si>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</si>
  <si>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</si>
  <si>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</si>
  <si>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</si>
  <si>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</si>
  <si>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</si>
  <si>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</si>
  <si>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</si>
  <si>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</si>
  <si>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</si>
  <si>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</si>
  <si>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</si>
  <si>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</si>
  <si>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</si>
  <si>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</si>
  <si>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</si>
  <si>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</si>
  <si>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</si>
  <si>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</si>
  <si>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</si>
  <si>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</si>
  <si>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</si>
  <si>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</si>
  <si>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</si>
  <si>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</si>
  <si>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</si>
  <si>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</si>
  <si>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</si>
  <si>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</si>
  <si>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</si>
  <si>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</si>
  <si>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</si>
  <si>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</si>
  <si>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</si>
  <si>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</si>
  <si>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</si>
  <si>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</si>
  <si>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</si>
  <si>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</si>
  <si>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</si>
  <si>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</si>
  <si>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</si>
  <si>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</si>
  <si>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</si>
  <si>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</si>
  <si>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</si>
  <si>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</si>
  <si>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</si>
  <si>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</si>
  <si>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</si>
  <si>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</si>
  <si>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</si>
  <si>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</si>
  <si>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</si>
  <si>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</si>
  <si>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</si>
  <si>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</si>
  <si>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</si>
  <si>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</si>
  <si>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</si>
  <si>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</si>
  <si>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</si>
  <si>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</si>
  <si>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</si>
  <si>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</si>
  <si>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</si>
  <si>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</si>
  <si>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</si>
  <si>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</si>
  <si>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</si>
  <si>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</si>
  <si>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</si>
  <si>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</si>
  <si>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</si>
  <si>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</si>
  <si>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</si>
  <si>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</si>
  <si>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</si>
  <si>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</si>
  <si>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</si>
  <si>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</si>
  <si>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</si>
  <si>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</si>
  <si>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</si>
  <si>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</si>
  <si>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</si>
  <si>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</si>
  <si>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</si>
  <si>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</si>
  <si>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</si>
  <si>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</si>
  <si>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</si>
  <si>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</si>
  <si>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</si>
  <si>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</si>
  <si>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</si>
  <si>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</si>
  <si>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</si>
  <si>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</si>
  <si>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</si>
  <si>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</si>
  <si>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</si>
  <si>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</si>
  <si>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</si>
  <si>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</si>
  <si>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</si>
  <si>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</si>
  <si>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</si>
  <si>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</si>
  <si>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</si>
  <si>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</si>
  <si>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</si>
  <si>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</si>
  <si>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</si>
  <si>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</si>
  <si>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</si>
  <si>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</si>
  <si>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</si>
  <si>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</si>
  <si>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</si>
  <si>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</si>
  <si>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</si>
  <si>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</si>
  <si>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</si>
  <si>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</si>
  <si>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</si>
  <si>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</si>
  <si>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</si>
  <si>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</si>
  <si>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</si>
  <si>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</si>
  <si>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</si>
  <si>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</si>
  <si>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</si>
  <si>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</si>
  <si>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</si>
  <si>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</si>
  <si>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</si>
  <si>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</si>
  <si>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</si>
  <si>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</si>
  <si>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</si>
  <si>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</si>
  <si>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</si>
  <si>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</si>
  <si>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</si>
  <si>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</si>
  <si>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</si>
  <si>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</si>
  <si>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</si>
  <si>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</si>
  <si>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</si>
  <si>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</si>
  <si>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</si>
  <si>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</si>
  <si>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</si>
  <si>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</si>
  <si>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</si>
  <si>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</si>
  <si>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</si>
  <si>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</si>
  <si>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</si>
  <si>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</si>
  <si>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</si>
  <si>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</si>
  <si>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</si>
  <si>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</si>
  <si>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</si>
  <si>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</si>
  <si>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</si>
  <si>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</si>
  <si>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</si>
  <si>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</si>
  <si>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</si>
  <si>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</si>
  <si>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</si>
  <si>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</si>
  <si>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</si>
  <si>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</si>
  <si>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</si>
  <si>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</si>
  <si>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</si>
  <si>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</si>
  <si>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</si>
  <si>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</si>
  <si>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</si>
  <si>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</si>
  <si>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</si>
  <si>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</si>
  <si>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</si>
  <si>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</si>
  <si>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</si>
  <si>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</si>
  <si>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</si>
  <si>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</si>
  <si>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</si>
  <si>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</si>
  <si>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</si>
  <si>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</si>
  <si>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</si>
  <si>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</si>
  <si>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</si>
  <si>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</si>
  <si>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</si>
  <si>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</si>
  <si>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</si>
  <si>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</si>
  <si>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</si>
  <si>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</si>
  <si>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</si>
  <si>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</si>
  <si>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</si>
  <si>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</si>
  <si>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</si>
  <si>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</si>
  <si>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</si>
  <si>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</si>
  <si>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</si>
  <si>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</si>
  <si>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</si>
  <si>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</si>
  <si>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</si>
  <si>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</si>
  <si>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</si>
  <si>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</si>
  <si>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</si>
  <si>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</si>
  <si>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</si>
  <si>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</si>
  <si>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</si>
  <si>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</si>
  <si>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</si>
  <si>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</si>
  <si>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</si>
  <si>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</si>
  <si>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</si>
  <si>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</si>
  <si>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</si>
  <si>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</si>
  <si>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</si>
  <si>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</si>
  <si>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</si>
  <si>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</si>
  <si>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</si>
  <si>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</si>
  <si>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</si>
  <si>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</si>
  <si>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</si>
  <si>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</si>
  <si>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</si>
  <si>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</si>
  <si>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</si>
  <si>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</si>
  <si>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</si>
  <si>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</si>
  <si>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</si>
  <si>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</si>
  <si>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</si>
  <si>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</si>
  <si>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</si>
  <si>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</si>
  <si>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</si>
  <si>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</si>
  <si>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</si>
  <si>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</si>
  <si>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</si>
  <si>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</si>
  <si>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</si>
  <si>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</si>
  <si>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</si>
  <si>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</si>
  <si>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</si>
  <si>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</si>
  <si>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</si>
  <si>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</si>
  <si>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</si>
  <si>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</si>
  <si>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</si>
  <si>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</si>
  <si>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</si>
  <si>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</si>
  <si>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</si>
  <si>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</si>
  <si>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</si>
  <si>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</si>
  <si>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</si>
  <si>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</si>
  <si>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</si>
  <si>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</si>
  <si>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</si>
  <si>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</si>
  <si>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</si>
  <si>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</si>
  <si>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</si>
  <si>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</si>
  <si>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</si>
  <si>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</si>
  <si>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</si>
  <si>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</si>
  <si>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</si>
  <si>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</si>
  <si>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</si>
  <si>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</si>
  <si>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</si>
  <si>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</si>
  <si>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</si>
  <si>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</si>
  <si>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</si>
  <si>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</si>
  <si>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</si>
  <si>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</si>
  <si>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</si>
  <si>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</si>
  <si>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</si>
  <si>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</si>
  <si>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</si>
  <si>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</si>
  <si>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</si>
  <si>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</si>
  <si>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</si>
  <si>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</si>
  <si>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</si>
  <si>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</si>
  <si>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</si>
  <si>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</si>
  <si>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</si>
  <si>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</si>
  <si>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</si>
  <si>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</si>
  <si>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</si>
  <si>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</si>
  <si>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</si>
  <si>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</si>
  <si>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</si>
  <si>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</si>
  <si>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</si>
  <si>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</si>
  <si>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</si>
  <si>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</si>
  <si>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</si>
  <si>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</si>
  <si>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</si>
  <si>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</si>
  <si>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</si>
  <si>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</si>
  <si>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</si>
  <si>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</si>
  <si>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</si>
  <si>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</si>
  <si>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</si>
  <si>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</si>
  <si>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</si>
  <si>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</si>
  <si>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</si>
  <si>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</si>
  <si>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</si>
  <si>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</si>
  <si>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</si>
  <si>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</si>
  <si>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</si>
  <si>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</si>
  <si>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</si>
  <si>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</si>
  <si>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</si>
  <si>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</si>
  <si>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</si>
  <si>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</si>
  <si>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</si>
  <si>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</si>
  <si>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</si>
  <si>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</si>
  <si>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</si>
  <si>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</si>
  <si>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</si>
  <si>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</si>
  <si>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</si>
  <si>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</si>
  <si>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</si>
  <si>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</si>
  <si>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</si>
  <si>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</si>
  <si>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</si>
  <si>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</si>
  <si>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</si>
  <si>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</si>
  <si>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</si>
  <si>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</si>
  <si>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</si>
  <si>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</si>
  <si>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</si>
  <si>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</si>
  <si>
    <t>14-2 YARD(OLD DEVON YARD)</t>
  </si>
  <si>
    <t>100/08-35-38-07-W5</t>
  </si>
  <si>
    <t>100/15-01-38-08-W5</t>
  </si>
  <si>
    <t>12-02-081-04-W6</t>
  </si>
  <si>
    <t>100/12-02-081-04-W6</t>
  </si>
  <si>
    <t>06-21-025-12-W4</t>
  </si>
  <si>
    <t>Q2</t>
  </si>
  <si>
    <t>100/05-02-27-18-w4</t>
  </si>
  <si>
    <t>PRIMROSE SOUTH WAREHOUSE</t>
  </si>
  <si>
    <t>05-02-027-18-W4</t>
  </si>
  <si>
    <t>DEVON PIPE YARD</t>
  </si>
  <si>
    <t>100/03-15-081-04-W6</t>
  </si>
  <si>
    <t>End of May 15th, 2022</t>
  </si>
  <si>
    <t>C-B26-G/94-H-4</t>
  </si>
  <si>
    <t>SM654082</t>
  </si>
  <si>
    <t>SM654036</t>
  </si>
  <si>
    <t>C-A26-G/94-H-4</t>
  </si>
  <si>
    <t>D-A62-A/94-H-4</t>
  </si>
  <si>
    <t>SM654027</t>
  </si>
  <si>
    <t>D-62-A/94-H-4</t>
  </si>
  <si>
    <t>SM654107</t>
  </si>
  <si>
    <t>C-G58-G/94-H-4</t>
  </si>
  <si>
    <t>SM654083</t>
  </si>
  <si>
    <t>SM654284</t>
  </si>
  <si>
    <t>C-D58-G/94-H-4</t>
  </si>
  <si>
    <t>SM654172</t>
  </si>
  <si>
    <t>14-14-058-02W6</t>
  </si>
  <si>
    <t>SM654563</t>
  </si>
  <si>
    <t>D-A20-D/94-H-3</t>
  </si>
  <si>
    <t>SM654436</t>
  </si>
  <si>
    <t>SM654553</t>
  </si>
  <si>
    <t>E5-22-81-18W6</t>
  </si>
  <si>
    <t>SM654635</t>
  </si>
  <si>
    <t>102/13-3-72-09W6</t>
  </si>
  <si>
    <t>103/13-3-72-09W6</t>
  </si>
  <si>
    <t>SM654647</t>
  </si>
  <si>
    <t>100/12-3-72-09W6</t>
  </si>
  <si>
    <t>SM654624</t>
  </si>
  <si>
    <t>SM654766</t>
  </si>
  <si>
    <t>SM654889</t>
  </si>
  <si>
    <t>100/1-3-67-5W6</t>
  </si>
  <si>
    <t>SM655061</t>
  </si>
  <si>
    <t>100/15-11-70-18W6</t>
  </si>
  <si>
    <t>End of May 22nd, 2022</t>
  </si>
  <si>
    <t>100/14-04-14-10</t>
  </si>
  <si>
    <t>102/16-30-09-16</t>
  </si>
  <si>
    <t>100/13-07-10-16</t>
  </si>
  <si>
    <t>100/04-32-17-12</t>
  </si>
  <si>
    <t>102/01-07-11-16</t>
  </si>
  <si>
    <t>102/11-11-07-17</t>
  </si>
  <si>
    <t>100/08-02-11-11</t>
  </si>
  <si>
    <t>100/03-30-13-16</t>
  </si>
  <si>
    <t>100/08-07-14-16</t>
  </si>
  <si>
    <t>100/06-08-14-16</t>
  </si>
  <si>
    <t>100/15-19-07-16</t>
  </si>
  <si>
    <t>103/15-19-07-16</t>
  </si>
  <si>
    <t>100/05-12-19-14</t>
  </si>
  <si>
    <t>APR 1</t>
  </si>
  <si>
    <t>APR 4</t>
  </si>
  <si>
    <t>APR 3</t>
  </si>
  <si>
    <t>APR 7</t>
  </si>
  <si>
    <t>APR 11</t>
  </si>
  <si>
    <t>APR 12</t>
  </si>
  <si>
    <t>APR 14</t>
  </si>
  <si>
    <t>APR 20</t>
  </si>
  <si>
    <t>APR 24</t>
  </si>
  <si>
    <t>APR 25</t>
  </si>
  <si>
    <t>APR 28</t>
  </si>
  <si>
    <t>APR 29</t>
  </si>
  <si>
    <t>7-24-5-4 W2M</t>
  </si>
  <si>
    <t>April 1 / 2022</t>
  </si>
  <si>
    <t>MOOSE HILLS</t>
  </si>
  <si>
    <t>T-BAR 1</t>
  </si>
  <si>
    <t>ENVIROEX</t>
  </si>
  <si>
    <t>02-04-019-22-W4</t>
  </si>
  <si>
    <t>100/16-10-073-11-W6</t>
  </si>
  <si>
    <t>100/07-17-080-03-W6</t>
  </si>
  <si>
    <t>01-01-026-13-W4</t>
  </si>
  <si>
    <t>8-24-23-14 w4</t>
  </si>
  <si>
    <t>100/14-15-24-13 W4</t>
  </si>
  <si>
    <t>7-2-26-12 w4</t>
  </si>
  <si>
    <t>5-21-12-13w4m</t>
  </si>
  <si>
    <t>100/6-21-25-21 w4</t>
  </si>
  <si>
    <t>100/3-32-13-15 w4</t>
  </si>
  <si>
    <t>16-18-25-12 w4</t>
  </si>
  <si>
    <t xml:space="preserve"> 6-26-25-12 w4</t>
  </si>
  <si>
    <t>7-24-5-4w2m</t>
  </si>
  <si>
    <t>End of May 29th, 2022</t>
  </si>
  <si>
    <t>1047449-1</t>
  </si>
  <si>
    <t>R180851</t>
  </si>
  <si>
    <t>Primerose East 78 / 8-12</t>
  </si>
  <si>
    <t>Jackfish A5P</t>
  </si>
  <si>
    <t>104/10-20-073-07w4m</t>
  </si>
  <si>
    <t>R180853</t>
  </si>
  <si>
    <t>R180856</t>
  </si>
  <si>
    <t>R180864</t>
  </si>
  <si>
    <t xml:space="preserve">L80 </t>
  </si>
  <si>
    <t>102/01-04-082-22W4/00</t>
  </si>
  <si>
    <t>105/03-01-067-03w4m/00</t>
  </si>
  <si>
    <t>R180898</t>
  </si>
  <si>
    <t>SM630900</t>
  </si>
  <si>
    <t>Red</t>
  </si>
  <si>
    <t>Wembley Pipeline Yard</t>
  </si>
  <si>
    <t>R180901</t>
  </si>
  <si>
    <t>Phase 17 Lay Down (Clint P.)</t>
  </si>
  <si>
    <t>103/10-23-067-03W4/02</t>
  </si>
  <si>
    <t>H40</t>
  </si>
  <si>
    <t>OBS PS 40 100/10-11-67-5W4</t>
  </si>
  <si>
    <t>R180932</t>
  </si>
  <si>
    <t>R180936</t>
  </si>
  <si>
    <t>R180940</t>
  </si>
  <si>
    <t>Piling</t>
  </si>
  <si>
    <t>Lindbergh 6-20 Pad</t>
  </si>
  <si>
    <t>R180949</t>
  </si>
  <si>
    <t>100/13-11-052-18w5m</t>
  </si>
  <si>
    <t>R180950</t>
  </si>
  <si>
    <t>15/11/88/13w6m</t>
  </si>
  <si>
    <t>R180954</t>
  </si>
  <si>
    <t>104/15-33-075-06w4m</t>
  </si>
  <si>
    <t>BLUE</t>
  </si>
  <si>
    <t>102/05-27-069-09-W6</t>
  </si>
  <si>
    <t>100/05-35-075-06-W6</t>
  </si>
  <si>
    <t>100/06-16-082-10-W6</t>
  </si>
  <si>
    <t>100/11-35-38-07-W5</t>
  </si>
  <si>
    <t>100/07-21-076-08-W6</t>
  </si>
  <si>
    <t>100/16-1-39-7-W5</t>
  </si>
  <si>
    <t>SEIBERT YARD</t>
  </si>
  <si>
    <t>102/11-25-072-10-W6</t>
  </si>
  <si>
    <t>STOCK TRANSFER - T-BAR BONE YARD</t>
  </si>
  <si>
    <t>T-BAR STOCK TRANSFER</t>
  </si>
  <si>
    <t>Transfer to Tbar</t>
  </si>
  <si>
    <t>SM656750</t>
  </si>
  <si>
    <t>100/16-10-73-11w6m</t>
  </si>
  <si>
    <t>B-A50-H/93-A-13</t>
  </si>
  <si>
    <t>SM656990</t>
  </si>
  <si>
    <t>SM657090</t>
  </si>
  <si>
    <t>B-B50-H/94-A-13</t>
  </si>
  <si>
    <t>SM657299</t>
  </si>
  <si>
    <t>G16-22-84-25W6</t>
  </si>
  <si>
    <t>MAY 6</t>
  </si>
  <si>
    <t>MAY 7</t>
  </si>
  <si>
    <t>MAY 10</t>
  </si>
  <si>
    <t>MAY 11</t>
  </si>
  <si>
    <t>MAY 24</t>
  </si>
  <si>
    <t>MAY 28</t>
  </si>
  <si>
    <t>MAY 30</t>
  </si>
  <si>
    <t>100/04-20-13-16</t>
  </si>
  <si>
    <t>104/14-06-06-16</t>
  </si>
  <si>
    <t>102/15-30-07-16</t>
  </si>
  <si>
    <t>100/01-35-18-14</t>
  </si>
  <si>
    <t>103/12-01-11-16</t>
  </si>
  <si>
    <t>100/15-12-10-17</t>
  </si>
  <si>
    <t>103/07-06-11-16</t>
  </si>
  <si>
    <t>100/11-32-08-16</t>
  </si>
  <si>
    <t>May 6 / 2022</t>
  </si>
  <si>
    <t>May 7 / 2022</t>
  </si>
  <si>
    <t>May 20 / 2022</t>
  </si>
  <si>
    <t>May 28 / 2022</t>
  </si>
  <si>
    <t>May 30 / 2022</t>
  </si>
  <si>
    <t>11B-9-2-29 W1M</t>
  </si>
  <si>
    <t>2-9/9-5-2-29 W1M</t>
  </si>
  <si>
    <t>9-21-4-3 W2M</t>
  </si>
  <si>
    <t>4C12-12-3-2 W2M</t>
  </si>
  <si>
    <t>End of June 5th, 2022</t>
  </si>
  <si>
    <t>F1I 104/15-33-075-06W4/00</t>
  </si>
  <si>
    <t>R180957</t>
  </si>
  <si>
    <t>R180982</t>
  </si>
  <si>
    <t>R180984</t>
  </si>
  <si>
    <t>R181006</t>
  </si>
  <si>
    <t>100/03-04-059-25W5/00</t>
  </si>
  <si>
    <t>100/04-04-059-25W5/00</t>
  </si>
  <si>
    <t>R181015</t>
  </si>
  <si>
    <t>STRATS 2022</t>
  </si>
  <si>
    <t>R181017</t>
  </si>
  <si>
    <t>R181038</t>
  </si>
  <si>
    <t>R181039</t>
  </si>
  <si>
    <t>100/11-04-069-04W4/00</t>
  </si>
  <si>
    <t>100/06-09-069-04W4/00</t>
  </si>
  <si>
    <t>R181044</t>
  </si>
  <si>
    <t>R181046</t>
  </si>
  <si>
    <t>106/11-12-066-06W4/00</t>
  </si>
  <si>
    <t>1S2/03-13-066-06W4/00</t>
  </si>
  <si>
    <t>R181057</t>
  </si>
  <si>
    <t>R181058</t>
  </si>
  <si>
    <t>TN80TH</t>
  </si>
  <si>
    <t>CNRL WL-RO-WDW02 LEMING 3-13-66-6</t>
  </si>
  <si>
    <t>Pad 161 - 100/06-09-069-04W4/00</t>
  </si>
  <si>
    <t>R181060</t>
  </si>
  <si>
    <t>R181066</t>
  </si>
  <si>
    <t>R181081</t>
  </si>
  <si>
    <t>103/14-33-075-06W4/02</t>
  </si>
  <si>
    <t>119/03-32-075-06W4/00</t>
  </si>
  <si>
    <t>105/13-33-075-06W4/00</t>
  </si>
  <si>
    <t>125/04-04-076-06W4/00</t>
  </si>
  <si>
    <t>126/04-04-076-06W4/00</t>
  </si>
  <si>
    <t>127/04-04-076-06W4/00</t>
  </si>
  <si>
    <t>128/04-04-076-06W4/00</t>
  </si>
  <si>
    <t>114/01-05-076-06W4/00</t>
  </si>
  <si>
    <t>R181094</t>
  </si>
  <si>
    <t>R181096</t>
  </si>
  <si>
    <t>R181105</t>
  </si>
  <si>
    <t>R181108</t>
  </si>
  <si>
    <t>R181117</t>
  </si>
  <si>
    <t>R181120</t>
  </si>
  <si>
    <t>R181121</t>
  </si>
  <si>
    <t>Tubing</t>
  </si>
  <si>
    <t>100/16-29-83-19W4/02</t>
  </si>
  <si>
    <t>104/02-24-052-25W3/00</t>
  </si>
  <si>
    <t>102/15-13-052-25W3/00</t>
  </si>
  <si>
    <t>103/03-24-052-25W3/00</t>
  </si>
  <si>
    <t>102/07-24-052-25W3/00</t>
  </si>
  <si>
    <t>119/08-29-075-07W4/03</t>
  </si>
  <si>
    <t>120/01-29-075-07W4/02</t>
  </si>
  <si>
    <t>122/01-29-075-07W4/03</t>
  </si>
  <si>
    <t>114/03-28-075-07W4/02</t>
  </si>
  <si>
    <t>102/08-28-075-07W4/02</t>
  </si>
  <si>
    <t>T1978</t>
  </si>
  <si>
    <t>MOOSEHILLS PIPE YARD</t>
  </si>
  <si>
    <t>100/05-17-072-08-W6</t>
  </si>
  <si>
    <t>100/06-32-39-28-W4</t>
  </si>
  <si>
    <t>FROG LAKE PIPE YARD</t>
  </si>
  <si>
    <t>100/08-36-075-06-W6</t>
  </si>
  <si>
    <t>100/01-27-41-06-W5</t>
  </si>
  <si>
    <t>100/04-27-081-11-W6</t>
  </si>
  <si>
    <t>12-36-38-08-W5</t>
  </si>
  <si>
    <t>End of June 12th, 2022</t>
  </si>
  <si>
    <t>100/01-03-067-05-W6</t>
  </si>
  <si>
    <t>13-04-030-01-W4</t>
  </si>
  <si>
    <t>11-29-038-07W5</t>
  </si>
  <si>
    <t>100/12-20-066-10-W5</t>
  </si>
  <si>
    <t>100/10-17-067-10-W5</t>
  </si>
  <si>
    <t>100/14-21-066-10-W5</t>
  </si>
  <si>
    <t>100/12-15-066-10-W5</t>
  </si>
  <si>
    <t>102/06-05-069-21-W5</t>
  </si>
  <si>
    <t>100/07-11-069-22-W5</t>
  </si>
  <si>
    <t>100/ 06-16-082-10-W6</t>
  </si>
  <si>
    <t>100/06-24-064-02-W6</t>
  </si>
  <si>
    <t>100/08-16-079-22-W5</t>
  </si>
  <si>
    <t>100/06-36-075-07-W6</t>
  </si>
  <si>
    <t>Polycore Bow Island</t>
  </si>
  <si>
    <t>End of June 19th, 2022</t>
  </si>
  <si>
    <t>End of June 26th, 2022</t>
  </si>
  <si>
    <t>100/01-15-087-09-W6</t>
  </si>
  <si>
    <t>100/09-30-073-06-W6</t>
  </si>
  <si>
    <t>100/16-29-078-08-W6</t>
  </si>
  <si>
    <t>102/07-36-078-09-W6</t>
  </si>
  <si>
    <t>100/12-14-077-10-W6</t>
  </si>
  <si>
    <t>102/15-29-071-23-W5</t>
  </si>
  <si>
    <t>05-34-025-12-W4</t>
  </si>
  <si>
    <t>100/05-19-075-05-W6</t>
  </si>
  <si>
    <t>100/04-33-087-07-W6</t>
  </si>
  <si>
    <t>13-34-62-6</t>
  </si>
  <si>
    <t>102/13-31-078-08-W6</t>
  </si>
  <si>
    <t>100/14-27-072-08-W6</t>
  </si>
  <si>
    <t>6D27-56-2W4</t>
  </si>
  <si>
    <t>100/04-20-35-17-W4</t>
  </si>
  <si>
    <t>4-30-45-25-W4</t>
  </si>
  <si>
    <t>100/05-05-079-08-W6</t>
  </si>
  <si>
    <t>100/01-35-071-09-W6</t>
  </si>
  <si>
    <t>100/15-31-078-08-W6</t>
  </si>
  <si>
    <t>100/16-30-36-17-W4</t>
  </si>
  <si>
    <t>PRIMROSE/WOLF LAKE</t>
  </si>
  <si>
    <t>10-35-64-6W4</t>
  </si>
  <si>
    <t>103/14-31-078-08-W6</t>
  </si>
  <si>
    <t>J-55</t>
  </si>
  <si>
    <t>L-80</t>
  </si>
  <si>
    <t>RED</t>
  </si>
  <si>
    <t>102-5-17-68-18</t>
  </si>
  <si>
    <t>100/03-30-079-22-W5</t>
  </si>
  <si>
    <t>100/02-05-077-07-W6</t>
  </si>
  <si>
    <t>100/05-01-077-11-W6</t>
  </si>
  <si>
    <t>102/14-33-037-17-W4</t>
  </si>
  <si>
    <t>End of July 10th, 2022</t>
  </si>
  <si>
    <t>End of July 17th,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</si>
</sst>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  <xf numFmtId="0" fontId="0" fillId="12" borderId="0" xfId="0" applyFill="1" applyBorder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2" fillId="1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2" fillId="14" borderId="0" xfId="0" applyNumberFormat="1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164" fontId="0" fillId="14" borderId="0" xfId="0" applyNumberFormat="1" applyFill="1" applyAlignment="1">
      <alignment horizontal="center" vertical="center"/>
    </xf>
    <xf numFmtId="164" fontId="2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164" fontId="2" fillId="11" borderId="0" xfId="0" applyNumberFormat="1" applyFont="1" applyFill="1" applyAlignment="1">
      <alignment horizontal="center" vertical="center"/>
    </xf>
    <xf numFmtId="0" fontId="0" fillId="15" borderId="0" xfId="0" applyFill="1"/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99FF99"/>
      <color rgb="FFFF66FF"/>
      <color rgb="FF66FF99"/>
      <color rgb="FFCC99FF"/>
      <color rgb="FF00FF00"/>
      <color rgb="FFFF99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-%20Utilization%20Ed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1"/>
  <sheetViews>
    <sheetView tabSelected="1" zoomScale="55" zoomScaleNormal="55" workbookViewId="0">
      <pane ySplit="1" topLeftCell="A1014" activePane="bottomLeft" state="frozen"/>
      <selection pane="bottomLeft" activeCell="L1080" sqref="L1024:L1080"/>
    </sheetView>
  </sheetViews>
  <sheetFormatPr defaultRowHeight="15" x14ac:dyDescent="0.25"/>
  <cols>
    <col min="1" max="1" width="12.42578125" style="3" customWidth="1"/>
    <col min="2" max="2" width="6.7109375" style="3" customWidth="1"/>
    <col min="3" max="3" width="12" style="3" bestFit="1" customWidth="1"/>
    <col min="4" max="4" width="14.85546875" style="3" customWidth="1"/>
    <col min="5" max="5" width="16.85546875" style="3" bestFit="1" customWidth="1"/>
    <col min="6" max="6" width="12.5703125" style="3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43.5703125" style="3" customWidth="1"/>
    <col min="15" max="15" width="27.140625" style="3" customWidth="1"/>
    <col min="16" max="16" width="15.7109375" style="3" customWidth="1"/>
    <col min="17" max="17" width="15" style="4" bestFit="1" customWidth="1"/>
    <col min="18" max="18" width="27.28515625" style="3" bestFit="1" customWidth="1"/>
    <col min="19" max="19" width="9.28515625" style="3" bestFit="1" customWidth="1"/>
    <col min="20" max="20" width="16.42578125" style="4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89"/>
      <c r="R571" s="90"/>
      <c r="S571" s="90" t="s">
        <v>27</v>
      </c>
      <c r="T571" s="89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89">
        <f>SUM(L533:L572)</f>
        <v>557235.01696625014</v>
      </c>
      <c r="R572" s="90" t="s">
        <v>422</v>
      </c>
      <c r="S572" s="90" t="s">
        <v>28</v>
      </c>
      <c r="T572" s="89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  <c r="Q587"/>
      <c r="R587"/>
      <c r="S587"/>
      <c r="T587"/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/>
      <c r="R588"/>
      <c r="S588"/>
      <c r="T588"/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95"/>
      <c r="R589" s="96"/>
      <c r="S589" s="96" t="s">
        <v>27</v>
      </c>
      <c r="T589" s="95">
        <v>7595758.0810794998</v>
      </c>
    </row>
    <row r="590" spans="1:20" x14ac:dyDescent="0.25">
      <c r="A590" s="72">
        <v>2022</v>
      </c>
      <c r="B590" s="72">
        <v>17</v>
      </c>
      <c r="C590" s="72" t="s">
        <v>3</v>
      </c>
      <c r="D590" s="72" t="s">
        <v>434</v>
      </c>
      <c r="E590" s="72">
        <v>177.8</v>
      </c>
      <c r="F590" s="73">
        <v>38.69</v>
      </c>
      <c r="G590" s="74" t="s">
        <v>175</v>
      </c>
      <c r="H590" s="72">
        <f>36*3</f>
        <v>108</v>
      </c>
      <c r="I590" s="72">
        <f>494.61+466.8+26.62+503</f>
        <v>1491.0300000000002</v>
      </c>
      <c r="J590" s="75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75">
        <v>82.06</v>
      </c>
      <c r="L590" s="76">
        <f>I590*K590</f>
        <v>122353.92180000003</v>
      </c>
      <c r="M590" s="72" t="s">
        <v>154</v>
      </c>
      <c r="N590" s="72" t="s">
        <v>333</v>
      </c>
      <c r="O590" s="94" t="s">
        <v>176</v>
      </c>
      <c r="P590" s="72"/>
      <c r="Q590" s="95">
        <f>SUM(L573:L590)</f>
        <v>582405.69702099997</v>
      </c>
      <c r="R590" s="96" t="s">
        <v>433</v>
      </c>
      <c r="S590" s="96" t="s">
        <v>28</v>
      </c>
      <c r="T590" s="95">
        <f>T589+Q590</f>
        <v>8178163.7781004999</v>
      </c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2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7"/>
      <c r="R623" s="98"/>
      <c r="S623" s="98" t="s">
        <v>27</v>
      </c>
      <c r="T623" s="97">
        <v>8178163.7781004999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7">
        <f>SUM(L591:L624)</f>
        <v>782238.57657749974</v>
      </c>
      <c r="R624" s="98" t="s">
        <v>440</v>
      </c>
      <c r="S624" s="98" t="s">
        <v>28</v>
      </c>
      <c r="T624" s="97">
        <f>T623+Q624</f>
        <v>8960402.3546779994</v>
      </c>
    </row>
    <row r="625" spans="1:16" x14ac:dyDescent="0.25">
      <c r="A625" s="31">
        <v>2022</v>
      </c>
      <c r="B625" s="31">
        <v>19</v>
      </c>
      <c r="C625" s="31" t="s">
        <v>0</v>
      </c>
      <c r="D625" s="31">
        <v>5750487</v>
      </c>
      <c r="E625" s="31">
        <v>88.9</v>
      </c>
      <c r="F625" s="32">
        <f t="shared" si="50"/>
        <v>13.84</v>
      </c>
      <c r="G625" s="33" t="s">
        <v>1</v>
      </c>
      <c r="H625" s="31">
        <v>4</v>
      </c>
      <c r="I625" s="31">
        <v>38.4</v>
      </c>
      <c r="J625" s="34">
        <f t="shared" si="51"/>
        <v>52.62</v>
      </c>
      <c r="K625" s="34">
        <f t="shared" si="52"/>
        <v>39.464999999999996</v>
      </c>
      <c r="L625" s="35">
        <f t="shared" si="53"/>
        <v>1515.4559999999999</v>
      </c>
      <c r="M625" s="31" t="s">
        <v>155</v>
      </c>
      <c r="N625" s="31" t="s">
        <v>447</v>
      </c>
      <c r="O625" s="31" t="s">
        <v>20</v>
      </c>
      <c r="P625" s="31">
        <v>68</v>
      </c>
    </row>
    <row r="626" spans="1:16" x14ac:dyDescent="0.25">
      <c r="A626" s="31">
        <v>2022</v>
      </c>
      <c r="B626" s="31">
        <v>19</v>
      </c>
      <c r="C626" s="31" t="s">
        <v>0</v>
      </c>
      <c r="D626" s="31">
        <v>5750486</v>
      </c>
      <c r="E626" s="31">
        <v>88.9</v>
      </c>
      <c r="F626" s="32">
        <f t="shared" si="50"/>
        <v>13.84</v>
      </c>
      <c r="G626" s="33" t="s">
        <v>1</v>
      </c>
      <c r="H626" s="31">
        <v>2</v>
      </c>
      <c r="I626" s="31">
        <v>19.203299999999999</v>
      </c>
      <c r="J626" s="34">
        <f t="shared" si="51"/>
        <v>52.62</v>
      </c>
      <c r="K626" s="34">
        <f t="shared" si="52"/>
        <v>26.31</v>
      </c>
      <c r="L626" s="35">
        <f t="shared" si="53"/>
        <v>505.23882299999997</v>
      </c>
      <c r="M626" s="31" t="s">
        <v>33</v>
      </c>
      <c r="N626" s="31" t="s">
        <v>447</v>
      </c>
      <c r="O626" s="31" t="s">
        <v>20</v>
      </c>
      <c r="P626" s="31">
        <v>68</v>
      </c>
    </row>
    <row r="627" spans="1:16" x14ac:dyDescent="0.25">
      <c r="A627" s="31">
        <v>2022</v>
      </c>
      <c r="B627" s="31">
        <v>19</v>
      </c>
      <c r="C627" s="31" t="s">
        <v>0</v>
      </c>
      <c r="D627" s="31">
        <v>5750478</v>
      </c>
      <c r="E627" s="31">
        <v>88.9</v>
      </c>
      <c r="F627" s="32">
        <f t="shared" si="50"/>
        <v>13.84</v>
      </c>
      <c r="G627" s="33" t="s">
        <v>1</v>
      </c>
      <c r="H627" s="31">
        <v>18</v>
      </c>
      <c r="I627" s="31">
        <v>172.8212</v>
      </c>
      <c r="J627" s="34">
        <f t="shared" si="51"/>
        <v>52.62</v>
      </c>
      <c r="K627" s="34">
        <f t="shared" si="52"/>
        <v>26.31</v>
      </c>
      <c r="L627" s="35">
        <f t="shared" si="53"/>
        <v>4546.9257719999996</v>
      </c>
      <c r="M627" s="31" t="s">
        <v>33</v>
      </c>
      <c r="N627" s="31" t="s">
        <v>447</v>
      </c>
      <c r="O627" s="31" t="s">
        <v>20</v>
      </c>
      <c r="P627" s="31">
        <v>68</v>
      </c>
    </row>
    <row r="628" spans="1:16" x14ac:dyDescent="0.25">
      <c r="A628" s="31">
        <v>2022</v>
      </c>
      <c r="B628" s="31">
        <v>19</v>
      </c>
      <c r="C628" s="31" t="s">
        <v>0</v>
      </c>
      <c r="D628" s="31">
        <v>5750479</v>
      </c>
      <c r="E628" s="31">
        <v>88.9</v>
      </c>
      <c r="F628" s="32">
        <f t="shared" si="50"/>
        <v>13.84</v>
      </c>
      <c r="G628" s="33" t="s">
        <v>1</v>
      </c>
      <c r="H628" s="31">
        <v>10</v>
      </c>
      <c r="I628" s="31">
        <v>96.014300000000006</v>
      </c>
      <c r="J628" s="34">
        <f t="shared" si="51"/>
        <v>52.62</v>
      </c>
      <c r="K628" s="34">
        <f t="shared" si="52"/>
        <v>26.31</v>
      </c>
      <c r="L628" s="35">
        <f t="shared" si="53"/>
        <v>2526.1362330000002</v>
      </c>
      <c r="M628" s="31" t="s">
        <v>33</v>
      </c>
      <c r="N628" s="31" t="s">
        <v>447</v>
      </c>
      <c r="O628" s="31" t="s">
        <v>20</v>
      </c>
      <c r="P628" s="31">
        <v>68</v>
      </c>
    </row>
    <row r="629" spans="1:16" x14ac:dyDescent="0.25">
      <c r="A629" s="31">
        <v>2022</v>
      </c>
      <c r="B629" s="31">
        <v>19</v>
      </c>
      <c r="C629" s="31" t="s">
        <v>0</v>
      </c>
      <c r="D629" s="31">
        <v>5750485</v>
      </c>
      <c r="E629" s="31">
        <v>88.9</v>
      </c>
      <c r="F629" s="32">
        <f t="shared" si="50"/>
        <v>13.84</v>
      </c>
      <c r="G629" s="33" t="s">
        <v>1</v>
      </c>
      <c r="H629" s="31">
        <v>1</v>
      </c>
      <c r="I629" s="31">
        <v>9.6</v>
      </c>
      <c r="J629" s="34">
        <f t="shared" si="51"/>
        <v>52.62</v>
      </c>
      <c r="K629" s="34">
        <f t="shared" si="52"/>
        <v>39.464999999999996</v>
      </c>
      <c r="L629" s="35">
        <f t="shared" si="53"/>
        <v>378.86399999999998</v>
      </c>
      <c r="M629" s="31" t="s">
        <v>155</v>
      </c>
      <c r="N629" s="31" t="s">
        <v>447</v>
      </c>
      <c r="O629" s="31" t="s">
        <v>20</v>
      </c>
      <c r="P629" s="31">
        <v>68</v>
      </c>
    </row>
    <row r="630" spans="1:16" x14ac:dyDescent="0.25">
      <c r="A630" s="31">
        <v>2022</v>
      </c>
      <c r="B630" s="31">
        <v>19</v>
      </c>
      <c r="C630" s="31" t="s">
        <v>0</v>
      </c>
      <c r="D630" s="31">
        <v>5750481</v>
      </c>
      <c r="E630" s="31">
        <v>88.9</v>
      </c>
      <c r="F630" s="32">
        <f t="shared" si="50"/>
        <v>13.84</v>
      </c>
      <c r="G630" s="33" t="s">
        <v>1</v>
      </c>
      <c r="H630" s="31">
        <v>30</v>
      </c>
      <c r="I630" s="31">
        <v>288.03660000000002</v>
      </c>
      <c r="J630" s="34">
        <f t="shared" si="51"/>
        <v>52.62</v>
      </c>
      <c r="K630" s="34">
        <f t="shared" si="52"/>
        <v>39.464999999999996</v>
      </c>
      <c r="L630" s="35">
        <f t="shared" si="53"/>
        <v>11367.364419</v>
      </c>
      <c r="M630" s="31" t="s">
        <v>155</v>
      </c>
      <c r="N630" s="31" t="s">
        <v>447</v>
      </c>
      <c r="O630" s="31" t="s">
        <v>20</v>
      </c>
      <c r="P630" s="31">
        <v>68</v>
      </c>
    </row>
    <row r="631" spans="1:16" x14ac:dyDescent="0.25">
      <c r="A631" s="31">
        <v>2022</v>
      </c>
      <c r="B631" s="31">
        <v>19</v>
      </c>
      <c r="C631" s="31" t="s">
        <v>0</v>
      </c>
      <c r="D631" s="31">
        <v>5750482</v>
      </c>
      <c r="E631" s="31">
        <v>88.9</v>
      </c>
      <c r="F631" s="32">
        <f t="shared" ref="F631:F694" si="54">IF($E631=60.3,6.99,IF($E631=73,9.67,IF($E631=88.9,13.84,IF($E631=114.3,17.26,IF($E631=177.8,34.23,IF($E631=244.5,53.57,"ENTER WEIGHT"))))))</f>
        <v>13.84</v>
      </c>
      <c r="G631" s="33" t="s">
        <v>1</v>
      </c>
      <c r="H631" s="31">
        <v>1</v>
      </c>
      <c r="I631" s="31">
        <v>9.6011000000000006</v>
      </c>
      <c r="J631" s="34">
        <f t="shared" si="51"/>
        <v>52.62</v>
      </c>
      <c r="K631" s="34">
        <f t="shared" si="52"/>
        <v>39.464999999999996</v>
      </c>
      <c r="L631" s="35">
        <f t="shared" si="53"/>
        <v>378.90741149999997</v>
      </c>
      <c r="M631" s="31" t="s">
        <v>155</v>
      </c>
      <c r="N631" s="31" t="s">
        <v>447</v>
      </c>
      <c r="O631" s="31" t="s">
        <v>20</v>
      </c>
      <c r="P631" s="31">
        <v>68</v>
      </c>
    </row>
    <row r="632" spans="1:16" x14ac:dyDescent="0.25">
      <c r="A632" s="31">
        <v>2022</v>
      </c>
      <c r="B632" s="31">
        <v>19</v>
      </c>
      <c r="C632" s="31" t="s">
        <v>0</v>
      </c>
      <c r="D632" s="31">
        <v>5750482</v>
      </c>
      <c r="E632" s="31">
        <v>88.9</v>
      </c>
      <c r="F632" s="32">
        <f t="shared" si="54"/>
        <v>13.84</v>
      </c>
      <c r="G632" s="33" t="s">
        <v>1</v>
      </c>
      <c r="H632" s="31">
        <v>2</v>
      </c>
      <c r="I632" s="31">
        <v>19.2</v>
      </c>
      <c r="J632" s="34">
        <f t="shared" si="51"/>
        <v>52.62</v>
      </c>
      <c r="K632" s="34">
        <f t="shared" si="52"/>
        <v>26.31</v>
      </c>
      <c r="L632" s="35">
        <f t="shared" si="53"/>
        <v>505.15199999999993</v>
      </c>
      <c r="M632" s="31" t="s">
        <v>33</v>
      </c>
      <c r="N632" s="31" t="s">
        <v>447</v>
      </c>
      <c r="O632" s="31" t="s">
        <v>20</v>
      </c>
      <c r="P632" s="31">
        <v>68</v>
      </c>
    </row>
    <row r="633" spans="1:16" x14ac:dyDescent="0.25">
      <c r="A633" s="31">
        <v>2022</v>
      </c>
      <c r="B633" s="31">
        <v>19</v>
      </c>
      <c r="C633" s="31" t="s">
        <v>0</v>
      </c>
      <c r="D633" s="31">
        <v>5750484</v>
      </c>
      <c r="E633" s="31">
        <v>88.9</v>
      </c>
      <c r="F633" s="32">
        <f t="shared" si="54"/>
        <v>13.84</v>
      </c>
      <c r="G633" s="33" t="s">
        <v>1</v>
      </c>
      <c r="H633" s="31">
        <v>10</v>
      </c>
      <c r="I633" s="31">
        <v>96.011399999999995</v>
      </c>
      <c r="J633" s="34">
        <f t="shared" si="51"/>
        <v>52.62</v>
      </c>
      <c r="K633" s="34">
        <f t="shared" si="52"/>
        <v>26.31</v>
      </c>
      <c r="L633" s="35">
        <f t="shared" si="53"/>
        <v>2526.0599339999999</v>
      </c>
      <c r="M633" s="31" t="s">
        <v>33</v>
      </c>
      <c r="N633" s="31" t="s">
        <v>447</v>
      </c>
      <c r="O633" s="31" t="s">
        <v>20</v>
      </c>
      <c r="P633" s="31">
        <v>68</v>
      </c>
    </row>
    <row r="634" spans="1:16" x14ac:dyDescent="0.25">
      <c r="A634" s="31">
        <v>2022</v>
      </c>
      <c r="B634" s="31">
        <v>19</v>
      </c>
      <c r="C634" s="31" t="s">
        <v>0</v>
      </c>
      <c r="D634" s="31">
        <v>5750480</v>
      </c>
      <c r="E634" s="31">
        <v>88.9</v>
      </c>
      <c r="F634" s="32">
        <f t="shared" si="54"/>
        <v>13.84</v>
      </c>
      <c r="G634" s="33" t="s">
        <v>1</v>
      </c>
      <c r="H634" s="31">
        <v>72</v>
      </c>
      <c r="I634" s="31">
        <v>691.28</v>
      </c>
      <c r="J634" s="34">
        <f t="shared" si="51"/>
        <v>52.62</v>
      </c>
      <c r="K634" s="34">
        <f t="shared" si="52"/>
        <v>39.464999999999996</v>
      </c>
      <c r="L634" s="35">
        <f t="shared" si="53"/>
        <v>27281.365199999997</v>
      </c>
      <c r="M634" s="31" t="s">
        <v>155</v>
      </c>
      <c r="N634" s="31" t="s">
        <v>447</v>
      </c>
      <c r="O634" s="31" t="s">
        <v>20</v>
      </c>
      <c r="P634" s="31">
        <v>68</v>
      </c>
    </row>
    <row r="635" spans="1:16" x14ac:dyDescent="0.25">
      <c r="A635" s="31">
        <v>2022</v>
      </c>
      <c r="B635" s="31">
        <v>19</v>
      </c>
      <c r="C635" s="31" t="s">
        <v>0</v>
      </c>
      <c r="D635" s="31">
        <v>5750593</v>
      </c>
      <c r="E635" s="31">
        <v>60.3</v>
      </c>
      <c r="F635" s="32">
        <f t="shared" si="54"/>
        <v>6.99</v>
      </c>
      <c r="G635" s="33" t="s">
        <v>1</v>
      </c>
      <c r="H635" s="31">
        <v>40</v>
      </c>
      <c r="I635" s="31">
        <v>384.05</v>
      </c>
      <c r="J635" s="34">
        <f t="shared" si="51"/>
        <v>30.1</v>
      </c>
      <c r="K635" s="34">
        <f t="shared" si="52"/>
        <v>22.575000000000003</v>
      </c>
      <c r="L635" s="35">
        <f t="shared" si="53"/>
        <v>8669.9287500000009</v>
      </c>
      <c r="M635" s="31" t="s">
        <v>155</v>
      </c>
      <c r="N635" s="31" t="s">
        <v>448</v>
      </c>
      <c r="O635" s="31" t="s">
        <v>26</v>
      </c>
      <c r="P635" s="31">
        <v>43</v>
      </c>
    </row>
    <row r="636" spans="1:16" x14ac:dyDescent="0.25">
      <c r="A636" s="31">
        <v>2022</v>
      </c>
      <c r="B636" s="31">
        <v>19</v>
      </c>
      <c r="C636" s="31" t="s">
        <v>0</v>
      </c>
      <c r="D636" s="31">
        <v>5750731</v>
      </c>
      <c r="E636" s="31">
        <v>88.9</v>
      </c>
      <c r="F636" s="32">
        <f t="shared" si="54"/>
        <v>13.84</v>
      </c>
      <c r="G636" s="33" t="s">
        <v>4</v>
      </c>
      <c r="H636" s="31">
        <v>168</v>
      </c>
      <c r="I636" s="31">
        <v>1616.1434999999999</v>
      </c>
      <c r="J636" s="34">
        <v>55.71</v>
      </c>
      <c r="K636" s="34">
        <f t="shared" si="52"/>
        <v>41.782499999999999</v>
      </c>
      <c r="L636" s="35">
        <f t="shared" si="53"/>
        <v>67526.515788749995</v>
      </c>
      <c r="M636" s="31" t="s">
        <v>155</v>
      </c>
      <c r="N636" s="31" t="s">
        <v>437</v>
      </c>
      <c r="O636" s="31" t="s">
        <v>150</v>
      </c>
      <c r="P636" s="31">
        <v>28</v>
      </c>
    </row>
    <row r="637" spans="1:16" x14ac:dyDescent="0.25">
      <c r="A637" s="31">
        <v>2022</v>
      </c>
      <c r="B637" s="31">
        <v>19</v>
      </c>
      <c r="C637" s="31" t="s">
        <v>0</v>
      </c>
      <c r="D637" s="31">
        <v>5750775</v>
      </c>
      <c r="E637" s="31">
        <v>73</v>
      </c>
      <c r="F637" s="32">
        <f t="shared" si="54"/>
        <v>9.67</v>
      </c>
      <c r="G637" s="33" t="s">
        <v>4</v>
      </c>
      <c r="H637" s="31">
        <v>200</v>
      </c>
      <c r="I637" s="31">
        <v>1969.7728999999999</v>
      </c>
      <c r="J637" s="34">
        <v>42.36</v>
      </c>
      <c r="K637" s="34">
        <f t="shared" si="52"/>
        <v>31.77</v>
      </c>
      <c r="L637" s="35">
        <f t="shared" si="53"/>
        <v>62579.685032999994</v>
      </c>
      <c r="M637" s="31" t="s">
        <v>155</v>
      </c>
      <c r="N637" s="31" t="s">
        <v>437</v>
      </c>
      <c r="O637" s="31" t="s">
        <v>150</v>
      </c>
      <c r="P637" s="31">
        <v>28</v>
      </c>
    </row>
    <row r="638" spans="1:16" x14ac:dyDescent="0.25">
      <c r="A638" s="31">
        <v>2022</v>
      </c>
      <c r="B638" s="31">
        <v>19</v>
      </c>
      <c r="C638" s="31" t="s">
        <v>0</v>
      </c>
      <c r="D638" s="31">
        <v>5751675</v>
      </c>
      <c r="E638" s="31">
        <v>73</v>
      </c>
      <c r="F638" s="32">
        <f t="shared" si="54"/>
        <v>9.67</v>
      </c>
      <c r="G638" s="33" t="s">
        <v>1</v>
      </c>
      <c r="H638" s="31">
        <v>20</v>
      </c>
      <c r="I638" s="31">
        <v>192.02610000000001</v>
      </c>
      <c r="J638" s="34">
        <f t="shared" si="51"/>
        <v>37.54</v>
      </c>
      <c r="K638" s="34">
        <f t="shared" si="52"/>
        <v>28.155000000000001</v>
      </c>
      <c r="L638" s="35">
        <f t="shared" si="53"/>
        <v>5406.4948455000003</v>
      </c>
      <c r="M638" s="31" t="s">
        <v>155</v>
      </c>
      <c r="N638" s="31" t="s">
        <v>449</v>
      </c>
      <c r="O638" s="31" t="s">
        <v>26</v>
      </c>
      <c r="P638" s="31">
        <v>43</v>
      </c>
    </row>
    <row r="639" spans="1:16" x14ac:dyDescent="0.25">
      <c r="A639" s="31">
        <v>2022</v>
      </c>
      <c r="B639" s="31">
        <v>19</v>
      </c>
      <c r="C639" s="31" t="s">
        <v>0</v>
      </c>
      <c r="D639" s="31">
        <v>5751691</v>
      </c>
      <c r="E639" s="31">
        <v>88.9</v>
      </c>
      <c r="F639" s="32">
        <f t="shared" si="54"/>
        <v>13.84</v>
      </c>
      <c r="G639" s="33" t="s">
        <v>4</v>
      </c>
      <c r="H639" s="31">
        <v>168</v>
      </c>
      <c r="I639" s="31">
        <v>1616.1433999999999</v>
      </c>
      <c r="J639" s="34">
        <v>55.71</v>
      </c>
      <c r="K639" s="34">
        <f t="shared" si="52"/>
        <v>41.782499999999999</v>
      </c>
      <c r="L639" s="35">
        <f t="shared" si="53"/>
        <v>67526.511610499991</v>
      </c>
      <c r="M639" s="31" t="s">
        <v>155</v>
      </c>
      <c r="N639" s="31" t="s">
        <v>437</v>
      </c>
      <c r="O639" s="31" t="s">
        <v>150</v>
      </c>
      <c r="P639" s="31">
        <v>28</v>
      </c>
    </row>
    <row r="640" spans="1:16" x14ac:dyDescent="0.25">
      <c r="A640" s="31">
        <v>2022</v>
      </c>
      <c r="B640" s="31">
        <v>19</v>
      </c>
      <c r="C640" s="31" t="s">
        <v>0</v>
      </c>
      <c r="D640" s="31">
        <v>5752139</v>
      </c>
      <c r="E640" s="31">
        <v>73</v>
      </c>
      <c r="F640" s="32">
        <f t="shared" si="54"/>
        <v>9.67</v>
      </c>
      <c r="G640" s="33" t="s">
        <v>4</v>
      </c>
      <c r="H640" s="31">
        <v>200</v>
      </c>
      <c r="I640" s="31">
        <v>1969.7728999999999</v>
      </c>
      <c r="J640" s="34">
        <v>42.36</v>
      </c>
      <c r="K640" s="34">
        <f t="shared" si="52"/>
        <v>31.77</v>
      </c>
      <c r="L640" s="35">
        <f t="shared" si="53"/>
        <v>62579.685032999994</v>
      </c>
      <c r="M640" s="31" t="s">
        <v>155</v>
      </c>
      <c r="N640" s="31" t="s">
        <v>437</v>
      </c>
      <c r="O640" s="31" t="s">
        <v>150</v>
      </c>
      <c r="P640" s="31">
        <v>28</v>
      </c>
    </row>
    <row r="641" spans="1:16" x14ac:dyDescent="0.25">
      <c r="A641" s="31">
        <v>2022</v>
      </c>
      <c r="B641" s="31">
        <v>19</v>
      </c>
      <c r="C641" s="31" t="s">
        <v>0</v>
      </c>
      <c r="D641" s="31">
        <v>5752620</v>
      </c>
      <c r="E641" s="31">
        <v>73</v>
      </c>
      <c r="F641" s="32">
        <f t="shared" si="54"/>
        <v>9.67</v>
      </c>
      <c r="G641" s="33" t="s">
        <v>1</v>
      </c>
      <c r="H641" s="31">
        <v>2</v>
      </c>
      <c r="I641" s="31">
        <v>19.202400000000001</v>
      </c>
      <c r="J641" s="34">
        <f t="shared" si="51"/>
        <v>37.54</v>
      </c>
      <c r="K641" s="34">
        <f t="shared" si="52"/>
        <v>28.155000000000001</v>
      </c>
      <c r="L641" s="35">
        <f t="shared" si="53"/>
        <v>540.64357200000006</v>
      </c>
      <c r="M641" s="31" t="s">
        <v>155</v>
      </c>
      <c r="N641" s="31" t="s">
        <v>450</v>
      </c>
      <c r="O641" s="31" t="s">
        <v>2</v>
      </c>
      <c r="P641" s="31">
        <v>65</v>
      </c>
    </row>
    <row r="642" spans="1:16" x14ac:dyDescent="0.25">
      <c r="A642" s="31">
        <v>2022</v>
      </c>
      <c r="B642" s="31">
        <v>19</v>
      </c>
      <c r="C642" s="31" t="s">
        <v>0</v>
      </c>
      <c r="D642" s="31">
        <v>5752621</v>
      </c>
      <c r="E642" s="31">
        <v>73</v>
      </c>
      <c r="F642" s="32">
        <f t="shared" si="54"/>
        <v>9.67</v>
      </c>
      <c r="G642" s="33" t="s">
        <v>1</v>
      </c>
      <c r="H642" s="31">
        <v>12</v>
      </c>
      <c r="I642" s="31">
        <v>115.21</v>
      </c>
      <c r="J642" s="34">
        <f t="shared" si="51"/>
        <v>37.54</v>
      </c>
      <c r="K642" s="34">
        <f t="shared" si="52"/>
        <v>28.155000000000001</v>
      </c>
      <c r="L642" s="35">
        <f t="shared" si="53"/>
        <v>3243.7375499999998</v>
      </c>
      <c r="M642" s="31" t="s">
        <v>155</v>
      </c>
      <c r="N642" s="31" t="s">
        <v>450</v>
      </c>
      <c r="O642" s="31" t="s">
        <v>2</v>
      </c>
      <c r="P642" s="31">
        <v>65</v>
      </c>
    </row>
    <row r="643" spans="1:16" x14ac:dyDescent="0.25">
      <c r="A643" s="31">
        <v>2022</v>
      </c>
      <c r="B643" s="31">
        <v>19</v>
      </c>
      <c r="C643" s="31" t="s">
        <v>0</v>
      </c>
      <c r="D643" s="31">
        <v>5752619</v>
      </c>
      <c r="E643" s="31">
        <v>73</v>
      </c>
      <c r="F643" s="32">
        <f t="shared" si="54"/>
        <v>9.67</v>
      </c>
      <c r="G643" s="33" t="s">
        <v>1</v>
      </c>
      <c r="H643" s="31">
        <v>11</v>
      </c>
      <c r="I643" s="31">
        <v>105.61</v>
      </c>
      <c r="J643" s="34">
        <f t="shared" si="51"/>
        <v>37.54</v>
      </c>
      <c r="K643" s="34">
        <f t="shared" si="52"/>
        <v>28.155000000000001</v>
      </c>
      <c r="L643" s="35">
        <f t="shared" si="53"/>
        <v>2973.4495500000003</v>
      </c>
      <c r="M643" s="31" t="s">
        <v>155</v>
      </c>
      <c r="N643" s="31" t="s">
        <v>450</v>
      </c>
      <c r="O643" s="31" t="s">
        <v>2</v>
      </c>
      <c r="P643" s="31">
        <v>65</v>
      </c>
    </row>
    <row r="644" spans="1:16" x14ac:dyDescent="0.25">
      <c r="A644" s="31">
        <v>2022</v>
      </c>
      <c r="B644" s="31">
        <v>19</v>
      </c>
      <c r="C644" s="31" t="s">
        <v>0</v>
      </c>
      <c r="D644" s="31">
        <v>5752735</v>
      </c>
      <c r="E644" s="31">
        <v>73</v>
      </c>
      <c r="F644" s="32">
        <f t="shared" si="54"/>
        <v>9.67</v>
      </c>
      <c r="G644" s="33" t="s">
        <v>4</v>
      </c>
      <c r="H644" s="31">
        <v>171</v>
      </c>
      <c r="I644" s="31">
        <v>1684.1558</v>
      </c>
      <c r="J644" s="34">
        <v>42.36</v>
      </c>
      <c r="K644" s="34">
        <f t="shared" si="52"/>
        <v>31.77</v>
      </c>
      <c r="L644" s="35">
        <f t="shared" si="53"/>
        <v>53505.629765999998</v>
      </c>
      <c r="M644" s="31" t="s">
        <v>155</v>
      </c>
      <c r="N644" s="31" t="s">
        <v>437</v>
      </c>
      <c r="O644" s="31" t="s">
        <v>150</v>
      </c>
      <c r="P644" s="31">
        <v>28</v>
      </c>
    </row>
    <row r="645" spans="1:16" x14ac:dyDescent="0.25">
      <c r="A645" s="31">
        <v>2022</v>
      </c>
      <c r="B645" s="31">
        <v>19</v>
      </c>
      <c r="C645" s="31" t="s">
        <v>0</v>
      </c>
      <c r="D645" s="31">
        <v>5752736</v>
      </c>
      <c r="E645" s="31">
        <v>88.9</v>
      </c>
      <c r="F645" s="32">
        <f t="shared" si="54"/>
        <v>13.84</v>
      </c>
      <c r="G645" s="33" t="s">
        <v>4</v>
      </c>
      <c r="H645" s="31">
        <v>34</v>
      </c>
      <c r="I645" s="31">
        <v>327.07670000000002</v>
      </c>
      <c r="J645" s="34">
        <v>55.71</v>
      </c>
      <c r="K645" s="34">
        <f t="shared" si="52"/>
        <v>41.782499999999999</v>
      </c>
      <c r="L645" s="35">
        <f t="shared" si="53"/>
        <v>13666.082217749999</v>
      </c>
      <c r="M645" s="31" t="s">
        <v>155</v>
      </c>
      <c r="N645" s="31" t="s">
        <v>437</v>
      </c>
      <c r="O645" s="31" t="s">
        <v>150</v>
      </c>
      <c r="P645" s="31">
        <v>28</v>
      </c>
    </row>
    <row r="646" spans="1:16" x14ac:dyDescent="0.25">
      <c r="A646" s="31">
        <v>2022</v>
      </c>
      <c r="B646" s="31">
        <v>19</v>
      </c>
      <c r="C646" s="31" t="s">
        <v>0</v>
      </c>
      <c r="D646" s="31">
        <v>5753500</v>
      </c>
      <c r="E646" s="31">
        <v>60.3</v>
      </c>
      <c r="F646" s="32">
        <f t="shared" si="54"/>
        <v>6.99</v>
      </c>
      <c r="G646" s="33" t="s">
        <v>1</v>
      </c>
      <c r="H646" s="31">
        <v>50</v>
      </c>
      <c r="I646" s="31">
        <v>480.06</v>
      </c>
      <c r="J646" s="34">
        <f t="shared" si="51"/>
        <v>30.1</v>
      </c>
      <c r="K646" s="34">
        <f t="shared" si="52"/>
        <v>22.575000000000003</v>
      </c>
      <c r="L646" s="35">
        <f t="shared" si="53"/>
        <v>10837.354500000001</v>
      </c>
      <c r="M646" s="31" t="s">
        <v>155</v>
      </c>
      <c r="N646" s="31" t="s">
        <v>451</v>
      </c>
      <c r="O646" s="31" t="s">
        <v>2</v>
      </c>
      <c r="P646" s="31">
        <v>65</v>
      </c>
    </row>
    <row r="647" spans="1:16" x14ac:dyDescent="0.25">
      <c r="A647" s="31">
        <v>2022</v>
      </c>
      <c r="B647" s="31">
        <v>19</v>
      </c>
      <c r="C647" s="31" t="s">
        <v>0</v>
      </c>
      <c r="D647" s="31">
        <v>5754407</v>
      </c>
      <c r="E647" s="31">
        <v>73</v>
      </c>
      <c r="F647" s="32">
        <f t="shared" si="54"/>
        <v>9.67</v>
      </c>
      <c r="G647" s="33" t="s">
        <v>1</v>
      </c>
      <c r="H647" s="31">
        <v>110</v>
      </c>
      <c r="I647" s="31">
        <v>1056.1300000000001</v>
      </c>
      <c r="J647" s="34">
        <f t="shared" si="51"/>
        <v>37.54</v>
      </c>
      <c r="K647" s="34">
        <f t="shared" si="52"/>
        <v>28.155000000000001</v>
      </c>
      <c r="L647" s="35">
        <f t="shared" si="53"/>
        <v>29735.340150000004</v>
      </c>
      <c r="M647" s="31" t="s">
        <v>155</v>
      </c>
      <c r="N647" s="31" t="s">
        <v>452</v>
      </c>
      <c r="O647" s="31" t="s">
        <v>305</v>
      </c>
      <c r="P647" s="31">
        <v>105</v>
      </c>
    </row>
    <row r="648" spans="1:16" x14ac:dyDescent="0.25">
      <c r="A648" s="31">
        <v>2022</v>
      </c>
      <c r="B648" s="31">
        <v>19</v>
      </c>
      <c r="C648" s="31" t="s">
        <v>0</v>
      </c>
      <c r="D648" s="31">
        <v>5754758</v>
      </c>
      <c r="E648" s="31">
        <v>60.3</v>
      </c>
      <c r="F648" s="32">
        <f t="shared" si="54"/>
        <v>6.99</v>
      </c>
      <c r="G648" s="33" t="s">
        <v>1</v>
      </c>
      <c r="H648" s="31">
        <v>4</v>
      </c>
      <c r="I648" s="31">
        <v>38.4</v>
      </c>
      <c r="J648" s="34">
        <f t="shared" si="51"/>
        <v>30.1</v>
      </c>
      <c r="K648" s="34">
        <f t="shared" si="52"/>
        <v>22.575000000000003</v>
      </c>
      <c r="L648" s="35">
        <f t="shared" si="53"/>
        <v>866.88000000000011</v>
      </c>
      <c r="M648" s="31" t="s">
        <v>155</v>
      </c>
      <c r="N648" s="31" t="s">
        <v>326</v>
      </c>
      <c r="O648" s="31" t="s">
        <v>2</v>
      </c>
      <c r="P648" s="31">
        <v>65</v>
      </c>
    </row>
    <row r="649" spans="1:16" x14ac:dyDescent="0.25">
      <c r="A649" s="31">
        <v>2022</v>
      </c>
      <c r="B649" s="31">
        <v>19</v>
      </c>
      <c r="C649" s="31" t="s">
        <v>0</v>
      </c>
      <c r="D649" s="31">
        <v>5755913</v>
      </c>
      <c r="E649" s="31">
        <v>73</v>
      </c>
      <c r="F649" s="32">
        <f t="shared" si="54"/>
        <v>9.67</v>
      </c>
      <c r="G649" s="33" t="s">
        <v>1</v>
      </c>
      <c r="H649" s="31">
        <v>45</v>
      </c>
      <c r="I649" s="31">
        <v>432.0575</v>
      </c>
      <c r="J649" s="34">
        <f t="shared" si="51"/>
        <v>37.54</v>
      </c>
      <c r="K649" s="34">
        <f t="shared" si="52"/>
        <v>28.155000000000001</v>
      </c>
      <c r="L649" s="35">
        <f t="shared" si="53"/>
        <v>12164.578912500001</v>
      </c>
      <c r="M649" s="31" t="s">
        <v>155</v>
      </c>
      <c r="N649" s="31" t="s">
        <v>454</v>
      </c>
      <c r="O649" s="31" t="s">
        <v>26</v>
      </c>
      <c r="P649" s="31">
        <v>43</v>
      </c>
    </row>
    <row r="650" spans="1:16" x14ac:dyDescent="0.25">
      <c r="A650" s="31">
        <v>2022</v>
      </c>
      <c r="B650" s="31">
        <v>19</v>
      </c>
      <c r="C650" s="31" t="s">
        <v>0</v>
      </c>
      <c r="D650" s="31">
        <v>5755916</v>
      </c>
      <c r="E650" s="31">
        <v>73</v>
      </c>
      <c r="F650" s="32">
        <f t="shared" si="54"/>
        <v>9.67</v>
      </c>
      <c r="G650" s="33" t="s">
        <v>1</v>
      </c>
      <c r="H650" s="31">
        <v>40</v>
      </c>
      <c r="I650" s="31">
        <v>384.05070000000001</v>
      </c>
      <c r="J650" s="34">
        <f t="shared" si="51"/>
        <v>37.54</v>
      </c>
      <c r="K650" s="34">
        <f t="shared" si="52"/>
        <v>28.155000000000001</v>
      </c>
      <c r="L650" s="35">
        <f t="shared" si="53"/>
        <v>10812.947458500001</v>
      </c>
      <c r="M650" s="31" t="s">
        <v>155</v>
      </c>
      <c r="N650" s="31" t="s">
        <v>454</v>
      </c>
      <c r="O650" s="31" t="s">
        <v>26</v>
      </c>
      <c r="P650" s="31">
        <v>43</v>
      </c>
    </row>
    <row r="651" spans="1:16" x14ac:dyDescent="0.25">
      <c r="A651" s="31">
        <v>2022</v>
      </c>
      <c r="B651" s="31">
        <v>19</v>
      </c>
      <c r="C651" s="31" t="s">
        <v>0</v>
      </c>
      <c r="D651" s="31">
        <v>5755915</v>
      </c>
      <c r="E651" s="31">
        <v>73</v>
      </c>
      <c r="F651" s="32">
        <f t="shared" si="54"/>
        <v>9.67</v>
      </c>
      <c r="G651" s="33" t="s">
        <v>1</v>
      </c>
      <c r="H651" s="31">
        <v>2</v>
      </c>
      <c r="I651" s="31">
        <v>19.2</v>
      </c>
      <c r="J651" s="34">
        <f t="shared" si="51"/>
        <v>37.54</v>
      </c>
      <c r="K651" s="34">
        <f t="shared" si="52"/>
        <v>18.77</v>
      </c>
      <c r="L651" s="35">
        <f t="shared" si="53"/>
        <v>360.38399999999996</v>
      </c>
      <c r="M651" s="31" t="s">
        <v>33</v>
      </c>
      <c r="N651" s="31" t="s">
        <v>454</v>
      </c>
      <c r="O651" s="31" t="s">
        <v>26</v>
      </c>
      <c r="P651" s="31">
        <v>43</v>
      </c>
    </row>
    <row r="652" spans="1:16" x14ac:dyDescent="0.25">
      <c r="A652" s="31">
        <v>2022</v>
      </c>
      <c r="B652" s="31">
        <v>19</v>
      </c>
      <c r="C652" s="31" t="s">
        <v>0</v>
      </c>
      <c r="D652" s="31">
        <v>5755914</v>
      </c>
      <c r="E652" s="31">
        <v>73</v>
      </c>
      <c r="F652" s="32">
        <f t="shared" si="54"/>
        <v>9.67</v>
      </c>
      <c r="G652" s="33" t="s">
        <v>1</v>
      </c>
      <c r="H652" s="31">
        <v>8</v>
      </c>
      <c r="I652" s="31">
        <v>76.807400000000001</v>
      </c>
      <c r="J652" s="34">
        <f t="shared" si="51"/>
        <v>37.54</v>
      </c>
      <c r="K652" s="34">
        <f t="shared" si="52"/>
        <v>28.155000000000001</v>
      </c>
      <c r="L652" s="35">
        <f t="shared" si="53"/>
        <v>2162.5123470000003</v>
      </c>
      <c r="M652" s="31" t="s">
        <v>155</v>
      </c>
      <c r="N652" s="31" t="s">
        <v>454</v>
      </c>
      <c r="O652" s="31" t="s">
        <v>26</v>
      </c>
      <c r="P652" s="31">
        <v>43</v>
      </c>
    </row>
    <row r="653" spans="1:16" x14ac:dyDescent="0.25">
      <c r="A653" s="31">
        <v>2022</v>
      </c>
      <c r="B653" s="31">
        <v>19</v>
      </c>
      <c r="C653" s="31" t="s">
        <v>0</v>
      </c>
      <c r="D653" s="31">
        <v>5756366</v>
      </c>
      <c r="E653" s="31">
        <v>60.3</v>
      </c>
      <c r="F653" s="32">
        <f t="shared" si="54"/>
        <v>6.99</v>
      </c>
      <c r="G653" s="33" t="s">
        <v>1</v>
      </c>
      <c r="H653" s="31">
        <v>111</v>
      </c>
      <c r="I653" s="31">
        <v>1065.73</v>
      </c>
      <c r="J653" s="34">
        <f t="shared" si="51"/>
        <v>30.1</v>
      </c>
      <c r="K653" s="34">
        <f t="shared" si="52"/>
        <v>22.575000000000003</v>
      </c>
      <c r="L653" s="35">
        <f t="shared" si="53"/>
        <v>24058.854750000002</v>
      </c>
      <c r="M653" s="31" t="s">
        <v>155</v>
      </c>
      <c r="N653" s="31" t="s">
        <v>455</v>
      </c>
      <c r="O653" s="31" t="s">
        <v>20</v>
      </c>
      <c r="P653" s="31">
        <v>68</v>
      </c>
    </row>
    <row r="654" spans="1:16" x14ac:dyDescent="0.25">
      <c r="A654" s="31">
        <v>2022</v>
      </c>
      <c r="B654" s="31">
        <v>19</v>
      </c>
      <c r="C654" s="31" t="s">
        <v>0</v>
      </c>
      <c r="D654" s="31">
        <v>5756367</v>
      </c>
      <c r="E654" s="31">
        <v>60.3</v>
      </c>
      <c r="F654" s="32">
        <f t="shared" si="54"/>
        <v>6.99</v>
      </c>
      <c r="G654" s="33" t="s">
        <v>1</v>
      </c>
      <c r="H654" s="31">
        <v>79</v>
      </c>
      <c r="I654" s="31">
        <v>758.49519999999995</v>
      </c>
      <c r="J654" s="34">
        <f t="shared" si="51"/>
        <v>30.1</v>
      </c>
      <c r="K654" s="34">
        <f t="shared" si="52"/>
        <v>22.575000000000003</v>
      </c>
      <c r="L654" s="35">
        <f t="shared" si="53"/>
        <v>17123.029140000002</v>
      </c>
      <c r="M654" s="31" t="s">
        <v>155</v>
      </c>
      <c r="N654" s="31" t="s">
        <v>455</v>
      </c>
      <c r="O654" s="31" t="s">
        <v>20</v>
      </c>
      <c r="P654" s="31">
        <v>68</v>
      </c>
    </row>
    <row r="655" spans="1:16" x14ac:dyDescent="0.25">
      <c r="A655" s="31">
        <v>2022</v>
      </c>
      <c r="B655" s="31">
        <v>19</v>
      </c>
      <c r="C655" s="31" t="s">
        <v>0</v>
      </c>
      <c r="D655" s="31">
        <v>5756405</v>
      </c>
      <c r="E655" s="31">
        <v>60.3</v>
      </c>
      <c r="F655" s="32">
        <f t="shared" si="54"/>
        <v>6.99</v>
      </c>
      <c r="G655" s="33" t="s">
        <v>1</v>
      </c>
      <c r="H655" s="31">
        <v>10</v>
      </c>
      <c r="I655" s="31">
        <v>96.012100000000004</v>
      </c>
      <c r="J655" s="34">
        <f t="shared" ref="J655:J718" si="55">IF($E655=60.3,30.1,IF($E655=73,37.54,IF($E655=88.9,52.62,IF(AND($E655=114.3, $F655=17.26),56.44,IF(AND($E655=177.8, $F655=34.23),92.37,IF(AND($E655=244.5,$F655=53.57),144.09,"ENTER WEIGHT"))))))</f>
        <v>30.1</v>
      </c>
      <c r="K655" s="34">
        <f t="shared" si="52"/>
        <v>22.575000000000003</v>
      </c>
      <c r="L655" s="35">
        <f t="shared" si="53"/>
        <v>2167.4731575000005</v>
      </c>
      <c r="M655" s="31" t="s">
        <v>155</v>
      </c>
      <c r="N655" s="31" t="s">
        <v>455</v>
      </c>
      <c r="O655" s="31" t="s">
        <v>20</v>
      </c>
      <c r="P655" s="31">
        <v>68</v>
      </c>
    </row>
    <row r="656" spans="1:16" x14ac:dyDescent="0.25">
      <c r="A656" s="31">
        <v>2022</v>
      </c>
      <c r="B656" s="31">
        <v>19</v>
      </c>
      <c r="C656" s="31" t="s">
        <v>0</v>
      </c>
      <c r="D656" s="31">
        <v>5756443</v>
      </c>
      <c r="E656" s="31">
        <v>60.3</v>
      </c>
      <c r="F656" s="32">
        <f t="shared" si="54"/>
        <v>6.99</v>
      </c>
      <c r="G656" s="33" t="s">
        <v>1</v>
      </c>
      <c r="H656" s="31">
        <v>83</v>
      </c>
      <c r="I656" s="31">
        <v>796.89980000000003</v>
      </c>
      <c r="J656" s="34">
        <f t="shared" si="55"/>
        <v>30.1</v>
      </c>
      <c r="K656" s="34">
        <f t="shared" si="52"/>
        <v>22.575000000000003</v>
      </c>
      <c r="L656" s="35">
        <f t="shared" si="53"/>
        <v>17990.012985000001</v>
      </c>
      <c r="M656" s="31" t="s">
        <v>155</v>
      </c>
      <c r="N656" s="31" t="s">
        <v>456</v>
      </c>
      <c r="O656" s="31" t="s">
        <v>305</v>
      </c>
      <c r="P656" s="31">
        <v>105</v>
      </c>
    </row>
    <row r="657" spans="1:20" x14ac:dyDescent="0.25">
      <c r="A657" s="31">
        <v>2022</v>
      </c>
      <c r="B657" s="31">
        <v>19</v>
      </c>
      <c r="C657" s="31" t="s">
        <v>0</v>
      </c>
      <c r="D657" s="31">
        <v>5756816</v>
      </c>
      <c r="E657" s="31">
        <v>88.9</v>
      </c>
      <c r="F657" s="32">
        <f t="shared" si="54"/>
        <v>13.84</v>
      </c>
      <c r="G657" s="33" t="s">
        <v>1</v>
      </c>
      <c r="H657" s="31">
        <v>30</v>
      </c>
      <c r="I657" s="31">
        <v>288.03429999999997</v>
      </c>
      <c r="J657" s="34">
        <f t="shared" si="55"/>
        <v>52.62</v>
      </c>
      <c r="K657" s="34">
        <f t="shared" si="52"/>
        <v>26.31</v>
      </c>
      <c r="L657" s="35">
        <f t="shared" si="53"/>
        <v>7578.182432999999</v>
      </c>
      <c r="M657" s="31" t="s">
        <v>33</v>
      </c>
      <c r="N657" s="31" t="s">
        <v>457</v>
      </c>
      <c r="O657" s="31" t="s">
        <v>305</v>
      </c>
      <c r="P657" s="31">
        <v>68</v>
      </c>
    </row>
    <row r="658" spans="1:20" x14ac:dyDescent="0.25">
      <c r="A658" s="31">
        <v>2022</v>
      </c>
      <c r="B658" s="31">
        <v>19</v>
      </c>
      <c r="C658" s="31" t="s">
        <v>0</v>
      </c>
      <c r="D658" s="31">
        <v>5756815</v>
      </c>
      <c r="E658" s="31">
        <v>88.9</v>
      </c>
      <c r="F658" s="32">
        <f t="shared" si="54"/>
        <v>13.84</v>
      </c>
      <c r="G658" s="33" t="s">
        <v>1</v>
      </c>
      <c r="H658" s="31">
        <v>30</v>
      </c>
      <c r="I658" s="31">
        <v>288.03919999999999</v>
      </c>
      <c r="J658" s="34">
        <f t="shared" si="55"/>
        <v>52.62</v>
      </c>
      <c r="K658" s="34">
        <f t="shared" si="52"/>
        <v>26.31</v>
      </c>
      <c r="L658" s="35">
        <f t="shared" si="53"/>
        <v>7578.3113519999997</v>
      </c>
      <c r="M658" s="31" t="s">
        <v>33</v>
      </c>
      <c r="N658" s="31" t="s">
        <v>457</v>
      </c>
      <c r="O658" s="31" t="s">
        <v>305</v>
      </c>
      <c r="P658" s="31">
        <v>68</v>
      </c>
    </row>
    <row r="659" spans="1:20" x14ac:dyDescent="0.25">
      <c r="A659" s="31">
        <v>2022</v>
      </c>
      <c r="B659" s="31">
        <v>19</v>
      </c>
      <c r="C659" s="31" t="s">
        <v>0</v>
      </c>
      <c r="D659" s="31">
        <v>5757814</v>
      </c>
      <c r="E659" s="31">
        <v>88.9</v>
      </c>
      <c r="F659" s="32">
        <f t="shared" si="54"/>
        <v>13.84</v>
      </c>
      <c r="G659" s="33" t="s">
        <v>1</v>
      </c>
      <c r="H659" s="31">
        <v>50</v>
      </c>
      <c r="I659" s="31">
        <v>480.06560000000002</v>
      </c>
      <c r="J659" s="34">
        <f t="shared" si="55"/>
        <v>52.62</v>
      </c>
      <c r="K659" s="34">
        <f t="shared" si="52"/>
        <v>26.31</v>
      </c>
      <c r="L659" s="35">
        <f t="shared" si="53"/>
        <v>12630.525936</v>
      </c>
      <c r="M659" s="31" t="s">
        <v>33</v>
      </c>
      <c r="N659" s="31" t="s">
        <v>234</v>
      </c>
      <c r="O659" s="31" t="s">
        <v>305</v>
      </c>
      <c r="P659" s="31">
        <v>68</v>
      </c>
    </row>
    <row r="660" spans="1:20" x14ac:dyDescent="0.25">
      <c r="A660" s="31">
        <v>2022</v>
      </c>
      <c r="B660" s="31">
        <v>19</v>
      </c>
      <c r="C660" s="31" t="s">
        <v>0</v>
      </c>
      <c r="D660" s="31">
        <v>5757937</v>
      </c>
      <c r="E660" s="31">
        <v>88.9</v>
      </c>
      <c r="F660" s="32">
        <f t="shared" si="54"/>
        <v>13.84</v>
      </c>
      <c r="G660" s="33" t="s">
        <v>1</v>
      </c>
      <c r="H660" s="31">
        <v>10</v>
      </c>
      <c r="I660" s="31">
        <v>96.012500000000003</v>
      </c>
      <c r="J660" s="34">
        <f t="shared" si="55"/>
        <v>52.62</v>
      </c>
      <c r="K660" s="34">
        <f t="shared" si="52"/>
        <v>26.31</v>
      </c>
      <c r="L660" s="35">
        <f t="shared" si="53"/>
        <v>2526.0888749999999</v>
      </c>
      <c r="M660" s="31" t="s">
        <v>33</v>
      </c>
      <c r="N660" s="31" t="s">
        <v>234</v>
      </c>
      <c r="O660" s="31" t="s">
        <v>305</v>
      </c>
      <c r="P660" s="31">
        <v>68</v>
      </c>
    </row>
    <row r="661" spans="1:20" x14ac:dyDescent="0.25">
      <c r="A661" s="31">
        <v>2022</v>
      </c>
      <c r="B661" s="31">
        <v>19</v>
      </c>
      <c r="C661" s="31" t="s">
        <v>0</v>
      </c>
      <c r="D661" s="31">
        <v>5757938</v>
      </c>
      <c r="E661" s="31">
        <v>88.9</v>
      </c>
      <c r="F661" s="32">
        <f t="shared" si="54"/>
        <v>13.84</v>
      </c>
      <c r="G661" s="33" t="s">
        <v>1</v>
      </c>
      <c r="H661" s="31">
        <v>40</v>
      </c>
      <c r="I661" s="31">
        <v>384.04570000000001</v>
      </c>
      <c r="J661" s="34">
        <f t="shared" si="55"/>
        <v>52.62</v>
      </c>
      <c r="K661" s="34">
        <f t="shared" si="52"/>
        <v>26.31</v>
      </c>
      <c r="L661" s="35">
        <f t="shared" si="53"/>
        <v>10104.242366999999</v>
      </c>
      <c r="M661" s="31" t="s">
        <v>33</v>
      </c>
      <c r="N661" s="31" t="s">
        <v>234</v>
      </c>
      <c r="O661" s="31" t="s">
        <v>305</v>
      </c>
      <c r="P661" s="31">
        <v>68</v>
      </c>
      <c r="Q661" s="99"/>
      <c r="R661" s="77"/>
      <c r="S661" s="77" t="s">
        <v>27</v>
      </c>
      <c r="T661" s="99">
        <v>8960402.3546779994</v>
      </c>
    </row>
    <row r="662" spans="1:20" x14ac:dyDescent="0.25">
      <c r="A662" s="31">
        <v>2022</v>
      </c>
      <c r="B662" s="31">
        <v>19</v>
      </c>
      <c r="C662" s="31" t="s">
        <v>0</v>
      </c>
      <c r="D662" s="31">
        <v>5758999</v>
      </c>
      <c r="E662" s="31">
        <v>60.3</v>
      </c>
      <c r="F662" s="32">
        <f t="shared" si="54"/>
        <v>6.99</v>
      </c>
      <c r="G662" s="33" t="s">
        <v>1</v>
      </c>
      <c r="H662" s="31">
        <v>35</v>
      </c>
      <c r="I662" s="31">
        <v>336.0421</v>
      </c>
      <c r="J662" s="34">
        <f t="shared" si="55"/>
        <v>30.1</v>
      </c>
      <c r="K662" s="34">
        <f t="shared" si="52"/>
        <v>22.575000000000003</v>
      </c>
      <c r="L662" s="35">
        <f t="shared" si="53"/>
        <v>7586.1504075000012</v>
      </c>
      <c r="M662" s="31" t="s">
        <v>155</v>
      </c>
      <c r="N662" s="31" t="s">
        <v>458</v>
      </c>
      <c r="O662" s="31" t="s">
        <v>2</v>
      </c>
      <c r="P662" s="31">
        <v>65</v>
      </c>
      <c r="Q662" s="99">
        <f>SUM(L625:L662)</f>
        <v>576032.70227999997</v>
      </c>
      <c r="R662" s="77" t="s">
        <v>459</v>
      </c>
      <c r="S662" s="77" t="s">
        <v>28</v>
      </c>
      <c r="T662" s="99">
        <f>T661+Q662</f>
        <v>9536435.0569579992</v>
      </c>
    </row>
    <row r="663" spans="1:20" x14ac:dyDescent="0.25">
      <c r="A663" s="100">
        <v>2022</v>
      </c>
      <c r="B663" s="100">
        <v>20</v>
      </c>
      <c r="C663" s="100" t="s">
        <v>0</v>
      </c>
      <c r="D663" s="100" t="s">
        <v>461</v>
      </c>
      <c r="E663" s="100">
        <v>60.3</v>
      </c>
      <c r="F663" s="101">
        <f t="shared" si="54"/>
        <v>6.99</v>
      </c>
      <c r="G663" s="102" t="s">
        <v>1</v>
      </c>
      <c r="H663" s="100">
        <v>198</v>
      </c>
      <c r="I663" s="100">
        <v>1888.58</v>
      </c>
      <c r="J663" s="103">
        <f t="shared" si="55"/>
        <v>30.1</v>
      </c>
      <c r="K663" s="103">
        <f t="shared" si="52"/>
        <v>22.575000000000003</v>
      </c>
      <c r="L663" s="104">
        <f t="shared" si="53"/>
        <v>42634.693500000001</v>
      </c>
      <c r="M663" s="100" t="s">
        <v>155</v>
      </c>
      <c r="N663" s="100" t="s">
        <v>460</v>
      </c>
      <c r="O663" s="100" t="s">
        <v>32</v>
      </c>
      <c r="P663" s="100"/>
    </row>
    <row r="664" spans="1:20" x14ac:dyDescent="0.25">
      <c r="A664" s="100">
        <v>2022</v>
      </c>
      <c r="B664" s="100">
        <v>20</v>
      </c>
      <c r="C664" s="100" t="s">
        <v>0</v>
      </c>
      <c r="D664" s="100" t="s">
        <v>462</v>
      </c>
      <c r="E664" s="100">
        <v>60.3</v>
      </c>
      <c r="F664" s="101">
        <f t="shared" si="54"/>
        <v>6.99</v>
      </c>
      <c r="G664" s="102" t="s">
        <v>1</v>
      </c>
      <c r="H664" s="100">
        <v>177</v>
      </c>
      <c r="I664" s="100">
        <v>1685.25</v>
      </c>
      <c r="J664" s="103">
        <f t="shared" si="55"/>
        <v>30.1</v>
      </c>
      <c r="K664" s="103">
        <f t="shared" si="52"/>
        <v>22.575000000000003</v>
      </c>
      <c r="L664" s="104">
        <f t="shared" si="53"/>
        <v>38044.518750000003</v>
      </c>
      <c r="M664" s="100" t="s">
        <v>155</v>
      </c>
      <c r="N664" s="100" t="s">
        <v>463</v>
      </c>
      <c r="O664" s="100" t="s">
        <v>32</v>
      </c>
      <c r="P664" s="100"/>
    </row>
    <row r="665" spans="1:20" x14ac:dyDescent="0.25">
      <c r="A665" s="100">
        <v>2022</v>
      </c>
      <c r="B665" s="100">
        <v>20</v>
      </c>
      <c r="C665" s="100" t="s">
        <v>0</v>
      </c>
      <c r="D665" s="100" t="s">
        <v>465</v>
      </c>
      <c r="E665" s="100">
        <v>60.3</v>
      </c>
      <c r="F665" s="101">
        <f t="shared" si="54"/>
        <v>6.99</v>
      </c>
      <c r="G665" s="102" t="s">
        <v>1</v>
      </c>
      <c r="H665" s="100">
        <v>25</v>
      </c>
      <c r="I665" s="100">
        <v>239.15</v>
      </c>
      <c r="J665" s="103">
        <f t="shared" si="55"/>
        <v>30.1</v>
      </c>
      <c r="K665" s="103">
        <f t="shared" si="52"/>
        <v>22.575000000000003</v>
      </c>
      <c r="L665" s="104">
        <f t="shared" si="53"/>
        <v>5398.8112500000007</v>
      </c>
      <c r="M665" s="100" t="s">
        <v>155</v>
      </c>
      <c r="N665" s="100" t="s">
        <v>464</v>
      </c>
      <c r="O665" s="100" t="s">
        <v>32</v>
      </c>
      <c r="P665" s="100"/>
    </row>
    <row r="666" spans="1:20" x14ac:dyDescent="0.25">
      <c r="A666" s="100">
        <v>2022</v>
      </c>
      <c r="B666" s="100">
        <v>20</v>
      </c>
      <c r="C666" s="100" t="s">
        <v>0</v>
      </c>
      <c r="D666" s="100" t="s">
        <v>467</v>
      </c>
      <c r="E666" s="100">
        <v>60.3</v>
      </c>
      <c r="F666" s="101">
        <f t="shared" si="54"/>
        <v>6.99</v>
      </c>
      <c r="G666" s="102" t="s">
        <v>1</v>
      </c>
      <c r="H666" s="100">
        <v>25</v>
      </c>
      <c r="I666" s="100">
        <v>238.93</v>
      </c>
      <c r="J666" s="103">
        <f t="shared" si="55"/>
        <v>30.1</v>
      </c>
      <c r="K666" s="103">
        <f t="shared" si="52"/>
        <v>22.575000000000003</v>
      </c>
      <c r="L666" s="104">
        <f t="shared" si="53"/>
        <v>5393.8447500000011</v>
      </c>
      <c r="M666" s="100" t="s">
        <v>155</v>
      </c>
      <c r="N666" s="100" t="s">
        <v>466</v>
      </c>
      <c r="O666" s="100" t="s">
        <v>32</v>
      </c>
      <c r="P666" s="100"/>
    </row>
    <row r="667" spans="1:20" x14ac:dyDescent="0.25">
      <c r="A667" s="100">
        <v>2022</v>
      </c>
      <c r="B667" s="100">
        <v>20</v>
      </c>
      <c r="C667" s="100" t="s">
        <v>0</v>
      </c>
      <c r="D667" s="100" t="s">
        <v>469</v>
      </c>
      <c r="E667" s="100">
        <v>60.3</v>
      </c>
      <c r="F667" s="101">
        <f t="shared" si="54"/>
        <v>6.99</v>
      </c>
      <c r="G667" s="102" t="s">
        <v>4</v>
      </c>
      <c r="H667" s="100">
        <v>192</v>
      </c>
      <c r="I667" s="100">
        <v>1836.11</v>
      </c>
      <c r="J667" s="103">
        <v>32.94</v>
      </c>
      <c r="K667" s="103">
        <f t="shared" si="52"/>
        <v>24.704999999999998</v>
      </c>
      <c r="L667" s="104">
        <f t="shared" si="53"/>
        <v>45361.097549999991</v>
      </c>
      <c r="M667" s="100" t="s">
        <v>155</v>
      </c>
      <c r="N667" s="100" t="s">
        <v>468</v>
      </c>
      <c r="O667" s="100" t="s">
        <v>32</v>
      </c>
      <c r="P667" s="100"/>
    </row>
    <row r="668" spans="1:20" x14ac:dyDescent="0.25">
      <c r="A668" s="100">
        <v>2022</v>
      </c>
      <c r="B668" s="100">
        <v>20</v>
      </c>
      <c r="C668" s="100" t="s">
        <v>0</v>
      </c>
      <c r="D668" s="100" t="s">
        <v>470</v>
      </c>
      <c r="E668" s="100">
        <v>60.3</v>
      </c>
      <c r="F668" s="101">
        <f t="shared" si="54"/>
        <v>6.99</v>
      </c>
      <c r="G668" s="102" t="s">
        <v>4</v>
      </c>
      <c r="H668" s="100">
        <v>198</v>
      </c>
      <c r="I668" s="100">
        <v>1896.78</v>
      </c>
      <c r="J668" s="103">
        <v>32.94</v>
      </c>
      <c r="K668" s="103">
        <f t="shared" si="52"/>
        <v>24.704999999999998</v>
      </c>
      <c r="L668" s="104">
        <f t="shared" si="53"/>
        <v>46859.9499</v>
      </c>
      <c r="M668" s="100" t="s">
        <v>155</v>
      </c>
      <c r="N668" s="100" t="s">
        <v>471</v>
      </c>
      <c r="O668" s="100" t="s">
        <v>32</v>
      </c>
      <c r="P668" s="100"/>
    </row>
    <row r="669" spans="1:20" x14ac:dyDescent="0.25">
      <c r="A669" s="100">
        <v>2022</v>
      </c>
      <c r="B669" s="100">
        <v>20</v>
      </c>
      <c r="C669" s="100" t="s">
        <v>0</v>
      </c>
      <c r="D669" s="100" t="s">
        <v>472</v>
      </c>
      <c r="E669" s="100">
        <v>60.3</v>
      </c>
      <c r="F669" s="101">
        <f t="shared" si="54"/>
        <v>6.99</v>
      </c>
      <c r="G669" s="102" t="s">
        <v>4</v>
      </c>
      <c r="H669" s="100">
        <v>186</v>
      </c>
      <c r="I669" s="100">
        <v>1771.07</v>
      </c>
      <c r="J669" s="103">
        <v>32.94</v>
      </c>
      <c r="K669" s="103">
        <f t="shared" si="52"/>
        <v>24.704999999999998</v>
      </c>
      <c r="L669" s="104">
        <f t="shared" si="53"/>
        <v>43754.284349999994</v>
      </c>
      <c r="M669" s="100" t="s">
        <v>155</v>
      </c>
      <c r="N669" s="100" t="s">
        <v>345</v>
      </c>
      <c r="O669" s="100" t="s">
        <v>32</v>
      </c>
      <c r="P669" s="100"/>
    </row>
    <row r="670" spans="1:20" x14ac:dyDescent="0.25">
      <c r="A670" s="100">
        <v>2022</v>
      </c>
      <c r="B670" s="100">
        <v>20</v>
      </c>
      <c r="C670" s="100" t="s">
        <v>0</v>
      </c>
      <c r="D670" s="100" t="s">
        <v>474</v>
      </c>
      <c r="E670" s="100">
        <v>73</v>
      </c>
      <c r="F670" s="101">
        <f t="shared" si="54"/>
        <v>9.67</v>
      </c>
      <c r="G670" s="102" t="s">
        <v>4</v>
      </c>
      <c r="H670" s="100">
        <v>690</v>
      </c>
      <c r="I670" s="100">
        <v>6631.58</v>
      </c>
      <c r="J670" s="103">
        <v>42.36</v>
      </c>
      <c r="K670" s="103">
        <f t="shared" si="52"/>
        <v>31.77</v>
      </c>
      <c r="L670" s="104">
        <f t="shared" si="53"/>
        <v>210685.2966</v>
      </c>
      <c r="M670" s="100" t="s">
        <v>155</v>
      </c>
      <c r="N670" s="100" t="s">
        <v>473</v>
      </c>
      <c r="O670" s="100" t="s">
        <v>32</v>
      </c>
      <c r="P670" s="100"/>
    </row>
    <row r="671" spans="1:20" x14ac:dyDescent="0.25">
      <c r="A671" s="100">
        <v>2022</v>
      </c>
      <c r="B671" s="100">
        <v>20</v>
      </c>
      <c r="C671" s="100" t="s">
        <v>0</v>
      </c>
      <c r="D671" s="100" t="s">
        <v>476</v>
      </c>
      <c r="E671" s="100">
        <v>60.3</v>
      </c>
      <c r="F671" s="101">
        <f t="shared" si="54"/>
        <v>6.99</v>
      </c>
      <c r="G671" s="102" t="s">
        <v>1</v>
      </c>
      <c r="H671" s="100">
        <v>35</v>
      </c>
      <c r="I671" s="100">
        <v>335.21</v>
      </c>
      <c r="J671" s="103">
        <f t="shared" si="55"/>
        <v>30.1</v>
      </c>
      <c r="K671" s="103">
        <f t="shared" si="52"/>
        <v>22.575000000000003</v>
      </c>
      <c r="L671" s="104">
        <f t="shared" si="53"/>
        <v>7567.3657500000008</v>
      </c>
      <c r="M671" s="100" t="s">
        <v>155</v>
      </c>
      <c r="N671" s="100" t="s">
        <v>475</v>
      </c>
      <c r="O671" s="100" t="s">
        <v>32</v>
      </c>
      <c r="P671" s="100"/>
    </row>
    <row r="672" spans="1:20" x14ac:dyDescent="0.25">
      <c r="A672" s="100">
        <v>2022</v>
      </c>
      <c r="B672" s="100">
        <v>20</v>
      </c>
      <c r="C672" s="100" t="s">
        <v>0</v>
      </c>
      <c r="D672" s="100" t="s">
        <v>477</v>
      </c>
      <c r="E672" s="100">
        <v>73</v>
      </c>
      <c r="F672" s="101">
        <f t="shared" si="54"/>
        <v>9.67</v>
      </c>
      <c r="G672" s="102" t="s">
        <v>1</v>
      </c>
      <c r="H672" s="100">
        <v>100</v>
      </c>
      <c r="I672" s="100">
        <v>953.27</v>
      </c>
      <c r="J672" s="103">
        <f t="shared" si="55"/>
        <v>37.54</v>
      </c>
      <c r="K672" s="103">
        <f t="shared" si="52"/>
        <v>28.155000000000001</v>
      </c>
      <c r="L672" s="104">
        <f t="shared" si="53"/>
        <v>26839.316849999999</v>
      </c>
      <c r="M672" s="100" t="s">
        <v>155</v>
      </c>
      <c r="N672" s="100" t="s">
        <v>478</v>
      </c>
      <c r="O672" s="100" t="s">
        <v>32</v>
      </c>
      <c r="P672" s="100"/>
    </row>
    <row r="673" spans="1:20" x14ac:dyDescent="0.25">
      <c r="A673" s="100">
        <v>2022</v>
      </c>
      <c r="B673" s="100">
        <v>20</v>
      </c>
      <c r="C673" s="100" t="s">
        <v>0</v>
      </c>
      <c r="D673" s="100" t="s">
        <v>479</v>
      </c>
      <c r="E673" s="100">
        <v>60.3</v>
      </c>
      <c r="F673" s="101">
        <f t="shared" si="54"/>
        <v>6.99</v>
      </c>
      <c r="G673" s="102" t="s">
        <v>1</v>
      </c>
      <c r="H673" s="100">
        <v>280</v>
      </c>
      <c r="I673" s="100">
        <v>2638.24</v>
      </c>
      <c r="J673" s="103">
        <f t="shared" si="55"/>
        <v>30.1</v>
      </c>
      <c r="K673" s="103">
        <f t="shared" si="52"/>
        <v>22.575000000000003</v>
      </c>
      <c r="L673" s="104">
        <f t="shared" si="53"/>
        <v>59558.268000000004</v>
      </c>
      <c r="M673" s="100" t="s">
        <v>155</v>
      </c>
      <c r="N673" s="100" t="s">
        <v>480</v>
      </c>
      <c r="O673" s="100" t="s">
        <v>32</v>
      </c>
      <c r="P673" s="100"/>
    </row>
    <row r="674" spans="1:20" x14ac:dyDescent="0.25">
      <c r="A674" s="100">
        <v>2022</v>
      </c>
      <c r="B674" s="100">
        <v>20</v>
      </c>
      <c r="C674" s="100" t="s">
        <v>0</v>
      </c>
      <c r="D674" s="100" t="s">
        <v>482</v>
      </c>
      <c r="E674" s="100">
        <v>60.3</v>
      </c>
      <c r="F674" s="101">
        <f t="shared" si="54"/>
        <v>6.99</v>
      </c>
      <c r="G674" s="102" t="s">
        <v>1</v>
      </c>
      <c r="H674" s="100">
        <v>287</v>
      </c>
      <c r="I674" s="100">
        <v>2713.01</v>
      </c>
      <c r="J674" s="103">
        <f t="shared" si="55"/>
        <v>30.1</v>
      </c>
      <c r="K674" s="103">
        <f t="shared" si="52"/>
        <v>22.575000000000003</v>
      </c>
      <c r="L674" s="104">
        <f t="shared" si="53"/>
        <v>61246.200750000011</v>
      </c>
      <c r="M674" s="100" t="s">
        <v>155</v>
      </c>
      <c r="N674" s="100" t="s">
        <v>481</v>
      </c>
      <c r="O674" s="100" t="s">
        <v>32</v>
      </c>
      <c r="P674" s="100"/>
    </row>
    <row r="675" spans="1:20" x14ac:dyDescent="0.25">
      <c r="A675" s="100">
        <v>2022</v>
      </c>
      <c r="B675" s="100">
        <v>20</v>
      </c>
      <c r="C675" s="100" t="s">
        <v>0</v>
      </c>
      <c r="D675" s="100" t="s">
        <v>484</v>
      </c>
      <c r="E675" s="100">
        <v>60.3</v>
      </c>
      <c r="F675" s="101">
        <f t="shared" si="54"/>
        <v>6.99</v>
      </c>
      <c r="G675" s="102" t="s">
        <v>1</v>
      </c>
      <c r="H675" s="100">
        <v>278</v>
      </c>
      <c r="I675" s="100">
        <v>2627.03</v>
      </c>
      <c r="J675" s="103">
        <f t="shared" si="55"/>
        <v>30.1</v>
      </c>
      <c r="K675" s="103">
        <f t="shared" si="52"/>
        <v>22.575000000000003</v>
      </c>
      <c r="L675" s="104">
        <f t="shared" si="53"/>
        <v>59305.202250000009</v>
      </c>
      <c r="M675" s="100" t="s">
        <v>155</v>
      </c>
      <c r="N675" s="100" t="s">
        <v>483</v>
      </c>
      <c r="O675" s="100" t="s">
        <v>32</v>
      </c>
      <c r="P675" s="100"/>
    </row>
    <row r="676" spans="1:20" x14ac:dyDescent="0.25">
      <c r="A676" s="100">
        <v>2022</v>
      </c>
      <c r="B676" s="100">
        <v>20</v>
      </c>
      <c r="C676" s="100" t="s">
        <v>0</v>
      </c>
      <c r="D676" s="100" t="s">
        <v>485</v>
      </c>
      <c r="E676" s="100">
        <v>60.3</v>
      </c>
      <c r="F676" s="101">
        <f t="shared" si="54"/>
        <v>6.99</v>
      </c>
      <c r="G676" s="102" t="s">
        <v>1</v>
      </c>
      <c r="H676" s="100">
        <v>265</v>
      </c>
      <c r="I676" s="100">
        <v>2511.5</v>
      </c>
      <c r="J676" s="103">
        <f t="shared" si="55"/>
        <v>30.1</v>
      </c>
      <c r="K676" s="103">
        <f t="shared" si="52"/>
        <v>22.575000000000003</v>
      </c>
      <c r="L676" s="104">
        <f t="shared" si="53"/>
        <v>56697.11250000001</v>
      </c>
      <c r="M676" s="100" t="s">
        <v>155</v>
      </c>
      <c r="N676" s="100" t="s">
        <v>487</v>
      </c>
      <c r="O676" s="100" t="s">
        <v>32</v>
      </c>
      <c r="P676" s="100"/>
    </row>
    <row r="677" spans="1:20" x14ac:dyDescent="0.25">
      <c r="A677" s="100">
        <v>2022</v>
      </c>
      <c r="B677" s="100">
        <v>20</v>
      </c>
      <c r="C677" s="100" t="s">
        <v>0</v>
      </c>
      <c r="D677" s="100" t="s">
        <v>485</v>
      </c>
      <c r="E677" s="100">
        <v>60.3</v>
      </c>
      <c r="F677" s="101">
        <f t="shared" si="54"/>
        <v>6.99</v>
      </c>
      <c r="G677" s="102" t="s">
        <v>4</v>
      </c>
      <c r="H677" s="100">
        <v>22</v>
      </c>
      <c r="I677" s="100">
        <v>207.28</v>
      </c>
      <c r="J677" s="103">
        <v>32.94</v>
      </c>
      <c r="K677" s="103">
        <f t="shared" si="52"/>
        <v>24.704999999999998</v>
      </c>
      <c r="L677" s="104">
        <f t="shared" si="53"/>
        <v>5120.8523999999998</v>
      </c>
      <c r="M677" s="100" t="s">
        <v>155</v>
      </c>
      <c r="N677" s="100" t="s">
        <v>487</v>
      </c>
      <c r="O677" s="100" t="s">
        <v>32</v>
      </c>
      <c r="P677" s="100"/>
    </row>
    <row r="678" spans="1:20" x14ac:dyDescent="0.25">
      <c r="A678" s="100">
        <v>2022</v>
      </c>
      <c r="B678" s="100">
        <v>20</v>
      </c>
      <c r="C678" s="100" t="s">
        <v>0</v>
      </c>
      <c r="D678" s="100" t="s">
        <v>486</v>
      </c>
      <c r="E678" s="100">
        <v>60.3</v>
      </c>
      <c r="F678" s="101">
        <f t="shared" si="54"/>
        <v>6.99</v>
      </c>
      <c r="G678" s="102" t="s">
        <v>1</v>
      </c>
      <c r="H678" s="100">
        <v>225</v>
      </c>
      <c r="I678" s="100">
        <v>2149.4</v>
      </c>
      <c r="J678" s="103">
        <f t="shared" si="55"/>
        <v>30.1</v>
      </c>
      <c r="K678" s="103">
        <f t="shared" si="52"/>
        <v>22.575000000000003</v>
      </c>
      <c r="L678" s="104">
        <f t="shared" si="53"/>
        <v>48522.705000000009</v>
      </c>
      <c r="M678" s="100" t="s">
        <v>155</v>
      </c>
      <c r="N678" s="100" t="s">
        <v>487</v>
      </c>
      <c r="O678" s="100" t="s">
        <v>32</v>
      </c>
      <c r="P678" s="100"/>
    </row>
    <row r="679" spans="1:20" x14ac:dyDescent="0.25">
      <c r="A679" s="100">
        <v>2022</v>
      </c>
      <c r="B679" s="100">
        <v>20</v>
      </c>
      <c r="C679" s="100" t="s">
        <v>0</v>
      </c>
      <c r="D679" s="100" t="s">
        <v>486</v>
      </c>
      <c r="E679" s="100">
        <v>60.3</v>
      </c>
      <c r="F679" s="101">
        <f t="shared" si="54"/>
        <v>6.99</v>
      </c>
      <c r="G679" s="102" t="s">
        <v>4</v>
      </c>
      <c r="H679" s="100">
        <v>80</v>
      </c>
      <c r="I679" s="100">
        <v>758.21</v>
      </c>
      <c r="J679" s="103">
        <v>32.94</v>
      </c>
      <c r="K679" s="103">
        <f t="shared" si="52"/>
        <v>24.704999999999998</v>
      </c>
      <c r="L679" s="104">
        <f t="shared" si="53"/>
        <v>18731.57805</v>
      </c>
      <c r="M679" s="100" t="s">
        <v>155</v>
      </c>
      <c r="N679" s="100" t="s">
        <v>487</v>
      </c>
      <c r="O679" s="100" t="s">
        <v>32</v>
      </c>
      <c r="P679" s="100"/>
    </row>
    <row r="680" spans="1:20" x14ac:dyDescent="0.25">
      <c r="A680" s="100">
        <v>2022</v>
      </c>
      <c r="B680" s="100">
        <v>20</v>
      </c>
      <c r="C680" s="100" t="s">
        <v>0</v>
      </c>
      <c r="D680" s="100" t="s">
        <v>488</v>
      </c>
      <c r="E680" s="100">
        <v>60.3</v>
      </c>
      <c r="F680" s="101">
        <f t="shared" si="54"/>
        <v>6.99</v>
      </c>
      <c r="G680" s="102" t="s">
        <v>1</v>
      </c>
      <c r="H680" s="100">
        <v>265</v>
      </c>
      <c r="I680" s="100">
        <v>2529.27</v>
      </c>
      <c r="J680" s="103">
        <f t="shared" si="55"/>
        <v>30.1</v>
      </c>
      <c r="K680" s="103">
        <f t="shared" si="52"/>
        <v>22.575000000000003</v>
      </c>
      <c r="L680" s="104">
        <f t="shared" si="53"/>
        <v>57098.270250000009</v>
      </c>
      <c r="M680" s="100" t="s">
        <v>155</v>
      </c>
      <c r="N680" s="100" t="s">
        <v>489</v>
      </c>
      <c r="O680" s="100" t="s">
        <v>32</v>
      </c>
      <c r="P680" s="100"/>
      <c r="Q680" s="105"/>
      <c r="R680" s="106"/>
      <c r="S680" s="106" t="s">
        <v>27</v>
      </c>
      <c r="T680" s="105">
        <v>9536435.0569579992</v>
      </c>
    </row>
    <row r="681" spans="1:20" x14ac:dyDescent="0.25">
      <c r="A681" s="100">
        <v>2022</v>
      </c>
      <c r="B681" s="100">
        <v>20</v>
      </c>
      <c r="C681" s="100" t="s">
        <v>0</v>
      </c>
      <c r="D681" s="100" t="s">
        <v>488</v>
      </c>
      <c r="E681" s="100">
        <v>88.9</v>
      </c>
      <c r="F681" s="101">
        <f t="shared" si="54"/>
        <v>13.84</v>
      </c>
      <c r="G681" s="102" t="s">
        <v>1</v>
      </c>
      <c r="H681" s="100">
        <v>1</v>
      </c>
      <c r="I681" s="100">
        <v>9.5</v>
      </c>
      <c r="J681" s="103">
        <f t="shared" si="55"/>
        <v>52.62</v>
      </c>
      <c r="K681" s="103">
        <f t="shared" ref="K681:K725" si="56">IF(M681="NEW",J681*1,IF(M681="YELLOW",J681*0.75,IF(M681="BLUE",J681*0.5)))</f>
        <v>39.464999999999996</v>
      </c>
      <c r="L681" s="104">
        <f t="shared" ref="L681:L725" si="57">I681*K681</f>
        <v>374.91749999999996</v>
      </c>
      <c r="M681" s="100" t="s">
        <v>155</v>
      </c>
      <c r="N681" s="100" t="s">
        <v>489</v>
      </c>
      <c r="O681" s="100" t="s">
        <v>32</v>
      </c>
      <c r="P681" s="100"/>
      <c r="Q681" s="105">
        <f>SUM(L663:L681)</f>
        <v>839194.28594999993</v>
      </c>
      <c r="R681" s="106" t="s">
        <v>490</v>
      </c>
      <c r="S681" s="106" t="s">
        <v>28</v>
      </c>
      <c r="T681" s="105">
        <f>T680+Q681</f>
        <v>10375629.342907999</v>
      </c>
    </row>
    <row r="682" spans="1:20" x14ac:dyDescent="0.25">
      <c r="A682" s="72">
        <v>2022</v>
      </c>
      <c r="B682" s="72">
        <v>21</v>
      </c>
      <c r="C682" s="72" t="s">
        <v>0</v>
      </c>
      <c r="D682" s="72" t="s">
        <v>504</v>
      </c>
      <c r="E682" s="72">
        <v>73</v>
      </c>
      <c r="F682" s="73">
        <f t="shared" si="54"/>
        <v>9.67</v>
      </c>
      <c r="G682" s="74" t="s">
        <v>1</v>
      </c>
      <c r="H682" s="72">
        <v>35</v>
      </c>
      <c r="I682" s="72">
        <f>SUM(H682*9.6)</f>
        <v>336</v>
      </c>
      <c r="J682" s="75">
        <f t="shared" si="55"/>
        <v>37.54</v>
      </c>
      <c r="K682" s="75">
        <f t="shared" si="56"/>
        <v>28.155000000000001</v>
      </c>
      <c r="L682" s="76">
        <f t="shared" si="57"/>
        <v>9460.08</v>
      </c>
      <c r="M682" s="72" t="s">
        <v>155</v>
      </c>
      <c r="N682" s="72" t="s">
        <v>491</v>
      </c>
      <c r="O682" s="72" t="s">
        <v>24</v>
      </c>
      <c r="P682" s="72"/>
    </row>
    <row r="683" spans="1:20" x14ac:dyDescent="0.25">
      <c r="A683" s="72">
        <v>2022</v>
      </c>
      <c r="B683" s="72">
        <v>21</v>
      </c>
      <c r="C683" s="72" t="s">
        <v>0</v>
      </c>
      <c r="D683" s="72" t="s">
        <v>505</v>
      </c>
      <c r="E683" s="72">
        <v>73</v>
      </c>
      <c r="F683" s="73">
        <f t="shared" si="54"/>
        <v>9.67</v>
      </c>
      <c r="G683" s="74" t="s">
        <v>1</v>
      </c>
      <c r="H683" s="72">
        <v>8</v>
      </c>
      <c r="I683" s="72">
        <f t="shared" ref="I683:I696" si="58">SUM(H683*9.6)</f>
        <v>76.8</v>
      </c>
      <c r="J683" s="75">
        <f t="shared" si="55"/>
        <v>37.54</v>
      </c>
      <c r="K683" s="75">
        <f t="shared" si="56"/>
        <v>18.77</v>
      </c>
      <c r="L683" s="76">
        <f t="shared" si="57"/>
        <v>1441.5359999999998</v>
      </c>
      <c r="M683" s="72" t="s">
        <v>33</v>
      </c>
      <c r="N683" s="72" t="s">
        <v>492</v>
      </c>
      <c r="O683" s="72" t="s">
        <v>24</v>
      </c>
      <c r="P683" s="72"/>
    </row>
    <row r="684" spans="1:20" x14ac:dyDescent="0.25">
      <c r="A684" s="72">
        <v>2022</v>
      </c>
      <c r="B684" s="72">
        <v>21</v>
      </c>
      <c r="C684" s="72" t="s">
        <v>0</v>
      </c>
      <c r="D684" s="72" t="s">
        <v>506</v>
      </c>
      <c r="E684" s="72">
        <v>73</v>
      </c>
      <c r="F684" s="73">
        <f t="shared" si="54"/>
        <v>9.67</v>
      </c>
      <c r="G684" s="74" t="s">
        <v>1</v>
      </c>
      <c r="H684" s="72">
        <v>8</v>
      </c>
      <c r="I684" s="72">
        <f t="shared" si="58"/>
        <v>76.8</v>
      </c>
      <c r="J684" s="75">
        <f t="shared" si="55"/>
        <v>37.54</v>
      </c>
      <c r="K684" s="75">
        <f t="shared" si="56"/>
        <v>18.77</v>
      </c>
      <c r="L684" s="76">
        <f t="shared" si="57"/>
        <v>1441.5359999999998</v>
      </c>
      <c r="M684" s="72" t="s">
        <v>33</v>
      </c>
      <c r="N684" s="72" t="s">
        <v>492</v>
      </c>
      <c r="O684" s="72" t="s">
        <v>24</v>
      </c>
      <c r="P684" s="72"/>
    </row>
    <row r="685" spans="1:20" x14ac:dyDescent="0.25">
      <c r="A685" s="72">
        <v>2022</v>
      </c>
      <c r="B685" s="72">
        <v>21</v>
      </c>
      <c r="C685" s="72" t="s">
        <v>0</v>
      </c>
      <c r="D685" s="72" t="s">
        <v>507</v>
      </c>
      <c r="E685" s="72">
        <v>73</v>
      </c>
      <c r="F685" s="73">
        <f t="shared" si="54"/>
        <v>9.67</v>
      </c>
      <c r="G685" s="74" t="s">
        <v>1</v>
      </c>
      <c r="H685" s="72">
        <v>19</v>
      </c>
      <c r="I685" s="72">
        <f t="shared" si="58"/>
        <v>182.4</v>
      </c>
      <c r="J685" s="75">
        <f t="shared" si="55"/>
        <v>37.54</v>
      </c>
      <c r="K685" s="75">
        <f t="shared" si="56"/>
        <v>18.77</v>
      </c>
      <c r="L685" s="76">
        <f t="shared" si="57"/>
        <v>3423.6480000000001</v>
      </c>
      <c r="M685" s="72" t="s">
        <v>33</v>
      </c>
      <c r="N685" s="72" t="s">
        <v>493</v>
      </c>
      <c r="O685" s="72" t="s">
        <v>24</v>
      </c>
      <c r="P685" s="72"/>
    </row>
    <row r="686" spans="1:20" x14ac:dyDescent="0.25">
      <c r="A686" s="72">
        <v>2022</v>
      </c>
      <c r="B686" s="72">
        <v>21</v>
      </c>
      <c r="C686" s="72" t="s">
        <v>0</v>
      </c>
      <c r="D686" s="72" t="s">
        <v>507</v>
      </c>
      <c r="E686" s="72">
        <v>73</v>
      </c>
      <c r="F686" s="73">
        <f t="shared" si="54"/>
        <v>9.67</v>
      </c>
      <c r="G686" s="74" t="s">
        <v>1</v>
      </c>
      <c r="H686" s="72">
        <v>2</v>
      </c>
      <c r="I686" s="72">
        <f t="shared" si="58"/>
        <v>19.2</v>
      </c>
      <c r="J686" s="75">
        <f t="shared" si="55"/>
        <v>37.54</v>
      </c>
      <c r="K686" s="75">
        <f t="shared" si="56"/>
        <v>28.155000000000001</v>
      </c>
      <c r="L686" s="76">
        <f t="shared" si="57"/>
        <v>540.57600000000002</v>
      </c>
      <c r="M686" s="72" t="s">
        <v>155</v>
      </c>
      <c r="N686" s="72" t="s">
        <v>493</v>
      </c>
      <c r="O686" s="72" t="s">
        <v>24</v>
      </c>
      <c r="P686" s="72"/>
    </row>
    <row r="687" spans="1:20" x14ac:dyDescent="0.25">
      <c r="A687" s="72">
        <v>2022</v>
      </c>
      <c r="B687" s="72">
        <v>21</v>
      </c>
      <c r="C687" s="72" t="s">
        <v>0</v>
      </c>
      <c r="D687" s="72" t="s">
        <v>507</v>
      </c>
      <c r="E687" s="72">
        <v>88.9</v>
      </c>
      <c r="F687" s="73">
        <f t="shared" si="54"/>
        <v>13.84</v>
      </c>
      <c r="G687" s="74" t="s">
        <v>1</v>
      </c>
      <c r="H687" s="72">
        <v>3</v>
      </c>
      <c r="I687" s="72">
        <f t="shared" si="58"/>
        <v>28.799999999999997</v>
      </c>
      <c r="J687" s="75">
        <f t="shared" si="55"/>
        <v>52.62</v>
      </c>
      <c r="K687" s="75">
        <f t="shared" si="56"/>
        <v>26.31</v>
      </c>
      <c r="L687" s="76">
        <f t="shared" si="57"/>
        <v>757.72799999999984</v>
      </c>
      <c r="M687" s="72" t="s">
        <v>33</v>
      </c>
      <c r="N687" s="72" t="s">
        <v>494</v>
      </c>
      <c r="O687" s="72" t="s">
        <v>24</v>
      </c>
      <c r="P687" s="72"/>
    </row>
    <row r="688" spans="1:20" x14ac:dyDescent="0.25">
      <c r="A688" s="72">
        <v>2022</v>
      </c>
      <c r="B688" s="72">
        <v>21</v>
      </c>
      <c r="C688" s="72" t="s">
        <v>0</v>
      </c>
      <c r="D688" s="72" t="s">
        <v>508</v>
      </c>
      <c r="E688" s="72">
        <v>73</v>
      </c>
      <c r="F688" s="73">
        <f t="shared" si="54"/>
        <v>9.67</v>
      </c>
      <c r="G688" s="74" t="s">
        <v>1</v>
      </c>
      <c r="H688" s="72">
        <v>22</v>
      </c>
      <c r="I688" s="72">
        <f t="shared" si="58"/>
        <v>211.2</v>
      </c>
      <c r="J688" s="75">
        <f t="shared" si="55"/>
        <v>37.54</v>
      </c>
      <c r="K688" s="75">
        <f t="shared" si="56"/>
        <v>18.77</v>
      </c>
      <c r="L688" s="76">
        <f t="shared" si="57"/>
        <v>3964.2239999999997</v>
      </c>
      <c r="M688" s="72" t="s">
        <v>33</v>
      </c>
      <c r="N688" s="72" t="s">
        <v>495</v>
      </c>
      <c r="O688" s="72" t="s">
        <v>24</v>
      </c>
      <c r="P688" s="72"/>
    </row>
    <row r="689" spans="1:16" x14ac:dyDescent="0.25">
      <c r="A689" s="72">
        <v>2022</v>
      </c>
      <c r="B689" s="72">
        <v>21</v>
      </c>
      <c r="C689" s="72" t="s">
        <v>0</v>
      </c>
      <c r="D689" s="72" t="s">
        <v>508</v>
      </c>
      <c r="E689" s="72">
        <v>73</v>
      </c>
      <c r="F689" s="73">
        <f t="shared" si="54"/>
        <v>9.67</v>
      </c>
      <c r="G689" s="74" t="s">
        <v>1</v>
      </c>
      <c r="H689" s="72">
        <v>33</v>
      </c>
      <c r="I689" s="72">
        <f t="shared" si="58"/>
        <v>316.8</v>
      </c>
      <c r="J689" s="75">
        <f t="shared" si="55"/>
        <v>37.54</v>
      </c>
      <c r="K689" s="75">
        <f t="shared" si="56"/>
        <v>28.155000000000001</v>
      </c>
      <c r="L689" s="76">
        <f t="shared" si="57"/>
        <v>8919.5040000000008</v>
      </c>
      <c r="M689" s="72" t="s">
        <v>155</v>
      </c>
      <c r="N689" s="72" t="s">
        <v>495</v>
      </c>
      <c r="O689" s="72" t="s">
        <v>24</v>
      </c>
      <c r="P689" s="72"/>
    </row>
    <row r="690" spans="1:16" x14ac:dyDescent="0.25">
      <c r="A690" s="72">
        <v>2022</v>
      </c>
      <c r="B690" s="72">
        <v>21</v>
      </c>
      <c r="C690" s="72" t="s">
        <v>0</v>
      </c>
      <c r="D690" s="72" t="s">
        <v>509</v>
      </c>
      <c r="E690" s="72">
        <v>73</v>
      </c>
      <c r="F690" s="73">
        <f t="shared" si="54"/>
        <v>9.67</v>
      </c>
      <c r="G690" s="74" t="s">
        <v>1</v>
      </c>
      <c r="H690" s="72">
        <v>5</v>
      </c>
      <c r="I690" s="72">
        <f t="shared" si="58"/>
        <v>48</v>
      </c>
      <c r="J690" s="75">
        <f t="shared" si="55"/>
        <v>37.54</v>
      </c>
      <c r="K690" s="75">
        <f t="shared" si="56"/>
        <v>18.77</v>
      </c>
      <c r="L690" s="76">
        <f t="shared" si="57"/>
        <v>900.96</v>
      </c>
      <c r="M690" s="72" t="s">
        <v>33</v>
      </c>
      <c r="N690" s="72" t="s">
        <v>496</v>
      </c>
      <c r="O690" s="72" t="s">
        <v>24</v>
      </c>
      <c r="P690" s="72"/>
    </row>
    <row r="691" spans="1:16" x14ac:dyDescent="0.25">
      <c r="A691" s="72">
        <v>2022</v>
      </c>
      <c r="B691" s="72">
        <v>21</v>
      </c>
      <c r="C691" s="72" t="s">
        <v>0</v>
      </c>
      <c r="D691" s="72" t="s">
        <v>510</v>
      </c>
      <c r="E691" s="72">
        <v>73</v>
      </c>
      <c r="F691" s="73">
        <f t="shared" si="54"/>
        <v>9.67</v>
      </c>
      <c r="G691" s="74" t="s">
        <v>1</v>
      </c>
      <c r="H691" s="72">
        <v>11</v>
      </c>
      <c r="I691" s="72">
        <f t="shared" si="58"/>
        <v>105.6</v>
      </c>
      <c r="J691" s="75">
        <f t="shared" si="55"/>
        <v>37.54</v>
      </c>
      <c r="K691" s="75">
        <f t="shared" si="56"/>
        <v>18.77</v>
      </c>
      <c r="L691" s="76">
        <f t="shared" si="57"/>
        <v>1982.1119999999999</v>
      </c>
      <c r="M691" s="72" t="s">
        <v>33</v>
      </c>
      <c r="N691" s="72" t="s">
        <v>497</v>
      </c>
      <c r="O691" s="72" t="s">
        <v>24</v>
      </c>
      <c r="P691" s="72"/>
    </row>
    <row r="692" spans="1:16" x14ac:dyDescent="0.25">
      <c r="A692" s="72">
        <v>2022</v>
      </c>
      <c r="B692" s="72">
        <v>21</v>
      </c>
      <c r="C692" s="72" t="s">
        <v>0</v>
      </c>
      <c r="D692" s="72" t="s">
        <v>511</v>
      </c>
      <c r="E692" s="72">
        <v>73</v>
      </c>
      <c r="F692" s="73">
        <f t="shared" si="54"/>
        <v>9.67</v>
      </c>
      <c r="G692" s="74" t="s">
        <v>1</v>
      </c>
      <c r="H692" s="72">
        <v>20</v>
      </c>
      <c r="I692" s="72">
        <f t="shared" si="58"/>
        <v>192</v>
      </c>
      <c r="J692" s="75">
        <f t="shared" si="55"/>
        <v>37.54</v>
      </c>
      <c r="K692" s="75">
        <f t="shared" si="56"/>
        <v>28.155000000000001</v>
      </c>
      <c r="L692" s="76">
        <f t="shared" si="57"/>
        <v>5405.76</v>
      </c>
      <c r="M692" s="72" t="s">
        <v>155</v>
      </c>
      <c r="N692" s="72" t="s">
        <v>498</v>
      </c>
      <c r="O692" s="72" t="s">
        <v>24</v>
      </c>
      <c r="P692" s="72"/>
    </row>
    <row r="693" spans="1:16" x14ac:dyDescent="0.25">
      <c r="A693" s="72">
        <v>2022</v>
      </c>
      <c r="B693" s="72">
        <v>21</v>
      </c>
      <c r="C693" s="72" t="s">
        <v>0</v>
      </c>
      <c r="D693" s="72" t="s">
        <v>512</v>
      </c>
      <c r="E693" s="72">
        <v>73</v>
      </c>
      <c r="F693" s="73">
        <f t="shared" si="54"/>
        <v>9.67</v>
      </c>
      <c r="G693" s="74" t="s">
        <v>1</v>
      </c>
      <c r="H693" s="72">
        <v>55</v>
      </c>
      <c r="I693" s="72">
        <f t="shared" si="58"/>
        <v>528</v>
      </c>
      <c r="J693" s="75">
        <f t="shared" si="55"/>
        <v>37.54</v>
      </c>
      <c r="K693" s="75">
        <f t="shared" si="56"/>
        <v>18.77</v>
      </c>
      <c r="L693" s="76">
        <f t="shared" si="57"/>
        <v>9910.56</v>
      </c>
      <c r="M693" s="72" t="s">
        <v>33</v>
      </c>
      <c r="N693" s="72" t="s">
        <v>499</v>
      </c>
      <c r="O693" s="72" t="s">
        <v>24</v>
      </c>
      <c r="P693" s="72"/>
    </row>
    <row r="694" spans="1:16" x14ac:dyDescent="0.25">
      <c r="A694" s="72">
        <v>2022</v>
      </c>
      <c r="B694" s="72">
        <v>21</v>
      </c>
      <c r="C694" s="72" t="s">
        <v>0</v>
      </c>
      <c r="D694" s="72" t="s">
        <v>513</v>
      </c>
      <c r="E694" s="72">
        <v>73</v>
      </c>
      <c r="F694" s="73">
        <f t="shared" si="54"/>
        <v>9.67</v>
      </c>
      <c r="G694" s="74" t="s">
        <v>1</v>
      </c>
      <c r="H694" s="72">
        <v>10</v>
      </c>
      <c r="I694" s="72">
        <f t="shared" si="58"/>
        <v>96</v>
      </c>
      <c r="J694" s="75">
        <f t="shared" si="55"/>
        <v>37.54</v>
      </c>
      <c r="K694" s="75">
        <f t="shared" si="56"/>
        <v>18.77</v>
      </c>
      <c r="L694" s="76">
        <f t="shared" si="57"/>
        <v>1801.92</v>
      </c>
      <c r="M694" s="72" t="s">
        <v>33</v>
      </c>
      <c r="N694" s="72" t="s">
        <v>500</v>
      </c>
      <c r="O694" s="72" t="s">
        <v>24</v>
      </c>
      <c r="P694" s="72"/>
    </row>
    <row r="695" spans="1:16" x14ac:dyDescent="0.25">
      <c r="A695" s="72">
        <v>2022</v>
      </c>
      <c r="B695" s="72">
        <v>21</v>
      </c>
      <c r="C695" s="72" t="s">
        <v>0</v>
      </c>
      <c r="D695" s="72" t="s">
        <v>514</v>
      </c>
      <c r="E695" s="72">
        <v>73</v>
      </c>
      <c r="F695" s="73">
        <f t="shared" ref="F695:F757" si="59">IF($E695=60.3,6.99,IF($E695=73,9.67,IF($E695=88.9,13.84,IF($E695=114.3,17.26,IF($E695=177.8,34.23,IF($E695=244.5,53.57,"ENTER WEIGHT"))))))</f>
        <v>9.67</v>
      </c>
      <c r="G695" s="74" t="s">
        <v>1</v>
      </c>
      <c r="H695" s="72">
        <v>105</v>
      </c>
      <c r="I695" s="72">
        <f t="shared" si="58"/>
        <v>1008</v>
      </c>
      <c r="J695" s="75">
        <f t="shared" si="55"/>
        <v>37.54</v>
      </c>
      <c r="K695" s="75">
        <f t="shared" si="56"/>
        <v>18.77</v>
      </c>
      <c r="L695" s="76">
        <f t="shared" si="57"/>
        <v>18920.16</v>
      </c>
      <c r="M695" s="72" t="s">
        <v>33</v>
      </c>
      <c r="N695" s="72" t="s">
        <v>501</v>
      </c>
      <c r="O695" s="72" t="s">
        <v>24</v>
      </c>
      <c r="P695" s="72"/>
    </row>
    <row r="696" spans="1:16" x14ac:dyDescent="0.25">
      <c r="A696" s="72">
        <v>2022</v>
      </c>
      <c r="B696" s="72">
        <v>21</v>
      </c>
      <c r="C696" s="72" t="s">
        <v>0</v>
      </c>
      <c r="D696" s="72" t="s">
        <v>515</v>
      </c>
      <c r="E696" s="72">
        <v>73</v>
      </c>
      <c r="F696" s="73">
        <f t="shared" si="59"/>
        <v>9.67</v>
      </c>
      <c r="G696" s="74" t="s">
        <v>1</v>
      </c>
      <c r="H696" s="72">
        <v>16</v>
      </c>
      <c r="I696" s="72">
        <f t="shared" si="58"/>
        <v>153.6</v>
      </c>
      <c r="J696" s="75">
        <f t="shared" si="55"/>
        <v>37.54</v>
      </c>
      <c r="K696" s="75">
        <f t="shared" si="56"/>
        <v>28.155000000000001</v>
      </c>
      <c r="L696" s="76">
        <f t="shared" si="57"/>
        <v>4324.6080000000002</v>
      </c>
      <c r="M696" s="72" t="s">
        <v>155</v>
      </c>
      <c r="N696" s="72" t="s">
        <v>502</v>
      </c>
      <c r="O696" s="72" t="s">
        <v>24</v>
      </c>
      <c r="P696" s="72"/>
    </row>
    <row r="697" spans="1:16" x14ac:dyDescent="0.25">
      <c r="A697" s="72">
        <v>2022</v>
      </c>
      <c r="B697" s="72">
        <v>21</v>
      </c>
      <c r="C697" s="72" t="s">
        <v>0</v>
      </c>
      <c r="D697" s="72" t="s">
        <v>515</v>
      </c>
      <c r="E697" s="72">
        <v>73</v>
      </c>
      <c r="F697" s="73">
        <f t="shared" si="59"/>
        <v>9.67</v>
      </c>
      <c r="G697" s="74" t="s">
        <v>1</v>
      </c>
      <c r="H697" s="72">
        <v>46</v>
      </c>
      <c r="I697" s="72">
        <f>SUM(H697*9.6)</f>
        <v>441.59999999999997</v>
      </c>
      <c r="J697" s="75">
        <f t="shared" si="55"/>
        <v>37.54</v>
      </c>
      <c r="K697" s="75">
        <f t="shared" si="56"/>
        <v>18.77</v>
      </c>
      <c r="L697" s="76">
        <f t="shared" si="57"/>
        <v>8288.8319999999985</v>
      </c>
      <c r="M697" s="72" t="s">
        <v>33</v>
      </c>
      <c r="N697" s="72" t="s">
        <v>503</v>
      </c>
      <c r="O697" s="72" t="s">
        <v>24</v>
      </c>
      <c r="P697" s="72"/>
    </row>
    <row r="698" spans="1:16" x14ac:dyDescent="0.25">
      <c r="A698" s="72">
        <v>2022</v>
      </c>
      <c r="B698" s="72">
        <v>21</v>
      </c>
      <c r="C698" s="72" t="s">
        <v>0</v>
      </c>
      <c r="D698" s="72" t="s">
        <v>517</v>
      </c>
      <c r="E698" s="72">
        <v>73</v>
      </c>
      <c r="F698" s="73">
        <f t="shared" si="59"/>
        <v>9.67</v>
      </c>
      <c r="G698" s="74" t="s">
        <v>1</v>
      </c>
      <c r="H698" s="72">
        <v>73</v>
      </c>
      <c r="I698" s="72">
        <f>SUM(H698*9.6)</f>
        <v>700.8</v>
      </c>
      <c r="J698" s="75">
        <f t="shared" si="55"/>
        <v>37.54</v>
      </c>
      <c r="K698" s="75">
        <f t="shared" si="56"/>
        <v>28.155000000000001</v>
      </c>
      <c r="L698" s="76">
        <f t="shared" si="57"/>
        <v>19731.024000000001</v>
      </c>
      <c r="M698" s="72" t="s">
        <v>155</v>
      </c>
      <c r="N698" s="72" t="s">
        <v>516</v>
      </c>
      <c r="O698" s="72" t="s">
        <v>25</v>
      </c>
      <c r="P698" s="72"/>
    </row>
    <row r="699" spans="1:16" x14ac:dyDescent="0.25">
      <c r="A699" s="72">
        <v>2022</v>
      </c>
      <c r="B699" s="72">
        <v>21</v>
      </c>
      <c r="C699" s="72" t="s">
        <v>0</v>
      </c>
      <c r="D699" s="72">
        <v>5759388</v>
      </c>
      <c r="E699" s="72">
        <v>88.9</v>
      </c>
      <c r="F699" s="73">
        <f t="shared" si="59"/>
        <v>13.84</v>
      </c>
      <c r="G699" s="74" t="s">
        <v>1</v>
      </c>
      <c r="H699" s="72">
        <v>4</v>
      </c>
      <c r="I699" s="72">
        <v>38.405700000000003</v>
      </c>
      <c r="J699" s="75">
        <f t="shared" si="55"/>
        <v>52.62</v>
      </c>
      <c r="K699" s="75">
        <f t="shared" si="56"/>
        <v>26.31</v>
      </c>
      <c r="L699" s="76">
        <f t="shared" si="57"/>
        <v>1010.453967</v>
      </c>
      <c r="M699" s="72" t="s">
        <v>33</v>
      </c>
      <c r="N699" s="72" t="s">
        <v>518</v>
      </c>
      <c r="O699" s="72" t="s">
        <v>20</v>
      </c>
      <c r="P699" s="72"/>
    </row>
    <row r="700" spans="1:16" x14ac:dyDescent="0.25">
      <c r="A700" s="72">
        <v>2022</v>
      </c>
      <c r="B700" s="72">
        <v>21</v>
      </c>
      <c r="C700" s="72" t="s">
        <v>0</v>
      </c>
      <c r="D700" s="72">
        <v>5759386</v>
      </c>
      <c r="E700" s="72">
        <v>88.9</v>
      </c>
      <c r="F700" s="73">
        <f t="shared" si="59"/>
        <v>13.84</v>
      </c>
      <c r="G700" s="74" t="s">
        <v>1</v>
      </c>
      <c r="H700" s="72">
        <v>1</v>
      </c>
      <c r="I700" s="72">
        <v>9.6012000000000004</v>
      </c>
      <c r="J700" s="75">
        <f t="shared" si="55"/>
        <v>52.62</v>
      </c>
      <c r="K700" s="75">
        <f t="shared" si="56"/>
        <v>26.31</v>
      </c>
      <c r="L700" s="76">
        <f t="shared" si="57"/>
        <v>252.607572</v>
      </c>
      <c r="M700" s="72" t="s">
        <v>33</v>
      </c>
      <c r="N700" s="72" t="s">
        <v>518</v>
      </c>
      <c r="O700" s="72" t="s">
        <v>20</v>
      </c>
      <c r="P700" s="72"/>
    </row>
    <row r="701" spans="1:16" x14ac:dyDescent="0.25">
      <c r="A701" s="72">
        <v>2022</v>
      </c>
      <c r="B701" s="72">
        <v>21</v>
      </c>
      <c r="C701" s="72" t="s">
        <v>0</v>
      </c>
      <c r="D701" s="72">
        <v>5759387</v>
      </c>
      <c r="E701" s="72">
        <v>88.9</v>
      </c>
      <c r="F701" s="73">
        <f t="shared" si="59"/>
        <v>13.84</v>
      </c>
      <c r="G701" s="74" t="s">
        <v>1</v>
      </c>
      <c r="H701" s="72">
        <v>3</v>
      </c>
      <c r="I701" s="72">
        <v>28.8032</v>
      </c>
      <c r="J701" s="75">
        <f t="shared" si="55"/>
        <v>52.62</v>
      </c>
      <c r="K701" s="75">
        <f t="shared" si="56"/>
        <v>26.31</v>
      </c>
      <c r="L701" s="76">
        <f t="shared" si="57"/>
        <v>757.81219199999998</v>
      </c>
      <c r="M701" s="72" t="s">
        <v>33</v>
      </c>
      <c r="N701" s="72" t="s">
        <v>518</v>
      </c>
      <c r="O701" s="72" t="s">
        <v>20</v>
      </c>
      <c r="P701" s="72"/>
    </row>
    <row r="702" spans="1:16" x14ac:dyDescent="0.25">
      <c r="A702" s="72">
        <v>2022</v>
      </c>
      <c r="B702" s="72">
        <v>21</v>
      </c>
      <c r="C702" s="72" t="s">
        <v>0</v>
      </c>
      <c r="D702" s="72">
        <v>5759389</v>
      </c>
      <c r="E702" s="72">
        <v>88.9</v>
      </c>
      <c r="F702" s="73">
        <f t="shared" si="59"/>
        <v>13.84</v>
      </c>
      <c r="G702" s="74" t="s">
        <v>1</v>
      </c>
      <c r="H702" s="72">
        <v>20</v>
      </c>
      <c r="I702" s="72">
        <v>192.02670000000001</v>
      </c>
      <c r="J702" s="75">
        <f t="shared" si="55"/>
        <v>52.62</v>
      </c>
      <c r="K702" s="75">
        <f t="shared" si="56"/>
        <v>26.31</v>
      </c>
      <c r="L702" s="76">
        <f t="shared" si="57"/>
        <v>5052.2224770000003</v>
      </c>
      <c r="M702" s="72" t="s">
        <v>33</v>
      </c>
      <c r="N702" s="72" t="s">
        <v>518</v>
      </c>
      <c r="O702" s="72" t="s">
        <v>20</v>
      </c>
      <c r="P702" s="72"/>
    </row>
    <row r="703" spans="1:16" x14ac:dyDescent="0.25">
      <c r="A703" s="72">
        <v>2022</v>
      </c>
      <c r="B703" s="72">
        <v>21</v>
      </c>
      <c r="C703" s="72" t="s">
        <v>0</v>
      </c>
      <c r="D703" s="72">
        <v>5759390</v>
      </c>
      <c r="E703" s="72">
        <v>88.9</v>
      </c>
      <c r="F703" s="73">
        <f t="shared" si="59"/>
        <v>13.84</v>
      </c>
      <c r="G703" s="74" t="s">
        <v>1</v>
      </c>
      <c r="H703" s="72">
        <v>30</v>
      </c>
      <c r="I703" s="72">
        <v>288.04000000000002</v>
      </c>
      <c r="J703" s="75">
        <f t="shared" si="55"/>
        <v>52.62</v>
      </c>
      <c r="K703" s="75">
        <f t="shared" si="56"/>
        <v>26.31</v>
      </c>
      <c r="L703" s="76">
        <f t="shared" si="57"/>
        <v>7578.3324000000002</v>
      </c>
      <c r="M703" s="72" t="s">
        <v>33</v>
      </c>
      <c r="N703" s="72" t="s">
        <v>518</v>
      </c>
      <c r="O703" s="72" t="s">
        <v>20</v>
      </c>
      <c r="P703" s="72"/>
    </row>
    <row r="704" spans="1:16" x14ac:dyDescent="0.25">
      <c r="A704" s="72">
        <v>2022</v>
      </c>
      <c r="B704" s="72">
        <v>21</v>
      </c>
      <c r="C704" s="72" t="s">
        <v>0</v>
      </c>
      <c r="D704" s="72">
        <v>5759391</v>
      </c>
      <c r="E704" s="72">
        <v>88.9</v>
      </c>
      <c r="F704" s="73">
        <f t="shared" si="59"/>
        <v>13.84</v>
      </c>
      <c r="G704" s="74" t="s">
        <v>1</v>
      </c>
      <c r="H704" s="72">
        <v>2</v>
      </c>
      <c r="I704" s="72">
        <v>19.203299999999999</v>
      </c>
      <c r="J704" s="75">
        <f t="shared" si="55"/>
        <v>52.62</v>
      </c>
      <c r="K704" s="75">
        <f t="shared" si="56"/>
        <v>26.31</v>
      </c>
      <c r="L704" s="76">
        <f t="shared" si="57"/>
        <v>505.23882299999997</v>
      </c>
      <c r="M704" s="72" t="s">
        <v>33</v>
      </c>
      <c r="N704" s="72" t="s">
        <v>518</v>
      </c>
      <c r="O704" s="72" t="s">
        <v>20</v>
      </c>
      <c r="P704" s="72"/>
    </row>
    <row r="705" spans="1:16" x14ac:dyDescent="0.25">
      <c r="A705" s="72">
        <v>2022</v>
      </c>
      <c r="B705" s="72">
        <v>21</v>
      </c>
      <c r="C705" s="72" t="s">
        <v>0</v>
      </c>
      <c r="D705" s="72">
        <v>5759462</v>
      </c>
      <c r="E705" s="72">
        <v>88.9</v>
      </c>
      <c r="F705" s="73">
        <f t="shared" si="59"/>
        <v>13.84</v>
      </c>
      <c r="G705" s="74" t="s">
        <v>1</v>
      </c>
      <c r="H705" s="72">
        <v>58</v>
      </c>
      <c r="I705" s="72">
        <v>556.86360000000002</v>
      </c>
      <c r="J705" s="75">
        <f t="shared" si="55"/>
        <v>52.62</v>
      </c>
      <c r="K705" s="75">
        <f t="shared" si="56"/>
        <v>39.464999999999996</v>
      </c>
      <c r="L705" s="76">
        <f t="shared" si="57"/>
        <v>21976.621973999998</v>
      </c>
      <c r="M705" s="72" t="s">
        <v>155</v>
      </c>
      <c r="N705" s="72" t="s">
        <v>34</v>
      </c>
      <c r="O705" s="72" t="s">
        <v>35</v>
      </c>
      <c r="P705" s="72"/>
    </row>
    <row r="706" spans="1:16" x14ac:dyDescent="0.25">
      <c r="A706" s="72">
        <v>2022</v>
      </c>
      <c r="B706" s="72">
        <v>21</v>
      </c>
      <c r="C706" s="72" t="s">
        <v>0</v>
      </c>
      <c r="D706" s="72">
        <v>5759463</v>
      </c>
      <c r="E706" s="72">
        <v>88.9</v>
      </c>
      <c r="F706" s="73">
        <f t="shared" si="59"/>
        <v>13.84</v>
      </c>
      <c r="G706" s="74" t="s">
        <v>1</v>
      </c>
      <c r="H706" s="72">
        <v>60</v>
      </c>
      <c r="I706" s="72">
        <v>576.0711</v>
      </c>
      <c r="J706" s="75">
        <f t="shared" si="55"/>
        <v>52.62</v>
      </c>
      <c r="K706" s="75">
        <f t="shared" si="56"/>
        <v>39.464999999999996</v>
      </c>
      <c r="L706" s="76">
        <f t="shared" si="57"/>
        <v>22734.645961499999</v>
      </c>
      <c r="M706" s="72" t="s">
        <v>155</v>
      </c>
      <c r="N706" s="72" t="s">
        <v>34</v>
      </c>
      <c r="O706" s="72" t="s">
        <v>35</v>
      </c>
      <c r="P706" s="72"/>
    </row>
    <row r="707" spans="1:16" x14ac:dyDescent="0.25">
      <c r="A707" s="72">
        <v>2022</v>
      </c>
      <c r="B707" s="72">
        <v>21</v>
      </c>
      <c r="C707" s="72" t="s">
        <v>0</v>
      </c>
      <c r="D707" s="72">
        <v>5759461</v>
      </c>
      <c r="E707" s="72">
        <v>88.9</v>
      </c>
      <c r="F707" s="73">
        <f t="shared" si="59"/>
        <v>13.84</v>
      </c>
      <c r="G707" s="74" t="s">
        <v>1</v>
      </c>
      <c r="H707" s="72">
        <v>35</v>
      </c>
      <c r="I707" s="72">
        <v>336.04349999999999</v>
      </c>
      <c r="J707" s="75">
        <f t="shared" si="55"/>
        <v>52.62</v>
      </c>
      <c r="K707" s="75">
        <f t="shared" si="56"/>
        <v>39.464999999999996</v>
      </c>
      <c r="L707" s="76">
        <f t="shared" si="57"/>
        <v>13261.956727499999</v>
      </c>
      <c r="M707" s="72" t="s">
        <v>155</v>
      </c>
      <c r="N707" s="72" t="s">
        <v>34</v>
      </c>
      <c r="O707" s="72" t="s">
        <v>35</v>
      </c>
      <c r="P707" s="72"/>
    </row>
    <row r="708" spans="1:16" x14ac:dyDescent="0.25">
      <c r="A708" s="72">
        <v>2022</v>
      </c>
      <c r="B708" s="72">
        <v>21</v>
      </c>
      <c r="C708" s="72" t="s">
        <v>0</v>
      </c>
      <c r="D708" s="72">
        <v>5759460</v>
      </c>
      <c r="E708" s="72">
        <v>88.9</v>
      </c>
      <c r="F708" s="73">
        <f t="shared" si="59"/>
        <v>13.84</v>
      </c>
      <c r="G708" s="74" t="s">
        <v>1</v>
      </c>
      <c r="H708" s="72">
        <v>57</v>
      </c>
      <c r="I708" s="72">
        <v>547.26549999999997</v>
      </c>
      <c r="J708" s="75">
        <f t="shared" si="55"/>
        <v>52.62</v>
      </c>
      <c r="K708" s="75">
        <f t="shared" si="56"/>
        <v>39.464999999999996</v>
      </c>
      <c r="L708" s="76">
        <f t="shared" si="57"/>
        <v>21597.832957499995</v>
      </c>
      <c r="M708" s="72" t="s">
        <v>155</v>
      </c>
      <c r="N708" s="72" t="s">
        <v>34</v>
      </c>
      <c r="O708" s="72" t="s">
        <v>35</v>
      </c>
      <c r="P708" s="72"/>
    </row>
    <row r="709" spans="1:16" x14ac:dyDescent="0.25">
      <c r="A709" s="72">
        <v>2022</v>
      </c>
      <c r="B709" s="72">
        <v>21</v>
      </c>
      <c r="C709" s="72" t="s">
        <v>0</v>
      </c>
      <c r="D709" s="72">
        <v>5759471</v>
      </c>
      <c r="E709" s="72">
        <v>88.9</v>
      </c>
      <c r="F709" s="73">
        <f t="shared" si="59"/>
        <v>13.84</v>
      </c>
      <c r="G709" s="74" t="s">
        <v>1</v>
      </c>
      <c r="H709" s="72">
        <v>207</v>
      </c>
      <c r="I709" s="72">
        <v>1987.4458999999999</v>
      </c>
      <c r="J709" s="75">
        <f t="shared" si="55"/>
        <v>52.62</v>
      </c>
      <c r="K709" s="75">
        <f t="shared" si="56"/>
        <v>39.464999999999996</v>
      </c>
      <c r="L709" s="76">
        <f t="shared" si="57"/>
        <v>78434.552443499997</v>
      </c>
      <c r="M709" s="72" t="s">
        <v>155</v>
      </c>
      <c r="N709" s="72" t="s">
        <v>519</v>
      </c>
      <c r="O709" s="72" t="s">
        <v>35</v>
      </c>
      <c r="P709" s="72"/>
    </row>
    <row r="710" spans="1:16" x14ac:dyDescent="0.25">
      <c r="A710" s="72">
        <v>2022</v>
      </c>
      <c r="B710" s="72">
        <v>21</v>
      </c>
      <c r="C710" s="72" t="s">
        <v>0</v>
      </c>
      <c r="D710" s="72">
        <v>5759470</v>
      </c>
      <c r="E710" s="72">
        <v>88.9</v>
      </c>
      <c r="F710" s="73">
        <f t="shared" si="59"/>
        <v>13.84</v>
      </c>
      <c r="G710" s="74" t="s">
        <v>1</v>
      </c>
      <c r="H710" s="72">
        <v>3</v>
      </c>
      <c r="I710" s="72">
        <v>28.803699999999999</v>
      </c>
      <c r="J710" s="75">
        <f t="shared" si="55"/>
        <v>52.62</v>
      </c>
      <c r="K710" s="75">
        <f t="shared" si="56"/>
        <v>39.464999999999996</v>
      </c>
      <c r="L710" s="76">
        <f t="shared" si="57"/>
        <v>1136.7380204999999</v>
      </c>
      <c r="M710" s="72" t="s">
        <v>155</v>
      </c>
      <c r="N710" s="72" t="s">
        <v>519</v>
      </c>
      <c r="O710" s="72" t="s">
        <v>35</v>
      </c>
      <c r="P710" s="72"/>
    </row>
    <row r="711" spans="1:16" x14ac:dyDescent="0.25">
      <c r="A711" s="72">
        <v>2022</v>
      </c>
      <c r="B711" s="72">
        <v>21</v>
      </c>
      <c r="C711" s="72" t="s">
        <v>0</v>
      </c>
      <c r="D711" s="72">
        <v>5760544</v>
      </c>
      <c r="E711" s="72">
        <v>60.3</v>
      </c>
      <c r="F711" s="73">
        <f t="shared" si="59"/>
        <v>6.99</v>
      </c>
      <c r="G711" s="74" t="s">
        <v>4</v>
      </c>
      <c r="H711" s="72">
        <v>235</v>
      </c>
      <c r="I711" s="72">
        <v>2215.08</v>
      </c>
      <c r="J711" s="75">
        <v>32.94</v>
      </c>
      <c r="K711" s="75">
        <f t="shared" si="56"/>
        <v>24.704999999999998</v>
      </c>
      <c r="L711" s="76">
        <f t="shared" si="57"/>
        <v>54723.551399999997</v>
      </c>
      <c r="M711" s="72" t="s">
        <v>155</v>
      </c>
      <c r="N711" s="72" t="s">
        <v>520</v>
      </c>
      <c r="O711" s="72" t="s">
        <v>305</v>
      </c>
      <c r="P711" s="72"/>
    </row>
    <row r="712" spans="1:16" x14ac:dyDescent="0.25">
      <c r="A712" s="72">
        <v>2022</v>
      </c>
      <c r="B712" s="72">
        <v>21</v>
      </c>
      <c r="C712" s="72" t="s">
        <v>3</v>
      </c>
      <c r="D712" s="72">
        <v>5762628</v>
      </c>
      <c r="E712" s="72">
        <v>114.3</v>
      </c>
      <c r="F712" s="73">
        <f t="shared" si="59"/>
        <v>17.260000000000002</v>
      </c>
      <c r="G712" s="74" t="s">
        <v>4</v>
      </c>
      <c r="H712" s="72">
        <v>3</v>
      </c>
      <c r="I712" s="72">
        <v>19.2</v>
      </c>
      <c r="J712" s="75">
        <v>57.76</v>
      </c>
      <c r="K712" s="75">
        <f t="shared" si="56"/>
        <v>43.32</v>
      </c>
      <c r="L712" s="76">
        <f t="shared" si="57"/>
        <v>831.74400000000003</v>
      </c>
      <c r="M712" s="72" t="s">
        <v>155</v>
      </c>
      <c r="N712" s="72" t="s">
        <v>521</v>
      </c>
      <c r="O712" s="72" t="s">
        <v>20</v>
      </c>
      <c r="P712" s="72"/>
    </row>
    <row r="713" spans="1:16" x14ac:dyDescent="0.25">
      <c r="A713" s="72">
        <v>2022</v>
      </c>
      <c r="B713" s="72">
        <v>21</v>
      </c>
      <c r="C713" s="72" t="s">
        <v>0</v>
      </c>
      <c r="D713" s="72">
        <v>5769021</v>
      </c>
      <c r="E713" s="72">
        <v>60.3</v>
      </c>
      <c r="F713" s="73">
        <f t="shared" si="59"/>
        <v>6.99</v>
      </c>
      <c r="G713" s="74" t="s">
        <v>1</v>
      </c>
      <c r="H713" s="72">
        <v>50</v>
      </c>
      <c r="I713" s="72">
        <v>480.05410000000001</v>
      </c>
      <c r="J713" s="75">
        <f t="shared" si="55"/>
        <v>30.1</v>
      </c>
      <c r="K713" s="75">
        <f t="shared" si="56"/>
        <v>22.575000000000003</v>
      </c>
      <c r="L713" s="76">
        <f t="shared" si="57"/>
        <v>10837.221307500002</v>
      </c>
      <c r="M713" s="72" t="s">
        <v>155</v>
      </c>
      <c r="N713" s="72" t="s">
        <v>522</v>
      </c>
      <c r="O713" s="72" t="s">
        <v>2</v>
      </c>
      <c r="P713" s="72"/>
    </row>
    <row r="714" spans="1:16" x14ac:dyDescent="0.25">
      <c r="A714" s="72">
        <v>2022</v>
      </c>
      <c r="B714" s="72">
        <v>21</v>
      </c>
      <c r="C714" s="72" t="s">
        <v>0</v>
      </c>
      <c r="D714" s="72">
        <v>5769020</v>
      </c>
      <c r="E714" s="72">
        <v>60.3</v>
      </c>
      <c r="F714" s="73">
        <f t="shared" si="59"/>
        <v>6.99</v>
      </c>
      <c r="G714" s="74" t="s">
        <v>1</v>
      </c>
      <c r="H714" s="72">
        <v>110</v>
      </c>
      <c r="I714" s="72">
        <v>1056.1383000000001</v>
      </c>
      <c r="J714" s="75">
        <f t="shared" si="55"/>
        <v>30.1</v>
      </c>
      <c r="K714" s="75">
        <f t="shared" si="56"/>
        <v>22.575000000000003</v>
      </c>
      <c r="L714" s="76">
        <f t="shared" si="57"/>
        <v>23842.322122500005</v>
      </c>
      <c r="M714" s="72" t="s">
        <v>155</v>
      </c>
      <c r="N714" s="72" t="s">
        <v>522</v>
      </c>
      <c r="O714" s="72" t="s">
        <v>2</v>
      </c>
      <c r="P714" s="72"/>
    </row>
    <row r="715" spans="1:16" x14ac:dyDescent="0.25">
      <c r="A715" s="72">
        <v>2022</v>
      </c>
      <c r="B715" s="72">
        <v>21</v>
      </c>
      <c r="C715" s="72" t="s">
        <v>0</v>
      </c>
      <c r="D715" s="72">
        <v>5766114</v>
      </c>
      <c r="E715" s="72">
        <v>60.3</v>
      </c>
      <c r="F715" s="73">
        <f t="shared" si="59"/>
        <v>6.99</v>
      </c>
      <c r="G715" s="74" t="s">
        <v>1</v>
      </c>
      <c r="H715" s="72">
        <v>21</v>
      </c>
      <c r="I715" s="72">
        <v>201.62520000000001</v>
      </c>
      <c r="J715" s="75">
        <f t="shared" si="55"/>
        <v>30.1</v>
      </c>
      <c r="K715" s="75">
        <f t="shared" si="56"/>
        <v>22.575000000000003</v>
      </c>
      <c r="L715" s="76">
        <f t="shared" si="57"/>
        <v>4551.6888900000004</v>
      </c>
      <c r="M715" s="72" t="s">
        <v>155</v>
      </c>
      <c r="N715" s="72" t="s">
        <v>523</v>
      </c>
      <c r="O715" s="72" t="s">
        <v>2</v>
      </c>
      <c r="P715" s="72"/>
    </row>
    <row r="716" spans="1:16" x14ac:dyDescent="0.25">
      <c r="A716" s="72">
        <v>2022</v>
      </c>
      <c r="B716" s="72">
        <v>21</v>
      </c>
      <c r="C716" s="72" t="s">
        <v>0</v>
      </c>
      <c r="D716" s="72">
        <v>5766115</v>
      </c>
      <c r="E716" s="72">
        <v>60.3</v>
      </c>
      <c r="F716" s="73">
        <f t="shared" si="59"/>
        <v>6.99</v>
      </c>
      <c r="G716" s="74" t="s">
        <v>1</v>
      </c>
      <c r="H716" s="72">
        <v>14</v>
      </c>
      <c r="I716" s="72">
        <v>134.41309999999999</v>
      </c>
      <c r="J716" s="75">
        <f t="shared" si="55"/>
        <v>30.1</v>
      </c>
      <c r="K716" s="75">
        <f t="shared" si="56"/>
        <v>22.575000000000003</v>
      </c>
      <c r="L716" s="76">
        <f t="shared" si="57"/>
        <v>3034.3757325000001</v>
      </c>
      <c r="M716" s="72" t="s">
        <v>155</v>
      </c>
      <c r="N716" s="72" t="s">
        <v>523</v>
      </c>
      <c r="O716" s="72" t="s">
        <v>2</v>
      </c>
      <c r="P716" s="72"/>
    </row>
    <row r="717" spans="1:16" x14ac:dyDescent="0.25">
      <c r="A717" s="72">
        <v>2022</v>
      </c>
      <c r="B717" s="72">
        <v>21</v>
      </c>
      <c r="C717" s="72" t="s">
        <v>0</v>
      </c>
      <c r="D717" s="72">
        <v>5766116</v>
      </c>
      <c r="E717" s="72">
        <v>60.3</v>
      </c>
      <c r="F717" s="73">
        <f t="shared" si="59"/>
        <v>6.99</v>
      </c>
      <c r="G717" s="74" t="s">
        <v>1</v>
      </c>
      <c r="H717" s="72">
        <v>1</v>
      </c>
      <c r="I717" s="72">
        <v>9.6</v>
      </c>
      <c r="J717" s="75">
        <f t="shared" si="55"/>
        <v>30.1</v>
      </c>
      <c r="K717" s="75">
        <f t="shared" si="56"/>
        <v>22.575000000000003</v>
      </c>
      <c r="L717" s="76">
        <f t="shared" si="57"/>
        <v>216.72000000000003</v>
      </c>
      <c r="M717" s="72" t="s">
        <v>155</v>
      </c>
      <c r="N717" s="72" t="s">
        <v>523</v>
      </c>
      <c r="O717" s="72" t="s">
        <v>2</v>
      </c>
      <c r="P717" s="72"/>
    </row>
    <row r="718" spans="1:16" x14ac:dyDescent="0.25">
      <c r="A718" s="72">
        <v>2022</v>
      </c>
      <c r="B718" s="72">
        <v>21</v>
      </c>
      <c r="C718" s="72" t="s">
        <v>0</v>
      </c>
      <c r="D718" s="72">
        <v>5766117</v>
      </c>
      <c r="E718" s="72">
        <v>60.3</v>
      </c>
      <c r="F718" s="73">
        <f t="shared" si="59"/>
        <v>6.99</v>
      </c>
      <c r="G718" s="74" t="s">
        <v>1</v>
      </c>
      <c r="H718" s="72">
        <v>24</v>
      </c>
      <c r="I718" s="72">
        <v>230.42590000000001</v>
      </c>
      <c r="J718" s="75">
        <f t="shared" si="55"/>
        <v>30.1</v>
      </c>
      <c r="K718" s="75">
        <f t="shared" si="56"/>
        <v>22.575000000000003</v>
      </c>
      <c r="L718" s="76">
        <f t="shared" si="57"/>
        <v>5201.8646925000012</v>
      </c>
      <c r="M718" s="72" t="s">
        <v>155</v>
      </c>
      <c r="N718" s="72" t="s">
        <v>523</v>
      </c>
      <c r="O718" s="72" t="s">
        <v>2</v>
      </c>
      <c r="P718" s="72"/>
    </row>
    <row r="719" spans="1:16" x14ac:dyDescent="0.25">
      <c r="A719" s="72">
        <v>2022</v>
      </c>
      <c r="B719" s="72">
        <v>21</v>
      </c>
      <c r="C719" s="72" t="s">
        <v>0</v>
      </c>
      <c r="D719" s="72">
        <v>5765904</v>
      </c>
      <c r="E719" s="72">
        <v>73</v>
      </c>
      <c r="F719" s="73">
        <f t="shared" si="59"/>
        <v>9.67</v>
      </c>
      <c r="G719" s="74" t="s">
        <v>4</v>
      </c>
      <c r="H719" s="72">
        <v>2</v>
      </c>
      <c r="I719" s="72">
        <v>19.2027</v>
      </c>
      <c r="J719" s="75">
        <v>42.36</v>
      </c>
      <c r="K719" s="75">
        <f t="shared" si="56"/>
        <v>31.77</v>
      </c>
      <c r="L719" s="76">
        <f t="shared" si="57"/>
        <v>610.06977900000004</v>
      </c>
      <c r="M719" s="72" t="s">
        <v>155</v>
      </c>
      <c r="N719" s="72" t="s">
        <v>522</v>
      </c>
      <c r="O719" s="72" t="s">
        <v>2</v>
      </c>
      <c r="P719" s="72"/>
    </row>
    <row r="720" spans="1:16" x14ac:dyDescent="0.25">
      <c r="A720" s="72">
        <v>2022</v>
      </c>
      <c r="B720" s="72">
        <v>21</v>
      </c>
      <c r="C720" s="72" t="s">
        <v>0</v>
      </c>
      <c r="D720" s="72">
        <v>5765905</v>
      </c>
      <c r="E720" s="72">
        <v>73</v>
      </c>
      <c r="F720" s="73">
        <f t="shared" si="59"/>
        <v>9.67</v>
      </c>
      <c r="G720" s="74" t="s">
        <v>4</v>
      </c>
      <c r="H720" s="72">
        <v>10</v>
      </c>
      <c r="I720" s="72">
        <v>96.01</v>
      </c>
      <c r="J720" s="75">
        <v>42.36</v>
      </c>
      <c r="K720" s="75">
        <f t="shared" si="56"/>
        <v>31.77</v>
      </c>
      <c r="L720" s="76">
        <f t="shared" si="57"/>
        <v>3050.2377000000001</v>
      </c>
      <c r="M720" s="72" t="s">
        <v>155</v>
      </c>
      <c r="N720" s="72" t="s">
        <v>522</v>
      </c>
      <c r="O720" s="72" t="s">
        <v>2</v>
      </c>
      <c r="P720" s="72"/>
    </row>
    <row r="721" spans="1:16" x14ac:dyDescent="0.25">
      <c r="A721" s="72">
        <v>2022</v>
      </c>
      <c r="B721" s="72">
        <v>21</v>
      </c>
      <c r="C721" s="72" t="s">
        <v>0</v>
      </c>
      <c r="D721" s="72">
        <v>5763921</v>
      </c>
      <c r="E721" s="72">
        <v>60.3</v>
      </c>
      <c r="F721" s="73">
        <f t="shared" si="59"/>
        <v>6.99</v>
      </c>
      <c r="G721" s="74" t="s">
        <v>1</v>
      </c>
      <c r="H721" s="72">
        <v>75</v>
      </c>
      <c r="I721" s="72">
        <v>720.09249999999997</v>
      </c>
      <c r="J721" s="75">
        <f t="shared" ref="J721:J781" si="60">IF($E721=60.3,30.1,IF($E721=73,37.54,IF($E721=88.9,52.62,IF(AND($E721=114.3, $F721=17.26),56.44,IF(AND($E721=177.8, $F721=34.23),92.37,IF(AND($E721=244.5,$F721=53.57),144.09,"ENTER WEIGHT"))))))</f>
        <v>30.1</v>
      </c>
      <c r="K721" s="75">
        <f t="shared" si="56"/>
        <v>22.575000000000003</v>
      </c>
      <c r="L721" s="76">
        <f t="shared" si="57"/>
        <v>16256.088187500001</v>
      </c>
      <c r="M721" s="72" t="s">
        <v>155</v>
      </c>
      <c r="N721" s="72" t="s">
        <v>524</v>
      </c>
      <c r="O721" s="72" t="s">
        <v>305</v>
      </c>
      <c r="P721" s="72"/>
    </row>
    <row r="722" spans="1:16" x14ac:dyDescent="0.25">
      <c r="A722" s="72">
        <v>2022</v>
      </c>
      <c r="B722" s="72">
        <v>21</v>
      </c>
      <c r="C722" s="72" t="s">
        <v>0</v>
      </c>
      <c r="D722" s="72">
        <v>5763920</v>
      </c>
      <c r="E722" s="72">
        <v>60.3</v>
      </c>
      <c r="F722" s="73">
        <f t="shared" si="59"/>
        <v>6.99</v>
      </c>
      <c r="G722" s="74" t="s">
        <v>1</v>
      </c>
      <c r="H722" s="72">
        <v>33</v>
      </c>
      <c r="I722" s="72">
        <v>316.83999999999997</v>
      </c>
      <c r="J722" s="75">
        <f t="shared" si="60"/>
        <v>30.1</v>
      </c>
      <c r="K722" s="75">
        <f t="shared" si="56"/>
        <v>22.575000000000003</v>
      </c>
      <c r="L722" s="76">
        <f t="shared" si="57"/>
        <v>7152.6630000000005</v>
      </c>
      <c r="M722" s="72" t="s">
        <v>155</v>
      </c>
      <c r="N722" s="72" t="s">
        <v>524</v>
      </c>
      <c r="O722" s="72" t="s">
        <v>305</v>
      </c>
      <c r="P722" s="72"/>
    </row>
    <row r="723" spans="1:16" x14ac:dyDescent="0.25">
      <c r="A723" s="72">
        <v>2022</v>
      </c>
      <c r="B723" s="72">
        <v>21</v>
      </c>
      <c r="C723" s="72" t="s">
        <v>0</v>
      </c>
      <c r="D723" s="72">
        <v>5763919</v>
      </c>
      <c r="E723" s="72">
        <v>60.3</v>
      </c>
      <c r="F723" s="73">
        <f t="shared" si="59"/>
        <v>6.99</v>
      </c>
      <c r="G723" s="74" t="s">
        <v>1</v>
      </c>
      <c r="H723" s="72">
        <v>2</v>
      </c>
      <c r="I723" s="72">
        <v>19.202400000000001</v>
      </c>
      <c r="J723" s="75">
        <f t="shared" si="60"/>
        <v>30.1</v>
      </c>
      <c r="K723" s="75">
        <f t="shared" si="56"/>
        <v>22.575000000000003</v>
      </c>
      <c r="L723" s="76">
        <f t="shared" si="57"/>
        <v>433.49418000000009</v>
      </c>
      <c r="M723" s="72" t="s">
        <v>155</v>
      </c>
      <c r="N723" s="72" t="s">
        <v>524</v>
      </c>
      <c r="O723" s="72" t="s">
        <v>305</v>
      </c>
      <c r="P723" s="72"/>
    </row>
    <row r="724" spans="1:16" x14ac:dyDescent="0.25">
      <c r="A724" s="72">
        <v>2022</v>
      </c>
      <c r="B724" s="72">
        <v>21</v>
      </c>
      <c r="C724" s="72" t="s">
        <v>0</v>
      </c>
      <c r="D724" s="72">
        <v>102180</v>
      </c>
      <c r="E724" s="72">
        <v>60.3</v>
      </c>
      <c r="F724" s="73">
        <f t="shared" si="59"/>
        <v>6.99</v>
      </c>
      <c r="G724" s="74" t="s">
        <v>1</v>
      </c>
      <c r="H724" s="72">
        <v>8</v>
      </c>
      <c r="I724" s="72">
        <v>77.510000000000005</v>
      </c>
      <c r="J724" s="75">
        <f t="shared" si="60"/>
        <v>30.1</v>
      </c>
      <c r="K724" s="75">
        <f t="shared" si="56"/>
        <v>22.575000000000003</v>
      </c>
      <c r="L724" s="76">
        <f t="shared" si="57"/>
        <v>1749.7882500000003</v>
      </c>
      <c r="M724" s="72" t="s">
        <v>155</v>
      </c>
      <c r="N724" s="72" t="s">
        <v>525</v>
      </c>
      <c r="O724" s="72" t="s">
        <v>305</v>
      </c>
      <c r="P724" s="72"/>
    </row>
    <row r="725" spans="1:16" x14ac:dyDescent="0.25">
      <c r="A725" s="72">
        <v>2022</v>
      </c>
      <c r="B725" s="72">
        <v>21</v>
      </c>
      <c r="C725" s="72" t="s">
        <v>0</v>
      </c>
      <c r="D725" s="72">
        <v>102139</v>
      </c>
      <c r="E725" s="72">
        <v>60.3</v>
      </c>
      <c r="F725" s="73">
        <f t="shared" si="59"/>
        <v>6.99</v>
      </c>
      <c r="G725" s="74" t="s">
        <v>1</v>
      </c>
      <c r="H725" s="72">
        <v>1</v>
      </c>
      <c r="I725" s="72">
        <v>9.66</v>
      </c>
      <c r="J725" s="75">
        <f t="shared" si="60"/>
        <v>30.1</v>
      </c>
      <c r="K725" s="75">
        <f t="shared" si="56"/>
        <v>22.575000000000003</v>
      </c>
      <c r="L725" s="76">
        <f t="shared" si="57"/>
        <v>218.07450000000003</v>
      </c>
      <c r="M725" s="72" t="s">
        <v>155</v>
      </c>
      <c r="N725" s="72" t="s">
        <v>526</v>
      </c>
      <c r="O725" s="72" t="s">
        <v>305</v>
      </c>
      <c r="P725" s="72"/>
    </row>
    <row r="726" spans="1:16" x14ac:dyDescent="0.25">
      <c r="A726" s="72">
        <v>2022</v>
      </c>
      <c r="B726" s="72">
        <v>21</v>
      </c>
      <c r="C726" s="72" t="s">
        <v>0</v>
      </c>
      <c r="D726" s="72">
        <v>102284</v>
      </c>
      <c r="E726" s="72">
        <v>73</v>
      </c>
      <c r="F726" s="73">
        <f t="shared" si="59"/>
        <v>9.67</v>
      </c>
      <c r="G726" s="74" t="s">
        <v>1</v>
      </c>
      <c r="H726" s="72">
        <v>5</v>
      </c>
      <c r="I726" s="72">
        <v>47.86</v>
      </c>
      <c r="J726" s="75">
        <f t="shared" si="60"/>
        <v>37.54</v>
      </c>
      <c r="K726" s="75">
        <f t="shared" ref="K726:K788" si="61">IF(M726="NEW",J726*1,IF(M726="YELLOW",J726*0.75,IF(M726="BLUE",J726*0.5)))</f>
        <v>28.155000000000001</v>
      </c>
      <c r="L726" s="76">
        <f t="shared" ref="L726:L788" si="62">I726*K726</f>
        <v>1347.4983</v>
      </c>
      <c r="M726" s="72" t="s">
        <v>155</v>
      </c>
      <c r="N726" s="72" t="s">
        <v>527</v>
      </c>
      <c r="O726" s="72" t="s">
        <v>305</v>
      </c>
      <c r="P726" s="72"/>
    </row>
    <row r="727" spans="1:16" x14ac:dyDescent="0.25">
      <c r="A727" s="72">
        <v>2022</v>
      </c>
      <c r="B727" s="72">
        <v>21</v>
      </c>
      <c r="C727" s="72" t="s">
        <v>0</v>
      </c>
      <c r="D727" s="72">
        <v>102181</v>
      </c>
      <c r="E727" s="72">
        <v>73</v>
      </c>
      <c r="F727" s="73">
        <f t="shared" si="59"/>
        <v>9.67</v>
      </c>
      <c r="G727" s="74" t="s">
        <v>1</v>
      </c>
      <c r="H727" s="72">
        <v>78</v>
      </c>
      <c r="I727" s="72">
        <v>733.94</v>
      </c>
      <c r="J727" s="75">
        <f t="shared" si="60"/>
        <v>37.54</v>
      </c>
      <c r="K727" s="75">
        <f t="shared" si="61"/>
        <v>28.155000000000001</v>
      </c>
      <c r="L727" s="76">
        <f t="shared" si="62"/>
        <v>20664.080700000002</v>
      </c>
      <c r="M727" s="72" t="s">
        <v>155</v>
      </c>
      <c r="N727" s="72" t="s">
        <v>528</v>
      </c>
      <c r="O727" s="72" t="s">
        <v>305</v>
      </c>
      <c r="P727" s="72"/>
    </row>
    <row r="728" spans="1:16" x14ac:dyDescent="0.25">
      <c r="A728" s="72">
        <v>2022</v>
      </c>
      <c r="B728" s="72">
        <v>21</v>
      </c>
      <c r="C728" s="72" t="s">
        <v>0</v>
      </c>
      <c r="D728" s="72">
        <v>102244</v>
      </c>
      <c r="E728" s="72">
        <v>73</v>
      </c>
      <c r="F728" s="73">
        <f t="shared" si="59"/>
        <v>9.67</v>
      </c>
      <c r="G728" s="74" t="s">
        <v>1</v>
      </c>
      <c r="H728" s="72">
        <v>110</v>
      </c>
      <c r="I728" s="72">
        <v>1010.08</v>
      </c>
      <c r="J728" s="75">
        <f t="shared" si="60"/>
        <v>37.54</v>
      </c>
      <c r="K728" s="75">
        <f t="shared" si="61"/>
        <v>28.155000000000001</v>
      </c>
      <c r="L728" s="76">
        <f t="shared" si="62"/>
        <v>28438.8024</v>
      </c>
      <c r="M728" s="72" t="s">
        <v>155</v>
      </c>
      <c r="N728" s="72" t="s">
        <v>529</v>
      </c>
      <c r="O728" s="72" t="s">
        <v>305</v>
      </c>
      <c r="P728" s="72"/>
    </row>
    <row r="729" spans="1:16" x14ac:dyDescent="0.25">
      <c r="A729" s="72">
        <v>2022</v>
      </c>
      <c r="B729" s="72">
        <v>21</v>
      </c>
      <c r="C729" s="72" t="s">
        <v>0</v>
      </c>
      <c r="D729" s="72">
        <v>102205</v>
      </c>
      <c r="E729" s="72">
        <v>73</v>
      </c>
      <c r="F729" s="73">
        <f t="shared" si="59"/>
        <v>9.67</v>
      </c>
      <c r="G729" s="74" t="s">
        <v>1</v>
      </c>
      <c r="H729" s="72">
        <v>100</v>
      </c>
      <c r="I729" s="72">
        <v>920.27</v>
      </c>
      <c r="J729" s="75">
        <f t="shared" si="60"/>
        <v>37.54</v>
      </c>
      <c r="K729" s="75">
        <f t="shared" si="61"/>
        <v>28.155000000000001</v>
      </c>
      <c r="L729" s="76">
        <f t="shared" si="62"/>
        <v>25910.201850000001</v>
      </c>
      <c r="M729" s="72" t="s">
        <v>155</v>
      </c>
      <c r="N729" s="72" t="s">
        <v>530</v>
      </c>
      <c r="O729" s="72" t="s">
        <v>305</v>
      </c>
      <c r="P729" s="72"/>
    </row>
    <row r="730" spans="1:16" x14ac:dyDescent="0.25">
      <c r="A730" s="72">
        <v>2022</v>
      </c>
      <c r="B730" s="72">
        <v>21</v>
      </c>
      <c r="C730" s="72" t="s">
        <v>0</v>
      </c>
      <c r="D730" s="72">
        <v>102204</v>
      </c>
      <c r="E730" s="72">
        <v>73</v>
      </c>
      <c r="F730" s="73">
        <f t="shared" si="59"/>
        <v>9.67</v>
      </c>
      <c r="G730" s="74" t="s">
        <v>1</v>
      </c>
      <c r="H730" s="72">
        <v>71</v>
      </c>
      <c r="I730" s="72">
        <v>664.4</v>
      </c>
      <c r="J730" s="75">
        <f t="shared" si="60"/>
        <v>37.54</v>
      </c>
      <c r="K730" s="75">
        <f t="shared" si="61"/>
        <v>28.155000000000001</v>
      </c>
      <c r="L730" s="76">
        <f t="shared" si="62"/>
        <v>18706.182000000001</v>
      </c>
      <c r="M730" s="72" t="s">
        <v>155</v>
      </c>
      <c r="N730" s="72" t="s">
        <v>531</v>
      </c>
      <c r="O730" s="72" t="s">
        <v>305</v>
      </c>
      <c r="P730" s="72"/>
    </row>
    <row r="731" spans="1:16" x14ac:dyDescent="0.25">
      <c r="A731" s="72">
        <v>2022</v>
      </c>
      <c r="B731" s="72">
        <v>21</v>
      </c>
      <c r="C731" s="72" t="s">
        <v>0</v>
      </c>
      <c r="D731" s="72">
        <v>102067</v>
      </c>
      <c r="E731" s="72">
        <v>73</v>
      </c>
      <c r="F731" s="73">
        <f t="shared" si="59"/>
        <v>9.67</v>
      </c>
      <c r="G731" s="74" t="s">
        <v>1</v>
      </c>
      <c r="H731" s="72">
        <v>73</v>
      </c>
      <c r="I731" s="72">
        <v>676.66</v>
      </c>
      <c r="J731" s="75">
        <f t="shared" si="60"/>
        <v>37.54</v>
      </c>
      <c r="K731" s="75">
        <f t="shared" si="61"/>
        <v>28.155000000000001</v>
      </c>
      <c r="L731" s="76">
        <f t="shared" si="62"/>
        <v>19051.362300000001</v>
      </c>
      <c r="M731" s="72" t="s">
        <v>155</v>
      </c>
      <c r="N731" s="72" t="s">
        <v>532</v>
      </c>
      <c r="O731" s="72" t="s">
        <v>305</v>
      </c>
      <c r="P731" s="72"/>
    </row>
    <row r="732" spans="1:16" x14ac:dyDescent="0.25">
      <c r="A732" s="72">
        <v>2022</v>
      </c>
      <c r="B732" s="72">
        <v>21</v>
      </c>
      <c r="C732" s="72" t="s">
        <v>0</v>
      </c>
      <c r="D732" s="72" t="s">
        <v>504</v>
      </c>
      <c r="E732" s="72">
        <v>73</v>
      </c>
      <c r="F732" s="73">
        <f t="shared" si="59"/>
        <v>9.67</v>
      </c>
      <c r="G732" s="74" t="s">
        <v>1</v>
      </c>
      <c r="H732" s="72">
        <v>35</v>
      </c>
      <c r="I732" s="72">
        <f>SUM(H732*9.6)</f>
        <v>336</v>
      </c>
      <c r="J732" s="75">
        <f t="shared" si="60"/>
        <v>37.54</v>
      </c>
      <c r="K732" s="75">
        <f t="shared" si="61"/>
        <v>28.155000000000001</v>
      </c>
      <c r="L732" s="76">
        <f t="shared" si="62"/>
        <v>9460.08</v>
      </c>
      <c r="M732" s="72" t="s">
        <v>155</v>
      </c>
      <c r="N732" s="72" t="s">
        <v>491</v>
      </c>
      <c r="O732" s="72" t="s">
        <v>24</v>
      </c>
      <c r="P732" s="72"/>
    </row>
    <row r="733" spans="1:16" x14ac:dyDescent="0.25">
      <c r="A733" s="72">
        <v>2022</v>
      </c>
      <c r="B733" s="72">
        <v>21</v>
      </c>
      <c r="C733" s="72" t="s">
        <v>0</v>
      </c>
      <c r="D733" s="72" t="s">
        <v>505</v>
      </c>
      <c r="E733" s="72">
        <v>73</v>
      </c>
      <c r="F733" s="73">
        <f t="shared" si="59"/>
        <v>9.67</v>
      </c>
      <c r="G733" s="74" t="s">
        <v>1</v>
      </c>
      <c r="H733" s="72">
        <v>8</v>
      </c>
      <c r="I733" s="72">
        <f t="shared" ref="I733:I748" si="63">SUM(H733*9.6)</f>
        <v>76.8</v>
      </c>
      <c r="J733" s="75">
        <f t="shared" si="60"/>
        <v>37.54</v>
      </c>
      <c r="K733" s="75">
        <f t="shared" si="61"/>
        <v>18.77</v>
      </c>
      <c r="L733" s="76">
        <f t="shared" si="62"/>
        <v>1441.5359999999998</v>
      </c>
      <c r="M733" s="72" t="s">
        <v>33</v>
      </c>
      <c r="N733" s="72" t="s">
        <v>492</v>
      </c>
      <c r="O733" s="72" t="s">
        <v>24</v>
      </c>
      <c r="P733" s="72"/>
    </row>
    <row r="734" spans="1:16" x14ac:dyDescent="0.25">
      <c r="A734" s="72">
        <v>2022</v>
      </c>
      <c r="B734" s="72">
        <v>21</v>
      </c>
      <c r="C734" s="72" t="s">
        <v>0</v>
      </c>
      <c r="D734" s="72" t="s">
        <v>506</v>
      </c>
      <c r="E734" s="72">
        <v>73</v>
      </c>
      <c r="F734" s="73">
        <f t="shared" si="59"/>
        <v>9.67</v>
      </c>
      <c r="G734" s="74" t="s">
        <v>1</v>
      </c>
      <c r="H734" s="72">
        <v>8</v>
      </c>
      <c r="I734" s="72">
        <f t="shared" si="63"/>
        <v>76.8</v>
      </c>
      <c r="J734" s="75">
        <f t="shared" si="60"/>
        <v>37.54</v>
      </c>
      <c r="K734" s="75">
        <f t="shared" si="61"/>
        <v>18.77</v>
      </c>
      <c r="L734" s="76">
        <f t="shared" si="62"/>
        <v>1441.5359999999998</v>
      </c>
      <c r="M734" s="72" t="s">
        <v>33</v>
      </c>
      <c r="N734" s="72" t="s">
        <v>492</v>
      </c>
      <c r="O734" s="72" t="s">
        <v>24</v>
      </c>
      <c r="P734" s="72"/>
    </row>
    <row r="735" spans="1:16" x14ac:dyDescent="0.25">
      <c r="A735" s="72">
        <v>2022</v>
      </c>
      <c r="B735" s="72">
        <v>21</v>
      </c>
      <c r="C735" s="72" t="s">
        <v>0</v>
      </c>
      <c r="D735" s="72" t="s">
        <v>507</v>
      </c>
      <c r="E735" s="72">
        <v>73</v>
      </c>
      <c r="F735" s="73">
        <f t="shared" si="59"/>
        <v>9.67</v>
      </c>
      <c r="G735" s="74" t="s">
        <v>1</v>
      </c>
      <c r="H735" s="72">
        <v>19</v>
      </c>
      <c r="I735" s="72">
        <f t="shared" si="63"/>
        <v>182.4</v>
      </c>
      <c r="J735" s="75">
        <f t="shared" si="60"/>
        <v>37.54</v>
      </c>
      <c r="K735" s="75">
        <f t="shared" si="61"/>
        <v>18.77</v>
      </c>
      <c r="L735" s="76">
        <f t="shared" si="62"/>
        <v>3423.6480000000001</v>
      </c>
      <c r="M735" s="72" t="s">
        <v>33</v>
      </c>
      <c r="N735" s="72" t="s">
        <v>493</v>
      </c>
      <c r="O735" s="72" t="s">
        <v>24</v>
      </c>
      <c r="P735" s="72"/>
    </row>
    <row r="736" spans="1:16" x14ac:dyDescent="0.25">
      <c r="A736" s="72">
        <v>2022</v>
      </c>
      <c r="B736" s="72">
        <v>21</v>
      </c>
      <c r="C736" s="72" t="s">
        <v>0</v>
      </c>
      <c r="D736" s="72" t="s">
        <v>507</v>
      </c>
      <c r="E736" s="72">
        <v>73</v>
      </c>
      <c r="F736" s="73">
        <f t="shared" si="59"/>
        <v>9.67</v>
      </c>
      <c r="G736" s="74" t="s">
        <v>1</v>
      </c>
      <c r="H736" s="72">
        <v>2</v>
      </c>
      <c r="I736" s="72">
        <f t="shared" si="63"/>
        <v>19.2</v>
      </c>
      <c r="J736" s="75">
        <f t="shared" si="60"/>
        <v>37.54</v>
      </c>
      <c r="K736" s="75">
        <f t="shared" si="61"/>
        <v>28.155000000000001</v>
      </c>
      <c r="L736" s="76">
        <f t="shared" si="62"/>
        <v>540.57600000000002</v>
      </c>
      <c r="M736" s="72" t="s">
        <v>155</v>
      </c>
      <c r="N736" s="72" t="s">
        <v>493</v>
      </c>
      <c r="O736" s="72" t="s">
        <v>24</v>
      </c>
      <c r="P736" s="72"/>
    </row>
    <row r="737" spans="1:20" x14ac:dyDescent="0.25">
      <c r="A737" s="72">
        <v>2022</v>
      </c>
      <c r="B737" s="72">
        <v>21</v>
      </c>
      <c r="C737" s="72" t="s">
        <v>0</v>
      </c>
      <c r="D737" s="72" t="s">
        <v>507</v>
      </c>
      <c r="E737" s="72">
        <v>88.9</v>
      </c>
      <c r="F737" s="73">
        <f t="shared" si="59"/>
        <v>13.84</v>
      </c>
      <c r="G737" s="74" t="s">
        <v>1</v>
      </c>
      <c r="H737" s="72">
        <v>3</v>
      </c>
      <c r="I737" s="72">
        <f t="shared" si="63"/>
        <v>28.799999999999997</v>
      </c>
      <c r="J737" s="75">
        <f t="shared" si="60"/>
        <v>52.62</v>
      </c>
      <c r="K737" s="75">
        <f t="shared" si="61"/>
        <v>26.31</v>
      </c>
      <c r="L737" s="76">
        <f t="shared" si="62"/>
        <v>757.72799999999984</v>
      </c>
      <c r="M737" s="72" t="s">
        <v>33</v>
      </c>
      <c r="N737" s="72" t="s">
        <v>494</v>
      </c>
      <c r="O737" s="72" t="s">
        <v>24</v>
      </c>
      <c r="P737" s="72"/>
    </row>
    <row r="738" spans="1:20" x14ac:dyDescent="0.25">
      <c r="A738" s="72">
        <v>2022</v>
      </c>
      <c r="B738" s="72">
        <v>21</v>
      </c>
      <c r="C738" s="72" t="s">
        <v>0</v>
      </c>
      <c r="D738" s="72" t="s">
        <v>508</v>
      </c>
      <c r="E738" s="72">
        <v>73</v>
      </c>
      <c r="F738" s="73">
        <f t="shared" si="59"/>
        <v>9.67</v>
      </c>
      <c r="G738" s="74" t="s">
        <v>1</v>
      </c>
      <c r="H738" s="72">
        <v>22</v>
      </c>
      <c r="I738" s="72">
        <f t="shared" si="63"/>
        <v>211.2</v>
      </c>
      <c r="J738" s="75">
        <f t="shared" si="60"/>
        <v>37.54</v>
      </c>
      <c r="K738" s="75">
        <f t="shared" si="61"/>
        <v>18.77</v>
      </c>
      <c r="L738" s="76">
        <f t="shared" si="62"/>
        <v>3964.2239999999997</v>
      </c>
      <c r="M738" s="72" t="s">
        <v>33</v>
      </c>
      <c r="N738" s="72" t="s">
        <v>495</v>
      </c>
      <c r="O738" s="72" t="s">
        <v>24</v>
      </c>
      <c r="P738" s="72"/>
    </row>
    <row r="739" spans="1:20" x14ac:dyDescent="0.25">
      <c r="A739" s="72">
        <v>2022</v>
      </c>
      <c r="B739" s="72">
        <v>21</v>
      </c>
      <c r="C739" s="72" t="s">
        <v>0</v>
      </c>
      <c r="D739" s="72" t="s">
        <v>508</v>
      </c>
      <c r="E739" s="72">
        <v>73</v>
      </c>
      <c r="F739" s="73">
        <f t="shared" si="59"/>
        <v>9.67</v>
      </c>
      <c r="G739" s="74" t="s">
        <v>1</v>
      </c>
      <c r="H739" s="72">
        <v>33</v>
      </c>
      <c r="I739" s="72">
        <f t="shared" si="63"/>
        <v>316.8</v>
      </c>
      <c r="J739" s="75">
        <f t="shared" si="60"/>
        <v>37.54</v>
      </c>
      <c r="K739" s="75">
        <f t="shared" si="61"/>
        <v>28.155000000000001</v>
      </c>
      <c r="L739" s="76">
        <f t="shared" si="62"/>
        <v>8919.5040000000008</v>
      </c>
      <c r="M739" s="72" t="s">
        <v>155</v>
      </c>
      <c r="N739" s="72" t="s">
        <v>495</v>
      </c>
      <c r="O739" s="72" t="s">
        <v>24</v>
      </c>
      <c r="P739" s="72"/>
    </row>
    <row r="740" spans="1:20" x14ac:dyDescent="0.25">
      <c r="A740" s="72">
        <v>2022</v>
      </c>
      <c r="B740" s="72">
        <v>21</v>
      </c>
      <c r="C740" s="72" t="s">
        <v>0</v>
      </c>
      <c r="D740" s="72" t="s">
        <v>509</v>
      </c>
      <c r="E740" s="72">
        <v>73</v>
      </c>
      <c r="F740" s="73">
        <f t="shared" si="59"/>
        <v>9.67</v>
      </c>
      <c r="G740" s="74" t="s">
        <v>1</v>
      </c>
      <c r="H740" s="72">
        <v>5</v>
      </c>
      <c r="I740" s="72">
        <f t="shared" si="63"/>
        <v>48</v>
      </c>
      <c r="J740" s="75">
        <f t="shared" si="60"/>
        <v>37.54</v>
      </c>
      <c r="K740" s="75">
        <f t="shared" si="61"/>
        <v>18.77</v>
      </c>
      <c r="L740" s="76">
        <f t="shared" si="62"/>
        <v>900.96</v>
      </c>
      <c r="M740" s="72" t="s">
        <v>33</v>
      </c>
      <c r="N740" s="72" t="s">
        <v>496</v>
      </c>
      <c r="O740" s="72" t="s">
        <v>24</v>
      </c>
      <c r="P740" s="72"/>
    </row>
    <row r="741" spans="1:20" x14ac:dyDescent="0.25">
      <c r="A741" s="72">
        <v>2022</v>
      </c>
      <c r="B741" s="72">
        <v>21</v>
      </c>
      <c r="C741" s="72" t="s">
        <v>0</v>
      </c>
      <c r="D741" s="72" t="s">
        <v>510</v>
      </c>
      <c r="E741" s="72">
        <v>73</v>
      </c>
      <c r="F741" s="73">
        <f t="shared" si="59"/>
        <v>9.67</v>
      </c>
      <c r="G741" s="74" t="s">
        <v>1</v>
      </c>
      <c r="H741" s="72">
        <v>11</v>
      </c>
      <c r="I741" s="72">
        <f t="shared" si="63"/>
        <v>105.6</v>
      </c>
      <c r="J741" s="75">
        <f t="shared" si="60"/>
        <v>37.54</v>
      </c>
      <c r="K741" s="75">
        <f t="shared" si="61"/>
        <v>18.77</v>
      </c>
      <c r="L741" s="76">
        <f t="shared" si="62"/>
        <v>1982.1119999999999</v>
      </c>
      <c r="M741" s="72" t="s">
        <v>33</v>
      </c>
      <c r="N741" s="72" t="s">
        <v>497</v>
      </c>
      <c r="O741" s="72" t="s">
        <v>24</v>
      </c>
      <c r="P741" s="72"/>
    </row>
    <row r="742" spans="1:20" x14ac:dyDescent="0.25">
      <c r="A742" s="72">
        <v>2022</v>
      </c>
      <c r="B742" s="72">
        <v>21</v>
      </c>
      <c r="C742" s="72" t="s">
        <v>0</v>
      </c>
      <c r="D742" s="72" t="s">
        <v>511</v>
      </c>
      <c r="E742" s="72">
        <v>73</v>
      </c>
      <c r="F742" s="73">
        <f t="shared" si="59"/>
        <v>9.67</v>
      </c>
      <c r="G742" s="74" t="s">
        <v>1</v>
      </c>
      <c r="H742" s="72">
        <v>20</v>
      </c>
      <c r="I742" s="72">
        <f t="shared" si="63"/>
        <v>192</v>
      </c>
      <c r="J742" s="75">
        <f t="shared" si="60"/>
        <v>37.54</v>
      </c>
      <c r="K742" s="75">
        <f t="shared" si="61"/>
        <v>28.155000000000001</v>
      </c>
      <c r="L742" s="76">
        <f t="shared" si="62"/>
        <v>5405.76</v>
      </c>
      <c r="M742" s="72" t="s">
        <v>155</v>
      </c>
      <c r="N742" s="72" t="s">
        <v>498</v>
      </c>
      <c r="O742" s="72" t="s">
        <v>24</v>
      </c>
      <c r="P742" s="72"/>
    </row>
    <row r="743" spans="1:20" x14ac:dyDescent="0.25">
      <c r="A743" s="72">
        <v>2022</v>
      </c>
      <c r="B743" s="72">
        <v>21</v>
      </c>
      <c r="C743" s="72" t="s">
        <v>0</v>
      </c>
      <c r="D743" s="72" t="s">
        <v>512</v>
      </c>
      <c r="E743" s="72">
        <v>73</v>
      </c>
      <c r="F743" s="73">
        <f t="shared" si="59"/>
        <v>9.67</v>
      </c>
      <c r="G743" s="74" t="s">
        <v>1</v>
      </c>
      <c r="H743" s="72">
        <v>55</v>
      </c>
      <c r="I743" s="72">
        <f t="shared" si="63"/>
        <v>528</v>
      </c>
      <c r="J743" s="75">
        <f t="shared" si="60"/>
        <v>37.54</v>
      </c>
      <c r="K743" s="75">
        <f t="shared" si="61"/>
        <v>18.77</v>
      </c>
      <c r="L743" s="76">
        <f t="shared" si="62"/>
        <v>9910.56</v>
      </c>
      <c r="M743" s="72" t="s">
        <v>33</v>
      </c>
      <c r="N743" s="72" t="s">
        <v>499</v>
      </c>
      <c r="O743" s="72" t="s">
        <v>24</v>
      </c>
      <c r="P743" s="72"/>
    </row>
    <row r="744" spans="1:20" x14ac:dyDescent="0.25">
      <c r="A744" s="72">
        <v>2022</v>
      </c>
      <c r="B744" s="72">
        <v>21</v>
      </c>
      <c r="C744" s="72" t="s">
        <v>0</v>
      </c>
      <c r="D744" s="72" t="s">
        <v>513</v>
      </c>
      <c r="E744" s="72">
        <v>73</v>
      </c>
      <c r="F744" s="73">
        <f t="shared" si="59"/>
        <v>9.67</v>
      </c>
      <c r="G744" s="74" t="s">
        <v>1</v>
      </c>
      <c r="H744" s="72">
        <v>10</v>
      </c>
      <c r="I744" s="72">
        <f t="shared" si="63"/>
        <v>96</v>
      </c>
      <c r="J744" s="75">
        <f t="shared" si="60"/>
        <v>37.54</v>
      </c>
      <c r="K744" s="75">
        <f t="shared" si="61"/>
        <v>18.77</v>
      </c>
      <c r="L744" s="76">
        <f t="shared" si="62"/>
        <v>1801.92</v>
      </c>
      <c r="M744" s="72" t="s">
        <v>33</v>
      </c>
      <c r="N744" s="72" t="s">
        <v>500</v>
      </c>
      <c r="O744" s="72" t="s">
        <v>24</v>
      </c>
      <c r="P744" s="72"/>
    </row>
    <row r="745" spans="1:20" x14ac:dyDescent="0.25">
      <c r="A745" s="72">
        <v>2022</v>
      </c>
      <c r="B745" s="72">
        <v>21</v>
      </c>
      <c r="C745" s="72" t="s">
        <v>0</v>
      </c>
      <c r="D745" s="72" t="s">
        <v>514</v>
      </c>
      <c r="E745" s="72">
        <v>73</v>
      </c>
      <c r="F745" s="73">
        <f t="shared" si="59"/>
        <v>9.67</v>
      </c>
      <c r="G745" s="74" t="s">
        <v>1</v>
      </c>
      <c r="H745" s="72">
        <v>105</v>
      </c>
      <c r="I745" s="72">
        <f t="shared" si="63"/>
        <v>1008</v>
      </c>
      <c r="J745" s="75">
        <f t="shared" si="60"/>
        <v>37.54</v>
      </c>
      <c r="K745" s="75">
        <f t="shared" si="61"/>
        <v>18.77</v>
      </c>
      <c r="L745" s="76">
        <f t="shared" si="62"/>
        <v>18920.16</v>
      </c>
      <c r="M745" s="72" t="s">
        <v>33</v>
      </c>
      <c r="N745" s="72" t="s">
        <v>501</v>
      </c>
      <c r="O745" s="72" t="s">
        <v>24</v>
      </c>
      <c r="P745" s="72"/>
    </row>
    <row r="746" spans="1:20" x14ac:dyDescent="0.25">
      <c r="A746" s="72">
        <v>2022</v>
      </c>
      <c r="B746" s="72">
        <v>21</v>
      </c>
      <c r="C746" s="72" t="s">
        <v>0</v>
      </c>
      <c r="D746" s="72" t="s">
        <v>515</v>
      </c>
      <c r="E746" s="72">
        <v>73</v>
      </c>
      <c r="F746" s="73">
        <f t="shared" si="59"/>
        <v>9.67</v>
      </c>
      <c r="G746" s="74" t="s">
        <v>1</v>
      </c>
      <c r="H746" s="72">
        <v>16</v>
      </c>
      <c r="I746" s="72">
        <f t="shared" si="63"/>
        <v>153.6</v>
      </c>
      <c r="J746" s="75">
        <f t="shared" si="60"/>
        <v>37.54</v>
      </c>
      <c r="K746" s="75">
        <f t="shared" si="61"/>
        <v>28.155000000000001</v>
      </c>
      <c r="L746" s="76">
        <f t="shared" si="62"/>
        <v>4324.6080000000002</v>
      </c>
      <c r="M746" s="72" t="s">
        <v>155</v>
      </c>
      <c r="N746" s="72" t="s">
        <v>502</v>
      </c>
      <c r="O746" s="72" t="s">
        <v>24</v>
      </c>
      <c r="P746" s="72"/>
    </row>
    <row r="747" spans="1:20" x14ac:dyDescent="0.25">
      <c r="A747" s="72">
        <v>2022</v>
      </c>
      <c r="B747" s="72">
        <v>21</v>
      </c>
      <c r="C747" s="72" t="s">
        <v>0</v>
      </c>
      <c r="D747" s="72" t="s">
        <v>515</v>
      </c>
      <c r="E747" s="72">
        <v>73</v>
      </c>
      <c r="F747" s="73">
        <f t="shared" si="59"/>
        <v>9.67</v>
      </c>
      <c r="G747" s="74" t="s">
        <v>1</v>
      </c>
      <c r="H747" s="72">
        <v>46</v>
      </c>
      <c r="I747" s="72">
        <f t="shared" si="63"/>
        <v>441.59999999999997</v>
      </c>
      <c r="J747" s="75">
        <f t="shared" si="60"/>
        <v>37.54</v>
      </c>
      <c r="K747" s="75">
        <f t="shared" si="61"/>
        <v>18.77</v>
      </c>
      <c r="L747" s="76">
        <f t="shared" si="62"/>
        <v>8288.8319999999985</v>
      </c>
      <c r="M747" s="72" t="s">
        <v>33</v>
      </c>
      <c r="N747" s="72" t="s">
        <v>503</v>
      </c>
      <c r="O747" s="72" t="s">
        <v>24</v>
      </c>
      <c r="P747" s="72"/>
      <c r="Q747" s="95"/>
      <c r="R747" s="96"/>
      <c r="S747" s="96" t="s">
        <v>27</v>
      </c>
      <c r="T747" s="95">
        <v>10375629.342907999</v>
      </c>
    </row>
    <row r="748" spans="1:20" x14ac:dyDescent="0.25">
      <c r="A748" s="72">
        <v>2022</v>
      </c>
      <c r="B748" s="72">
        <v>21</v>
      </c>
      <c r="C748" s="72" t="s">
        <v>0</v>
      </c>
      <c r="D748" s="72" t="s">
        <v>517</v>
      </c>
      <c r="E748" s="72">
        <v>73</v>
      </c>
      <c r="F748" s="73">
        <f t="shared" si="59"/>
        <v>9.67</v>
      </c>
      <c r="G748" s="74" t="s">
        <v>1</v>
      </c>
      <c r="H748" s="72">
        <v>73</v>
      </c>
      <c r="I748" s="72">
        <f t="shared" si="63"/>
        <v>700.8</v>
      </c>
      <c r="J748" s="75">
        <f t="shared" si="60"/>
        <v>37.54</v>
      </c>
      <c r="K748" s="75">
        <f t="shared" si="61"/>
        <v>28.155000000000001</v>
      </c>
      <c r="L748" s="76">
        <f t="shared" si="62"/>
        <v>19731.024000000001</v>
      </c>
      <c r="M748" s="72" t="s">
        <v>155</v>
      </c>
      <c r="N748" s="72" t="s">
        <v>533</v>
      </c>
      <c r="O748" s="72" t="s">
        <v>25</v>
      </c>
      <c r="P748" s="72"/>
      <c r="Q748" s="95">
        <f>SUM(L682:L748)</f>
        <v>623556.58280699991</v>
      </c>
      <c r="R748" s="96" t="s">
        <v>534</v>
      </c>
      <c r="S748" s="96" t="s">
        <v>28</v>
      </c>
      <c r="T748" s="95">
        <f>T747+Q748</f>
        <v>10999185.925714999</v>
      </c>
    </row>
    <row r="749" spans="1:20" x14ac:dyDescent="0.25">
      <c r="A749" s="107">
        <v>2022</v>
      </c>
      <c r="B749" s="107">
        <v>22</v>
      </c>
      <c r="C749" s="107" t="s">
        <v>0</v>
      </c>
      <c r="D749" s="107">
        <v>5773253</v>
      </c>
      <c r="E749" s="107">
        <v>60.3</v>
      </c>
      <c r="F749" s="108">
        <f t="shared" si="59"/>
        <v>6.99</v>
      </c>
      <c r="G749" s="109" t="s">
        <v>1</v>
      </c>
      <c r="H749" s="107">
        <v>50</v>
      </c>
      <c r="I749" s="107">
        <v>480.06130000000002</v>
      </c>
      <c r="J749" s="110">
        <f t="shared" si="60"/>
        <v>30.1</v>
      </c>
      <c r="K749" s="110">
        <f t="shared" si="61"/>
        <v>22.575000000000003</v>
      </c>
      <c r="L749" s="111">
        <f t="shared" si="62"/>
        <v>10837.383847500001</v>
      </c>
      <c r="M749" s="107" t="s">
        <v>155</v>
      </c>
      <c r="N749" s="107" t="s">
        <v>567</v>
      </c>
      <c r="O749" s="107" t="s">
        <v>2</v>
      </c>
      <c r="P749" s="107"/>
    </row>
    <row r="750" spans="1:20" x14ac:dyDescent="0.25">
      <c r="A750" s="107">
        <v>2022</v>
      </c>
      <c r="B750" s="107">
        <v>22</v>
      </c>
      <c r="C750" s="107" t="s">
        <v>0</v>
      </c>
      <c r="D750" s="107">
        <v>5773229</v>
      </c>
      <c r="E750" s="107">
        <v>88.9</v>
      </c>
      <c r="F750" s="108">
        <f t="shared" si="59"/>
        <v>13.84</v>
      </c>
      <c r="G750" s="109" t="s">
        <v>1</v>
      </c>
      <c r="H750" s="107">
        <v>5</v>
      </c>
      <c r="I750" s="107">
        <v>48.005899999999997</v>
      </c>
      <c r="J750" s="110">
        <f t="shared" si="60"/>
        <v>52.62</v>
      </c>
      <c r="K750" s="110">
        <f t="shared" si="61"/>
        <v>26.31</v>
      </c>
      <c r="L750" s="111">
        <f t="shared" si="62"/>
        <v>1263.0352289999998</v>
      </c>
      <c r="M750" s="107" t="s">
        <v>566</v>
      </c>
      <c r="N750" s="107" t="s">
        <v>177</v>
      </c>
      <c r="O750" s="107" t="s">
        <v>20</v>
      </c>
      <c r="P750" s="107"/>
    </row>
    <row r="751" spans="1:20" x14ac:dyDescent="0.25">
      <c r="A751" s="107">
        <v>2022</v>
      </c>
      <c r="B751" s="107">
        <v>22</v>
      </c>
      <c r="C751" s="107" t="s">
        <v>0</v>
      </c>
      <c r="D751" s="107">
        <v>5773210</v>
      </c>
      <c r="E751" s="107">
        <v>73</v>
      </c>
      <c r="F751" s="108">
        <f t="shared" si="59"/>
        <v>9.67</v>
      </c>
      <c r="G751" s="109" t="s">
        <v>1</v>
      </c>
      <c r="H751" s="107">
        <v>17</v>
      </c>
      <c r="I751" s="107">
        <v>163.22059999999999</v>
      </c>
      <c r="J751" s="110">
        <f t="shared" si="60"/>
        <v>37.54</v>
      </c>
      <c r="K751" s="110">
        <f t="shared" si="61"/>
        <v>28.155000000000001</v>
      </c>
      <c r="L751" s="111">
        <f t="shared" si="62"/>
        <v>4595.475993</v>
      </c>
      <c r="M751" s="107" t="s">
        <v>155</v>
      </c>
      <c r="N751" s="107" t="s">
        <v>568</v>
      </c>
      <c r="O751" s="107" t="s">
        <v>2</v>
      </c>
      <c r="P751" s="107"/>
    </row>
    <row r="752" spans="1:20" x14ac:dyDescent="0.25">
      <c r="A752" s="107">
        <v>2022</v>
      </c>
      <c r="B752" s="107">
        <v>22</v>
      </c>
      <c r="C752" s="107" t="s">
        <v>0</v>
      </c>
      <c r="D752" s="107">
        <v>5773209</v>
      </c>
      <c r="E752" s="107">
        <v>88.9</v>
      </c>
      <c r="F752" s="108">
        <f t="shared" si="59"/>
        <v>13.84</v>
      </c>
      <c r="G752" s="109" t="s">
        <v>4</v>
      </c>
      <c r="H752" s="107">
        <v>3</v>
      </c>
      <c r="I752" s="107">
        <v>28.803599999999999</v>
      </c>
      <c r="J752" s="110">
        <f t="shared" si="60"/>
        <v>52.62</v>
      </c>
      <c r="K752" s="110">
        <f t="shared" si="61"/>
        <v>39.464999999999996</v>
      </c>
      <c r="L752" s="111">
        <f t="shared" si="62"/>
        <v>1136.734074</v>
      </c>
      <c r="M752" s="107" t="s">
        <v>155</v>
      </c>
      <c r="N752" s="107" t="s">
        <v>568</v>
      </c>
      <c r="O752" s="107" t="s">
        <v>2</v>
      </c>
      <c r="P752" s="107"/>
    </row>
    <row r="753" spans="1:16" x14ac:dyDescent="0.25">
      <c r="A753" s="107">
        <v>2022</v>
      </c>
      <c r="B753" s="107">
        <v>22</v>
      </c>
      <c r="C753" s="107" t="s">
        <v>0</v>
      </c>
      <c r="D753" s="107">
        <v>5773208</v>
      </c>
      <c r="E753" s="107">
        <v>73</v>
      </c>
      <c r="F753" s="108">
        <f t="shared" si="59"/>
        <v>9.67</v>
      </c>
      <c r="G753" s="109" t="s">
        <v>1</v>
      </c>
      <c r="H753" s="107">
        <v>49</v>
      </c>
      <c r="I753" s="107">
        <v>470.45589999999999</v>
      </c>
      <c r="J753" s="110">
        <f t="shared" si="60"/>
        <v>37.54</v>
      </c>
      <c r="K753" s="110">
        <f t="shared" si="61"/>
        <v>28.155000000000001</v>
      </c>
      <c r="L753" s="111">
        <f t="shared" si="62"/>
        <v>13245.685864499999</v>
      </c>
      <c r="M753" s="107" t="s">
        <v>155</v>
      </c>
      <c r="N753" s="107" t="s">
        <v>568</v>
      </c>
      <c r="O753" s="107" t="s">
        <v>2</v>
      </c>
      <c r="P753" s="107"/>
    </row>
    <row r="754" spans="1:16" x14ac:dyDescent="0.25">
      <c r="A754" s="107">
        <v>2022</v>
      </c>
      <c r="B754" s="107">
        <v>22</v>
      </c>
      <c r="C754" s="107" t="s">
        <v>0</v>
      </c>
      <c r="D754" s="107">
        <v>5772814</v>
      </c>
      <c r="E754" s="107">
        <v>73</v>
      </c>
      <c r="F754" s="108">
        <f t="shared" si="59"/>
        <v>9.67</v>
      </c>
      <c r="G754" s="109" t="s">
        <v>1</v>
      </c>
      <c r="H754" s="107">
        <v>100</v>
      </c>
      <c r="I754" s="107">
        <v>960.11879999999996</v>
      </c>
      <c r="J754" s="110">
        <f t="shared" si="60"/>
        <v>37.54</v>
      </c>
      <c r="K754" s="110">
        <f t="shared" si="61"/>
        <v>28.155000000000001</v>
      </c>
      <c r="L754" s="111">
        <f t="shared" si="62"/>
        <v>27032.144813999999</v>
      </c>
      <c r="M754" s="107" t="s">
        <v>155</v>
      </c>
      <c r="N754" s="107" t="s">
        <v>569</v>
      </c>
      <c r="O754" s="107" t="s">
        <v>2</v>
      </c>
      <c r="P754" s="107"/>
    </row>
    <row r="755" spans="1:16" x14ac:dyDescent="0.25">
      <c r="A755" s="107">
        <v>2022</v>
      </c>
      <c r="B755" s="107">
        <v>22</v>
      </c>
      <c r="C755" s="107" t="s">
        <v>0</v>
      </c>
      <c r="D755" s="107">
        <v>5772813</v>
      </c>
      <c r="E755" s="107">
        <v>73</v>
      </c>
      <c r="F755" s="108">
        <f t="shared" si="59"/>
        <v>9.67</v>
      </c>
      <c r="G755" s="109" t="s">
        <v>1</v>
      </c>
      <c r="H755" s="107">
        <v>66</v>
      </c>
      <c r="I755" s="107">
        <v>633.66999999999996</v>
      </c>
      <c r="J755" s="110">
        <f t="shared" si="60"/>
        <v>37.54</v>
      </c>
      <c r="K755" s="110">
        <f t="shared" si="61"/>
        <v>28.155000000000001</v>
      </c>
      <c r="L755" s="111">
        <f t="shared" si="62"/>
        <v>17840.97885</v>
      </c>
      <c r="M755" s="107" t="s">
        <v>155</v>
      </c>
      <c r="N755" s="107" t="s">
        <v>569</v>
      </c>
      <c r="O755" s="107" t="s">
        <v>2</v>
      </c>
      <c r="P755" s="107"/>
    </row>
    <row r="756" spans="1:16" x14ac:dyDescent="0.25">
      <c r="A756" s="107">
        <v>2022</v>
      </c>
      <c r="B756" s="107">
        <v>22</v>
      </c>
      <c r="C756" s="107" t="s">
        <v>0</v>
      </c>
      <c r="D756" s="107">
        <v>5772812</v>
      </c>
      <c r="E756" s="107">
        <v>73</v>
      </c>
      <c r="F756" s="108">
        <f t="shared" si="59"/>
        <v>9.67</v>
      </c>
      <c r="G756" s="109" t="s">
        <v>1</v>
      </c>
      <c r="H756" s="107">
        <v>44</v>
      </c>
      <c r="I756" s="107">
        <v>422.45499999999998</v>
      </c>
      <c r="J756" s="110">
        <f t="shared" si="60"/>
        <v>37.54</v>
      </c>
      <c r="K756" s="110">
        <f t="shared" si="61"/>
        <v>28.155000000000001</v>
      </c>
      <c r="L756" s="111">
        <f t="shared" si="62"/>
        <v>11894.220525000001</v>
      </c>
      <c r="M756" s="107" t="s">
        <v>155</v>
      </c>
      <c r="N756" s="107" t="s">
        <v>569</v>
      </c>
      <c r="O756" s="107" t="s">
        <v>2</v>
      </c>
      <c r="P756" s="107"/>
    </row>
    <row r="757" spans="1:16" x14ac:dyDescent="0.25">
      <c r="A757" s="107">
        <v>2022</v>
      </c>
      <c r="B757" s="107">
        <v>22</v>
      </c>
      <c r="C757" s="107" t="s">
        <v>0</v>
      </c>
      <c r="D757" s="107">
        <v>5772849</v>
      </c>
      <c r="E757" s="107">
        <v>73</v>
      </c>
      <c r="F757" s="108">
        <f t="shared" si="59"/>
        <v>9.67</v>
      </c>
      <c r="G757" s="109" t="s">
        <v>1</v>
      </c>
      <c r="H757" s="107">
        <v>9</v>
      </c>
      <c r="I757" s="107">
        <v>86.41</v>
      </c>
      <c r="J757" s="110">
        <f t="shared" si="60"/>
        <v>37.54</v>
      </c>
      <c r="K757" s="110">
        <f t="shared" si="61"/>
        <v>18.77</v>
      </c>
      <c r="L757" s="111">
        <f t="shared" si="62"/>
        <v>1621.9156999999998</v>
      </c>
      <c r="M757" s="107" t="s">
        <v>566</v>
      </c>
      <c r="N757" s="107" t="s">
        <v>570</v>
      </c>
      <c r="O757" s="107" t="s">
        <v>26</v>
      </c>
      <c r="P757" s="107"/>
    </row>
    <row r="758" spans="1:16" x14ac:dyDescent="0.25">
      <c r="A758" s="107">
        <v>2022</v>
      </c>
      <c r="B758" s="107">
        <v>22</v>
      </c>
      <c r="C758" s="107" t="s">
        <v>0</v>
      </c>
      <c r="D758" s="107">
        <v>5772848</v>
      </c>
      <c r="E758" s="107">
        <v>73</v>
      </c>
      <c r="F758" s="108">
        <f t="shared" ref="F758:F858" si="64">IF($E758=60.3,6.99,IF($E758=73,9.67,IF($E758=88.9,13.84,IF($E758=114.3,17.26,IF($E758=177.8,34.23,IF($E758=244.5,53.57,"ENTER WEIGHT"))))))</f>
        <v>9.67</v>
      </c>
      <c r="G758" s="109" t="s">
        <v>1</v>
      </c>
      <c r="H758" s="107">
        <v>2</v>
      </c>
      <c r="I758" s="107">
        <v>19.2027</v>
      </c>
      <c r="J758" s="110">
        <f t="shared" si="60"/>
        <v>37.54</v>
      </c>
      <c r="K758" s="110">
        <f t="shared" si="61"/>
        <v>18.77</v>
      </c>
      <c r="L758" s="111">
        <f t="shared" si="62"/>
        <v>360.43467900000002</v>
      </c>
      <c r="M758" s="107" t="s">
        <v>566</v>
      </c>
      <c r="N758" s="107" t="s">
        <v>570</v>
      </c>
      <c r="O758" s="107" t="s">
        <v>26</v>
      </c>
      <c r="P758" s="107"/>
    </row>
    <row r="759" spans="1:16" x14ac:dyDescent="0.25">
      <c r="A759" s="107">
        <v>2022</v>
      </c>
      <c r="B759" s="107">
        <v>22</v>
      </c>
      <c r="C759" s="107" t="s">
        <v>0</v>
      </c>
      <c r="D759" s="107">
        <v>5772856</v>
      </c>
      <c r="E759" s="107">
        <v>73</v>
      </c>
      <c r="F759" s="108">
        <f t="shared" si="64"/>
        <v>9.67</v>
      </c>
      <c r="G759" s="109" t="s">
        <v>1</v>
      </c>
      <c r="H759" s="107">
        <v>1</v>
      </c>
      <c r="I759" s="107">
        <v>9.6</v>
      </c>
      <c r="J759" s="110">
        <f t="shared" si="60"/>
        <v>37.54</v>
      </c>
      <c r="K759" s="110">
        <f t="shared" si="61"/>
        <v>18.77</v>
      </c>
      <c r="L759" s="111">
        <f t="shared" si="62"/>
        <v>180.19199999999998</v>
      </c>
      <c r="M759" s="107" t="s">
        <v>566</v>
      </c>
      <c r="N759" s="107" t="s">
        <v>570</v>
      </c>
      <c r="O759" s="107" t="s">
        <v>26</v>
      </c>
      <c r="P759" s="107"/>
    </row>
    <row r="760" spans="1:16" x14ac:dyDescent="0.25">
      <c r="A760" s="107">
        <v>2022</v>
      </c>
      <c r="B760" s="107">
        <v>22</v>
      </c>
      <c r="C760" s="107" t="s">
        <v>0</v>
      </c>
      <c r="D760" s="107">
        <v>5772855</v>
      </c>
      <c r="E760" s="107">
        <v>73</v>
      </c>
      <c r="F760" s="108">
        <f t="shared" si="64"/>
        <v>9.67</v>
      </c>
      <c r="G760" s="109" t="s">
        <v>1</v>
      </c>
      <c r="H760" s="107">
        <v>1</v>
      </c>
      <c r="I760" s="107">
        <v>9.6012000000000004</v>
      </c>
      <c r="J760" s="110">
        <f t="shared" si="60"/>
        <v>37.54</v>
      </c>
      <c r="K760" s="110">
        <f t="shared" si="61"/>
        <v>18.77</v>
      </c>
      <c r="L760" s="111">
        <f t="shared" si="62"/>
        <v>180.21452400000001</v>
      </c>
      <c r="M760" s="107" t="s">
        <v>566</v>
      </c>
      <c r="N760" s="107" t="s">
        <v>570</v>
      </c>
      <c r="O760" s="107" t="s">
        <v>26</v>
      </c>
      <c r="P760" s="107"/>
    </row>
    <row r="761" spans="1:16" x14ac:dyDescent="0.25">
      <c r="A761" s="107">
        <v>2022</v>
      </c>
      <c r="B761" s="107">
        <v>22</v>
      </c>
      <c r="C761" s="107" t="s">
        <v>0</v>
      </c>
      <c r="D761" s="107">
        <v>5772854</v>
      </c>
      <c r="E761" s="107">
        <v>73</v>
      </c>
      <c r="F761" s="108">
        <f t="shared" si="64"/>
        <v>9.67</v>
      </c>
      <c r="G761" s="109" t="s">
        <v>1</v>
      </c>
      <c r="H761" s="107">
        <v>1</v>
      </c>
      <c r="I761" s="107">
        <v>9.6</v>
      </c>
      <c r="J761" s="110">
        <f t="shared" si="60"/>
        <v>37.54</v>
      </c>
      <c r="K761" s="110">
        <f t="shared" si="61"/>
        <v>18.77</v>
      </c>
      <c r="L761" s="111">
        <f t="shared" si="62"/>
        <v>180.19199999999998</v>
      </c>
      <c r="M761" s="107" t="s">
        <v>566</v>
      </c>
      <c r="N761" s="107" t="s">
        <v>570</v>
      </c>
      <c r="O761" s="107" t="s">
        <v>26</v>
      </c>
      <c r="P761" s="107"/>
    </row>
    <row r="762" spans="1:16" x14ac:dyDescent="0.25">
      <c r="A762" s="107">
        <v>2022</v>
      </c>
      <c r="B762" s="107">
        <v>22</v>
      </c>
      <c r="C762" s="107" t="s">
        <v>0</v>
      </c>
      <c r="D762" s="107">
        <v>5772853</v>
      </c>
      <c r="E762" s="107">
        <v>73</v>
      </c>
      <c r="F762" s="108">
        <f t="shared" si="64"/>
        <v>9.67</v>
      </c>
      <c r="G762" s="109" t="s">
        <v>1</v>
      </c>
      <c r="H762" s="107">
        <v>1</v>
      </c>
      <c r="I762" s="107">
        <v>9.6</v>
      </c>
      <c r="J762" s="110">
        <f t="shared" si="60"/>
        <v>37.54</v>
      </c>
      <c r="K762" s="110">
        <f t="shared" si="61"/>
        <v>18.77</v>
      </c>
      <c r="L762" s="111">
        <f t="shared" si="62"/>
        <v>180.19199999999998</v>
      </c>
      <c r="M762" s="107" t="s">
        <v>566</v>
      </c>
      <c r="N762" s="107" t="s">
        <v>570</v>
      </c>
      <c r="O762" s="107" t="s">
        <v>26</v>
      </c>
      <c r="P762" s="107"/>
    </row>
    <row r="763" spans="1:16" x14ac:dyDescent="0.25">
      <c r="A763" s="107">
        <v>2022</v>
      </c>
      <c r="B763" s="107">
        <v>22</v>
      </c>
      <c r="C763" s="107" t="s">
        <v>0</v>
      </c>
      <c r="D763" s="107">
        <v>5772852</v>
      </c>
      <c r="E763" s="107">
        <v>73</v>
      </c>
      <c r="F763" s="108">
        <f t="shared" si="64"/>
        <v>9.67</v>
      </c>
      <c r="G763" s="109" t="s">
        <v>1</v>
      </c>
      <c r="H763" s="107">
        <v>1</v>
      </c>
      <c r="I763" s="107">
        <v>9.6</v>
      </c>
      <c r="J763" s="110">
        <f t="shared" si="60"/>
        <v>37.54</v>
      </c>
      <c r="K763" s="110">
        <f t="shared" si="61"/>
        <v>18.77</v>
      </c>
      <c r="L763" s="111">
        <f t="shared" si="62"/>
        <v>180.19199999999998</v>
      </c>
      <c r="M763" s="107" t="s">
        <v>566</v>
      </c>
      <c r="N763" s="107" t="s">
        <v>570</v>
      </c>
      <c r="O763" s="107" t="s">
        <v>26</v>
      </c>
      <c r="P763" s="107"/>
    </row>
    <row r="764" spans="1:16" x14ac:dyDescent="0.25">
      <c r="A764" s="107">
        <v>2022</v>
      </c>
      <c r="B764" s="107">
        <v>22</v>
      </c>
      <c r="C764" s="107" t="s">
        <v>0</v>
      </c>
      <c r="D764" s="107">
        <v>5772851</v>
      </c>
      <c r="E764" s="107">
        <v>73</v>
      </c>
      <c r="F764" s="108">
        <f t="shared" si="64"/>
        <v>9.67</v>
      </c>
      <c r="G764" s="109" t="s">
        <v>1</v>
      </c>
      <c r="H764" s="107">
        <v>1</v>
      </c>
      <c r="I764" s="107">
        <v>9.6</v>
      </c>
      <c r="J764" s="110">
        <f t="shared" si="60"/>
        <v>37.54</v>
      </c>
      <c r="K764" s="110">
        <f t="shared" si="61"/>
        <v>18.77</v>
      </c>
      <c r="L764" s="111">
        <f t="shared" si="62"/>
        <v>180.19199999999998</v>
      </c>
      <c r="M764" s="107" t="s">
        <v>566</v>
      </c>
      <c r="N764" s="107" t="s">
        <v>570</v>
      </c>
      <c r="O764" s="107" t="s">
        <v>26</v>
      </c>
      <c r="P764" s="107"/>
    </row>
    <row r="765" spans="1:16" x14ac:dyDescent="0.25">
      <c r="A765" s="107">
        <v>2022</v>
      </c>
      <c r="B765" s="107">
        <v>22</v>
      </c>
      <c r="C765" s="107" t="s">
        <v>0</v>
      </c>
      <c r="D765" s="107">
        <v>5772850</v>
      </c>
      <c r="E765" s="107">
        <v>73</v>
      </c>
      <c r="F765" s="108">
        <f t="shared" si="64"/>
        <v>9.67</v>
      </c>
      <c r="G765" s="109" t="s">
        <v>1</v>
      </c>
      <c r="H765" s="107">
        <v>15</v>
      </c>
      <c r="I765" s="107">
        <v>144.01669999999999</v>
      </c>
      <c r="J765" s="110">
        <f t="shared" si="60"/>
        <v>37.54</v>
      </c>
      <c r="K765" s="110">
        <f t="shared" si="61"/>
        <v>18.77</v>
      </c>
      <c r="L765" s="111">
        <f t="shared" si="62"/>
        <v>2703.1934589999996</v>
      </c>
      <c r="M765" s="107" t="s">
        <v>566</v>
      </c>
      <c r="N765" s="107" t="s">
        <v>570</v>
      </c>
      <c r="O765" s="107" t="s">
        <v>26</v>
      </c>
      <c r="P765" s="107"/>
    </row>
    <row r="766" spans="1:16" x14ac:dyDescent="0.25">
      <c r="A766" s="107">
        <v>2022</v>
      </c>
      <c r="B766" s="107">
        <v>22</v>
      </c>
      <c r="C766" s="107" t="s">
        <v>0</v>
      </c>
      <c r="D766" s="107">
        <v>5771995</v>
      </c>
      <c r="E766" s="107">
        <v>73</v>
      </c>
      <c r="F766" s="108">
        <f t="shared" si="64"/>
        <v>9.67</v>
      </c>
      <c r="G766" s="109" t="s">
        <v>1</v>
      </c>
      <c r="H766" s="107">
        <v>12</v>
      </c>
      <c r="I766" s="107">
        <v>115.21429999999999</v>
      </c>
      <c r="J766" s="110">
        <f t="shared" si="60"/>
        <v>37.54</v>
      </c>
      <c r="K766" s="110">
        <f t="shared" si="61"/>
        <v>28.155000000000001</v>
      </c>
      <c r="L766" s="111">
        <f t="shared" si="62"/>
        <v>3243.8586165000002</v>
      </c>
      <c r="M766" s="107" t="s">
        <v>155</v>
      </c>
      <c r="N766" s="107" t="s">
        <v>571</v>
      </c>
      <c r="O766" s="107" t="s">
        <v>2</v>
      </c>
      <c r="P766" s="107"/>
    </row>
    <row r="767" spans="1:16" x14ac:dyDescent="0.25">
      <c r="A767" s="107">
        <v>2022</v>
      </c>
      <c r="B767" s="107">
        <v>22</v>
      </c>
      <c r="C767" s="107" t="s">
        <v>0</v>
      </c>
      <c r="D767" s="107">
        <v>5772005</v>
      </c>
      <c r="E767" s="107">
        <v>73</v>
      </c>
      <c r="F767" s="108">
        <f t="shared" si="64"/>
        <v>9.67</v>
      </c>
      <c r="G767" s="109" t="s">
        <v>1</v>
      </c>
      <c r="H767" s="107">
        <v>15</v>
      </c>
      <c r="I767" s="107">
        <v>144.59059999999999</v>
      </c>
      <c r="J767" s="110">
        <f t="shared" si="60"/>
        <v>37.54</v>
      </c>
      <c r="K767" s="110">
        <f t="shared" si="61"/>
        <v>18.77</v>
      </c>
      <c r="L767" s="111">
        <f t="shared" si="62"/>
        <v>2713.9655619999999</v>
      </c>
      <c r="M767" s="107" t="s">
        <v>566</v>
      </c>
      <c r="N767" s="107" t="s">
        <v>572</v>
      </c>
      <c r="O767" s="107" t="s">
        <v>150</v>
      </c>
      <c r="P767" s="107"/>
    </row>
    <row r="768" spans="1:16" x14ac:dyDescent="0.25">
      <c r="A768" s="107">
        <v>2022</v>
      </c>
      <c r="B768" s="107">
        <v>22</v>
      </c>
      <c r="C768" s="107" t="s">
        <v>0</v>
      </c>
      <c r="D768" s="107">
        <v>5771459</v>
      </c>
      <c r="E768" s="107">
        <v>73</v>
      </c>
      <c r="F768" s="108">
        <f t="shared" si="64"/>
        <v>9.67</v>
      </c>
      <c r="G768" s="109" t="s">
        <v>1</v>
      </c>
      <c r="H768" s="107">
        <v>2</v>
      </c>
      <c r="I768" s="107">
        <v>19.202400000000001</v>
      </c>
      <c r="J768" s="110">
        <f t="shared" si="60"/>
        <v>37.54</v>
      </c>
      <c r="K768" s="110">
        <f t="shared" si="61"/>
        <v>28.155000000000001</v>
      </c>
      <c r="L768" s="111">
        <f t="shared" si="62"/>
        <v>540.64357200000006</v>
      </c>
      <c r="M768" s="107" t="s">
        <v>155</v>
      </c>
      <c r="N768" s="107" t="s">
        <v>571</v>
      </c>
      <c r="O768" s="107" t="s">
        <v>2</v>
      </c>
      <c r="P768" s="107"/>
    </row>
    <row r="769" spans="1:16" x14ac:dyDescent="0.25">
      <c r="A769" s="107">
        <v>2022</v>
      </c>
      <c r="B769" s="107">
        <v>22</v>
      </c>
      <c r="C769" s="107" t="s">
        <v>0</v>
      </c>
      <c r="D769" s="107">
        <v>5770377</v>
      </c>
      <c r="E769" s="107">
        <v>88.9</v>
      </c>
      <c r="F769" s="108">
        <f t="shared" si="64"/>
        <v>13.84</v>
      </c>
      <c r="G769" s="109" t="s">
        <v>1</v>
      </c>
      <c r="H769" s="107">
        <v>30</v>
      </c>
      <c r="I769" s="107">
        <v>288.03530000000001</v>
      </c>
      <c r="J769" s="110">
        <f t="shared" si="60"/>
        <v>52.62</v>
      </c>
      <c r="K769" s="110">
        <f t="shared" si="61"/>
        <v>26.31</v>
      </c>
      <c r="L769" s="111">
        <f t="shared" si="62"/>
        <v>7578.2087430000001</v>
      </c>
      <c r="M769" s="107" t="s">
        <v>33</v>
      </c>
      <c r="N769" s="107" t="s">
        <v>573</v>
      </c>
      <c r="O769" s="107" t="s">
        <v>20</v>
      </c>
      <c r="P769" s="107"/>
    </row>
    <row r="770" spans="1:16" x14ac:dyDescent="0.25">
      <c r="A770" s="107">
        <v>2022</v>
      </c>
      <c r="B770" s="107">
        <v>22</v>
      </c>
      <c r="C770" s="107" t="s">
        <v>0</v>
      </c>
      <c r="D770" s="107">
        <v>5770376</v>
      </c>
      <c r="E770" s="107">
        <v>88.9</v>
      </c>
      <c r="F770" s="108">
        <f t="shared" si="64"/>
        <v>13.84</v>
      </c>
      <c r="G770" s="109" t="s">
        <v>1</v>
      </c>
      <c r="H770" s="107">
        <v>30</v>
      </c>
      <c r="I770" s="107">
        <v>288.03919999999999</v>
      </c>
      <c r="J770" s="110">
        <f t="shared" si="60"/>
        <v>52.62</v>
      </c>
      <c r="K770" s="110">
        <f t="shared" si="61"/>
        <v>26.31</v>
      </c>
      <c r="L770" s="111">
        <f t="shared" si="62"/>
        <v>7578.3113519999997</v>
      </c>
      <c r="M770" s="107" t="s">
        <v>566</v>
      </c>
      <c r="N770" s="107" t="s">
        <v>573</v>
      </c>
      <c r="O770" s="107" t="s">
        <v>20</v>
      </c>
      <c r="P770" s="107"/>
    </row>
    <row r="771" spans="1:16" x14ac:dyDescent="0.25">
      <c r="A771" s="107">
        <v>2022</v>
      </c>
      <c r="B771" s="107">
        <v>22</v>
      </c>
      <c r="C771" s="107" t="s">
        <v>0</v>
      </c>
      <c r="D771" s="107">
        <v>5777049</v>
      </c>
      <c r="E771" s="107">
        <v>88.9</v>
      </c>
      <c r="F771" s="108">
        <f t="shared" si="64"/>
        <v>13.84</v>
      </c>
      <c r="G771" s="109" t="s">
        <v>1</v>
      </c>
      <c r="H771" s="107">
        <v>15</v>
      </c>
      <c r="I771" s="107">
        <v>144.02000000000001</v>
      </c>
      <c r="J771" s="110">
        <f t="shared" si="60"/>
        <v>52.62</v>
      </c>
      <c r="K771" s="110">
        <f t="shared" si="61"/>
        <v>39.464999999999996</v>
      </c>
      <c r="L771" s="111">
        <f t="shared" si="62"/>
        <v>5683.7492999999995</v>
      </c>
      <c r="M771" s="107" t="s">
        <v>155</v>
      </c>
      <c r="N771" s="107" t="s">
        <v>222</v>
      </c>
      <c r="O771" s="107" t="s">
        <v>20</v>
      </c>
      <c r="P771" s="107">
        <v>68</v>
      </c>
    </row>
    <row r="772" spans="1:16" x14ac:dyDescent="0.25">
      <c r="A772" s="107">
        <v>2022</v>
      </c>
      <c r="B772" s="107">
        <v>22</v>
      </c>
      <c r="C772" s="107" t="s">
        <v>0</v>
      </c>
      <c r="D772" s="107">
        <v>5777050</v>
      </c>
      <c r="E772" s="107">
        <v>88.9</v>
      </c>
      <c r="F772" s="108">
        <f t="shared" si="64"/>
        <v>13.84</v>
      </c>
      <c r="G772" s="109" t="s">
        <v>1</v>
      </c>
      <c r="H772" s="107">
        <v>6</v>
      </c>
      <c r="I772" s="107">
        <v>57.61</v>
      </c>
      <c r="J772" s="110">
        <f t="shared" si="60"/>
        <v>52.62</v>
      </c>
      <c r="K772" s="110">
        <f t="shared" si="61"/>
        <v>39.464999999999996</v>
      </c>
      <c r="L772" s="111">
        <f t="shared" si="62"/>
        <v>2273.5786499999999</v>
      </c>
      <c r="M772" s="107" t="s">
        <v>155</v>
      </c>
      <c r="N772" s="107" t="s">
        <v>222</v>
      </c>
      <c r="O772" s="107" t="s">
        <v>20</v>
      </c>
      <c r="P772" s="107">
        <v>68</v>
      </c>
    </row>
    <row r="773" spans="1:16" x14ac:dyDescent="0.25">
      <c r="A773" s="107">
        <v>2022</v>
      </c>
      <c r="B773" s="107">
        <v>22</v>
      </c>
      <c r="C773" s="107" t="s">
        <v>0</v>
      </c>
      <c r="D773" s="107">
        <v>5777045</v>
      </c>
      <c r="E773" s="107">
        <v>88.9</v>
      </c>
      <c r="F773" s="108">
        <f t="shared" si="64"/>
        <v>13.84</v>
      </c>
      <c r="G773" s="109" t="s">
        <v>1</v>
      </c>
      <c r="H773" s="107">
        <v>16</v>
      </c>
      <c r="I773" s="107">
        <v>153.619</v>
      </c>
      <c r="J773" s="110">
        <f t="shared" si="60"/>
        <v>52.62</v>
      </c>
      <c r="K773" s="110">
        <f t="shared" si="61"/>
        <v>26.31</v>
      </c>
      <c r="L773" s="111">
        <f t="shared" si="62"/>
        <v>4041.7158899999999</v>
      </c>
      <c r="M773" s="107" t="s">
        <v>33</v>
      </c>
      <c r="N773" s="107" t="s">
        <v>222</v>
      </c>
      <c r="O773" s="107" t="s">
        <v>20</v>
      </c>
      <c r="P773" s="107">
        <v>68</v>
      </c>
    </row>
    <row r="774" spans="1:16" x14ac:dyDescent="0.25">
      <c r="A774" s="107">
        <v>2022</v>
      </c>
      <c r="B774" s="107">
        <v>22</v>
      </c>
      <c r="C774" s="107" t="s">
        <v>0</v>
      </c>
      <c r="D774" s="107">
        <v>5777046</v>
      </c>
      <c r="E774" s="107">
        <v>88.9</v>
      </c>
      <c r="F774" s="108">
        <f t="shared" si="64"/>
        <v>13.84</v>
      </c>
      <c r="G774" s="109" t="s">
        <v>1</v>
      </c>
      <c r="H774" s="107">
        <v>33</v>
      </c>
      <c r="I774" s="107">
        <v>316.83670000000001</v>
      </c>
      <c r="J774" s="110">
        <f t="shared" si="60"/>
        <v>52.62</v>
      </c>
      <c r="K774" s="110">
        <f t="shared" si="61"/>
        <v>26.31</v>
      </c>
      <c r="L774" s="111">
        <f t="shared" si="62"/>
        <v>8335.9735770000007</v>
      </c>
      <c r="M774" s="107" t="s">
        <v>33</v>
      </c>
      <c r="N774" s="107" t="s">
        <v>222</v>
      </c>
      <c r="O774" s="107" t="s">
        <v>20</v>
      </c>
      <c r="P774" s="107">
        <v>68</v>
      </c>
    </row>
    <row r="775" spans="1:16" x14ac:dyDescent="0.25">
      <c r="A775" s="107">
        <v>2022</v>
      </c>
      <c r="B775" s="107">
        <v>22</v>
      </c>
      <c r="C775" s="107" t="s">
        <v>0</v>
      </c>
      <c r="D775" s="107">
        <v>5777047</v>
      </c>
      <c r="E775" s="107">
        <v>88.9</v>
      </c>
      <c r="F775" s="108">
        <f t="shared" si="64"/>
        <v>13.84</v>
      </c>
      <c r="G775" s="109" t="s">
        <v>1</v>
      </c>
      <c r="H775" s="107">
        <v>1</v>
      </c>
      <c r="I775" s="107">
        <v>9.6013999999999999</v>
      </c>
      <c r="J775" s="110">
        <f t="shared" si="60"/>
        <v>52.62</v>
      </c>
      <c r="K775" s="110">
        <f t="shared" si="61"/>
        <v>39.464999999999996</v>
      </c>
      <c r="L775" s="111">
        <f t="shared" si="62"/>
        <v>378.91925099999997</v>
      </c>
      <c r="M775" s="107" t="s">
        <v>155</v>
      </c>
      <c r="N775" s="107" t="s">
        <v>222</v>
      </c>
      <c r="O775" s="107" t="s">
        <v>20</v>
      </c>
      <c r="P775" s="107">
        <v>68</v>
      </c>
    </row>
    <row r="776" spans="1:16" x14ac:dyDescent="0.25">
      <c r="A776" s="107">
        <v>2022</v>
      </c>
      <c r="B776" s="107">
        <v>22</v>
      </c>
      <c r="C776" s="107" t="s">
        <v>0</v>
      </c>
      <c r="D776" s="107">
        <v>5777048</v>
      </c>
      <c r="E776" s="107">
        <v>88.9</v>
      </c>
      <c r="F776" s="108">
        <f t="shared" si="64"/>
        <v>13.84</v>
      </c>
      <c r="G776" s="109" t="s">
        <v>1</v>
      </c>
      <c r="H776" s="107">
        <v>49</v>
      </c>
      <c r="I776" s="107">
        <v>470.46</v>
      </c>
      <c r="J776" s="110">
        <f t="shared" si="60"/>
        <v>52.62</v>
      </c>
      <c r="K776" s="110">
        <f t="shared" si="61"/>
        <v>39.464999999999996</v>
      </c>
      <c r="L776" s="111">
        <f t="shared" si="62"/>
        <v>18566.703899999997</v>
      </c>
      <c r="M776" s="107" t="s">
        <v>155</v>
      </c>
      <c r="N776" s="107" t="s">
        <v>222</v>
      </c>
      <c r="O776" s="107" t="s">
        <v>20</v>
      </c>
      <c r="P776" s="107">
        <v>68</v>
      </c>
    </row>
    <row r="777" spans="1:16" x14ac:dyDescent="0.25">
      <c r="A777" s="107">
        <v>2022</v>
      </c>
      <c r="B777" s="107">
        <v>22</v>
      </c>
      <c r="C777" s="107" t="s">
        <v>0</v>
      </c>
      <c r="D777" s="107">
        <v>5777665</v>
      </c>
      <c r="E777" s="107">
        <v>73</v>
      </c>
      <c r="F777" s="108">
        <f t="shared" si="64"/>
        <v>9.67</v>
      </c>
      <c r="G777" s="109" t="s">
        <v>1</v>
      </c>
      <c r="H777" s="107">
        <v>84</v>
      </c>
      <c r="I777" s="107">
        <v>806.49789999999996</v>
      </c>
      <c r="J777" s="110">
        <f t="shared" si="60"/>
        <v>37.54</v>
      </c>
      <c r="K777" s="110">
        <f t="shared" si="61"/>
        <v>28.155000000000001</v>
      </c>
      <c r="L777" s="111">
        <f t="shared" si="62"/>
        <v>22706.9483745</v>
      </c>
      <c r="M777" s="107" t="s">
        <v>155</v>
      </c>
      <c r="N777" s="107" t="s">
        <v>574</v>
      </c>
      <c r="O777" s="107" t="s">
        <v>2</v>
      </c>
      <c r="P777" s="107">
        <v>65</v>
      </c>
    </row>
    <row r="778" spans="1:16" x14ac:dyDescent="0.25">
      <c r="A778" s="107">
        <v>2022</v>
      </c>
      <c r="B778" s="107">
        <v>22</v>
      </c>
      <c r="C778" s="107" t="s">
        <v>0</v>
      </c>
      <c r="D778" s="107">
        <v>5777664</v>
      </c>
      <c r="E778" s="107">
        <v>73</v>
      </c>
      <c r="F778" s="108">
        <f t="shared" si="64"/>
        <v>9.67</v>
      </c>
      <c r="G778" s="109" t="s">
        <v>1</v>
      </c>
      <c r="H778" s="107">
        <v>13</v>
      </c>
      <c r="I778" s="107">
        <v>124.8156</v>
      </c>
      <c r="J778" s="110">
        <f t="shared" si="60"/>
        <v>37.54</v>
      </c>
      <c r="K778" s="110">
        <f t="shared" si="61"/>
        <v>28.155000000000001</v>
      </c>
      <c r="L778" s="111">
        <f t="shared" si="62"/>
        <v>3514.1832180000001</v>
      </c>
      <c r="M778" s="107" t="s">
        <v>155</v>
      </c>
      <c r="N778" s="107" t="s">
        <v>574</v>
      </c>
      <c r="O778" s="107" t="s">
        <v>2</v>
      </c>
      <c r="P778" s="107">
        <v>65</v>
      </c>
    </row>
    <row r="779" spans="1:16" x14ac:dyDescent="0.25">
      <c r="A779" s="107">
        <v>2022</v>
      </c>
      <c r="B779" s="107">
        <v>22</v>
      </c>
      <c r="C779" s="107" t="s">
        <v>0</v>
      </c>
      <c r="D779" s="107">
        <v>5777663</v>
      </c>
      <c r="E779" s="107">
        <v>73</v>
      </c>
      <c r="F779" s="108">
        <f t="shared" si="64"/>
        <v>9.67</v>
      </c>
      <c r="G779" s="109" t="s">
        <v>1</v>
      </c>
      <c r="H779" s="107">
        <v>47</v>
      </c>
      <c r="I779" s="107">
        <v>451.25630000000001</v>
      </c>
      <c r="J779" s="110">
        <f t="shared" si="60"/>
        <v>37.54</v>
      </c>
      <c r="K779" s="110">
        <f t="shared" si="61"/>
        <v>28.155000000000001</v>
      </c>
      <c r="L779" s="111">
        <f t="shared" si="62"/>
        <v>12705.1211265</v>
      </c>
      <c r="M779" s="107" t="s">
        <v>155</v>
      </c>
      <c r="N779" s="107" t="s">
        <v>574</v>
      </c>
      <c r="O779" s="107" t="s">
        <v>2</v>
      </c>
      <c r="P779" s="107">
        <v>65</v>
      </c>
    </row>
    <row r="780" spans="1:16" x14ac:dyDescent="0.25">
      <c r="A780" s="107">
        <v>2022</v>
      </c>
      <c r="B780" s="107">
        <v>22</v>
      </c>
      <c r="C780" s="107" t="s">
        <v>0</v>
      </c>
      <c r="D780" s="107">
        <v>5777662</v>
      </c>
      <c r="E780" s="107">
        <v>73</v>
      </c>
      <c r="F780" s="108">
        <f t="shared" si="64"/>
        <v>9.67</v>
      </c>
      <c r="G780" s="109" t="s">
        <v>1</v>
      </c>
      <c r="H780" s="107">
        <v>126</v>
      </c>
      <c r="I780" s="107">
        <v>1209.7506000000001</v>
      </c>
      <c r="J780" s="110">
        <f t="shared" si="60"/>
        <v>37.54</v>
      </c>
      <c r="K780" s="110">
        <f t="shared" si="61"/>
        <v>28.155000000000001</v>
      </c>
      <c r="L780" s="111">
        <f t="shared" si="62"/>
        <v>34060.528143000003</v>
      </c>
      <c r="M780" s="107" t="s">
        <v>155</v>
      </c>
      <c r="N780" s="107" t="s">
        <v>574</v>
      </c>
      <c r="O780" s="107" t="s">
        <v>2</v>
      </c>
      <c r="P780" s="107">
        <v>65</v>
      </c>
    </row>
    <row r="781" spans="1:16" x14ac:dyDescent="0.25">
      <c r="A781" s="107">
        <v>2022</v>
      </c>
      <c r="B781" s="107">
        <v>22</v>
      </c>
      <c r="C781" s="107" t="s">
        <v>0</v>
      </c>
      <c r="D781" s="107">
        <v>5777674</v>
      </c>
      <c r="E781" s="107">
        <v>60.3</v>
      </c>
      <c r="F781" s="108">
        <f t="shared" si="64"/>
        <v>6.99</v>
      </c>
      <c r="G781" s="109" t="s">
        <v>1</v>
      </c>
      <c r="H781" s="107">
        <v>75</v>
      </c>
      <c r="I781" s="107">
        <v>720.08879999999999</v>
      </c>
      <c r="J781" s="110">
        <f t="shared" si="60"/>
        <v>30.1</v>
      </c>
      <c r="K781" s="110">
        <f t="shared" si="61"/>
        <v>22.575000000000003</v>
      </c>
      <c r="L781" s="111">
        <f t="shared" si="62"/>
        <v>16256.004660000002</v>
      </c>
      <c r="M781" s="107" t="s">
        <v>155</v>
      </c>
      <c r="N781" s="107" t="s">
        <v>569</v>
      </c>
      <c r="O781" s="107" t="s">
        <v>2</v>
      </c>
      <c r="P781" s="107">
        <v>65</v>
      </c>
    </row>
    <row r="782" spans="1:16" x14ac:dyDescent="0.25">
      <c r="A782" s="107">
        <v>2022</v>
      </c>
      <c r="B782" s="107">
        <v>22</v>
      </c>
      <c r="C782" s="107" t="s">
        <v>0</v>
      </c>
      <c r="D782" s="107">
        <v>5777699</v>
      </c>
      <c r="E782" s="107">
        <v>73</v>
      </c>
      <c r="F782" s="108">
        <f t="shared" si="64"/>
        <v>9.67</v>
      </c>
      <c r="G782" s="109" t="s">
        <v>1</v>
      </c>
      <c r="H782" s="107">
        <v>106</v>
      </c>
      <c r="I782" s="107">
        <v>1017.7199000000001</v>
      </c>
      <c r="J782" s="110">
        <f t="shared" ref="J782:J806" si="65">IF($E782=60.3,30.1,IF($E782=73,37.54,IF($E782=88.9,52.62,IF(AND($E782=114.3, $F782=17.26),56.44,IF(AND($E782=177.8, $F782=34.23),92.37,IF(AND($E782=244.5,$F782=53.57),144.09,"ENTER WEIGHT"))))))</f>
        <v>37.54</v>
      </c>
      <c r="K782" s="110">
        <f t="shared" si="61"/>
        <v>28.155000000000001</v>
      </c>
      <c r="L782" s="111">
        <f t="shared" si="62"/>
        <v>28653.903784500002</v>
      </c>
      <c r="M782" s="107" t="s">
        <v>155</v>
      </c>
      <c r="N782" s="107" t="s">
        <v>575</v>
      </c>
      <c r="O782" s="107" t="s">
        <v>35</v>
      </c>
      <c r="P782" s="107">
        <v>31</v>
      </c>
    </row>
    <row r="783" spans="1:16" x14ac:dyDescent="0.25">
      <c r="A783" s="107">
        <v>2022</v>
      </c>
      <c r="B783" s="107">
        <v>22</v>
      </c>
      <c r="C783" s="107" t="s">
        <v>0</v>
      </c>
      <c r="D783" s="107">
        <v>5777700</v>
      </c>
      <c r="E783" s="107">
        <v>73</v>
      </c>
      <c r="F783" s="108">
        <f t="shared" si="64"/>
        <v>9.67</v>
      </c>
      <c r="G783" s="109" t="s">
        <v>1</v>
      </c>
      <c r="H783" s="107">
        <v>131</v>
      </c>
      <c r="I783" s="107">
        <v>1257.7524000000001</v>
      </c>
      <c r="J783" s="110">
        <f t="shared" si="65"/>
        <v>37.54</v>
      </c>
      <c r="K783" s="110">
        <f t="shared" si="61"/>
        <v>28.155000000000001</v>
      </c>
      <c r="L783" s="111">
        <f t="shared" si="62"/>
        <v>35412.018822000005</v>
      </c>
      <c r="M783" s="107" t="s">
        <v>155</v>
      </c>
      <c r="N783" s="107" t="s">
        <v>575</v>
      </c>
      <c r="O783" s="107" t="s">
        <v>35</v>
      </c>
      <c r="P783" s="107">
        <v>31</v>
      </c>
    </row>
    <row r="784" spans="1:16" x14ac:dyDescent="0.25">
      <c r="A784" s="107">
        <v>2022</v>
      </c>
      <c r="B784" s="107">
        <v>22</v>
      </c>
      <c r="C784" s="107" t="s">
        <v>0</v>
      </c>
      <c r="D784" s="107">
        <v>5777718</v>
      </c>
      <c r="E784" s="107">
        <v>60.3</v>
      </c>
      <c r="F784" s="108">
        <f t="shared" si="64"/>
        <v>6.99</v>
      </c>
      <c r="G784" s="109" t="s">
        <v>1</v>
      </c>
      <c r="H784" s="107">
        <v>5</v>
      </c>
      <c r="I784" s="107">
        <v>48.001199999999997</v>
      </c>
      <c r="J784" s="110">
        <f t="shared" si="65"/>
        <v>30.1</v>
      </c>
      <c r="K784" s="110">
        <f t="shared" si="61"/>
        <v>15.05</v>
      </c>
      <c r="L784" s="111">
        <f t="shared" si="62"/>
        <v>722.41805999999997</v>
      </c>
      <c r="M784" s="107" t="s">
        <v>33</v>
      </c>
      <c r="N784" s="107" t="s">
        <v>576</v>
      </c>
      <c r="O784" s="107" t="s">
        <v>35</v>
      </c>
      <c r="P784" s="107">
        <v>31</v>
      </c>
    </row>
    <row r="785" spans="1:19" x14ac:dyDescent="0.25">
      <c r="A785" s="107">
        <v>2022</v>
      </c>
      <c r="B785" s="107">
        <v>22</v>
      </c>
      <c r="C785" s="107" t="s">
        <v>0</v>
      </c>
      <c r="D785" s="107">
        <v>5777719</v>
      </c>
      <c r="E785" s="107">
        <v>60.3</v>
      </c>
      <c r="F785" s="108">
        <f t="shared" si="64"/>
        <v>6.99</v>
      </c>
      <c r="G785" s="109" t="s">
        <v>1</v>
      </c>
      <c r="H785" s="107">
        <v>3</v>
      </c>
      <c r="I785" s="107">
        <v>28.803799999999999</v>
      </c>
      <c r="J785" s="110">
        <f t="shared" si="65"/>
        <v>30.1</v>
      </c>
      <c r="K785" s="110">
        <f t="shared" si="61"/>
        <v>15.05</v>
      </c>
      <c r="L785" s="111">
        <f t="shared" si="62"/>
        <v>433.49718999999999</v>
      </c>
      <c r="M785" s="107" t="s">
        <v>33</v>
      </c>
      <c r="N785" s="107" t="s">
        <v>576</v>
      </c>
      <c r="O785" s="107" t="s">
        <v>35</v>
      </c>
      <c r="P785" s="107">
        <v>31</v>
      </c>
    </row>
    <row r="786" spans="1:19" x14ac:dyDescent="0.25">
      <c r="A786" s="107">
        <v>2022</v>
      </c>
      <c r="B786" s="107">
        <v>22</v>
      </c>
      <c r="C786" s="107" t="s">
        <v>0</v>
      </c>
      <c r="D786" s="107">
        <v>5777717</v>
      </c>
      <c r="E786" s="107">
        <v>60.3</v>
      </c>
      <c r="F786" s="108">
        <f t="shared" si="64"/>
        <v>6.99</v>
      </c>
      <c r="G786" s="109" t="s">
        <v>1</v>
      </c>
      <c r="H786" s="107">
        <v>1</v>
      </c>
      <c r="I786" s="107">
        <v>9.6</v>
      </c>
      <c r="J786" s="110">
        <f t="shared" si="65"/>
        <v>30.1</v>
      </c>
      <c r="K786" s="110">
        <f t="shared" si="61"/>
        <v>15.05</v>
      </c>
      <c r="L786" s="111">
        <f t="shared" si="62"/>
        <v>144.47999999999999</v>
      </c>
      <c r="M786" s="107" t="s">
        <v>33</v>
      </c>
      <c r="N786" s="107" t="s">
        <v>576</v>
      </c>
      <c r="O786" s="107" t="s">
        <v>35</v>
      </c>
      <c r="P786" s="107">
        <v>31</v>
      </c>
    </row>
    <row r="787" spans="1:19" x14ac:dyDescent="0.25">
      <c r="A787" s="107">
        <v>2022</v>
      </c>
      <c r="B787" s="107">
        <v>22</v>
      </c>
      <c r="C787" s="107" t="s">
        <v>0</v>
      </c>
      <c r="D787" s="107" t="s">
        <v>578</v>
      </c>
      <c r="E787" s="107">
        <v>60.3</v>
      </c>
      <c r="F787" s="108">
        <f t="shared" si="64"/>
        <v>6.99</v>
      </c>
      <c r="G787" s="109" t="s">
        <v>4</v>
      </c>
      <c r="H787" s="107">
        <v>60</v>
      </c>
      <c r="I787" s="107">
        <v>570</v>
      </c>
      <c r="J787" s="110">
        <v>32.94</v>
      </c>
      <c r="K787" s="110">
        <f t="shared" si="61"/>
        <v>24.704999999999998</v>
      </c>
      <c r="L787" s="111">
        <f t="shared" si="62"/>
        <v>14081.849999999999</v>
      </c>
      <c r="M787" s="107" t="s">
        <v>155</v>
      </c>
      <c r="N787" s="107" t="s">
        <v>579</v>
      </c>
      <c r="O787" s="107" t="s">
        <v>32</v>
      </c>
      <c r="P787" s="107"/>
    </row>
    <row r="788" spans="1:19" x14ac:dyDescent="0.25">
      <c r="A788" s="107">
        <v>2022</v>
      </c>
      <c r="B788" s="107">
        <v>22</v>
      </c>
      <c r="C788" s="107" t="s">
        <v>0</v>
      </c>
      <c r="D788" s="107" t="s">
        <v>581</v>
      </c>
      <c r="E788" s="107">
        <v>60.3</v>
      </c>
      <c r="F788" s="108">
        <f t="shared" si="64"/>
        <v>6.99</v>
      </c>
      <c r="G788" s="109" t="s">
        <v>1</v>
      </c>
      <c r="H788" s="107">
        <v>198</v>
      </c>
      <c r="I788" s="107">
        <v>1868.57</v>
      </c>
      <c r="J788" s="110">
        <f t="shared" si="65"/>
        <v>30.1</v>
      </c>
      <c r="K788" s="110">
        <f t="shared" si="61"/>
        <v>22.575000000000003</v>
      </c>
      <c r="L788" s="111">
        <f t="shared" si="62"/>
        <v>42182.967750000003</v>
      </c>
      <c r="M788" s="107" t="s">
        <v>155</v>
      </c>
      <c r="N788" s="107" t="s">
        <v>580</v>
      </c>
      <c r="O788" s="107" t="s">
        <v>32</v>
      </c>
      <c r="P788" s="107"/>
    </row>
    <row r="789" spans="1:19" x14ac:dyDescent="0.25">
      <c r="A789" s="107">
        <v>2022</v>
      </c>
      <c r="B789" s="107">
        <v>22</v>
      </c>
      <c r="C789" s="107" t="s">
        <v>0</v>
      </c>
      <c r="D789" s="107" t="s">
        <v>582</v>
      </c>
      <c r="E789" s="107">
        <v>60.3</v>
      </c>
      <c r="F789" s="108">
        <f t="shared" si="64"/>
        <v>6.99</v>
      </c>
      <c r="G789" s="109" t="s">
        <v>1</v>
      </c>
      <c r="H789" s="107">
        <v>206</v>
      </c>
      <c r="I789" s="107">
        <v>1971.28</v>
      </c>
      <c r="J789" s="110">
        <f t="shared" si="65"/>
        <v>30.1</v>
      </c>
      <c r="K789" s="110">
        <f t="shared" ref="K789:K1028" si="66">IF(M789="NEW",J789*1,IF(M789="YELLOW",J789*0.75,IF(M789="BLUE",J789*0.5)))</f>
        <v>22.575000000000003</v>
      </c>
      <c r="L789" s="111">
        <f t="shared" ref="L789:L1028" si="67">I789*K789</f>
        <v>44501.646000000008</v>
      </c>
      <c r="M789" s="107" t="s">
        <v>155</v>
      </c>
      <c r="N789" s="107" t="s">
        <v>583</v>
      </c>
      <c r="O789" s="107" t="s">
        <v>32</v>
      </c>
      <c r="P789" s="107"/>
    </row>
    <row r="790" spans="1:19" x14ac:dyDescent="0.25">
      <c r="A790" s="107">
        <v>2022</v>
      </c>
      <c r="B790" s="107">
        <v>22</v>
      </c>
      <c r="C790" s="107" t="s">
        <v>0</v>
      </c>
      <c r="D790" s="107" t="s">
        <v>584</v>
      </c>
      <c r="E790" s="107">
        <v>60.3</v>
      </c>
      <c r="F790" s="108">
        <f t="shared" si="64"/>
        <v>6.99</v>
      </c>
      <c r="G790" s="109" t="s">
        <v>1</v>
      </c>
      <c r="H790" s="107">
        <v>30</v>
      </c>
      <c r="I790" s="107">
        <v>279.95</v>
      </c>
      <c r="J790" s="110">
        <f t="shared" si="65"/>
        <v>30.1</v>
      </c>
      <c r="K790" s="110">
        <f t="shared" si="66"/>
        <v>22.575000000000003</v>
      </c>
      <c r="L790" s="111">
        <f t="shared" si="67"/>
        <v>6319.8712500000001</v>
      </c>
      <c r="M790" s="107" t="s">
        <v>155</v>
      </c>
      <c r="N790" s="107" t="s">
        <v>585</v>
      </c>
      <c r="O790" s="107" t="s">
        <v>32</v>
      </c>
      <c r="P790" s="107"/>
    </row>
    <row r="791" spans="1:19" x14ac:dyDescent="0.25">
      <c r="A791" s="107">
        <v>2022</v>
      </c>
      <c r="B791" s="107">
        <v>22</v>
      </c>
      <c r="C791" s="107" t="s">
        <v>0</v>
      </c>
      <c r="D791" s="107" t="s">
        <v>584</v>
      </c>
      <c r="E791" s="107">
        <v>60.3</v>
      </c>
      <c r="F791" s="108">
        <f t="shared" si="64"/>
        <v>6.99</v>
      </c>
      <c r="G791" s="109" t="s">
        <v>4</v>
      </c>
      <c r="H791" s="107">
        <v>10</v>
      </c>
      <c r="I791" s="107">
        <v>94.81</v>
      </c>
      <c r="J791" s="110">
        <f t="shared" si="65"/>
        <v>30.1</v>
      </c>
      <c r="K791" s="110">
        <f t="shared" si="66"/>
        <v>22.575000000000003</v>
      </c>
      <c r="L791" s="111">
        <f t="shared" si="67"/>
        <v>2140.3357500000002</v>
      </c>
      <c r="M791" s="107" t="s">
        <v>155</v>
      </c>
      <c r="N791" s="107" t="s">
        <v>351</v>
      </c>
      <c r="O791" s="107" t="s">
        <v>32</v>
      </c>
      <c r="P791" s="107"/>
    </row>
    <row r="792" spans="1:19" x14ac:dyDescent="0.25">
      <c r="A792" s="107">
        <v>2022</v>
      </c>
      <c r="B792" s="107">
        <v>22</v>
      </c>
      <c r="C792" s="107" t="s">
        <v>0</v>
      </c>
      <c r="D792" s="107" t="s">
        <v>586</v>
      </c>
      <c r="E792" s="107">
        <v>73</v>
      </c>
      <c r="F792" s="108">
        <f t="shared" si="64"/>
        <v>9.67</v>
      </c>
      <c r="G792" s="109" t="s">
        <v>1</v>
      </c>
      <c r="H792" s="107">
        <v>60</v>
      </c>
      <c r="I792" s="107">
        <f>SUM(H792*9.6)</f>
        <v>576</v>
      </c>
      <c r="J792" s="110">
        <f t="shared" si="65"/>
        <v>37.54</v>
      </c>
      <c r="K792" s="110">
        <f t="shared" si="66"/>
        <v>18.77</v>
      </c>
      <c r="L792" s="111">
        <f t="shared" si="67"/>
        <v>10811.52</v>
      </c>
      <c r="M792" s="107" t="s">
        <v>33</v>
      </c>
      <c r="N792" s="107" t="s">
        <v>593</v>
      </c>
      <c r="O792" s="107" t="s">
        <v>24</v>
      </c>
      <c r="P792" s="107"/>
    </row>
    <row r="793" spans="1:19" x14ac:dyDescent="0.25">
      <c r="A793" s="107">
        <v>2022</v>
      </c>
      <c r="B793" s="107">
        <v>22</v>
      </c>
      <c r="C793" s="107" t="s">
        <v>0</v>
      </c>
      <c r="D793" s="107" t="s">
        <v>586</v>
      </c>
      <c r="E793" s="107">
        <v>73</v>
      </c>
      <c r="F793" s="108">
        <f t="shared" si="64"/>
        <v>9.67</v>
      </c>
      <c r="G793" s="109" t="s">
        <v>1</v>
      </c>
      <c r="H793" s="107">
        <v>60</v>
      </c>
      <c r="I793" s="107">
        <f t="shared" ref="I793:I806" si="68">SUM(H793*9.6)</f>
        <v>576</v>
      </c>
      <c r="J793" s="110">
        <f t="shared" si="65"/>
        <v>37.54</v>
      </c>
      <c r="K793" s="110">
        <f t="shared" si="66"/>
        <v>28.155000000000001</v>
      </c>
      <c r="L793" s="111">
        <f t="shared" si="67"/>
        <v>16217.28</v>
      </c>
      <c r="M793" s="107" t="s">
        <v>155</v>
      </c>
      <c r="N793" s="107" t="s">
        <v>593</v>
      </c>
      <c r="O793" s="107" t="s">
        <v>24</v>
      </c>
      <c r="P793" s="107"/>
    </row>
    <row r="794" spans="1:19" x14ac:dyDescent="0.25">
      <c r="A794" s="107">
        <v>2022</v>
      </c>
      <c r="B794" s="107">
        <v>22</v>
      </c>
      <c r="C794" s="107" t="s">
        <v>0</v>
      </c>
      <c r="D794" s="107" t="s">
        <v>587</v>
      </c>
      <c r="E794" s="107">
        <v>73</v>
      </c>
      <c r="F794" s="108">
        <f t="shared" si="64"/>
        <v>9.67</v>
      </c>
      <c r="G794" s="109" t="s">
        <v>1</v>
      </c>
      <c r="H794" s="107">
        <v>28</v>
      </c>
      <c r="I794" s="107">
        <f t="shared" si="68"/>
        <v>268.8</v>
      </c>
      <c r="J794" s="110">
        <f t="shared" si="65"/>
        <v>37.54</v>
      </c>
      <c r="K794" s="110">
        <f t="shared" si="66"/>
        <v>18.77</v>
      </c>
      <c r="L794" s="111">
        <f t="shared" si="67"/>
        <v>5045.3760000000002</v>
      </c>
      <c r="M794" s="107" t="s">
        <v>33</v>
      </c>
      <c r="N794" s="107" t="s">
        <v>594</v>
      </c>
      <c r="O794" s="107" t="s">
        <v>24</v>
      </c>
      <c r="P794" s="107"/>
    </row>
    <row r="795" spans="1:19" x14ac:dyDescent="0.25">
      <c r="A795" s="107">
        <v>2022</v>
      </c>
      <c r="B795" s="107">
        <v>22</v>
      </c>
      <c r="C795" s="107" t="s">
        <v>0</v>
      </c>
      <c r="D795" s="107" t="s">
        <v>588</v>
      </c>
      <c r="E795" s="107">
        <v>73</v>
      </c>
      <c r="F795" s="108">
        <f t="shared" si="64"/>
        <v>9.67</v>
      </c>
      <c r="G795" s="109" t="s">
        <v>1</v>
      </c>
      <c r="H795" s="107">
        <v>17</v>
      </c>
      <c r="I795" s="107">
        <f t="shared" si="68"/>
        <v>163.19999999999999</v>
      </c>
      <c r="J795" s="110">
        <f t="shared" si="65"/>
        <v>37.54</v>
      </c>
      <c r="K795" s="110">
        <f t="shared" si="66"/>
        <v>28.155000000000001</v>
      </c>
      <c r="L795" s="111">
        <f t="shared" si="67"/>
        <v>4594.8959999999997</v>
      </c>
      <c r="M795" s="107" t="s">
        <v>155</v>
      </c>
      <c r="N795" s="107" t="s">
        <v>595</v>
      </c>
      <c r="O795" s="107" t="s">
        <v>24</v>
      </c>
      <c r="P795" s="107"/>
    </row>
    <row r="796" spans="1:19" x14ac:dyDescent="0.25">
      <c r="A796" s="107">
        <v>2022</v>
      </c>
      <c r="B796" s="107">
        <v>22</v>
      </c>
      <c r="C796" s="107" t="s">
        <v>0</v>
      </c>
      <c r="D796" s="107" t="s">
        <v>589</v>
      </c>
      <c r="E796" s="107">
        <v>73</v>
      </c>
      <c r="F796" s="108">
        <f t="shared" si="64"/>
        <v>9.67</v>
      </c>
      <c r="G796" s="109" t="s">
        <v>1</v>
      </c>
      <c r="H796" s="107">
        <v>44</v>
      </c>
      <c r="I796" s="107">
        <f t="shared" si="68"/>
        <v>422.4</v>
      </c>
      <c r="J796" s="110">
        <f t="shared" si="65"/>
        <v>37.54</v>
      </c>
      <c r="K796" s="110">
        <f t="shared" si="66"/>
        <v>18.77</v>
      </c>
      <c r="L796" s="111">
        <f t="shared" si="67"/>
        <v>7928.4479999999994</v>
      </c>
      <c r="M796" s="107" t="s">
        <v>33</v>
      </c>
      <c r="N796" s="107" t="s">
        <v>596</v>
      </c>
      <c r="O796" s="107" t="s">
        <v>24</v>
      </c>
      <c r="P796" s="107"/>
    </row>
    <row r="797" spans="1:19" x14ac:dyDescent="0.25">
      <c r="A797" s="107">
        <v>2022</v>
      </c>
      <c r="B797" s="107">
        <v>22</v>
      </c>
      <c r="C797" s="107" t="s">
        <v>0</v>
      </c>
      <c r="D797" s="107" t="s">
        <v>589</v>
      </c>
      <c r="E797" s="107">
        <v>88.9</v>
      </c>
      <c r="F797" s="108">
        <f t="shared" si="64"/>
        <v>13.84</v>
      </c>
      <c r="G797" s="109" t="s">
        <v>1</v>
      </c>
      <c r="H797" s="107">
        <v>8</v>
      </c>
      <c r="I797" s="107">
        <f t="shared" si="68"/>
        <v>76.8</v>
      </c>
      <c r="J797" s="110">
        <f t="shared" si="65"/>
        <v>52.62</v>
      </c>
      <c r="K797" s="110">
        <f t="shared" si="66"/>
        <v>26.31</v>
      </c>
      <c r="L797" s="111">
        <f t="shared" si="67"/>
        <v>2020.6079999999997</v>
      </c>
      <c r="M797" s="107" t="s">
        <v>33</v>
      </c>
      <c r="N797" s="107" t="s">
        <v>597</v>
      </c>
      <c r="O797" s="107" t="s">
        <v>24</v>
      </c>
      <c r="P797" s="107"/>
    </row>
    <row r="798" spans="1:19" x14ac:dyDescent="0.25">
      <c r="A798" s="107">
        <v>2022</v>
      </c>
      <c r="B798" s="107">
        <v>22</v>
      </c>
      <c r="C798" s="107" t="s">
        <v>0</v>
      </c>
      <c r="D798" s="107" t="s">
        <v>590</v>
      </c>
      <c r="E798" s="107">
        <v>73</v>
      </c>
      <c r="F798" s="108">
        <f t="shared" si="64"/>
        <v>9.67</v>
      </c>
      <c r="G798" s="109" t="s">
        <v>1</v>
      </c>
      <c r="H798" s="107">
        <v>70</v>
      </c>
      <c r="I798" s="107">
        <f t="shared" si="68"/>
        <v>672</v>
      </c>
      <c r="J798" s="110">
        <f t="shared" si="65"/>
        <v>37.54</v>
      </c>
      <c r="K798" s="110">
        <f t="shared" ref="K798:K806" si="69">IF(M798="NEW",J798*1,IF(M798="YELLOW",J798*0.75,IF(M798="BLUE",J798*0.5)))</f>
        <v>18.77</v>
      </c>
      <c r="L798" s="111">
        <f t="shared" ref="L798:L806" si="70">I798*K798</f>
        <v>12613.44</v>
      </c>
      <c r="M798" s="107" t="s">
        <v>566</v>
      </c>
      <c r="N798" s="107" t="s">
        <v>598</v>
      </c>
      <c r="O798" s="107" t="s">
        <v>24</v>
      </c>
      <c r="P798" s="107"/>
      <c r="R798" s="27"/>
      <c r="S798" s="27"/>
    </row>
    <row r="799" spans="1:19" x14ac:dyDescent="0.25">
      <c r="A799" s="107">
        <v>2022</v>
      </c>
      <c r="B799" s="107">
        <v>22</v>
      </c>
      <c r="C799" s="107" t="s">
        <v>0</v>
      </c>
      <c r="D799" s="107" t="s">
        <v>591</v>
      </c>
      <c r="E799" s="107">
        <v>73</v>
      </c>
      <c r="F799" s="108">
        <f t="shared" si="64"/>
        <v>9.67</v>
      </c>
      <c r="G799" s="109" t="s">
        <v>1</v>
      </c>
      <c r="H799" s="107">
        <v>5</v>
      </c>
      <c r="I799" s="107">
        <f t="shared" si="68"/>
        <v>48</v>
      </c>
      <c r="J799" s="110">
        <f t="shared" si="65"/>
        <v>37.54</v>
      </c>
      <c r="K799" s="110">
        <f t="shared" si="69"/>
        <v>18.77</v>
      </c>
      <c r="L799" s="111">
        <f t="shared" si="70"/>
        <v>900.96</v>
      </c>
      <c r="M799" s="107" t="s">
        <v>566</v>
      </c>
      <c r="N799" s="107" t="s">
        <v>599</v>
      </c>
      <c r="O799" s="107" t="s">
        <v>24</v>
      </c>
      <c r="P799" s="107"/>
      <c r="R799" s="27"/>
      <c r="S799" s="27"/>
    </row>
    <row r="800" spans="1:19" x14ac:dyDescent="0.25">
      <c r="A800" s="107">
        <v>2022</v>
      </c>
      <c r="B800" s="107">
        <v>22</v>
      </c>
      <c r="C800" s="107" t="s">
        <v>0</v>
      </c>
      <c r="D800" s="107" t="s">
        <v>591</v>
      </c>
      <c r="E800" s="107">
        <v>73</v>
      </c>
      <c r="F800" s="108">
        <f t="shared" si="64"/>
        <v>9.67</v>
      </c>
      <c r="G800" s="109" t="s">
        <v>1</v>
      </c>
      <c r="H800" s="107">
        <v>9</v>
      </c>
      <c r="I800" s="107">
        <f t="shared" si="68"/>
        <v>86.399999999999991</v>
      </c>
      <c r="J800" s="110">
        <f t="shared" si="65"/>
        <v>37.54</v>
      </c>
      <c r="K800" s="110">
        <f t="shared" si="69"/>
        <v>18.77</v>
      </c>
      <c r="L800" s="111">
        <f t="shared" si="70"/>
        <v>1621.7279999999998</v>
      </c>
      <c r="M800" s="107" t="s">
        <v>566</v>
      </c>
      <c r="N800" s="107" t="s">
        <v>599</v>
      </c>
      <c r="O800" s="107" t="s">
        <v>24</v>
      </c>
      <c r="P800" s="107"/>
      <c r="R800" s="27"/>
      <c r="S800" s="27"/>
    </row>
    <row r="801" spans="1:20" x14ac:dyDescent="0.25">
      <c r="A801" s="107">
        <v>2022</v>
      </c>
      <c r="B801" s="107">
        <v>22</v>
      </c>
      <c r="C801" s="107" t="s">
        <v>0</v>
      </c>
      <c r="D801" s="107" t="s">
        <v>592</v>
      </c>
      <c r="E801" s="107">
        <v>73</v>
      </c>
      <c r="F801" s="108">
        <f t="shared" si="64"/>
        <v>9.67</v>
      </c>
      <c r="G801" s="109" t="s">
        <v>1</v>
      </c>
      <c r="H801" s="107">
        <v>13</v>
      </c>
      <c r="I801" s="107">
        <f t="shared" si="68"/>
        <v>124.8</v>
      </c>
      <c r="J801" s="110">
        <f t="shared" si="65"/>
        <v>37.54</v>
      </c>
      <c r="K801" s="110">
        <f t="shared" si="69"/>
        <v>18.77</v>
      </c>
      <c r="L801" s="111">
        <f t="shared" si="70"/>
        <v>2342.4960000000001</v>
      </c>
      <c r="M801" s="107" t="s">
        <v>566</v>
      </c>
      <c r="N801" s="107" t="s">
        <v>600</v>
      </c>
      <c r="O801" s="107" t="s">
        <v>24</v>
      </c>
      <c r="P801" s="107"/>
      <c r="R801" s="27"/>
      <c r="S801" s="27"/>
    </row>
    <row r="802" spans="1:20" x14ac:dyDescent="0.25">
      <c r="A802" s="107">
        <v>2022</v>
      </c>
      <c r="B802" s="107">
        <v>22</v>
      </c>
      <c r="C802" s="107" t="s">
        <v>0</v>
      </c>
      <c r="D802" s="107" t="s">
        <v>601</v>
      </c>
      <c r="E802" s="107">
        <v>60.3</v>
      </c>
      <c r="F802" s="108">
        <f t="shared" si="64"/>
        <v>6.99</v>
      </c>
      <c r="G802" s="109" t="s">
        <v>1</v>
      </c>
      <c r="H802" s="107">
        <v>110</v>
      </c>
      <c r="I802" s="107">
        <f t="shared" si="68"/>
        <v>1056</v>
      </c>
      <c r="J802" s="110">
        <f t="shared" si="65"/>
        <v>30.1</v>
      </c>
      <c r="K802" s="110">
        <f t="shared" si="69"/>
        <v>22.575000000000003</v>
      </c>
      <c r="L802" s="111">
        <f t="shared" si="70"/>
        <v>23839.200000000004</v>
      </c>
      <c r="M802" s="107" t="s">
        <v>155</v>
      </c>
      <c r="N802" s="107" t="s">
        <v>606</v>
      </c>
      <c r="O802" s="107" t="s">
        <v>25</v>
      </c>
      <c r="P802" s="107"/>
      <c r="R802" s="27"/>
      <c r="S802" s="27"/>
    </row>
    <row r="803" spans="1:20" x14ac:dyDescent="0.25">
      <c r="A803" s="107">
        <v>2022</v>
      </c>
      <c r="B803" s="107">
        <v>22</v>
      </c>
      <c r="C803" s="107" t="s">
        <v>0</v>
      </c>
      <c r="D803" s="107" t="s">
        <v>602</v>
      </c>
      <c r="E803" s="107">
        <v>60.3</v>
      </c>
      <c r="F803" s="108">
        <f t="shared" si="64"/>
        <v>6.99</v>
      </c>
      <c r="G803" s="109" t="s">
        <v>1</v>
      </c>
      <c r="H803" s="107">
        <v>108</v>
      </c>
      <c r="I803" s="107">
        <f t="shared" si="68"/>
        <v>1036.8</v>
      </c>
      <c r="J803" s="110">
        <f t="shared" si="65"/>
        <v>30.1</v>
      </c>
      <c r="K803" s="110">
        <f t="shared" si="69"/>
        <v>15.05</v>
      </c>
      <c r="L803" s="111">
        <f t="shared" si="70"/>
        <v>15603.84</v>
      </c>
      <c r="M803" s="107" t="s">
        <v>566</v>
      </c>
      <c r="N803" s="107" t="s">
        <v>606</v>
      </c>
      <c r="O803" s="107" t="s">
        <v>25</v>
      </c>
      <c r="P803" s="107"/>
      <c r="R803" s="27"/>
      <c r="S803" s="27"/>
    </row>
    <row r="804" spans="1:20" x14ac:dyDescent="0.25">
      <c r="A804" s="107">
        <v>2022</v>
      </c>
      <c r="B804" s="107">
        <v>22</v>
      </c>
      <c r="C804" s="107" t="s">
        <v>0</v>
      </c>
      <c r="D804" s="107" t="s">
        <v>603</v>
      </c>
      <c r="E804" s="107">
        <v>73</v>
      </c>
      <c r="F804" s="108">
        <f t="shared" si="64"/>
        <v>9.67</v>
      </c>
      <c r="G804" s="109" t="s">
        <v>1</v>
      </c>
      <c r="H804" s="107">
        <v>5</v>
      </c>
      <c r="I804" s="107">
        <f t="shared" si="68"/>
        <v>48</v>
      </c>
      <c r="J804" s="110">
        <f t="shared" si="65"/>
        <v>37.54</v>
      </c>
      <c r="K804" s="110">
        <f t="shared" si="69"/>
        <v>28.155000000000001</v>
      </c>
      <c r="L804" s="111">
        <f t="shared" si="70"/>
        <v>1351.44</v>
      </c>
      <c r="M804" s="107" t="s">
        <v>155</v>
      </c>
      <c r="N804" s="107" t="s">
        <v>607</v>
      </c>
      <c r="O804" s="107" t="s">
        <v>25</v>
      </c>
      <c r="P804" s="107"/>
      <c r="R804" s="27"/>
      <c r="S804" s="27"/>
    </row>
    <row r="805" spans="1:20" x14ac:dyDescent="0.25">
      <c r="A805" s="107">
        <v>2022</v>
      </c>
      <c r="B805" s="107">
        <v>22</v>
      </c>
      <c r="C805" s="107" t="s">
        <v>0</v>
      </c>
      <c r="D805" s="107" t="s">
        <v>604</v>
      </c>
      <c r="E805" s="107">
        <v>73</v>
      </c>
      <c r="F805" s="108">
        <f t="shared" si="64"/>
        <v>9.67</v>
      </c>
      <c r="G805" s="109" t="s">
        <v>1</v>
      </c>
      <c r="H805" s="107">
        <v>100</v>
      </c>
      <c r="I805" s="107">
        <f t="shared" si="68"/>
        <v>960</v>
      </c>
      <c r="J805" s="110">
        <f t="shared" si="65"/>
        <v>37.54</v>
      </c>
      <c r="K805" s="110">
        <f t="shared" si="69"/>
        <v>28.155000000000001</v>
      </c>
      <c r="L805" s="111">
        <f t="shared" si="70"/>
        <v>27028.800000000003</v>
      </c>
      <c r="M805" s="107" t="s">
        <v>155</v>
      </c>
      <c r="N805" s="107" t="s">
        <v>608</v>
      </c>
      <c r="O805" s="107" t="s">
        <v>25</v>
      </c>
      <c r="P805" s="107"/>
      <c r="Q805" s="112"/>
      <c r="R805" s="113"/>
      <c r="S805" s="113" t="s">
        <v>27</v>
      </c>
      <c r="T805" s="112">
        <v>10999185.925714999</v>
      </c>
    </row>
    <row r="806" spans="1:20" x14ac:dyDescent="0.25">
      <c r="A806" s="107">
        <v>2022</v>
      </c>
      <c r="B806" s="107">
        <v>22</v>
      </c>
      <c r="C806" s="107" t="s">
        <v>0</v>
      </c>
      <c r="D806" s="107" t="s">
        <v>605</v>
      </c>
      <c r="E806" s="107">
        <v>73</v>
      </c>
      <c r="F806" s="108">
        <f t="shared" si="64"/>
        <v>9.67</v>
      </c>
      <c r="G806" s="109" t="s">
        <v>1</v>
      </c>
      <c r="H806" s="107">
        <v>38</v>
      </c>
      <c r="I806" s="107">
        <f t="shared" si="68"/>
        <v>364.8</v>
      </c>
      <c r="J806" s="110">
        <f t="shared" si="65"/>
        <v>37.54</v>
      </c>
      <c r="K806" s="110">
        <f t="shared" si="69"/>
        <v>28.155000000000001</v>
      </c>
      <c r="L806" s="111">
        <f t="shared" si="70"/>
        <v>10270.944000000001</v>
      </c>
      <c r="M806" s="107" t="s">
        <v>155</v>
      </c>
      <c r="N806" s="107" t="s">
        <v>609</v>
      </c>
      <c r="O806" s="107" t="s">
        <v>25</v>
      </c>
      <c r="P806" s="107"/>
      <c r="Q806" s="112">
        <f>SUM(L749:L806)</f>
        <v>560574.75610100012</v>
      </c>
      <c r="R806" s="113" t="s">
        <v>610</v>
      </c>
      <c r="S806" s="113" t="s">
        <v>28</v>
      </c>
      <c r="T806" s="112">
        <f>T805+Q806</f>
        <v>11559760.681816</v>
      </c>
    </row>
    <row r="807" spans="1:20" x14ac:dyDescent="0.25">
      <c r="A807" s="62">
        <v>2022</v>
      </c>
      <c r="B807" s="62">
        <v>23</v>
      </c>
      <c r="C807" s="62" t="s">
        <v>224</v>
      </c>
      <c r="D807" s="62" t="s">
        <v>535</v>
      </c>
      <c r="E807" s="62">
        <v>177.8</v>
      </c>
      <c r="F807" s="63">
        <v>34.229999999999997</v>
      </c>
      <c r="G807" s="64" t="s">
        <v>175</v>
      </c>
      <c r="H807" s="62">
        <v>22</v>
      </c>
      <c r="I807" s="62">
        <v>306.56900000000002</v>
      </c>
      <c r="J807" s="65">
        <v>71.099999999999994</v>
      </c>
      <c r="K807" s="65">
        <v>71.099999999999994</v>
      </c>
      <c r="L807" s="66">
        <v>21797.055899999999</v>
      </c>
      <c r="M807" s="62" t="s">
        <v>36</v>
      </c>
      <c r="N807" s="62" t="s">
        <v>537</v>
      </c>
      <c r="O807" s="62" t="s">
        <v>150</v>
      </c>
      <c r="P807" s="62"/>
      <c r="Q807" s="67" t="s">
        <v>536</v>
      </c>
      <c r="R807" s="27"/>
      <c r="S807" s="27"/>
    </row>
    <row r="808" spans="1:20" x14ac:dyDescent="0.25">
      <c r="A808" s="62">
        <v>2022</v>
      </c>
      <c r="B808" s="62">
        <v>23</v>
      </c>
      <c r="C808" s="62" t="s">
        <v>224</v>
      </c>
      <c r="D808" s="62">
        <v>24980</v>
      </c>
      <c r="E808" s="62">
        <v>219.1</v>
      </c>
      <c r="F808" s="63">
        <v>41.67</v>
      </c>
      <c r="G808" s="64" t="s">
        <v>331</v>
      </c>
      <c r="H808" s="62">
        <v>1</v>
      </c>
      <c r="I808" s="62">
        <v>13.71</v>
      </c>
      <c r="J808" s="65">
        <v>75</v>
      </c>
      <c r="K808" s="65">
        <v>75</v>
      </c>
      <c r="L808" s="66">
        <v>1028.25</v>
      </c>
      <c r="M808" s="62" t="s">
        <v>36</v>
      </c>
      <c r="N808" s="62" t="s">
        <v>538</v>
      </c>
      <c r="O808" s="62" t="s">
        <v>150</v>
      </c>
      <c r="P808" s="62"/>
      <c r="Q808" s="67" t="s">
        <v>540</v>
      </c>
      <c r="R808" s="27"/>
      <c r="S808" s="27"/>
    </row>
    <row r="809" spans="1:20" x14ac:dyDescent="0.25">
      <c r="A809" s="62">
        <v>2022</v>
      </c>
      <c r="B809" s="62">
        <v>23</v>
      </c>
      <c r="C809" s="62" t="s">
        <v>224</v>
      </c>
      <c r="D809" s="62">
        <v>64612</v>
      </c>
      <c r="E809" s="62">
        <v>177.8</v>
      </c>
      <c r="F809" s="63">
        <v>38.69</v>
      </c>
      <c r="G809" s="64" t="s">
        <v>4</v>
      </c>
      <c r="H809" s="62">
        <v>2</v>
      </c>
      <c r="I809" s="62">
        <v>28.12</v>
      </c>
      <c r="J809" s="65">
        <v>73.69</v>
      </c>
      <c r="K809" s="65">
        <v>55.267499999999998</v>
      </c>
      <c r="L809" s="66">
        <v>1554.1221</v>
      </c>
      <c r="M809" s="62" t="s">
        <v>155</v>
      </c>
      <c r="N809" s="62" t="s">
        <v>539</v>
      </c>
      <c r="O809" s="62" t="s">
        <v>20</v>
      </c>
      <c r="P809" s="62"/>
      <c r="Q809" s="67" t="s">
        <v>541</v>
      </c>
      <c r="R809" s="27"/>
      <c r="S809" s="27"/>
    </row>
    <row r="810" spans="1:20" x14ac:dyDescent="0.25">
      <c r="A810" s="62">
        <v>2022</v>
      </c>
      <c r="B810" s="62">
        <v>23</v>
      </c>
      <c r="C810" s="62" t="s">
        <v>224</v>
      </c>
      <c r="D810" s="62" t="s">
        <v>542</v>
      </c>
      <c r="E810" s="62">
        <v>219.1</v>
      </c>
      <c r="F810" s="63">
        <v>41.67</v>
      </c>
      <c r="G810" s="64" t="s">
        <v>543</v>
      </c>
      <c r="H810" s="62">
        <v>1</v>
      </c>
      <c r="I810" s="62">
        <v>13.5</v>
      </c>
      <c r="J810" s="65">
        <v>81</v>
      </c>
      <c r="K810" s="65">
        <v>81</v>
      </c>
      <c r="L810" s="66">
        <v>1093.5</v>
      </c>
      <c r="M810" s="62" t="s">
        <v>36</v>
      </c>
      <c r="N810" s="62" t="s">
        <v>544</v>
      </c>
      <c r="O810" s="62" t="s">
        <v>150</v>
      </c>
      <c r="P810" s="62"/>
      <c r="Q810" s="67" t="s">
        <v>542</v>
      </c>
      <c r="R810" s="27"/>
      <c r="S810" s="27"/>
    </row>
    <row r="811" spans="1:20" x14ac:dyDescent="0.25">
      <c r="A811" s="62">
        <v>2022</v>
      </c>
      <c r="B811" s="62">
        <v>23</v>
      </c>
      <c r="C811" s="62" t="s">
        <v>224</v>
      </c>
      <c r="D811" s="62" t="s">
        <v>542</v>
      </c>
      <c r="E811" s="62">
        <v>219.1</v>
      </c>
      <c r="F811" s="63">
        <v>41.67</v>
      </c>
      <c r="G811" s="64" t="s">
        <v>4</v>
      </c>
      <c r="H811" s="62">
        <v>1</v>
      </c>
      <c r="I811" s="62">
        <v>13.5</v>
      </c>
      <c r="J811" s="65">
        <v>81</v>
      </c>
      <c r="K811" s="65">
        <v>81</v>
      </c>
      <c r="L811" s="66">
        <v>1093.5</v>
      </c>
      <c r="M811" s="62" t="s">
        <v>36</v>
      </c>
      <c r="N811" s="62" t="s">
        <v>544</v>
      </c>
      <c r="O811" s="62" t="s">
        <v>150</v>
      </c>
      <c r="P811" s="62"/>
      <c r="Q811" s="67" t="s">
        <v>542</v>
      </c>
      <c r="R811" s="27"/>
      <c r="S811" s="27"/>
    </row>
    <row r="812" spans="1:20" x14ac:dyDescent="0.25">
      <c r="A812" s="62">
        <v>2022</v>
      </c>
      <c r="B812" s="62">
        <v>23</v>
      </c>
      <c r="C812" s="62" t="s">
        <v>224</v>
      </c>
      <c r="D812" s="62" t="s">
        <v>546</v>
      </c>
      <c r="E812" s="62">
        <v>139.69999999999999</v>
      </c>
      <c r="F812" s="63">
        <v>25.3</v>
      </c>
      <c r="G812" s="64" t="s">
        <v>4</v>
      </c>
      <c r="H812" s="62"/>
      <c r="I812" s="62">
        <v>330</v>
      </c>
      <c r="J812" s="65">
        <v>67.319999999999993</v>
      </c>
      <c r="K812" s="65">
        <v>67.319999999999993</v>
      </c>
      <c r="L812" s="66">
        <v>22215.599999999999</v>
      </c>
      <c r="M812" s="62" t="s">
        <v>36</v>
      </c>
      <c r="N812" s="62" t="s">
        <v>545</v>
      </c>
      <c r="O812" s="62" t="s">
        <v>150</v>
      </c>
      <c r="P812" s="62"/>
      <c r="Q812" s="67" t="s">
        <v>546</v>
      </c>
      <c r="R812" s="27"/>
      <c r="S812" s="27"/>
    </row>
    <row r="813" spans="1:20" x14ac:dyDescent="0.25">
      <c r="A813" s="62">
        <v>2022</v>
      </c>
      <c r="B813" s="62">
        <v>23</v>
      </c>
      <c r="C813" s="62" t="s">
        <v>0</v>
      </c>
      <c r="D813" s="62" t="s">
        <v>547</v>
      </c>
      <c r="E813" s="62">
        <v>114.3</v>
      </c>
      <c r="F813" s="63">
        <v>17.260000000000002</v>
      </c>
      <c r="G813" s="64" t="s">
        <v>1</v>
      </c>
      <c r="H813" s="62">
        <v>119</v>
      </c>
      <c r="I813" s="62">
        <v>1130.5</v>
      </c>
      <c r="J813" s="65">
        <v>56.44</v>
      </c>
      <c r="K813" s="65">
        <v>14.11</v>
      </c>
      <c r="L813" s="66">
        <v>15951.355</v>
      </c>
      <c r="M813" s="62" t="s">
        <v>548</v>
      </c>
      <c r="N813" s="62" t="s">
        <v>549</v>
      </c>
      <c r="O813" s="62" t="s">
        <v>32</v>
      </c>
      <c r="P813" s="62" t="s">
        <v>558</v>
      </c>
      <c r="Q813" s="67" t="s">
        <v>550</v>
      </c>
      <c r="R813" s="27"/>
      <c r="S813" s="27"/>
    </row>
    <row r="814" spans="1:20" x14ac:dyDescent="0.25">
      <c r="A814" s="62">
        <v>2022</v>
      </c>
      <c r="B814" s="62">
        <v>23</v>
      </c>
      <c r="C814" s="62" t="s">
        <v>0</v>
      </c>
      <c r="D814" s="62" t="s">
        <v>547</v>
      </c>
      <c r="E814" s="62">
        <v>114.3</v>
      </c>
      <c r="F814" s="63">
        <v>17.260000000000002</v>
      </c>
      <c r="G814" s="64" t="s">
        <v>1</v>
      </c>
      <c r="H814" s="62">
        <v>124</v>
      </c>
      <c r="I814" s="62">
        <v>1178</v>
      </c>
      <c r="J814" s="65">
        <v>56.44</v>
      </c>
      <c r="K814" s="65">
        <v>14.11</v>
      </c>
      <c r="L814" s="66">
        <v>16621.579999999998</v>
      </c>
      <c r="M814" s="62" t="s">
        <v>548</v>
      </c>
      <c r="N814" s="62" t="s">
        <v>549</v>
      </c>
      <c r="O814" s="62" t="s">
        <v>32</v>
      </c>
      <c r="P814" s="62" t="s">
        <v>558</v>
      </c>
      <c r="Q814" s="67" t="s">
        <v>550</v>
      </c>
      <c r="R814" s="27"/>
      <c r="S814" s="27"/>
    </row>
    <row r="815" spans="1:20" x14ac:dyDescent="0.25">
      <c r="A815" s="62">
        <v>2022</v>
      </c>
      <c r="B815" s="62">
        <v>23</v>
      </c>
      <c r="C815" s="62" t="s">
        <v>0</v>
      </c>
      <c r="D815" s="62" t="s">
        <v>555</v>
      </c>
      <c r="E815" s="62">
        <v>60.3</v>
      </c>
      <c r="F815" s="63">
        <v>6.99</v>
      </c>
      <c r="G815" s="64" t="s">
        <v>1</v>
      </c>
      <c r="H815" s="62">
        <v>600</v>
      </c>
      <c r="I815" s="62">
        <v>5700</v>
      </c>
      <c r="J815" s="65">
        <v>14.33</v>
      </c>
      <c r="K815" s="65">
        <v>14.33</v>
      </c>
      <c r="L815" s="66">
        <v>81681</v>
      </c>
      <c r="M815" s="62" t="s">
        <v>36</v>
      </c>
      <c r="N815" s="62" t="s">
        <v>551</v>
      </c>
      <c r="O815" s="62" t="s">
        <v>150</v>
      </c>
      <c r="P815" s="62"/>
      <c r="Q815" s="67" t="s">
        <v>555</v>
      </c>
      <c r="R815" s="27"/>
      <c r="S815" s="27"/>
    </row>
    <row r="816" spans="1:20" x14ac:dyDescent="0.25">
      <c r="A816" s="62">
        <v>2022</v>
      </c>
      <c r="B816" s="62">
        <v>23</v>
      </c>
      <c r="C816" s="62" t="s">
        <v>224</v>
      </c>
      <c r="D816" s="62" t="s">
        <v>556</v>
      </c>
      <c r="E816" s="62">
        <v>244.5</v>
      </c>
      <c r="F816" s="63">
        <v>53.57</v>
      </c>
      <c r="G816" s="64" t="s">
        <v>4</v>
      </c>
      <c r="H816" s="62"/>
      <c r="I816" s="62">
        <v>400</v>
      </c>
      <c r="J816" s="65">
        <v>122.12</v>
      </c>
      <c r="K816" s="65">
        <v>122.12</v>
      </c>
      <c r="L816" s="66">
        <v>48848</v>
      </c>
      <c r="M816" s="62" t="s">
        <v>36</v>
      </c>
      <c r="N816" s="62" t="s">
        <v>552</v>
      </c>
      <c r="O816" s="62" t="s">
        <v>150</v>
      </c>
      <c r="P816" s="62"/>
      <c r="Q816" s="67" t="s">
        <v>556</v>
      </c>
      <c r="R816" s="27"/>
      <c r="S816" s="27"/>
    </row>
    <row r="817" spans="1:19" x14ac:dyDescent="0.25">
      <c r="A817" s="62">
        <v>2022</v>
      </c>
      <c r="B817" s="62">
        <v>23</v>
      </c>
      <c r="C817" s="62" t="s">
        <v>224</v>
      </c>
      <c r="D817" s="62">
        <v>53919</v>
      </c>
      <c r="E817" s="62">
        <v>406.4</v>
      </c>
      <c r="F817" s="63">
        <v>96.73</v>
      </c>
      <c r="G817" s="64" t="s">
        <v>553</v>
      </c>
      <c r="H817" s="62">
        <v>2</v>
      </c>
      <c r="I817" s="62">
        <v>24.63</v>
      </c>
      <c r="J817" s="65">
        <v>193.11</v>
      </c>
      <c r="K817" s="65">
        <v>193.11</v>
      </c>
      <c r="L817" s="66">
        <v>4756.2993000000006</v>
      </c>
      <c r="M817" s="62" t="s">
        <v>36</v>
      </c>
      <c r="N817" s="62" t="s">
        <v>554</v>
      </c>
      <c r="O817" s="62" t="s">
        <v>150</v>
      </c>
      <c r="P817" s="62"/>
      <c r="Q817" s="67" t="s">
        <v>557</v>
      </c>
      <c r="R817" s="27"/>
      <c r="S817" s="27"/>
    </row>
    <row r="818" spans="1:19" x14ac:dyDescent="0.25">
      <c r="A818" s="62">
        <v>2022</v>
      </c>
      <c r="B818" s="62">
        <v>23</v>
      </c>
      <c r="C818" s="62" t="s">
        <v>224</v>
      </c>
      <c r="D818" s="62">
        <v>1978</v>
      </c>
      <c r="E818" s="62">
        <v>177.8</v>
      </c>
      <c r="F818" s="63">
        <v>34.229999999999997</v>
      </c>
      <c r="G818" s="64" t="s">
        <v>4</v>
      </c>
      <c r="H818" s="62">
        <v>6</v>
      </c>
      <c r="I818" s="62">
        <v>81</v>
      </c>
      <c r="J818" s="65">
        <v>79.959999999999994</v>
      </c>
      <c r="K818" s="65">
        <v>79.959999999999994</v>
      </c>
      <c r="L818" s="66">
        <v>6476.7599999999993</v>
      </c>
      <c r="M818" s="62" t="s">
        <v>36</v>
      </c>
      <c r="N818" s="62" t="s">
        <v>170</v>
      </c>
      <c r="O818" s="62" t="s">
        <v>150</v>
      </c>
      <c r="P818" s="62"/>
      <c r="Q818" s="67" t="s">
        <v>663</v>
      </c>
      <c r="R818" s="27"/>
      <c r="S818" s="27"/>
    </row>
    <row r="819" spans="1:19" x14ac:dyDescent="0.25">
      <c r="A819" s="62">
        <v>2022</v>
      </c>
      <c r="B819" s="62">
        <v>23</v>
      </c>
      <c r="C819" s="62" t="s">
        <v>224</v>
      </c>
      <c r="D819" s="62" t="s">
        <v>560</v>
      </c>
      <c r="E819" s="62">
        <v>177.8</v>
      </c>
      <c r="F819" s="63">
        <v>34.229999999999997</v>
      </c>
      <c r="G819" s="64" t="s">
        <v>1</v>
      </c>
      <c r="H819" s="62">
        <v>4</v>
      </c>
      <c r="I819" s="62">
        <v>13.5</v>
      </c>
      <c r="J819" s="65">
        <v>69.16</v>
      </c>
      <c r="K819" s="65">
        <v>69.16</v>
      </c>
      <c r="L819" s="66">
        <v>933.66</v>
      </c>
      <c r="M819" s="62" t="s">
        <v>36</v>
      </c>
      <c r="N819" s="62" t="s">
        <v>559</v>
      </c>
      <c r="O819" s="62" t="s">
        <v>150</v>
      </c>
      <c r="P819" s="62"/>
      <c r="Q819" s="67" t="s">
        <v>560</v>
      </c>
      <c r="R819" s="27"/>
      <c r="S819" s="27"/>
    </row>
    <row r="820" spans="1:19" x14ac:dyDescent="0.25">
      <c r="A820" s="62">
        <v>2022</v>
      </c>
      <c r="B820" s="62">
        <v>23</v>
      </c>
      <c r="C820" s="62" t="s">
        <v>224</v>
      </c>
      <c r="D820" s="62" t="s">
        <v>560</v>
      </c>
      <c r="E820" s="62">
        <v>177.8</v>
      </c>
      <c r="F820" s="63">
        <v>34.229999999999997</v>
      </c>
      <c r="G820" s="64" t="s">
        <v>4</v>
      </c>
      <c r="H820" s="62">
        <v>6</v>
      </c>
      <c r="I820" s="62">
        <v>48</v>
      </c>
      <c r="J820" s="65">
        <v>79.959999999999994</v>
      </c>
      <c r="K820" s="65">
        <v>79.959999999999994</v>
      </c>
      <c r="L820" s="66">
        <v>3838.08</v>
      </c>
      <c r="M820" s="62" t="s">
        <v>36</v>
      </c>
      <c r="N820" s="62" t="s">
        <v>559</v>
      </c>
      <c r="O820" s="62" t="s">
        <v>150</v>
      </c>
      <c r="P820" s="62"/>
      <c r="Q820" s="67" t="s">
        <v>560</v>
      </c>
      <c r="R820" s="27"/>
      <c r="S820" s="27"/>
    </row>
    <row r="821" spans="1:19" x14ac:dyDescent="0.25">
      <c r="A821" s="62">
        <v>2022</v>
      </c>
      <c r="B821" s="62">
        <v>23</v>
      </c>
      <c r="C821" s="62" t="s">
        <v>224</v>
      </c>
      <c r="D821" s="62" t="s">
        <v>560</v>
      </c>
      <c r="E821" s="62">
        <v>177.8</v>
      </c>
      <c r="F821" s="63">
        <v>34.229999999999997</v>
      </c>
      <c r="G821" s="64" t="s">
        <v>4</v>
      </c>
      <c r="H821" s="62">
        <v>6</v>
      </c>
      <c r="I821" s="62">
        <v>24</v>
      </c>
      <c r="J821" s="65">
        <v>79.959999999999994</v>
      </c>
      <c r="K821" s="65">
        <v>79.959999999999994</v>
      </c>
      <c r="L821" s="66">
        <v>1919.04</v>
      </c>
      <c r="M821" s="62" t="s">
        <v>36</v>
      </c>
      <c r="N821" s="62" t="s">
        <v>559</v>
      </c>
      <c r="O821" s="62" t="s">
        <v>150</v>
      </c>
      <c r="P821" s="62"/>
      <c r="Q821" s="67" t="s">
        <v>560</v>
      </c>
      <c r="R821" s="27"/>
      <c r="S821" s="27"/>
    </row>
    <row r="822" spans="1:19" x14ac:dyDescent="0.25">
      <c r="A822" s="62">
        <v>2022</v>
      </c>
      <c r="B822" s="62">
        <v>23</v>
      </c>
      <c r="C822" s="62" t="s">
        <v>0</v>
      </c>
      <c r="D822" s="62" t="s">
        <v>564</v>
      </c>
      <c r="E822" s="62">
        <v>73</v>
      </c>
      <c r="F822" s="63">
        <v>9.67</v>
      </c>
      <c r="G822" s="64" t="s">
        <v>4</v>
      </c>
      <c r="H822" s="62">
        <v>180</v>
      </c>
      <c r="I822" s="62">
        <v>1728</v>
      </c>
      <c r="J822" s="65">
        <v>17.809999999999999</v>
      </c>
      <c r="K822" s="65">
        <v>17.809999999999999</v>
      </c>
      <c r="L822" s="66">
        <v>30775.679999999997</v>
      </c>
      <c r="M822" s="62" t="s">
        <v>36</v>
      </c>
      <c r="N822" s="62" t="s">
        <v>563</v>
      </c>
      <c r="O822" s="62" t="s">
        <v>150</v>
      </c>
      <c r="P822" s="62"/>
      <c r="Q822" s="67" t="s">
        <v>564</v>
      </c>
      <c r="R822" s="27"/>
      <c r="S822" s="27"/>
    </row>
    <row r="823" spans="1:19" x14ac:dyDescent="0.25">
      <c r="A823" s="62">
        <v>2022</v>
      </c>
      <c r="B823" s="62">
        <v>23</v>
      </c>
      <c r="C823" s="62" t="s">
        <v>224</v>
      </c>
      <c r="D823" s="62" t="s">
        <v>612</v>
      </c>
      <c r="E823" s="62">
        <v>168.3</v>
      </c>
      <c r="F823" s="63">
        <v>29.76</v>
      </c>
      <c r="G823" s="64" t="s">
        <v>4</v>
      </c>
      <c r="H823" s="62"/>
      <c r="I823" s="62">
        <v>400</v>
      </c>
      <c r="J823" s="65">
        <v>70.94</v>
      </c>
      <c r="K823" s="65">
        <v>70.94</v>
      </c>
      <c r="L823" s="66">
        <v>28376</v>
      </c>
      <c r="M823" s="62" t="s">
        <v>36</v>
      </c>
      <c r="N823" s="62" t="s">
        <v>565</v>
      </c>
      <c r="O823" s="62"/>
      <c r="P823" s="62"/>
      <c r="Q823" s="67"/>
    </row>
    <row r="824" spans="1:19" x14ac:dyDescent="0.25">
      <c r="A824" s="62">
        <v>2022</v>
      </c>
      <c r="B824" s="62">
        <v>23</v>
      </c>
      <c r="C824" s="62" t="s">
        <v>0</v>
      </c>
      <c r="D824" s="62">
        <v>8184</v>
      </c>
      <c r="E824" s="62">
        <v>114.3</v>
      </c>
      <c r="F824" s="63">
        <f t="shared" si="64"/>
        <v>17.260000000000002</v>
      </c>
      <c r="G824" s="64" t="s">
        <v>152</v>
      </c>
      <c r="H824" s="62">
        <v>409</v>
      </c>
      <c r="I824" s="62">
        <v>5684.49</v>
      </c>
      <c r="J824" s="65">
        <v>51.63</v>
      </c>
      <c r="K824" s="65">
        <f t="shared" ref="K824" si="71">IF(M824="NEW",J824*1,IF(M824="YELLOW",J824*0.75,IF(M824="BLUE",J824*0.5)))</f>
        <v>51.63</v>
      </c>
      <c r="L824" s="66">
        <f t="shared" ref="L824" si="72">I824*K824</f>
        <v>293490.21870000003</v>
      </c>
      <c r="M824" s="62" t="s">
        <v>36</v>
      </c>
      <c r="N824" s="62" t="s">
        <v>561</v>
      </c>
      <c r="O824" s="62" t="s">
        <v>150</v>
      </c>
      <c r="P824" s="62"/>
      <c r="Q824" s="67" t="s">
        <v>562</v>
      </c>
    </row>
    <row r="825" spans="1:19" x14ac:dyDescent="0.25">
      <c r="A825" s="62">
        <v>2022</v>
      </c>
      <c r="B825" s="62">
        <v>23</v>
      </c>
      <c r="C825" s="62" t="s">
        <v>224</v>
      </c>
      <c r="D825" s="62" t="s">
        <v>612</v>
      </c>
      <c r="E825" s="62">
        <v>168.3</v>
      </c>
      <c r="F825" s="63">
        <v>29.76</v>
      </c>
      <c r="G825" s="64" t="s">
        <v>4</v>
      </c>
      <c r="H825" s="62">
        <v>31</v>
      </c>
      <c r="I825" s="62">
        <v>400</v>
      </c>
      <c r="J825" s="65">
        <v>70.94</v>
      </c>
      <c r="K825" s="65">
        <f t="shared" si="66"/>
        <v>70.94</v>
      </c>
      <c r="L825" s="66">
        <f t="shared" si="67"/>
        <v>28376</v>
      </c>
      <c r="M825" s="62" t="s">
        <v>36</v>
      </c>
      <c r="N825" s="62" t="s">
        <v>611</v>
      </c>
      <c r="O825" s="62" t="s">
        <v>150</v>
      </c>
      <c r="P825" s="62"/>
      <c r="Q825" s="62" t="s">
        <v>612</v>
      </c>
    </row>
    <row r="826" spans="1:19" x14ac:dyDescent="0.25">
      <c r="A826" s="62">
        <v>2022</v>
      </c>
      <c r="B826" s="62">
        <v>23</v>
      </c>
      <c r="C826" s="62" t="s">
        <v>224</v>
      </c>
      <c r="D826" s="62" t="s">
        <v>613</v>
      </c>
      <c r="E826" s="62">
        <v>339.7</v>
      </c>
      <c r="F826" s="63">
        <v>81.099999999999994</v>
      </c>
      <c r="G826" s="64" t="s">
        <v>1</v>
      </c>
      <c r="H826" s="62">
        <v>10</v>
      </c>
      <c r="I826" s="62">
        <v>135</v>
      </c>
      <c r="J826" s="65">
        <v>154.08000000000001</v>
      </c>
      <c r="K826" s="65">
        <f t="shared" si="66"/>
        <v>154.08000000000001</v>
      </c>
      <c r="L826" s="66">
        <f t="shared" si="67"/>
        <v>20800.800000000003</v>
      </c>
      <c r="M826" s="62" t="s">
        <v>36</v>
      </c>
      <c r="N826" s="62" t="s">
        <v>172</v>
      </c>
      <c r="O826" s="62" t="s">
        <v>150</v>
      </c>
      <c r="P826" s="62"/>
      <c r="Q826" s="67" t="s">
        <v>613</v>
      </c>
    </row>
    <row r="827" spans="1:19" x14ac:dyDescent="0.25">
      <c r="A827" s="62">
        <v>2022</v>
      </c>
      <c r="B827" s="62">
        <v>23</v>
      </c>
      <c r="C827" s="62" t="s">
        <v>0</v>
      </c>
      <c r="D827" s="62">
        <v>5777748</v>
      </c>
      <c r="E827" s="62">
        <v>88.9</v>
      </c>
      <c r="F827" s="63">
        <f t="shared" ref="F827:F890" si="73">IF($E827=60.3,6.99,IF($E827=73,9.67,IF($E827=88.9,13.84,IF($E827=114.3,17.26,IF($E827=177.8,34.23,IF($E827=244.5,53.57,"ENTER WEIGHT"))))))</f>
        <v>13.84</v>
      </c>
      <c r="G827" s="64" t="s">
        <v>1</v>
      </c>
      <c r="H827" s="62">
        <v>43</v>
      </c>
      <c r="I827" s="62">
        <v>412.851</v>
      </c>
      <c r="J827" s="65">
        <f t="shared" ref="J827:J890" si="74">IF($E827=60.3,30.1,IF($E827=73,37.54,IF($E827=88.9,52.62,IF(AND($E827=114.3, $F827=17.26),56.44,IF(AND($E827=177.8, $F827=34.23),92.37,IF(AND($E827=244.5,$F827=53.57),144.09,"ENTER WEIGHT"))))))</f>
        <v>52.62</v>
      </c>
      <c r="K827" s="65">
        <f t="shared" si="66"/>
        <v>26.31</v>
      </c>
      <c r="L827" s="66">
        <f t="shared" si="67"/>
        <v>10862.10981</v>
      </c>
      <c r="M827" s="62" t="s">
        <v>33</v>
      </c>
      <c r="N827" s="62" t="s">
        <v>664</v>
      </c>
      <c r="O827" s="62" t="s">
        <v>20</v>
      </c>
      <c r="P827" s="62">
        <v>68</v>
      </c>
      <c r="Q827" s="67"/>
      <c r="R827" s="27"/>
      <c r="S827" s="27"/>
    </row>
    <row r="828" spans="1:19" x14ac:dyDescent="0.25">
      <c r="A828" s="62">
        <v>2022</v>
      </c>
      <c r="B828" s="62">
        <v>23</v>
      </c>
      <c r="C828" s="62" t="s">
        <v>0</v>
      </c>
      <c r="D828" s="62">
        <v>5777749</v>
      </c>
      <c r="E828" s="62">
        <v>88.9</v>
      </c>
      <c r="F828" s="63">
        <f t="shared" si="73"/>
        <v>13.84</v>
      </c>
      <c r="G828" s="64" t="s">
        <v>1</v>
      </c>
      <c r="H828" s="62">
        <v>40</v>
      </c>
      <c r="I828" s="62">
        <v>384.05</v>
      </c>
      <c r="J828" s="65">
        <f t="shared" si="74"/>
        <v>52.62</v>
      </c>
      <c r="K828" s="65">
        <f t="shared" si="66"/>
        <v>39.464999999999996</v>
      </c>
      <c r="L828" s="66">
        <f t="shared" si="67"/>
        <v>15156.533249999999</v>
      </c>
      <c r="M828" s="62" t="s">
        <v>155</v>
      </c>
      <c r="N828" s="62" t="s">
        <v>664</v>
      </c>
      <c r="O828" s="62" t="s">
        <v>20</v>
      </c>
      <c r="P828" s="62">
        <v>68</v>
      </c>
      <c r="Q828" s="67"/>
      <c r="R828" s="27"/>
      <c r="S828" s="27"/>
    </row>
    <row r="829" spans="1:19" x14ac:dyDescent="0.25">
      <c r="A829" s="62">
        <v>2022</v>
      </c>
      <c r="B829" s="62">
        <v>23</v>
      </c>
      <c r="C829" s="62" t="s">
        <v>0</v>
      </c>
      <c r="D829" s="62">
        <v>5777749</v>
      </c>
      <c r="E829" s="62">
        <v>88.9</v>
      </c>
      <c r="F829" s="63">
        <f t="shared" si="73"/>
        <v>13.84</v>
      </c>
      <c r="G829" s="64" t="s">
        <v>1</v>
      </c>
      <c r="H829" s="62">
        <v>37</v>
      </c>
      <c r="I829" s="62">
        <v>355.24239999999998</v>
      </c>
      <c r="J829" s="65">
        <f t="shared" si="74"/>
        <v>52.62</v>
      </c>
      <c r="K829" s="65">
        <f t="shared" si="66"/>
        <v>26.31</v>
      </c>
      <c r="L829" s="66">
        <f t="shared" si="67"/>
        <v>9346.4275439999983</v>
      </c>
      <c r="M829" s="62" t="s">
        <v>33</v>
      </c>
      <c r="N829" s="62" t="s">
        <v>664</v>
      </c>
      <c r="O829" s="62" t="s">
        <v>20</v>
      </c>
      <c r="P829" s="62">
        <v>68</v>
      </c>
      <c r="Q829" s="67"/>
      <c r="R829" s="27"/>
      <c r="S829" s="27"/>
    </row>
    <row r="830" spans="1:19" x14ac:dyDescent="0.25">
      <c r="A830" s="62">
        <v>2022</v>
      </c>
      <c r="B830" s="62">
        <v>23</v>
      </c>
      <c r="C830" s="62" t="s">
        <v>0</v>
      </c>
      <c r="D830" s="62">
        <v>5777843</v>
      </c>
      <c r="E830" s="62">
        <v>60.3</v>
      </c>
      <c r="F830" s="63">
        <f t="shared" si="73"/>
        <v>6.99</v>
      </c>
      <c r="G830" s="64" t="s">
        <v>1</v>
      </c>
      <c r="H830" s="62">
        <v>1</v>
      </c>
      <c r="I830" s="62">
        <v>9.6012000000000004</v>
      </c>
      <c r="J830" s="65">
        <f t="shared" si="74"/>
        <v>30.1</v>
      </c>
      <c r="K830" s="65">
        <f t="shared" si="66"/>
        <v>22.575000000000003</v>
      </c>
      <c r="L830" s="66">
        <f t="shared" si="67"/>
        <v>216.74709000000004</v>
      </c>
      <c r="M830" s="62" t="s">
        <v>155</v>
      </c>
      <c r="N830" s="62" t="s">
        <v>665</v>
      </c>
      <c r="O830" s="62" t="s">
        <v>2</v>
      </c>
      <c r="P830" s="62">
        <v>65</v>
      </c>
      <c r="Q830" s="67"/>
      <c r="R830" s="27"/>
      <c r="S830" s="27"/>
    </row>
    <row r="831" spans="1:19" x14ac:dyDescent="0.25">
      <c r="A831" s="62">
        <v>2022</v>
      </c>
      <c r="B831" s="62">
        <v>23</v>
      </c>
      <c r="C831" s="62" t="s">
        <v>0</v>
      </c>
      <c r="D831" s="62">
        <v>5777844</v>
      </c>
      <c r="E831" s="62">
        <v>60.3</v>
      </c>
      <c r="F831" s="63">
        <f t="shared" si="73"/>
        <v>6.99</v>
      </c>
      <c r="G831" s="64" t="s">
        <v>1</v>
      </c>
      <c r="H831" s="62">
        <v>9</v>
      </c>
      <c r="I831" s="62">
        <v>86.411000000000001</v>
      </c>
      <c r="J831" s="65">
        <f t="shared" si="74"/>
        <v>30.1</v>
      </c>
      <c r="K831" s="65">
        <f t="shared" si="66"/>
        <v>22.575000000000003</v>
      </c>
      <c r="L831" s="66">
        <f t="shared" si="67"/>
        <v>1950.7283250000003</v>
      </c>
      <c r="M831" s="62" t="s">
        <v>155</v>
      </c>
      <c r="N831" s="62" t="s">
        <v>665</v>
      </c>
      <c r="O831" s="62" t="s">
        <v>2</v>
      </c>
      <c r="P831" s="62">
        <v>65</v>
      </c>
      <c r="Q831" s="67"/>
      <c r="R831" s="27"/>
      <c r="S831" s="27"/>
    </row>
    <row r="832" spans="1:19" x14ac:dyDescent="0.25">
      <c r="A832" s="62">
        <v>2022</v>
      </c>
      <c r="B832" s="62">
        <v>23</v>
      </c>
      <c r="C832" s="62" t="s">
        <v>0</v>
      </c>
      <c r="D832" s="62">
        <v>5777973</v>
      </c>
      <c r="E832" s="62">
        <v>73</v>
      </c>
      <c r="F832" s="63">
        <f t="shared" si="73"/>
        <v>9.67</v>
      </c>
      <c r="G832" s="64" t="s">
        <v>1</v>
      </c>
      <c r="H832" s="62">
        <v>14</v>
      </c>
      <c r="I832" s="62">
        <v>134.41909999999999</v>
      </c>
      <c r="J832" s="65">
        <f t="shared" si="74"/>
        <v>37.54</v>
      </c>
      <c r="K832" s="65">
        <f t="shared" si="66"/>
        <v>18.77</v>
      </c>
      <c r="L832" s="66">
        <f t="shared" si="67"/>
        <v>2523.0465069999996</v>
      </c>
      <c r="M832" s="62" t="s">
        <v>33</v>
      </c>
      <c r="N832" s="62" t="s">
        <v>666</v>
      </c>
      <c r="O832" s="62" t="s">
        <v>26</v>
      </c>
      <c r="P832" s="62">
        <v>43</v>
      </c>
      <c r="Q832" s="67"/>
      <c r="R832" s="27"/>
      <c r="S832" s="27"/>
    </row>
    <row r="833" spans="1:19" x14ac:dyDescent="0.25">
      <c r="A833" s="62">
        <v>2022</v>
      </c>
      <c r="B833" s="62">
        <v>23</v>
      </c>
      <c r="C833" s="62" t="s">
        <v>0</v>
      </c>
      <c r="D833" s="62">
        <v>5778172</v>
      </c>
      <c r="E833" s="62">
        <v>73</v>
      </c>
      <c r="F833" s="63">
        <f t="shared" si="73"/>
        <v>9.67</v>
      </c>
      <c r="G833" s="64" t="s">
        <v>1</v>
      </c>
      <c r="H833" s="62">
        <v>16</v>
      </c>
      <c r="I833" s="62">
        <v>153.61859999999999</v>
      </c>
      <c r="J833" s="65">
        <f t="shared" si="74"/>
        <v>37.54</v>
      </c>
      <c r="K833" s="65">
        <f t="shared" si="66"/>
        <v>28.155000000000001</v>
      </c>
      <c r="L833" s="66">
        <f t="shared" si="67"/>
        <v>4325.1316829999996</v>
      </c>
      <c r="M833" s="62" t="s">
        <v>155</v>
      </c>
      <c r="N833" s="62" t="s">
        <v>189</v>
      </c>
      <c r="O833" s="62" t="s">
        <v>2</v>
      </c>
      <c r="P833" s="62">
        <v>65</v>
      </c>
      <c r="Q833" s="67"/>
      <c r="R833" s="27"/>
      <c r="S833" s="27"/>
    </row>
    <row r="834" spans="1:19" x14ac:dyDescent="0.25">
      <c r="A834" s="62">
        <v>2022</v>
      </c>
      <c r="B834" s="62">
        <v>23</v>
      </c>
      <c r="C834" s="62" t="s">
        <v>0</v>
      </c>
      <c r="D834" s="62">
        <v>5778170</v>
      </c>
      <c r="E834" s="62">
        <v>88.9</v>
      </c>
      <c r="F834" s="63">
        <f t="shared" si="73"/>
        <v>13.84</v>
      </c>
      <c r="G834" s="64" t="s">
        <v>4</v>
      </c>
      <c r="H834" s="62">
        <v>3</v>
      </c>
      <c r="I834" s="62">
        <v>28.804300000000001</v>
      </c>
      <c r="J834" s="65">
        <v>56.33</v>
      </c>
      <c r="K834" s="65">
        <f t="shared" si="66"/>
        <v>42.247500000000002</v>
      </c>
      <c r="L834" s="66">
        <f t="shared" si="67"/>
        <v>1216.9096642500001</v>
      </c>
      <c r="M834" s="62" t="s">
        <v>155</v>
      </c>
      <c r="N834" s="62" t="s">
        <v>189</v>
      </c>
      <c r="O834" s="62" t="s">
        <v>2</v>
      </c>
      <c r="P834" s="62">
        <v>65</v>
      </c>
      <c r="Q834" s="67"/>
      <c r="R834" s="27"/>
      <c r="S834" s="27"/>
    </row>
    <row r="835" spans="1:19" x14ac:dyDescent="0.25">
      <c r="A835" s="62">
        <v>2022</v>
      </c>
      <c r="B835" s="62">
        <v>23</v>
      </c>
      <c r="C835" s="62" t="s">
        <v>0</v>
      </c>
      <c r="D835" s="62">
        <v>5779112</v>
      </c>
      <c r="E835" s="62">
        <v>88.9</v>
      </c>
      <c r="F835" s="63">
        <f t="shared" si="73"/>
        <v>13.84</v>
      </c>
      <c r="G835" s="64" t="s">
        <v>1</v>
      </c>
      <c r="H835" s="62">
        <v>30</v>
      </c>
      <c r="I835" s="62">
        <v>288.03429999999997</v>
      </c>
      <c r="J835" s="65">
        <f t="shared" si="74"/>
        <v>52.62</v>
      </c>
      <c r="K835" s="65">
        <f t="shared" si="66"/>
        <v>26.31</v>
      </c>
      <c r="L835" s="66">
        <f t="shared" si="67"/>
        <v>7578.182432999999</v>
      </c>
      <c r="M835" s="62" t="s">
        <v>33</v>
      </c>
      <c r="N835" s="62" t="s">
        <v>667</v>
      </c>
      <c r="O835" s="62" t="s">
        <v>20</v>
      </c>
      <c r="P835" s="62">
        <v>68</v>
      </c>
      <c r="Q835" s="67"/>
      <c r="R835" s="27"/>
      <c r="S835" s="27"/>
    </row>
    <row r="836" spans="1:19" x14ac:dyDescent="0.25">
      <c r="A836" s="62">
        <v>2022</v>
      </c>
      <c r="B836" s="62">
        <v>23</v>
      </c>
      <c r="C836" s="62" t="s">
        <v>0</v>
      </c>
      <c r="D836" s="62">
        <v>5779111</v>
      </c>
      <c r="E836" s="62">
        <v>88.9</v>
      </c>
      <c r="F836" s="63">
        <f t="shared" si="73"/>
        <v>13.84</v>
      </c>
      <c r="G836" s="64" t="s">
        <v>1</v>
      </c>
      <c r="H836" s="62">
        <v>40</v>
      </c>
      <c r="I836" s="62">
        <v>384.04700000000003</v>
      </c>
      <c r="J836" s="65">
        <f t="shared" si="74"/>
        <v>52.62</v>
      </c>
      <c r="K836" s="65">
        <f t="shared" si="66"/>
        <v>26.31</v>
      </c>
      <c r="L836" s="66">
        <f t="shared" si="67"/>
        <v>10104.27657</v>
      </c>
      <c r="M836" s="62" t="s">
        <v>33</v>
      </c>
      <c r="N836" s="62" t="s">
        <v>667</v>
      </c>
      <c r="O836" s="62" t="s">
        <v>20</v>
      </c>
      <c r="P836" s="62">
        <v>68</v>
      </c>
      <c r="Q836" s="67"/>
      <c r="R836" s="27"/>
      <c r="S836" s="27"/>
    </row>
    <row r="837" spans="1:19" x14ac:dyDescent="0.25">
      <c r="A837" s="62">
        <v>2022</v>
      </c>
      <c r="B837" s="62">
        <v>23</v>
      </c>
      <c r="C837" s="62" t="s">
        <v>0</v>
      </c>
      <c r="D837" s="62">
        <v>5779110</v>
      </c>
      <c r="E837" s="62">
        <v>88.9</v>
      </c>
      <c r="F837" s="63">
        <f t="shared" si="73"/>
        <v>13.84</v>
      </c>
      <c r="G837" s="64" t="s">
        <v>1</v>
      </c>
      <c r="H837" s="62">
        <v>10</v>
      </c>
      <c r="I837" s="62">
        <v>96.011099999999999</v>
      </c>
      <c r="J837" s="65">
        <f t="shared" si="74"/>
        <v>52.62</v>
      </c>
      <c r="K837" s="65">
        <f t="shared" si="66"/>
        <v>26.31</v>
      </c>
      <c r="L837" s="66">
        <f t="shared" si="67"/>
        <v>2526.0520409999999</v>
      </c>
      <c r="M837" s="62" t="s">
        <v>33</v>
      </c>
      <c r="N837" s="62" t="s">
        <v>667</v>
      </c>
      <c r="O837" s="62" t="s">
        <v>20</v>
      </c>
      <c r="P837" s="62">
        <v>68</v>
      </c>
      <c r="Q837" s="67"/>
      <c r="R837" s="27"/>
      <c r="S837" s="27"/>
    </row>
    <row r="838" spans="1:19" x14ac:dyDescent="0.25">
      <c r="A838" s="62">
        <v>2022</v>
      </c>
      <c r="B838" s="62">
        <v>23</v>
      </c>
      <c r="C838" s="62" t="s">
        <v>0</v>
      </c>
      <c r="D838" s="62">
        <v>5779112</v>
      </c>
      <c r="E838" s="62">
        <v>88.9</v>
      </c>
      <c r="F838" s="63">
        <f t="shared" si="73"/>
        <v>13.84</v>
      </c>
      <c r="G838" s="64" t="s">
        <v>1</v>
      </c>
      <c r="H838" s="62">
        <v>40</v>
      </c>
      <c r="I838" s="62">
        <v>384.05</v>
      </c>
      <c r="J838" s="65">
        <f t="shared" si="74"/>
        <v>52.62</v>
      </c>
      <c r="K838" s="65">
        <f t="shared" si="66"/>
        <v>39.464999999999996</v>
      </c>
      <c r="L838" s="66">
        <f t="shared" si="67"/>
        <v>15156.533249999999</v>
      </c>
      <c r="M838" s="62" t="s">
        <v>155</v>
      </c>
      <c r="N838" s="62" t="s">
        <v>667</v>
      </c>
      <c r="O838" s="62" t="s">
        <v>20</v>
      </c>
      <c r="P838" s="62">
        <v>68</v>
      </c>
      <c r="Q838" s="67"/>
      <c r="R838" s="27"/>
      <c r="S838" s="27"/>
    </row>
    <row r="839" spans="1:19" x14ac:dyDescent="0.25">
      <c r="A839" s="62">
        <v>2022</v>
      </c>
      <c r="B839" s="62">
        <v>23</v>
      </c>
      <c r="C839" s="62" t="s">
        <v>0</v>
      </c>
      <c r="D839" s="62">
        <v>5779715</v>
      </c>
      <c r="E839" s="62">
        <v>88.9</v>
      </c>
      <c r="F839" s="63">
        <f t="shared" si="73"/>
        <v>13.84</v>
      </c>
      <c r="G839" s="64" t="s">
        <v>4</v>
      </c>
      <c r="H839" s="62">
        <v>5</v>
      </c>
      <c r="I839" s="62">
        <v>48.006100000000004</v>
      </c>
      <c r="J839" s="65">
        <v>56.33</v>
      </c>
      <c r="K839" s="65">
        <f t="shared" si="66"/>
        <v>42.247500000000002</v>
      </c>
      <c r="L839" s="66">
        <f t="shared" si="67"/>
        <v>2028.1377097500003</v>
      </c>
      <c r="M839" s="62" t="s">
        <v>155</v>
      </c>
      <c r="N839" s="62" t="s">
        <v>668</v>
      </c>
      <c r="O839" s="62" t="s">
        <v>2</v>
      </c>
      <c r="P839" s="62">
        <v>65</v>
      </c>
      <c r="Q839" s="67"/>
      <c r="R839" s="27"/>
      <c r="S839" s="27"/>
    </row>
    <row r="840" spans="1:19" x14ac:dyDescent="0.25">
      <c r="A840" s="62">
        <v>2022</v>
      </c>
      <c r="B840" s="62">
        <v>23</v>
      </c>
      <c r="C840" s="62" t="s">
        <v>0</v>
      </c>
      <c r="D840" s="62">
        <v>5780508</v>
      </c>
      <c r="E840" s="62">
        <v>73</v>
      </c>
      <c r="F840" s="63">
        <f t="shared" si="73"/>
        <v>9.67</v>
      </c>
      <c r="G840" s="64" t="s">
        <v>1</v>
      </c>
      <c r="H840" s="62">
        <v>3</v>
      </c>
      <c r="I840" s="62">
        <v>28.8035</v>
      </c>
      <c r="J840" s="65">
        <f t="shared" si="74"/>
        <v>37.54</v>
      </c>
      <c r="K840" s="65">
        <f t="shared" si="66"/>
        <v>28.155000000000001</v>
      </c>
      <c r="L840" s="66">
        <f t="shared" si="67"/>
        <v>810.96254250000004</v>
      </c>
      <c r="M840" s="62" t="s">
        <v>155</v>
      </c>
      <c r="N840" s="62" t="s">
        <v>668</v>
      </c>
      <c r="O840" s="62" t="s">
        <v>2</v>
      </c>
      <c r="P840" s="62">
        <v>65</v>
      </c>
      <c r="Q840" s="67"/>
      <c r="R840" s="27"/>
      <c r="S840" s="27"/>
    </row>
    <row r="841" spans="1:19" x14ac:dyDescent="0.25">
      <c r="A841" s="62">
        <v>2022</v>
      </c>
      <c r="B841" s="62">
        <v>23</v>
      </c>
      <c r="C841" s="62" t="s">
        <v>0</v>
      </c>
      <c r="D841" s="62">
        <v>5780509</v>
      </c>
      <c r="E841" s="62">
        <v>73</v>
      </c>
      <c r="F841" s="63">
        <f t="shared" si="73"/>
        <v>9.67</v>
      </c>
      <c r="G841" s="64" t="s">
        <v>1</v>
      </c>
      <c r="H841" s="62">
        <v>42</v>
      </c>
      <c r="I841" s="62">
        <v>403.25</v>
      </c>
      <c r="J841" s="65">
        <f t="shared" si="74"/>
        <v>37.54</v>
      </c>
      <c r="K841" s="65">
        <f t="shared" si="66"/>
        <v>28.155000000000001</v>
      </c>
      <c r="L841" s="66">
        <f t="shared" si="67"/>
        <v>11353.50375</v>
      </c>
      <c r="M841" s="62" t="s">
        <v>155</v>
      </c>
      <c r="N841" s="62" t="s">
        <v>668</v>
      </c>
      <c r="O841" s="62" t="s">
        <v>2</v>
      </c>
      <c r="P841" s="62">
        <v>65</v>
      </c>
      <c r="Q841" s="67"/>
      <c r="R841" s="27"/>
      <c r="S841" s="27"/>
    </row>
    <row r="842" spans="1:19" x14ac:dyDescent="0.25">
      <c r="A842" s="62">
        <v>2022</v>
      </c>
      <c r="B842" s="62">
        <v>23</v>
      </c>
      <c r="C842" s="62" t="s">
        <v>0</v>
      </c>
      <c r="D842" s="62">
        <v>5782299</v>
      </c>
      <c r="E842" s="62">
        <v>73</v>
      </c>
      <c r="F842" s="63">
        <f t="shared" si="73"/>
        <v>9.67</v>
      </c>
      <c r="G842" s="64" t="s">
        <v>1</v>
      </c>
      <c r="H842" s="62">
        <v>23</v>
      </c>
      <c r="I842" s="62">
        <v>220.82740000000001</v>
      </c>
      <c r="J842" s="65">
        <f t="shared" si="74"/>
        <v>37.54</v>
      </c>
      <c r="K842" s="65">
        <f t="shared" si="66"/>
        <v>28.155000000000001</v>
      </c>
      <c r="L842" s="66">
        <f t="shared" si="67"/>
        <v>6217.3954470000008</v>
      </c>
      <c r="M842" s="62" t="s">
        <v>155</v>
      </c>
      <c r="N842" s="62" t="s">
        <v>574</v>
      </c>
      <c r="O842" s="62" t="s">
        <v>2</v>
      </c>
      <c r="P842" s="62">
        <v>65</v>
      </c>
      <c r="Q842" s="67"/>
      <c r="R842" s="27"/>
      <c r="S842" s="27"/>
    </row>
    <row r="843" spans="1:19" x14ac:dyDescent="0.25">
      <c r="A843" s="62">
        <v>2022</v>
      </c>
      <c r="B843" s="62">
        <v>23</v>
      </c>
      <c r="C843" s="62" t="s">
        <v>0</v>
      </c>
      <c r="D843" s="62">
        <v>5782412</v>
      </c>
      <c r="E843" s="62">
        <v>60.3</v>
      </c>
      <c r="F843" s="63">
        <f t="shared" si="73"/>
        <v>6.99</v>
      </c>
      <c r="G843" s="64" t="s">
        <v>1</v>
      </c>
      <c r="H843" s="62">
        <v>128</v>
      </c>
      <c r="I843" s="62">
        <v>1228.9464</v>
      </c>
      <c r="J843" s="65">
        <f t="shared" si="74"/>
        <v>30.1</v>
      </c>
      <c r="K843" s="65">
        <f t="shared" si="66"/>
        <v>22.575000000000003</v>
      </c>
      <c r="L843" s="66">
        <f t="shared" si="67"/>
        <v>27743.464980000004</v>
      </c>
      <c r="M843" s="62" t="s">
        <v>155</v>
      </c>
      <c r="N843" s="62" t="s">
        <v>669</v>
      </c>
      <c r="O843" s="62" t="s">
        <v>26</v>
      </c>
      <c r="P843" s="62">
        <v>43</v>
      </c>
      <c r="Q843" s="67"/>
      <c r="R843" s="27"/>
      <c r="S843" s="27"/>
    </row>
    <row r="844" spans="1:19" x14ac:dyDescent="0.25">
      <c r="A844" s="62">
        <v>2022</v>
      </c>
      <c r="B844" s="62">
        <v>23</v>
      </c>
      <c r="C844" s="62" t="s">
        <v>0</v>
      </c>
      <c r="D844" s="62">
        <v>5782550</v>
      </c>
      <c r="E844" s="62">
        <v>60.3</v>
      </c>
      <c r="F844" s="63">
        <f t="shared" si="73"/>
        <v>6.99</v>
      </c>
      <c r="G844" s="64" t="s">
        <v>1</v>
      </c>
      <c r="H844" s="62">
        <v>14</v>
      </c>
      <c r="I844" s="62">
        <v>134.41720000000001</v>
      </c>
      <c r="J844" s="65">
        <f t="shared" si="74"/>
        <v>30.1</v>
      </c>
      <c r="K844" s="65">
        <f t="shared" si="66"/>
        <v>22.575000000000003</v>
      </c>
      <c r="L844" s="66">
        <f t="shared" si="67"/>
        <v>3034.4682900000007</v>
      </c>
      <c r="M844" s="62" t="s">
        <v>155</v>
      </c>
      <c r="N844" s="62" t="s">
        <v>670</v>
      </c>
      <c r="O844" s="62" t="s">
        <v>2</v>
      </c>
      <c r="P844" s="62">
        <v>65</v>
      </c>
      <c r="Q844" s="67"/>
      <c r="R844" s="27"/>
      <c r="S844" s="27"/>
    </row>
    <row r="845" spans="1:19" x14ac:dyDescent="0.25">
      <c r="A845" s="62">
        <v>2022</v>
      </c>
      <c r="B845" s="62">
        <v>23</v>
      </c>
      <c r="C845" s="62" t="s">
        <v>0</v>
      </c>
      <c r="D845" s="62">
        <v>5782549</v>
      </c>
      <c r="E845" s="62">
        <v>60.3</v>
      </c>
      <c r="F845" s="63">
        <f t="shared" si="73"/>
        <v>6.99</v>
      </c>
      <c r="G845" s="64" t="s">
        <v>1</v>
      </c>
      <c r="H845" s="62">
        <v>26</v>
      </c>
      <c r="I845" s="62">
        <v>249.6327</v>
      </c>
      <c r="J845" s="65">
        <f t="shared" si="74"/>
        <v>30.1</v>
      </c>
      <c r="K845" s="65">
        <f t="shared" si="66"/>
        <v>22.575000000000003</v>
      </c>
      <c r="L845" s="66">
        <f t="shared" si="67"/>
        <v>5635.4582025000009</v>
      </c>
      <c r="M845" s="62" t="s">
        <v>155</v>
      </c>
      <c r="N845" s="62" t="s">
        <v>670</v>
      </c>
      <c r="O845" s="62" t="s">
        <v>2</v>
      </c>
      <c r="P845" s="62">
        <v>65</v>
      </c>
      <c r="Q845" s="67"/>
      <c r="R845" s="27"/>
      <c r="S845" s="27"/>
    </row>
    <row r="846" spans="1:19" x14ac:dyDescent="0.25">
      <c r="A846" s="62">
        <v>2022</v>
      </c>
      <c r="B846" s="62">
        <v>23</v>
      </c>
      <c r="C846" s="62" t="s">
        <v>0</v>
      </c>
      <c r="D846" s="62">
        <v>5782892</v>
      </c>
      <c r="E846" s="62">
        <v>60.3</v>
      </c>
      <c r="F846" s="63">
        <f t="shared" si="73"/>
        <v>6.99</v>
      </c>
      <c r="G846" s="64" t="s">
        <v>1</v>
      </c>
      <c r="H846" s="62">
        <v>35</v>
      </c>
      <c r="I846" s="62">
        <v>336.04750000000001</v>
      </c>
      <c r="J846" s="65">
        <f t="shared" si="74"/>
        <v>30.1</v>
      </c>
      <c r="K846" s="65">
        <f t="shared" si="66"/>
        <v>22.575000000000003</v>
      </c>
      <c r="L846" s="66">
        <f t="shared" si="67"/>
        <v>7586.2723125000011</v>
      </c>
      <c r="M846" s="62" t="s">
        <v>155</v>
      </c>
      <c r="N846" s="62" t="s">
        <v>671</v>
      </c>
      <c r="O846" s="62" t="s">
        <v>26</v>
      </c>
      <c r="P846" s="62">
        <v>43</v>
      </c>
      <c r="Q846" s="67"/>
      <c r="R846" s="27"/>
      <c r="S846" s="27"/>
    </row>
    <row r="847" spans="1:19" x14ac:dyDescent="0.25">
      <c r="A847" s="62">
        <v>2022</v>
      </c>
      <c r="B847" s="62">
        <v>23</v>
      </c>
      <c r="C847" s="62" t="s">
        <v>0</v>
      </c>
      <c r="D847" s="62">
        <v>5782885</v>
      </c>
      <c r="E847" s="62">
        <v>60.3</v>
      </c>
      <c r="F847" s="63">
        <f t="shared" si="73"/>
        <v>6.99</v>
      </c>
      <c r="G847" s="64" t="s">
        <v>1</v>
      </c>
      <c r="H847" s="62">
        <v>6</v>
      </c>
      <c r="I847" s="62">
        <v>57.607500000000002</v>
      </c>
      <c r="J847" s="65">
        <f t="shared" si="74"/>
        <v>30.1</v>
      </c>
      <c r="K847" s="65">
        <f t="shared" si="66"/>
        <v>22.575000000000003</v>
      </c>
      <c r="L847" s="66">
        <f t="shared" si="67"/>
        <v>1300.4893125000001</v>
      </c>
      <c r="M847" s="62" t="s">
        <v>155</v>
      </c>
      <c r="N847" s="62" t="s">
        <v>671</v>
      </c>
      <c r="O847" s="62" t="s">
        <v>26</v>
      </c>
      <c r="P847" s="62">
        <v>43</v>
      </c>
      <c r="Q847" s="67"/>
      <c r="R847" s="27"/>
      <c r="S847" s="27"/>
    </row>
    <row r="848" spans="1:19" x14ac:dyDescent="0.25">
      <c r="A848" s="62">
        <v>2022</v>
      </c>
      <c r="B848" s="62">
        <v>23</v>
      </c>
      <c r="C848" s="62" t="s">
        <v>0</v>
      </c>
      <c r="D848" s="62">
        <v>5782886</v>
      </c>
      <c r="E848" s="62">
        <v>60.3</v>
      </c>
      <c r="F848" s="63">
        <f t="shared" si="73"/>
        <v>6.99</v>
      </c>
      <c r="G848" s="64" t="s">
        <v>1</v>
      </c>
      <c r="H848" s="62">
        <v>23</v>
      </c>
      <c r="I848" s="62">
        <v>220.83</v>
      </c>
      <c r="J848" s="65">
        <f t="shared" si="74"/>
        <v>30.1</v>
      </c>
      <c r="K848" s="65">
        <f t="shared" si="66"/>
        <v>22.575000000000003</v>
      </c>
      <c r="L848" s="66">
        <f t="shared" si="67"/>
        <v>4985.237250000001</v>
      </c>
      <c r="M848" s="62" t="s">
        <v>155</v>
      </c>
      <c r="N848" s="62" t="s">
        <v>671</v>
      </c>
      <c r="O848" s="62" t="s">
        <v>26</v>
      </c>
      <c r="P848" s="62">
        <v>43</v>
      </c>
      <c r="Q848" s="67"/>
      <c r="R848" s="27"/>
      <c r="S848" s="27"/>
    </row>
    <row r="849" spans="1:20" x14ac:dyDescent="0.25">
      <c r="A849" s="62">
        <v>2022</v>
      </c>
      <c r="B849" s="62">
        <v>23</v>
      </c>
      <c r="C849" s="62" t="s">
        <v>0</v>
      </c>
      <c r="D849" s="62">
        <v>5782887</v>
      </c>
      <c r="E849" s="62">
        <v>60.3</v>
      </c>
      <c r="F849" s="63">
        <f t="shared" si="73"/>
        <v>6.99</v>
      </c>
      <c r="G849" s="64" t="s">
        <v>1</v>
      </c>
      <c r="H849" s="62">
        <v>4</v>
      </c>
      <c r="I849" s="62">
        <v>38.4054</v>
      </c>
      <c r="J849" s="65">
        <f t="shared" si="74"/>
        <v>30.1</v>
      </c>
      <c r="K849" s="65">
        <f t="shared" si="66"/>
        <v>22.575000000000003</v>
      </c>
      <c r="L849" s="66">
        <f t="shared" si="67"/>
        <v>867.00190500000008</v>
      </c>
      <c r="M849" s="62" t="s">
        <v>155</v>
      </c>
      <c r="N849" s="62" t="s">
        <v>671</v>
      </c>
      <c r="O849" s="62" t="s">
        <v>26</v>
      </c>
      <c r="P849" s="62">
        <v>43</v>
      </c>
      <c r="Q849" s="67"/>
      <c r="R849" s="27"/>
      <c r="S849" s="27"/>
    </row>
    <row r="850" spans="1:20" x14ac:dyDescent="0.25">
      <c r="A850" s="62">
        <v>2022</v>
      </c>
      <c r="B850" s="62">
        <v>23</v>
      </c>
      <c r="C850" s="62" t="s">
        <v>0</v>
      </c>
      <c r="D850" s="62">
        <v>5782888</v>
      </c>
      <c r="E850" s="62">
        <v>60.3</v>
      </c>
      <c r="F850" s="63">
        <f t="shared" si="73"/>
        <v>6.99</v>
      </c>
      <c r="G850" s="64" t="s">
        <v>1</v>
      </c>
      <c r="H850" s="62">
        <v>38</v>
      </c>
      <c r="I850" s="62">
        <v>364.8408</v>
      </c>
      <c r="J850" s="65">
        <f t="shared" si="74"/>
        <v>30.1</v>
      </c>
      <c r="K850" s="65">
        <f t="shared" si="66"/>
        <v>22.575000000000003</v>
      </c>
      <c r="L850" s="66">
        <f t="shared" si="67"/>
        <v>8236.2810600000012</v>
      </c>
      <c r="M850" s="62" t="s">
        <v>155</v>
      </c>
      <c r="N850" s="62" t="s">
        <v>671</v>
      </c>
      <c r="O850" s="62" t="s">
        <v>26</v>
      </c>
      <c r="P850" s="62">
        <v>43</v>
      </c>
      <c r="Q850" s="67"/>
      <c r="R850" s="27"/>
      <c r="S850" s="27"/>
    </row>
    <row r="851" spans="1:20" x14ac:dyDescent="0.25">
      <c r="A851" s="62">
        <v>2022</v>
      </c>
      <c r="B851" s="62">
        <v>23</v>
      </c>
      <c r="C851" s="62" t="s">
        <v>0</v>
      </c>
      <c r="D851" s="62">
        <v>5782889</v>
      </c>
      <c r="E851" s="62">
        <v>60.3</v>
      </c>
      <c r="F851" s="63">
        <f t="shared" si="73"/>
        <v>6.99</v>
      </c>
      <c r="G851" s="64" t="s">
        <v>1</v>
      </c>
      <c r="H851" s="62">
        <v>13</v>
      </c>
      <c r="I851" s="62">
        <v>124.8246</v>
      </c>
      <c r="J851" s="65">
        <f t="shared" si="74"/>
        <v>30.1</v>
      </c>
      <c r="K851" s="65">
        <f t="shared" si="66"/>
        <v>22.575000000000003</v>
      </c>
      <c r="L851" s="66">
        <f t="shared" si="67"/>
        <v>2817.9153450000003</v>
      </c>
      <c r="M851" s="62" t="s">
        <v>155</v>
      </c>
      <c r="N851" s="62" t="s">
        <v>671</v>
      </c>
      <c r="O851" s="62" t="s">
        <v>26</v>
      </c>
      <c r="P851" s="62">
        <v>43</v>
      </c>
      <c r="Q851" s="67"/>
      <c r="R851" s="27"/>
      <c r="S851" s="27"/>
    </row>
    <row r="852" spans="1:20" x14ac:dyDescent="0.25">
      <c r="A852" s="62">
        <v>2022</v>
      </c>
      <c r="B852" s="62">
        <v>23</v>
      </c>
      <c r="C852" s="62" t="s">
        <v>0</v>
      </c>
      <c r="D852" s="62">
        <v>5782894</v>
      </c>
      <c r="E852" s="62">
        <v>60.3</v>
      </c>
      <c r="F852" s="63">
        <f t="shared" si="73"/>
        <v>6.99</v>
      </c>
      <c r="G852" s="64" t="s">
        <v>1</v>
      </c>
      <c r="H852" s="62">
        <v>25</v>
      </c>
      <c r="I852" s="62">
        <v>240.03290000000001</v>
      </c>
      <c r="J852" s="65">
        <f t="shared" si="74"/>
        <v>30.1</v>
      </c>
      <c r="K852" s="65">
        <f t="shared" si="66"/>
        <v>22.575000000000003</v>
      </c>
      <c r="L852" s="66">
        <f t="shared" si="67"/>
        <v>5418.7427175000012</v>
      </c>
      <c r="M852" s="62" t="s">
        <v>155</v>
      </c>
      <c r="N852" s="62" t="s">
        <v>671</v>
      </c>
      <c r="O852" s="62" t="s">
        <v>26</v>
      </c>
      <c r="P852" s="62">
        <v>43</v>
      </c>
      <c r="Q852" s="67"/>
      <c r="R852" s="27"/>
      <c r="S852" s="27"/>
    </row>
    <row r="853" spans="1:20" x14ac:dyDescent="0.25">
      <c r="A853" s="62">
        <v>2022</v>
      </c>
      <c r="B853" s="62">
        <v>23</v>
      </c>
      <c r="C853" s="62" t="s">
        <v>0</v>
      </c>
      <c r="D853" s="62">
        <v>5782893</v>
      </c>
      <c r="E853" s="62">
        <v>60.3</v>
      </c>
      <c r="F853" s="63">
        <f t="shared" si="73"/>
        <v>6.99</v>
      </c>
      <c r="G853" s="64" t="s">
        <v>1</v>
      </c>
      <c r="H853" s="62">
        <v>25</v>
      </c>
      <c r="I853" s="62">
        <v>240.03110000000001</v>
      </c>
      <c r="J853" s="65">
        <f t="shared" si="74"/>
        <v>30.1</v>
      </c>
      <c r="K853" s="65">
        <f t="shared" si="66"/>
        <v>22.575000000000003</v>
      </c>
      <c r="L853" s="66">
        <f t="shared" si="67"/>
        <v>5418.7020825000009</v>
      </c>
      <c r="M853" s="62" t="s">
        <v>155</v>
      </c>
      <c r="N853" s="62" t="s">
        <v>671</v>
      </c>
      <c r="O853" s="62" t="s">
        <v>26</v>
      </c>
      <c r="P853" s="62">
        <v>43</v>
      </c>
      <c r="Q853" s="67"/>
      <c r="R853" s="27"/>
      <c r="S853" s="27"/>
    </row>
    <row r="854" spans="1:20" x14ac:dyDescent="0.25">
      <c r="A854" s="62">
        <v>2022</v>
      </c>
      <c r="B854" s="62">
        <v>23</v>
      </c>
      <c r="C854" s="62" t="s">
        <v>0</v>
      </c>
      <c r="D854" s="62">
        <v>5782891</v>
      </c>
      <c r="E854" s="62">
        <v>60.3</v>
      </c>
      <c r="F854" s="63">
        <f t="shared" si="73"/>
        <v>6.99</v>
      </c>
      <c r="G854" s="64" t="s">
        <v>1</v>
      </c>
      <c r="H854" s="62">
        <v>24</v>
      </c>
      <c r="I854" s="62">
        <v>230.43</v>
      </c>
      <c r="J854" s="65">
        <f t="shared" si="74"/>
        <v>30.1</v>
      </c>
      <c r="K854" s="65">
        <f t="shared" si="66"/>
        <v>22.575000000000003</v>
      </c>
      <c r="L854" s="66">
        <f t="shared" si="67"/>
        <v>5201.9572500000004</v>
      </c>
      <c r="M854" s="62" t="s">
        <v>155</v>
      </c>
      <c r="N854" s="62" t="s">
        <v>671</v>
      </c>
      <c r="O854" s="62" t="s">
        <v>26</v>
      </c>
      <c r="P854" s="62">
        <v>43</v>
      </c>
      <c r="Q854" s="67"/>
      <c r="R854" s="27"/>
      <c r="S854" s="27"/>
    </row>
    <row r="855" spans="1:20" x14ac:dyDescent="0.25">
      <c r="A855" s="62">
        <v>2022</v>
      </c>
      <c r="B855" s="62">
        <v>23</v>
      </c>
      <c r="C855" s="62" t="s">
        <v>0</v>
      </c>
      <c r="D855" s="62">
        <v>5782890</v>
      </c>
      <c r="E855" s="62">
        <v>60.3</v>
      </c>
      <c r="F855" s="63">
        <f t="shared" si="73"/>
        <v>6.99</v>
      </c>
      <c r="G855" s="64" t="s">
        <v>1</v>
      </c>
      <c r="H855" s="62">
        <v>42</v>
      </c>
      <c r="I855" s="62">
        <v>403.25420000000003</v>
      </c>
      <c r="J855" s="65">
        <f t="shared" si="74"/>
        <v>30.1</v>
      </c>
      <c r="K855" s="65">
        <f t="shared" si="66"/>
        <v>22.575000000000003</v>
      </c>
      <c r="L855" s="66">
        <f t="shared" si="67"/>
        <v>9103.4635650000018</v>
      </c>
      <c r="M855" s="62" t="s">
        <v>155</v>
      </c>
      <c r="N855" s="62" t="s">
        <v>671</v>
      </c>
      <c r="O855" s="62" t="s">
        <v>26</v>
      </c>
      <c r="P855" s="62">
        <v>43</v>
      </c>
      <c r="Q855" s="67"/>
      <c r="R855" s="27"/>
      <c r="S855" s="27"/>
    </row>
    <row r="856" spans="1:20" x14ac:dyDescent="0.25">
      <c r="A856" s="62">
        <v>2022</v>
      </c>
      <c r="B856" s="62">
        <v>23</v>
      </c>
      <c r="C856" s="62" t="s">
        <v>0</v>
      </c>
      <c r="D856" s="62">
        <v>5784040</v>
      </c>
      <c r="E856" s="62">
        <v>60.3</v>
      </c>
      <c r="F856" s="63">
        <f t="shared" si="73"/>
        <v>6.99</v>
      </c>
      <c r="G856" s="64" t="s">
        <v>1</v>
      </c>
      <c r="H856" s="62">
        <v>24</v>
      </c>
      <c r="I856" s="62">
        <v>230.42939999999999</v>
      </c>
      <c r="J856" s="65">
        <f t="shared" si="74"/>
        <v>30.1</v>
      </c>
      <c r="K856" s="65">
        <f t="shared" si="66"/>
        <v>22.575000000000003</v>
      </c>
      <c r="L856" s="66">
        <f t="shared" si="67"/>
        <v>5201.9437050000006</v>
      </c>
      <c r="M856" s="62" t="s">
        <v>155</v>
      </c>
      <c r="N856" s="62" t="s">
        <v>670</v>
      </c>
      <c r="O856" s="62" t="s">
        <v>2</v>
      </c>
      <c r="P856" s="62">
        <v>65</v>
      </c>
      <c r="Q856" s="120"/>
      <c r="R856" s="121"/>
      <c r="S856" s="121"/>
      <c r="T856" s="120"/>
    </row>
    <row r="857" spans="1:20" x14ac:dyDescent="0.25">
      <c r="A857" s="62">
        <v>2022</v>
      </c>
      <c r="B857" s="62">
        <v>23</v>
      </c>
      <c r="C857" s="62" t="s">
        <v>0</v>
      </c>
      <c r="D857" s="62">
        <v>5784039</v>
      </c>
      <c r="E857" s="62">
        <v>60.3</v>
      </c>
      <c r="F857" s="63">
        <f t="shared" si="73"/>
        <v>6.99</v>
      </c>
      <c r="G857" s="64" t="s">
        <v>1</v>
      </c>
      <c r="H857" s="62">
        <v>16</v>
      </c>
      <c r="I857" s="62">
        <v>153.6181</v>
      </c>
      <c r="J857" s="65">
        <f t="shared" si="74"/>
        <v>30.1</v>
      </c>
      <c r="K857" s="65">
        <f t="shared" si="66"/>
        <v>22.575000000000003</v>
      </c>
      <c r="L857" s="66">
        <f t="shared" si="67"/>
        <v>3467.9286075000005</v>
      </c>
      <c r="M857" s="62" t="s">
        <v>155</v>
      </c>
      <c r="N857" s="62" t="s">
        <v>670</v>
      </c>
      <c r="O857" s="62" t="s">
        <v>2</v>
      </c>
      <c r="P857" s="62">
        <v>65</v>
      </c>
      <c r="Q857" s="120"/>
      <c r="R857" s="121"/>
      <c r="S857" s="121" t="s">
        <v>27</v>
      </c>
      <c r="T857" s="120">
        <v>11559760.681816</v>
      </c>
    </row>
    <row r="858" spans="1:20" x14ac:dyDescent="0.25">
      <c r="A858" s="62">
        <v>2022</v>
      </c>
      <c r="B858" s="62">
        <v>23</v>
      </c>
      <c r="C858" s="62" t="s">
        <v>224</v>
      </c>
      <c r="D858" s="62" t="s">
        <v>614</v>
      </c>
      <c r="E858" s="62">
        <v>244.5</v>
      </c>
      <c r="F858" s="63">
        <f t="shared" si="64"/>
        <v>53.57</v>
      </c>
      <c r="G858" s="64" t="s">
        <v>4</v>
      </c>
      <c r="H858" s="62"/>
      <c r="I858" s="62">
        <v>6371.43</v>
      </c>
      <c r="J858" s="65">
        <v>167.37</v>
      </c>
      <c r="K858" s="65">
        <f t="shared" ref="K858" si="75">IF(M858="NEW",J858*1,IF(M858="YELLOW",J858*0.75,IF(M858="BLUE",J858*0.5)))</f>
        <v>167.37</v>
      </c>
      <c r="L858" s="66">
        <f t="shared" ref="L858" si="76">I858*K858</f>
        <v>1066386.2391000001</v>
      </c>
      <c r="M858" s="62" t="s">
        <v>36</v>
      </c>
      <c r="N858" s="62" t="s">
        <v>160</v>
      </c>
      <c r="O858" s="62" t="s">
        <v>150</v>
      </c>
      <c r="P858" s="62"/>
      <c r="Q858" s="120">
        <f>SUM(L807:L858)</f>
        <v>1895404.7443015003</v>
      </c>
      <c r="R858" s="121" t="s">
        <v>672</v>
      </c>
      <c r="S858" s="121" t="s">
        <v>28</v>
      </c>
      <c r="T858" s="120">
        <f>T857+Q858</f>
        <v>13455165.4261175</v>
      </c>
    </row>
    <row r="859" spans="1:20" x14ac:dyDescent="0.25">
      <c r="A859" s="100">
        <v>2022</v>
      </c>
      <c r="B859" s="100">
        <v>24</v>
      </c>
      <c r="C859" s="100" t="s">
        <v>0</v>
      </c>
      <c r="D859" s="100">
        <v>5784319</v>
      </c>
      <c r="E859" s="100">
        <v>73</v>
      </c>
      <c r="F859" s="101">
        <f t="shared" si="73"/>
        <v>9.67</v>
      </c>
      <c r="G859" s="102" t="s">
        <v>1</v>
      </c>
      <c r="H859" s="100">
        <v>250</v>
      </c>
      <c r="I859" s="100">
        <v>2400.2991999999999</v>
      </c>
      <c r="J859" s="103">
        <f t="shared" si="74"/>
        <v>37.54</v>
      </c>
      <c r="K859" s="103">
        <f t="shared" si="66"/>
        <v>28.155000000000001</v>
      </c>
      <c r="L859" s="104">
        <f t="shared" si="67"/>
        <v>67580.423976000005</v>
      </c>
      <c r="M859" s="100" t="s">
        <v>155</v>
      </c>
      <c r="N859" s="100" t="s">
        <v>673</v>
      </c>
      <c r="O859" s="100" t="s">
        <v>2</v>
      </c>
      <c r="P859" s="100">
        <v>65</v>
      </c>
      <c r="R859" s="27"/>
      <c r="S859" s="27"/>
    </row>
    <row r="860" spans="1:20" x14ac:dyDescent="0.25">
      <c r="A860" s="100">
        <v>2022</v>
      </c>
      <c r="B860" s="100">
        <v>24</v>
      </c>
      <c r="C860" s="100" t="s">
        <v>0</v>
      </c>
      <c r="D860" s="100">
        <v>5784327</v>
      </c>
      <c r="E860" s="100">
        <v>60.3</v>
      </c>
      <c r="F860" s="101">
        <f t="shared" si="73"/>
        <v>6.99</v>
      </c>
      <c r="G860" s="102" t="s">
        <v>1</v>
      </c>
      <c r="H860" s="100">
        <v>3</v>
      </c>
      <c r="I860" s="100">
        <v>28.803699999999999</v>
      </c>
      <c r="J860" s="103">
        <f t="shared" si="74"/>
        <v>30.1</v>
      </c>
      <c r="K860" s="103">
        <f t="shared" si="66"/>
        <v>22.575000000000003</v>
      </c>
      <c r="L860" s="104">
        <f t="shared" si="67"/>
        <v>650.24352750000003</v>
      </c>
      <c r="M860" s="100" t="s">
        <v>155</v>
      </c>
      <c r="N860" s="100" t="s">
        <v>674</v>
      </c>
      <c r="O860" s="100" t="s">
        <v>305</v>
      </c>
      <c r="P860" s="100">
        <v>105</v>
      </c>
      <c r="R860" s="27"/>
      <c r="S860" s="27"/>
    </row>
    <row r="861" spans="1:20" x14ac:dyDescent="0.25">
      <c r="A861" s="100">
        <v>2022</v>
      </c>
      <c r="B861" s="100">
        <v>24</v>
      </c>
      <c r="C861" s="100" t="s">
        <v>0</v>
      </c>
      <c r="D861" s="100">
        <v>5785002</v>
      </c>
      <c r="E861" s="100">
        <v>73</v>
      </c>
      <c r="F861" s="101">
        <f t="shared" si="73"/>
        <v>9.67</v>
      </c>
      <c r="G861" s="102" t="s">
        <v>1</v>
      </c>
      <c r="H861" s="100">
        <v>4</v>
      </c>
      <c r="I861" s="100">
        <v>38.648000000000003</v>
      </c>
      <c r="J861" s="103">
        <f t="shared" si="74"/>
        <v>37.54</v>
      </c>
      <c r="K861" s="103">
        <f t="shared" si="66"/>
        <v>18.77</v>
      </c>
      <c r="L861" s="104">
        <f t="shared" si="67"/>
        <v>725.42295999999999</v>
      </c>
      <c r="M861" s="100" t="s">
        <v>566</v>
      </c>
      <c r="N861" s="100" t="s">
        <v>675</v>
      </c>
      <c r="O861" s="100" t="s">
        <v>150</v>
      </c>
      <c r="P861" s="100">
        <v>28</v>
      </c>
      <c r="R861" s="27"/>
      <c r="S861" s="27"/>
    </row>
    <row r="862" spans="1:20" x14ac:dyDescent="0.25">
      <c r="A862" s="100">
        <v>2022</v>
      </c>
      <c r="B862" s="100">
        <v>24</v>
      </c>
      <c r="C862" s="100" t="s">
        <v>0</v>
      </c>
      <c r="D862" s="100">
        <v>5785000</v>
      </c>
      <c r="E862" s="100">
        <v>73</v>
      </c>
      <c r="F862" s="101">
        <f t="shared" si="73"/>
        <v>9.67</v>
      </c>
      <c r="G862" s="102" t="s">
        <v>1</v>
      </c>
      <c r="H862" s="100">
        <v>43</v>
      </c>
      <c r="I862" s="100">
        <v>406.02</v>
      </c>
      <c r="J862" s="103">
        <f t="shared" si="74"/>
        <v>37.54</v>
      </c>
      <c r="K862" s="103">
        <f t="shared" si="66"/>
        <v>18.77</v>
      </c>
      <c r="L862" s="104">
        <f t="shared" si="67"/>
        <v>7620.9953999999998</v>
      </c>
      <c r="M862" s="100" t="s">
        <v>566</v>
      </c>
      <c r="N862" s="100" t="s">
        <v>676</v>
      </c>
      <c r="O862" s="100" t="s">
        <v>150</v>
      </c>
      <c r="P862" s="100">
        <v>28</v>
      </c>
      <c r="R862" s="27"/>
      <c r="S862" s="27"/>
    </row>
    <row r="863" spans="1:20" x14ac:dyDescent="0.25">
      <c r="A863" s="100">
        <v>2022</v>
      </c>
      <c r="B863" s="100">
        <v>24</v>
      </c>
      <c r="C863" s="100" t="s">
        <v>0</v>
      </c>
      <c r="D863" s="100">
        <v>5785001</v>
      </c>
      <c r="E863" s="100">
        <v>73</v>
      </c>
      <c r="F863" s="101">
        <f t="shared" si="73"/>
        <v>9.67</v>
      </c>
      <c r="G863" s="102" t="s">
        <v>1</v>
      </c>
      <c r="H863" s="100">
        <v>19</v>
      </c>
      <c r="I863" s="100">
        <v>180.46</v>
      </c>
      <c r="J863" s="103">
        <f t="shared" si="74"/>
        <v>37.54</v>
      </c>
      <c r="K863" s="103">
        <f t="shared" si="66"/>
        <v>18.77</v>
      </c>
      <c r="L863" s="104">
        <f t="shared" si="67"/>
        <v>3387.2341999999999</v>
      </c>
      <c r="M863" s="100" t="s">
        <v>566</v>
      </c>
      <c r="N863" s="100" t="s">
        <v>677</v>
      </c>
      <c r="O863" s="100" t="s">
        <v>150</v>
      </c>
      <c r="P863" s="100">
        <v>28</v>
      </c>
      <c r="R863" s="27"/>
      <c r="S863" s="27"/>
    </row>
    <row r="864" spans="1:20" x14ac:dyDescent="0.25">
      <c r="A864" s="100">
        <v>2022</v>
      </c>
      <c r="B864" s="100">
        <v>24</v>
      </c>
      <c r="C864" s="100" t="s">
        <v>0</v>
      </c>
      <c r="D864" s="100">
        <v>5784998</v>
      </c>
      <c r="E864" s="100">
        <v>73</v>
      </c>
      <c r="F864" s="101">
        <f t="shared" si="73"/>
        <v>9.67</v>
      </c>
      <c r="G864" s="102" t="s">
        <v>1</v>
      </c>
      <c r="H864" s="100">
        <v>38</v>
      </c>
      <c r="I864" s="100">
        <v>364.71</v>
      </c>
      <c r="J864" s="103">
        <f t="shared" si="74"/>
        <v>37.54</v>
      </c>
      <c r="K864" s="103">
        <f t="shared" si="66"/>
        <v>18.77</v>
      </c>
      <c r="L864" s="104">
        <f t="shared" si="67"/>
        <v>6845.6066999999994</v>
      </c>
      <c r="M864" s="100" t="s">
        <v>566</v>
      </c>
      <c r="N864" s="100" t="s">
        <v>678</v>
      </c>
      <c r="O864" s="100" t="s">
        <v>150</v>
      </c>
      <c r="P864" s="100">
        <v>28</v>
      </c>
      <c r="R864" s="27"/>
      <c r="S864" s="27"/>
    </row>
    <row r="865" spans="1:19" x14ac:dyDescent="0.25">
      <c r="A865" s="100">
        <v>2022</v>
      </c>
      <c r="B865" s="100">
        <v>24</v>
      </c>
      <c r="C865" s="100" t="s">
        <v>0</v>
      </c>
      <c r="D865" s="100">
        <v>5784999</v>
      </c>
      <c r="E865" s="100">
        <v>73</v>
      </c>
      <c r="F865" s="101">
        <f t="shared" si="73"/>
        <v>9.67</v>
      </c>
      <c r="G865" s="102" t="s">
        <v>1</v>
      </c>
      <c r="H865" s="100">
        <v>18</v>
      </c>
      <c r="I865" s="100">
        <v>171.82</v>
      </c>
      <c r="J865" s="103">
        <f t="shared" si="74"/>
        <v>37.54</v>
      </c>
      <c r="K865" s="103">
        <f t="shared" si="66"/>
        <v>18.77</v>
      </c>
      <c r="L865" s="104">
        <f t="shared" si="67"/>
        <v>3225.0613999999996</v>
      </c>
      <c r="M865" s="100" t="s">
        <v>566</v>
      </c>
      <c r="N865" s="100" t="s">
        <v>679</v>
      </c>
      <c r="O865" s="100" t="s">
        <v>150</v>
      </c>
      <c r="P865" s="100">
        <v>28</v>
      </c>
      <c r="R865" s="27"/>
      <c r="S865" s="27"/>
    </row>
    <row r="866" spans="1:19" x14ac:dyDescent="0.25">
      <c r="A866" s="100">
        <v>2022</v>
      </c>
      <c r="B866" s="100">
        <v>24</v>
      </c>
      <c r="C866" s="100" t="s">
        <v>0</v>
      </c>
      <c r="D866" s="100">
        <v>5786390</v>
      </c>
      <c r="E866" s="100">
        <v>88.9</v>
      </c>
      <c r="F866" s="101">
        <f t="shared" si="73"/>
        <v>13.84</v>
      </c>
      <c r="G866" s="102" t="s">
        <v>1</v>
      </c>
      <c r="H866" s="100">
        <v>25</v>
      </c>
      <c r="I866" s="100">
        <v>240.03129999999999</v>
      </c>
      <c r="J866" s="103">
        <f t="shared" si="74"/>
        <v>52.62</v>
      </c>
      <c r="K866" s="103">
        <f t="shared" si="66"/>
        <v>26.31</v>
      </c>
      <c r="L866" s="104">
        <f t="shared" si="67"/>
        <v>6315.2235029999993</v>
      </c>
      <c r="M866" s="100" t="s">
        <v>33</v>
      </c>
      <c r="N866" s="100" t="s">
        <v>686</v>
      </c>
      <c r="O866" s="100" t="s">
        <v>20</v>
      </c>
      <c r="P866" s="100">
        <v>68</v>
      </c>
      <c r="R866" s="27"/>
      <c r="S866" s="27"/>
    </row>
    <row r="867" spans="1:19" x14ac:dyDescent="0.25">
      <c r="A867" s="100">
        <v>2022</v>
      </c>
      <c r="B867" s="100">
        <v>24</v>
      </c>
      <c r="C867" s="100" t="s">
        <v>0</v>
      </c>
      <c r="D867" s="100">
        <v>5787639</v>
      </c>
      <c r="E867" s="100">
        <v>73</v>
      </c>
      <c r="F867" s="101">
        <f t="shared" si="73"/>
        <v>9.67</v>
      </c>
      <c r="G867" s="102" t="s">
        <v>1</v>
      </c>
      <c r="H867" s="100">
        <v>20</v>
      </c>
      <c r="I867" s="100">
        <v>192.0247</v>
      </c>
      <c r="J867" s="103">
        <f t="shared" si="74"/>
        <v>37.54</v>
      </c>
      <c r="K867" s="103">
        <f t="shared" si="66"/>
        <v>28.155000000000001</v>
      </c>
      <c r="L867" s="104">
        <f t="shared" si="67"/>
        <v>5406.4554285000004</v>
      </c>
      <c r="M867" s="100" t="s">
        <v>155</v>
      </c>
      <c r="N867" s="100" t="s">
        <v>680</v>
      </c>
      <c r="O867" s="100" t="s">
        <v>2</v>
      </c>
      <c r="P867" s="100">
        <v>65</v>
      </c>
      <c r="R867" s="27"/>
      <c r="S867" s="27"/>
    </row>
    <row r="868" spans="1:19" x14ac:dyDescent="0.25">
      <c r="A868" s="100">
        <v>2022</v>
      </c>
      <c r="B868" s="100">
        <v>24</v>
      </c>
      <c r="C868" s="100" t="s">
        <v>0</v>
      </c>
      <c r="D868" s="100">
        <v>5787638</v>
      </c>
      <c r="E868" s="100">
        <v>73</v>
      </c>
      <c r="F868" s="101">
        <f t="shared" si="73"/>
        <v>9.67</v>
      </c>
      <c r="G868" s="102" t="s">
        <v>1</v>
      </c>
      <c r="H868" s="100">
        <v>7</v>
      </c>
      <c r="I868" s="100">
        <v>67.209999999999994</v>
      </c>
      <c r="J868" s="103">
        <f t="shared" si="74"/>
        <v>37.54</v>
      </c>
      <c r="K868" s="103">
        <f t="shared" si="66"/>
        <v>28.155000000000001</v>
      </c>
      <c r="L868" s="104">
        <f t="shared" si="67"/>
        <v>1892.29755</v>
      </c>
      <c r="M868" s="100" t="s">
        <v>155</v>
      </c>
      <c r="N868" s="100" t="s">
        <v>681</v>
      </c>
      <c r="O868" s="100" t="s">
        <v>2</v>
      </c>
      <c r="P868" s="100">
        <v>65</v>
      </c>
      <c r="R868" s="27"/>
      <c r="S868" s="27"/>
    </row>
    <row r="869" spans="1:19" x14ac:dyDescent="0.25">
      <c r="A869" s="100">
        <v>2022</v>
      </c>
      <c r="B869" s="100">
        <v>24</v>
      </c>
      <c r="C869" s="100" t="s">
        <v>0</v>
      </c>
      <c r="D869" s="100">
        <v>5787641</v>
      </c>
      <c r="E869" s="100">
        <v>73</v>
      </c>
      <c r="F869" s="101">
        <f t="shared" si="73"/>
        <v>9.67</v>
      </c>
      <c r="G869" s="102" t="s">
        <v>1</v>
      </c>
      <c r="H869" s="100">
        <v>8</v>
      </c>
      <c r="I869" s="100">
        <v>76.81</v>
      </c>
      <c r="J869" s="103">
        <f t="shared" si="74"/>
        <v>37.54</v>
      </c>
      <c r="K869" s="103">
        <f t="shared" si="66"/>
        <v>28.155000000000001</v>
      </c>
      <c r="L869" s="104">
        <f t="shared" si="67"/>
        <v>2162.5855500000002</v>
      </c>
      <c r="M869" s="100" t="s">
        <v>155</v>
      </c>
      <c r="N869" s="100" t="s">
        <v>574</v>
      </c>
      <c r="O869" s="100" t="s">
        <v>2</v>
      </c>
      <c r="P869" s="100">
        <v>65</v>
      </c>
      <c r="R869" s="27"/>
      <c r="S869" s="27"/>
    </row>
    <row r="870" spans="1:19" x14ac:dyDescent="0.25">
      <c r="A870" s="100">
        <v>2022</v>
      </c>
      <c r="B870" s="100">
        <v>24</v>
      </c>
      <c r="C870" s="100" t="s">
        <v>0</v>
      </c>
      <c r="D870" s="100">
        <v>5787640</v>
      </c>
      <c r="E870" s="100">
        <v>73</v>
      </c>
      <c r="F870" s="101">
        <f t="shared" si="73"/>
        <v>9.67</v>
      </c>
      <c r="G870" s="102" t="s">
        <v>1</v>
      </c>
      <c r="H870" s="100">
        <v>5</v>
      </c>
      <c r="I870" s="100">
        <v>48.004600000000003</v>
      </c>
      <c r="J870" s="103">
        <f t="shared" si="74"/>
        <v>37.54</v>
      </c>
      <c r="K870" s="103">
        <f t="shared" si="66"/>
        <v>28.155000000000001</v>
      </c>
      <c r="L870" s="104">
        <f t="shared" si="67"/>
        <v>1351.5695130000001</v>
      </c>
      <c r="M870" s="100" t="s">
        <v>155</v>
      </c>
      <c r="N870" s="100" t="s">
        <v>682</v>
      </c>
      <c r="O870" s="100" t="s">
        <v>2</v>
      </c>
      <c r="P870" s="100">
        <v>65</v>
      </c>
      <c r="R870" s="27"/>
      <c r="S870" s="27"/>
    </row>
    <row r="871" spans="1:19" x14ac:dyDescent="0.25">
      <c r="A871" s="100">
        <v>2022</v>
      </c>
      <c r="B871" s="100">
        <v>24</v>
      </c>
      <c r="C871" s="100" t="s">
        <v>0</v>
      </c>
      <c r="D871" s="100">
        <v>5788684</v>
      </c>
      <c r="E871" s="100">
        <v>73</v>
      </c>
      <c r="F871" s="101">
        <f t="shared" si="73"/>
        <v>9.67</v>
      </c>
      <c r="G871" s="102" t="s">
        <v>1</v>
      </c>
      <c r="H871" s="100">
        <v>9</v>
      </c>
      <c r="I871" s="100">
        <v>86.41</v>
      </c>
      <c r="J871" s="103">
        <f t="shared" si="74"/>
        <v>37.54</v>
      </c>
      <c r="K871" s="103">
        <f t="shared" si="66"/>
        <v>28.155000000000001</v>
      </c>
      <c r="L871" s="104">
        <f t="shared" si="67"/>
        <v>2432.8735499999998</v>
      </c>
      <c r="M871" s="100" t="s">
        <v>155</v>
      </c>
      <c r="N871" s="100" t="s">
        <v>683</v>
      </c>
      <c r="O871" s="100" t="s">
        <v>2</v>
      </c>
      <c r="P871" s="100">
        <v>65</v>
      </c>
      <c r="R871" s="27"/>
      <c r="S871" s="27"/>
    </row>
    <row r="872" spans="1:19" x14ac:dyDescent="0.25">
      <c r="A872" s="100">
        <v>2022</v>
      </c>
      <c r="B872" s="100">
        <v>24</v>
      </c>
      <c r="C872" s="100" t="s">
        <v>0</v>
      </c>
      <c r="D872" s="100">
        <v>5788686</v>
      </c>
      <c r="E872" s="100">
        <v>73</v>
      </c>
      <c r="F872" s="101">
        <f t="shared" si="73"/>
        <v>9.67</v>
      </c>
      <c r="G872" s="102" t="s">
        <v>1</v>
      </c>
      <c r="H872" s="100">
        <v>1</v>
      </c>
      <c r="I872" s="100">
        <v>9.6</v>
      </c>
      <c r="J872" s="103">
        <f t="shared" si="74"/>
        <v>37.54</v>
      </c>
      <c r="K872" s="103">
        <f t="shared" si="66"/>
        <v>28.155000000000001</v>
      </c>
      <c r="L872" s="104">
        <f t="shared" si="67"/>
        <v>270.28800000000001</v>
      </c>
      <c r="M872" s="100" t="s">
        <v>155</v>
      </c>
      <c r="N872" s="100" t="s">
        <v>684</v>
      </c>
      <c r="O872" s="100" t="s">
        <v>2</v>
      </c>
      <c r="P872" s="100">
        <v>65</v>
      </c>
      <c r="R872" s="27"/>
      <c r="S872" s="27"/>
    </row>
    <row r="873" spans="1:19" x14ac:dyDescent="0.25">
      <c r="A873" s="100">
        <v>2022</v>
      </c>
      <c r="B873" s="100">
        <v>24</v>
      </c>
      <c r="C873" s="100" t="s">
        <v>0</v>
      </c>
      <c r="D873" s="100">
        <v>5788685</v>
      </c>
      <c r="E873" s="100">
        <v>73</v>
      </c>
      <c r="F873" s="101">
        <f t="shared" si="73"/>
        <v>9.67</v>
      </c>
      <c r="G873" s="102" t="s">
        <v>1</v>
      </c>
      <c r="H873" s="100">
        <v>14</v>
      </c>
      <c r="I873" s="100">
        <v>134.41720000000001</v>
      </c>
      <c r="J873" s="103">
        <f t="shared" si="74"/>
        <v>37.54</v>
      </c>
      <c r="K873" s="103">
        <f t="shared" si="66"/>
        <v>28.155000000000001</v>
      </c>
      <c r="L873" s="104">
        <f t="shared" si="67"/>
        <v>3784.5162660000005</v>
      </c>
      <c r="M873" s="100" t="s">
        <v>155</v>
      </c>
      <c r="N873" s="100" t="s">
        <v>680</v>
      </c>
      <c r="O873" s="100" t="s">
        <v>2</v>
      </c>
      <c r="P873" s="100">
        <v>65</v>
      </c>
      <c r="R873" s="27"/>
      <c r="S873" s="27"/>
    </row>
    <row r="874" spans="1:19" x14ac:dyDescent="0.25">
      <c r="A874" s="100">
        <v>2022</v>
      </c>
      <c r="B874" s="100">
        <v>24</v>
      </c>
      <c r="C874" s="100" t="s">
        <v>0</v>
      </c>
      <c r="D874" s="100">
        <v>5788683</v>
      </c>
      <c r="E874" s="100">
        <v>73</v>
      </c>
      <c r="F874" s="101">
        <f t="shared" si="73"/>
        <v>9.67</v>
      </c>
      <c r="G874" s="102" t="s">
        <v>1</v>
      </c>
      <c r="H874" s="100">
        <v>6</v>
      </c>
      <c r="I874" s="100">
        <v>57.604700000000001</v>
      </c>
      <c r="J874" s="103">
        <f t="shared" si="74"/>
        <v>37.54</v>
      </c>
      <c r="K874" s="103">
        <f t="shared" si="66"/>
        <v>28.155000000000001</v>
      </c>
      <c r="L874" s="104">
        <f t="shared" si="67"/>
        <v>1621.8603285000002</v>
      </c>
      <c r="M874" s="100" t="s">
        <v>155</v>
      </c>
      <c r="N874" s="100" t="s">
        <v>685</v>
      </c>
      <c r="O874" s="100" t="s">
        <v>2</v>
      </c>
      <c r="P874" s="100">
        <v>65</v>
      </c>
      <c r="R874" s="27"/>
      <c r="S874" s="27"/>
    </row>
    <row r="875" spans="1:19" x14ac:dyDescent="0.25">
      <c r="A875" s="100">
        <v>2022</v>
      </c>
      <c r="B875" s="100">
        <v>24</v>
      </c>
      <c r="C875" s="100" t="s">
        <v>0</v>
      </c>
      <c r="D875" s="100">
        <v>5784319</v>
      </c>
      <c r="E875" s="100">
        <v>73</v>
      </c>
      <c r="F875" s="101">
        <f t="shared" si="73"/>
        <v>9.67</v>
      </c>
      <c r="G875" s="102" t="s">
        <v>1</v>
      </c>
      <c r="H875" s="100">
        <v>250</v>
      </c>
      <c r="I875" s="100">
        <v>2400.2991999999999</v>
      </c>
      <c r="J875" s="103">
        <f t="shared" si="74"/>
        <v>37.54</v>
      </c>
      <c r="K875" s="103">
        <f t="shared" si="66"/>
        <v>28.155000000000001</v>
      </c>
      <c r="L875" s="104">
        <f t="shared" si="67"/>
        <v>67580.423976000005</v>
      </c>
      <c r="M875" s="100" t="s">
        <v>155</v>
      </c>
      <c r="N875" s="100" t="s">
        <v>673</v>
      </c>
      <c r="O875" s="100" t="s">
        <v>2</v>
      </c>
      <c r="P875" s="100">
        <v>65</v>
      </c>
      <c r="R875" s="27"/>
      <c r="S875" s="27"/>
    </row>
    <row r="876" spans="1:19" x14ac:dyDescent="0.25">
      <c r="A876" s="100">
        <v>2022</v>
      </c>
      <c r="B876" s="100">
        <v>24</v>
      </c>
      <c r="C876" s="100" t="s">
        <v>0</v>
      </c>
      <c r="D876" s="100">
        <v>5784327</v>
      </c>
      <c r="E876" s="100">
        <v>60.3</v>
      </c>
      <c r="F876" s="101">
        <f t="shared" si="73"/>
        <v>6.99</v>
      </c>
      <c r="G876" s="102" t="s">
        <v>1</v>
      </c>
      <c r="H876" s="100">
        <v>3</v>
      </c>
      <c r="I876" s="100">
        <v>28.803699999999999</v>
      </c>
      <c r="J876" s="103">
        <f t="shared" si="74"/>
        <v>30.1</v>
      </c>
      <c r="K876" s="103">
        <f t="shared" si="66"/>
        <v>22.575000000000003</v>
      </c>
      <c r="L876" s="104">
        <f t="shared" si="67"/>
        <v>650.24352750000003</v>
      </c>
      <c r="M876" s="100" t="s">
        <v>155</v>
      </c>
      <c r="N876" s="100" t="s">
        <v>674</v>
      </c>
      <c r="O876" s="100" t="s">
        <v>305</v>
      </c>
      <c r="P876" s="100">
        <v>105</v>
      </c>
      <c r="R876" s="27"/>
      <c r="S876" s="27"/>
    </row>
    <row r="877" spans="1:19" x14ac:dyDescent="0.25">
      <c r="A877" s="100">
        <v>2022</v>
      </c>
      <c r="B877" s="100">
        <v>24</v>
      </c>
      <c r="C877" s="100" t="s">
        <v>0</v>
      </c>
      <c r="D877" s="100">
        <v>5785002</v>
      </c>
      <c r="E877" s="100">
        <v>73</v>
      </c>
      <c r="F877" s="101">
        <f t="shared" si="73"/>
        <v>9.67</v>
      </c>
      <c r="G877" s="102" t="s">
        <v>1</v>
      </c>
      <c r="H877" s="100">
        <v>4</v>
      </c>
      <c r="I877" s="100">
        <v>38.648000000000003</v>
      </c>
      <c r="J877" s="103">
        <f t="shared" si="74"/>
        <v>37.54</v>
      </c>
      <c r="K877" s="103">
        <f t="shared" si="66"/>
        <v>18.77</v>
      </c>
      <c r="L877" s="104">
        <f t="shared" si="67"/>
        <v>725.42295999999999</v>
      </c>
      <c r="M877" s="100" t="s">
        <v>566</v>
      </c>
      <c r="N877" s="100" t="s">
        <v>675</v>
      </c>
      <c r="O877" s="100" t="s">
        <v>150</v>
      </c>
      <c r="P877" s="100">
        <v>28</v>
      </c>
      <c r="R877" s="27"/>
      <c r="S877" s="27"/>
    </row>
    <row r="878" spans="1:19" x14ac:dyDescent="0.25">
      <c r="A878" s="100">
        <v>2022</v>
      </c>
      <c r="B878" s="100">
        <v>24</v>
      </c>
      <c r="C878" s="100" t="s">
        <v>0</v>
      </c>
      <c r="D878" s="100">
        <v>5785000</v>
      </c>
      <c r="E878" s="100">
        <v>73</v>
      </c>
      <c r="F878" s="101">
        <f t="shared" si="73"/>
        <v>9.67</v>
      </c>
      <c r="G878" s="102" t="s">
        <v>1</v>
      </c>
      <c r="H878" s="100">
        <v>43</v>
      </c>
      <c r="I878" s="100">
        <v>406.02</v>
      </c>
      <c r="J878" s="103">
        <f t="shared" si="74"/>
        <v>37.54</v>
      </c>
      <c r="K878" s="103">
        <f t="shared" si="66"/>
        <v>18.77</v>
      </c>
      <c r="L878" s="104">
        <f t="shared" si="67"/>
        <v>7620.9953999999998</v>
      </c>
      <c r="M878" s="100" t="s">
        <v>566</v>
      </c>
      <c r="N878" s="100" t="s">
        <v>676</v>
      </c>
      <c r="O878" s="100" t="s">
        <v>150</v>
      </c>
      <c r="P878" s="100">
        <v>28</v>
      </c>
      <c r="R878" s="27"/>
      <c r="S878" s="27"/>
    </row>
    <row r="879" spans="1:19" x14ac:dyDescent="0.25">
      <c r="A879" s="100">
        <v>2022</v>
      </c>
      <c r="B879" s="100">
        <v>24</v>
      </c>
      <c r="C879" s="100" t="s">
        <v>0</v>
      </c>
      <c r="D879" s="100">
        <v>5785001</v>
      </c>
      <c r="E879" s="100">
        <v>73</v>
      </c>
      <c r="F879" s="101">
        <f t="shared" si="73"/>
        <v>9.67</v>
      </c>
      <c r="G879" s="102" t="s">
        <v>1</v>
      </c>
      <c r="H879" s="100">
        <v>19</v>
      </c>
      <c r="I879" s="100">
        <v>180.46</v>
      </c>
      <c r="J879" s="103">
        <f t="shared" si="74"/>
        <v>37.54</v>
      </c>
      <c r="K879" s="103">
        <f t="shared" si="66"/>
        <v>18.77</v>
      </c>
      <c r="L879" s="104">
        <f t="shared" si="67"/>
        <v>3387.2341999999999</v>
      </c>
      <c r="M879" s="100" t="s">
        <v>566</v>
      </c>
      <c r="N879" s="100" t="s">
        <v>677</v>
      </c>
      <c r="O879" s="100" t="s">
        <v>150</v>
      </c>
      <c r="P879" s="100">
        <v>28</v>
      </c>
      <c r="R879" s="27"/>
      <c r="S879" s="27"/>
    </row>
    <row r="880" spans="1:19" x14ac:dyDescent="0.25">
      <c r="A880" s="100">
        <v>2022</v>
      </c>
      <c r="B880" s="100">
        <v>24</v>
      </c>
      <c r="C880" s="100" t="s">
        <v>0</v>
      </c>
      <c r="D880" s="100">
        <v>5784998</v>
      </c>
      <c r="E880" s="100">
        <v>73</v>
      </c>
      <c r="F880" s="101">
        <f t="shared" si="73"/>
        <v>9.67</v>
      </c>
      <c r="G880" s="102" t="s">
        <v>1</v>
      </c>
      <c r="H880" s="100">
        <v>38</v>
      </c>
      <c r="I880" s="100">
        <v>364.71</v>
      </c>
      <c r="J880" s="103">
        <f t="shared" si="74"/>
        <v>37.54</v>
      </c>
      <c r="K880" s="103">
        <f t="shared" si="66"/>
        <v>18.77</v>
      </c>
      <c r="L880" s="104">
        <f t="shared" si="67"/>
        <v>6845.6066999999994</v>
      </c>
      <c r="M880" s="100" t="s">
        <v>566</v>
      </c>
      <c r="N880" s="100" t="s">
        <v>678</v>
      </c>
      <c r="O880" s="100" t="s">
        <v>150</v>
      </c>
      <c r="P880" s="100">
        <v>28</v>
      </c>
      <c r="R880" s="27"/>
      <c r="S880" s="27"/>
    </row>
    <row r="881" spans="1:19" x14ac:dyDescent="0.25">
      <c r="A881" s="100">
        <v>2022</v>
      </c>
      <c r="B881" s="100">
        <v>24</v>
      </c>
      <c r="C881" s="100" t="s">
        <v>0</v>
      </c>
      <c r="D881" s="100">
        <v>5784999</v>
      </c>
      <c r="E881" s="100">
        <v>73</v>
      </c>
      <c r="F881" s="101">
        <f t="shared" si="73"/>
        <v>9.67</v>
      </c>
      <c r="G881" s="102" t="s">
        <v>1</v>
      </c>
      <c r="H881" s="100">
        <v>18</v>
      </c>
      <c r="I881" s="100">
        <v>171.82</v>
      </c>
      <c r="J881" s="103">
        <f t="shared" si="74"/>
        <v>37.54</v>
      </c>
      <c r="K881" s="103">
        <f t="shared" si="66"/>
        <v>18.77</v>
      </c>
      <c r="L881" s="104">
        <f t="shared" si="67"/>
        <v>3225.0613999999996</v>
      </c>
      <c r="M881" s="100" t="s">
        <v>566</v>
      </c>
      <c r="N881" s="100" t="s">
        <v>679</v>
      </c>
      <c r="O881" s="100" t="s">
        <v>150</v>
      </c>
      <c r="P881" s="100">
        <v>28</v>
      </c>
      <c r="R881" s="27"/>
      <c r="S881" s="27"/>
    </row>
    <row r="882" spans="1:19" x14ac:dyDescent="0.25">
      <c r="A882" s="100">
        <v>2022</v>
      </c>
      <c r="B882" s="100">
        <v>24</v>
      </c>
      <c r="C882" s="100" t="s">
        <v>0</v>
      </c>
      <c r="D882" s="100">
        <v>5786390</v>
      </c>
      <c r="E882" s="100">
        <v>88.9</v>
      </c>
      <c r="F882" s="101">
        <f t="shared" si="73"/>
        <v>13.84</v>
      </c>
      <c r="G882" s="102" t="s">
        <v>1</v>
      </c>
      <c r="H882" s="100">
        <v>25</v>
      </c>
      <c r="I882" s="100">
        <v>240.03129999999999</v>
      </c>
      <c r="J882" s="103">
        <f t="shared" si="74"/>
        <v>52.62</v>
      </c>
      <c r="K882" s="103">
        <f t="shared" si="66"/>
        <v>26.31</v>
      </c>
      <c r="L882" s="104">
        <f t="shared" si="67"/>
        <v>6315.2235029999993</v>
      </c>
      <c r="M882" s="100" t="s">
        <v>33</v>
      </c>
      <c r="N882" s="100" t="s">
        <v>686</v>
      </c>
      <c r="O882" s="100" t="s">
        <v>20</v>
      </c>
      <c r="P882" s="100">
        <v>68</v>
      </c>
      <c r="R882" s="27"/>
      <c r="S882" s="27"/>
    </row>
    <row r="883" spans="1:19" x14ac:dyDescent="0.25">
      <c r="A883" s="100">
        <v>2022</v>
      </c>
      <c r="B883" s="100">
        <v>24</v>
      </c>
      <c r="C883" s="100" t="s">
        <v>0</v>
      </c>
      <c r="D883" s="100">
        <v>5787639</v>
      </c>
      <c r="E883" s="100">
        <v>73</v>
      </c>
      <c r="F883" s="101">
        <f t="shared" si="73"/>
        <v>9.67</v>
      </c>
      <c r="G883" s="102" t="s">
        <v>1</v>
      </c>
      <c r="H883" s="100">
        <v>20</v>
      </c>
      <c r="I883" s="100">
        <v>192.0247</v>
      </c>
      <c r="J883" s="103">
        <f t="shared" si="74"/>
        <v>37.54</v>
      </c>
      <c r="K883" s="103">
        <f t="shared" si="66"/>
        <v>28.155000000000001</v>
      </c>
      <c r="L883" s="104">
        <f t="shared" si="67"/>
        <v>5406.4554285000004</v>
      </c>
      <c r="M883" s="100" t="s">
        <v>155</v>
      </c>
      <c r="N883" s="100" t="s">
        <v>680</v>
      </c>
      <c r="O883" s="100" t="s">
        <v>2</v>
      </c>
      <c r="P883" s="100">
        <v>65</v>
      </c>
      <c r="R883" s="27"/>
      <c r="S883" s="27"/>
    </row>
    <row r="884" spans="1:19" x14ac:dyDescent="0.25">
      <c r="A884" s="100">
        <v>2022</v>
      </c>
      <c r="B884" s="100">
        <v>24</v>
      </c>
      <c r="C884" s="100" t="s">
        <v>0</v>
      </c>
      <c r="D884" s="100">
        <v>5787638</v>
      </c>
      <c r="E884" s="100">
        <v>73</v>
      </c>
      <c r="F884" s="101">
        <f t="shared" si="73"/>
        <v>9.67</v>
      </c>
      <c r="G884" s="102" t="s">
        <v>1</v>
      </c>
      <c r="H884" s="100">
        <v>7</v>
      </c>
      <c r="I884" s="100">
        <v>67.209999999999994</v>
      </c>
      <c r="J884" s="103">
        <f t="shared" si="74"/>
        <v>37.54</v>
      </c>
      <c r="K884" s="103">
        <f t="shared" si="66"/>
        <v>28.155000000000001</v>
      </c>
      <c r="L884" s="104">
        <f t="shared" si="67"/>
        <v>1892.29755</v>
      </c>
      <c r="M884" s="100" t="s">
        <v>155</v>
      </c>
      <c r="N884" s="100" t="s">
        <v>681</v>
      </c>
      <c r="O884" s="100" t="s">
        <v>2</v>
      </c>
      <c r="P884" s="100">
        <v>65</v>
      </c>
      <c r="R884" s="27"/>
      <c r="S884" s="27"/>
    </row>
    <row r="885" spans="1:19" x14ac:dyDescent="0.25">
      <c r="A885" s="100">
        <v>2022</v>
      </c>
      <c r="B885" s="100">
        <v>24</v>
      </c>
      <c r="C885" s="100" t="s">
        <v>0</v>
      </c>
      <c r="D885" s="100">
        <v>5787641</v>
      </c>
      <c r="E885" s="100">
        <v>73</v>
      </c>
      <c r="F885" s="101">
        <f t="shared" si="73"/>
        <v>9.67</v>
      </c>
      <c r="G885" s="102" t="s">
        <v>1</v>
      </c>
      <c r="H885" s="100">
        <v>8</v>
      </c>
      <c r="I885" s="100">
        <v>76.81</v>
      </c>
      <c r="J885" s="103">
        <f t="shared" si="74"/>
        <v>37.54</v>
      </c>
      <c r="K885" s="103">
        <f t="shared" si="66"/>
        <v>28.155000000000001</v>
      </c>
      <c r="L885" s="104">
        <f t="shared" si="67"/>
        <v>2162.5855500000002</v>
      </c>
      <c r="M885" s="100" t="s">
        <v>155</v>
      </c>
      <c r="N885" s="100" t="s">
        <v>574</v>
      </c>
      <c r="O885" s="100" t="s">
        <v>2</v>
      </c>
      <c r="P885" s="100">
        <v>65</v>
      </c>
      <c r="R885" s="27"/>
      <c r="S885" s="27"/>
    </row>
    <row r="886" spans="1:19" x14ac:dyDescent="0.25">
      <c r="A886" s="100">
        <v>2022</v>
      </c>
      <c r="B886" s="100">
        <v>24</v>
      </c>
      <c r="C886" s="100" t="s">
        <v>0</v>
      </c>
      <c r="D886" s="100">
        <v>5787640</v>
      </c>
      <c r="E886" s="100">
        <v>73</v>
      </c>
      <c r="F886" s="101">
        <f t="shared" si="73"/>
        <v>9.67</v>
      </c>
      <c r="G886" s="102" t="s">
        <v>1</v>
      </c>
      <c r="H886" s="100">
        <v>5</v>
      </c>
      <c r="I886" s="100">
        <v>48.004600000000003</v>
      </c>
      <c r="J886" s="103">
        <f t="shared" si="74"/>
        <v>37.54</v>
      </c>
      <c r="K886" s="103">
        <f t="shared" si="66"/>
        <v>28.155000000000001</v>
      </c>
      <c r="L886" s="104">
        <f t="shared" si="67"/>
        <v>1351.5695130000001</v>
      </c>
      <c r="M886" s="100" t="s">
        <v>155</v>
      </c>
      <c r="N886" s="100" t="s">
        <v>682</v>
      </c>
      <c r="O886" s="100" t="s">
        <v>2</v>
      </c>
      <c r="P886" s="100">
        <v>65</v>
      </c>
      <c r="R886" s="27"/>
      <c r="S886" s="27"/>
    </row>
    <row r="887" spans="1:19" x14ac:dyDescent="0.25">
      <c r="A887" s="100">
        <v>2022</v>
      </c>
      <c r="B887" s="100">
        <v>24</v>
      </c>
      <c r="C887" s="100" t="s">
        <v>0</v>
      </c>
      <c r="D887" s="100">
        <v>5788684</v>
      </c>
      <c r="E887" s="100">
        <v>73</v>
      </c>
      <c r="F887" s="101">
        <f t="shared" si="73"/>
        <v>9.67</v>
      </c>
      <c r="G887" s="102" t="s">
        <v>1</v>
      </c>
      <c r="H887" s="100">
        <v>9</v>
      </c>
      <c r="I887" s="100">
        <v>86.41</v>
      </c>
      <c r="J887" s="103">
        <f t="shared" si="74"/>
        <v>37.54</v>
      </c>
      <c r="K887" s="103">
        <f t="shared" si="66"/>
        <v>28.155000000000001</v>
      </c>
      <c r="L887" s="104">
        <f t="shared" si="67"/>
        <v>2432.8735499999998</v>
      </c>
      <c r="M887" s="100" t="s">
        <v>155</v>
      </c>
      <c r="N887" s="100" t="s">
        <v>683</v>
      </c>
      <c r="O887" s="100" t="s">
        <v>2</v>
      </c>
      <c r="P887" s="100">
        <v>65</v>
      </c>
      <c r="R887" s="27"/>
      <c r="S887" s="27"/>
    </row>
    <row r="888" spans="1:19" x14ac:dyDescent="0.25">
      <c r="A888" s="100">
        <v>2022</v>
      </c>
      <c r="B888" s="100">
        <v>24</v>
      </c>
      <c r="C888" s="100" t="s">
        <v>0</v>
      </c>
      <c r="D888" s="100">
        <v>5788686</v>
      </c>
      <c r="E888" s="100">
        <v>73</v>
      </c>
      <c r="F888" s="101">
        <f t="shared" si="73"/>
        <v>9.67</v>
      </c>
      <c r="G888" s="102" t="s">
        <v>1</v>
      </c>
      <c r="H888" s="100">
        <v>1</v>
      </c>
      <c r="I888" s="100">
        <v>9.6</v>
      </c>
      <c r="J888" s="103">
        <f t="shared" si="74"/>
        <v>37.54</v>
      </c>
      <c r="K888" s="103">
        <f t="shared" si="66"/>
        <v>28.155000000000001</v>
      </c>
      <c r="L888" s="104">
        <f t="shared" si="67"/>
        <v>270.28800000000001</v>
      </c>
      <c r="M888" s="100" t="s">
        <v>155</v>
      </c>
      <c r="N888" s="100" t="s">
        <v>684</v>
      </c>
      <c r="O888" s="100" t="s">
        <v>2</v>
      </c>
      <c r="P888" s="100">
        <v>65</v>
      </c>
      <c r="R888" s="27"/>
      <c r="S888" s="27"/>
    </row>
    <row r="889" spans="1:19" x14ac:dyDescent="0.25">
      <c r="A889" s="100">
        <v>2022</v>
      </c>
      <c r="B889" s="100">
        <v>24</v>
      </c>
      <c r="C889" s="100" t="s">
        <v>0</v>
      </c>
      <c r="D889" s="100">
        <v>5788685</v>
      </c>
      <c r="E889" s="100">
        <v>73</v>
      </c>
      <c r="F889" s="101">
        <f t="shared" si="73"/>
        <v>9.67</v>
      </c>
      <c r="G889" s="102" t="s">
        <v>1</v>
      </c>
      <c r="H889" s="100">
        <v>14</v>
      </c>
      <c r="I889" s="100">
        <v>134.41720000000001</v>
      </c>
      <c r="J889" s="103">
        <f t="shared" si="74"/>
        <v>37.54</v>
      </c>
      <c r="K889" s="103">
        <f t="shared" si="66"/>
        <v>28.155000000000001</v>
      </c>
      <c r="L889" s="104">
        <f t="shared" si="67"/>
        <v>3784.5162660000005</v>
      </c>
      <c r="M889" s="100" t="s">
        <v>155</v>
      </c>
      <c r="N889" s="100" t="s">
        <v>680</v>
      </c>
      <c r="O889" s="100" t="s">
        <v>2</v>
      </c>
      <c r="P889" s="100">
        <v>65</v>
      </c>
      <c r="R889" s="27"/>
      <c r="S889" s="27"/>
    </row>
    <row r="890" spans="1:19" x14ac:dyDescent="0.25">
      <c r="A890" s="100">
        <v>2022</v>
      </c>
      <c r="B890" s="100">
        <v>24</v>
      </c>
      <c r="C890" s="100" t="s">
        <v>0</v>
      </c>
      <c r="D890" s="100">
        <v>5788683</v>
      </c>
      <c r="E890" s="100">
        <v>73</v>
      </c>
      <c r="F890" s="101">
        <f t="shared" si="73"/>
        <v>9.67</v>
      </c>
      <c r="G890" s="102" t="s">
        <v>1</v>
      </c>
      <c r="H890" s="100">
        <v>6</v>
      </c>
      <c r="I890" s="100">
        <v>57.604700000000001</v>
      </c>
      <c r="J890" s="103">
        <f t="shared" si="74"/>
        <v>37.54</v>
      </c>
      <c r="K890" s="103">
        <f t="shared" si="66"/>
        <v>28.155000000000001</v>
      </c>
      <c r="L890" s="104">
        <f t="shared" si="67"/>
        <v>1621.8603285000002</v>
      </c>
      <c r="M890" s="100" t="s">
        <v>155</v>
      </c>
      <c r="N890" s="100" t="s">
        <v>685</v>
      </c>
      <c r="O890" s="100" t="s">
        <v>2</v>
      </c>
      <c r="P890" s="100">
        <v>65</v>
      </c>
      <c r="R890" s="27"/>
      <c r="S890" s="27"/>
    </row>
    <row r="891" spans="1:19" x14ac:dyDescent="0.25">
      <c r="A891" s="100">
        <v>2022</v>
      </c>
      <c r="B891" s="100">
        <v>24</v>
      </c>
      <c r="C891" s="100" t="s">
        <v>224</v>
      </c>
      <c r="D891" s="100" t="s">
        <v>614</v>
      </c>
      <c r="E891" s="100">
        <v>244.5</v>
      </c>
      <c r="F891" s="101">
        <f t="shared" ref="F891:F1066" si="77">IF($E891=60.3,6.99,IF($E891=73,9.67,IF($E891=88.9,13.84,IF($E891=114.3,17.26,IF($E891=177.8,34.23,IF($E891=244.5,53.57,"ENTER WEIGHT"))))))</f>
        <v>53.57</v>
      </c>
      <c r="G891" s="102" t="s">
        <v>4</v>
      </c>
      <c r="H891" s="100"/>
      <c r="I891" s="100">
        <v>1109.32</v>
      </c>
      <c r="J891" s="103">
        <v>167.37</v>
      </c>
      <c r="K891" s="103">
        <f t="shared" si="66"/>
        <v>167.37</v>
      </c>
      <c r="L891" s="104">
        <f t="shared" si="67"/>
        <v>185666.8884</v>
      </c>
      <c r="M891" s="100" t="s">
        <v>36</v>
      </c>
      <c r="N891" s="100" t="s">
        <v>160</v>
      </c>
      <c r="O891" s="100" t="s">
        <v>20</v>
      </c>
      <c r="P891" s="100"/>
      <c r="Q891" s="100" t="s">
        <v>614</v>
      </c>
    </row>
    <row r="892" spans="1:19" x14ac:dyDescent="0.25">
      <c r="A892" s="100">
        <v>2022</v>
      </c>
      <c r="B892" s="100">
        <v>24</v>
      </c>
      <c r="C892" s="100" t="s">
        <v>224</v>
      </c>
      <c r="D892" s="100" t="s">
        <v>614</v>
      </c>
      <c r="E892" s="100">
        <v>244.5</v>
      </c>
      <c r="F892" s="101">
        <f t="shared" si="77"/>
        <v>53.57</v>
      </c>
      <c r="G892" s="102" t="s">
        <v>4</v>
      </c>
      <c r="H892" s="100"/>
      <c r="I892" s="100">
        <v>2810</v>
      </c>
      <c r="J892" s="103">
        <v>167.37</v>
      </c>
      <c r="K892" s="103">
        <f t="shared" si="66"/>
        <v>167.37</v>
      </c>
      <c r="L892" s="104">
        <f t="shared" si="67"/>
        <v>470309.7</v>
      </c>
      <c r="M892" s="100" t="s">
        <v>36</v>
      </c>
      <c r="N892" s="100" t="s">
        <v>160</v>
      </c>
      <c r="O892" s="100" t="s">
        <v>20</v>
      </c>
      <c r="P892" s="100"/>
      <c r="Q892" s="100" t="s">
        <v>614</v>
      </c>
    </row>
    <row r="893" spans="1:19" x14ac:dyDescent="0.25">
      <c r="A893" s="100">
        <v>2022</v>
      </c>
      <c r="B893" s="100">
        <v>24</v>
      </c>
      <c r="C893" s="100" t="s">
        <v>224</v>
      </c>
      <c r="D893" s="100" t="s">
        <v>614</v>
      </c>
      <c r="E893" s="100">
        <v>177.8</v>
      </c>
      <c r="F893" s="101">
        <f t="shared" si="77"/>
        <v>34.229999999999997</v>
      </c>
      <c r="G893" s="102" t="s">
        <v>175</v>
      </c>
      <c r="H893" s="100"/>
      <c r="I893" s="100">
        <v>700</v>
      </c>
      <c r="J893" s="103">
        <v>82.059399999999997</v>
      </c>
      <c r="K893" s="103">
        <f t="shared" si="66"/>
        <v>82.059399999999997</v>
      </c>
      <c r="L893" s="104">
        <f t="shared" si="67"/>
        <v>57441.579999999994</v>
      </c>
      <c r="M893" s="100" t="s">
        <v>36</v>
      </c>
      <c r="N893" s="100" t="s">
        <v>160</v>
      </c>
      <c r="O893" s="100" t="s">
        <v>150</v>
      </c>
      <c r="P893" s="100"/>
      <c r="Q893" s="100" t="s">
        <v>614</v>
      </c>
    </row>
    <row r="894" spans="1:19" x14ac:dyDescent="0.25">
      <c r="A894" s="100">
        <v>2022</v>
      </c>
      <c r="B894" s="100">
        <v>24</v>
      </c>
      <c r="C894" s="100" t="s">
        <v>224</v>
      </c>
      <c r="D894" s="100" t="s">
        <v>614</v>
      </c>
      <c r="E894" s="100">
        <v>177.8</v>
      </c>
      <c r="F894" s="101">
        <f t="shared" si="77"/>
        <v>34.229999999999997</v>
      </c>
      <c r="G894" s="102" t="s">
        <v>175</v>
      </c>
      <c r="H894" s="100"/>
      <c r="I894" s="100">
        <v>240</v>
      </c>
      <c r="J894" s="103">
        <v>82.059399999999997</v>
      </c>
      <c r="K894" s="103">
        <f t="shared" si="66"/>
        <v>82.059399999999997</v>
      </c>
      <c r="L894" s="104">
        <f t="shared" si="67"/>
        <v>19694.255999999998</v>
      </c>
      <c r="M894" s="100" t="s">
        <v>36</v>
      </c>
      <c r="N894" s="100" t="s">
        <v>160</v>
      </c>
      <c r="O894" s="100" t="s">
        <v>150</v>
      </c>
      <c r="P894" s="100"/>
      <c r="Q894" s="100" t="s">
        <v>614</v>
      </c>
    </row>
    <row r="895" spans="1:19" x14ac:dyDescent="0.25">
      <c r="A895" s="100">
        <v>2022</v>
      </c>
      <c r="B895" s="100">
        <v>24</v>
      </c>
      <c r="C895" s="100" t="s">
        <v>224</v>
      </c>
      <c r="D895" s="100" t="s">
        <v>614</v>
      </c>
      <c r="E895" s="100">
        <v>177.8</v>
      </c>
      <c r="F895" s="101">
        <f t="shared" si="77"/>
        <v>34.229999999999997</v>
      </c>
      <c r="G895" s="102" t="s">
        <v>175</v>
      </c>
      <c r="H895" s="100">
        <v>18</v>
      </c>
      <c r="I895" s="100">
        <v>223</v>
      </c>
      <c r="J895" s="103">
        <v>82.059399999999997</v>
      </c>
      <c r="K895" s="103">
        <f t="shared" si="66"/>
        <v>82.059399999999997</v>
      </c>
      <c r="L895" s="104">
        <f t="shared" si="67"/>
        <v>18299.246199999998</v>
      </c>
      <c r="M895" s="100" t="s">
        <v>36</v>
      </c>
      <c r="N895" s="100" t="s">
        <v>160</v>
      </c>
      <c r="O895" s="100" t="s">
        <v>150</v>
      </c>
      <c r="P895" s="100"/>
      <c r="Q895" s="100" t="s">
        <v>614</v>
      </c>
    </row>
    <row r="896" spans="1:19" x14ac:dyDescent="0.25">
      <c r="A896" s="100">
        <v>2022</v>
      </c>
      <c r="B896" s="100">
        <v>24</v>
      </c>
      <c r="C896" s="100" t="s">
        <v>224</v>
      </c>
      <c r="D896" s="100" t="s">
        <v>614</v>
      </c>
      <c r="E896" s="100">
        <v>177.8</v>
      </c>
      <c r="F896" s="101">
        <f t="shared" si="77"/>
        <v>34.229999999999997</v>
      </c>
      <c r="G896" s="102" t="s">
        <v>175</v>
      </c>
      <c r="H896" s="100">
        <v>146</v>
      </c>
      <c r="I896" s="100">
        <v>1900</v>
      </c>
      <c r="J896" s="103">
        <v>82.059399999999997</v>
      </c>
      <c r="K896" s="103">
        <f t="shared" si="66"/>
        <v>82.059399999999997</v>
      </c>
      <c r="L896" s="104">
        <f t="shared" si="67"/>
        <v>155912.85999999999</v>
      </c>
      <c r="M896" s="100" t="s">
        <v>36</v>
      </c>
      <c r="N896" s="100" t="s">
        <v>160</v>
      </c>
      <c r="O896" s="100" t="s">
        <v>150</v>
      </c>
      <c r="P896" s="100"/>
      <c r="Q896" s="100" t="s">
        <v>614</v>
      </c>
    </row>
    <row r="897" spans="1:20" x14ac:dyDescent="0.25">
      <c r="A897" s="100">
        <v>2022</v>
      </c>
      <c r="B897" s="100">
        <v>24</v>
      </c>
      <c r="C897" s="100" t="s">
        <v>224</v>
      </c>
      <c r="D897" s="100" t="s">
        <v>614</v>
      </c>
      <c r="E897" s="100">
        <v>177.8</v>
      </c>
      <c r="F897" s="101">
        <f t="shared" si="77"/>
        <v>34.229999999999997</v>
      </c>
      <c r="G897" s="102" t="s">
        <v>175</v>
      </c>
      <c r="H897" s="100"/>
      <c r="I897" s="100">
        <v>2936</v>
      </c>
      <c r="J897" s="103">
        <v>82.059399999999997</v>
      </c>
      <c r="K897" s="103">
        <f t="shared" ref="K897:K900" si="78">IF(M897="NEW",J897*1,IF(M897="YELLOW",J897*0.75,IF(M897="BLUE",J897*0.5)))</f>
        <v>82.059399999999997</v>
      </c>
      <c r="L897" s="104">
        <f t="shared" ref="L897:L900" si="79">I897*K897</f>
        <v>240926.39839999998</v>
      </c>
      <c r="M897" s="100" t="s">
        <v>36</v>
      </c>
      <c r="N897" s="100" t="s">
        <v>160</v>
      </c>
      <c r="O897" s="100" t="s">
        <v>150</v>
      </c>
      <c r="P897" s="100"/>
      <c r="Q897" s="100" t="s">
        <v>614</v>
      </c>
      <c r="R897" s="27"/>
      <c r="S897" s="27"/>
    </row>
    <row r="898" spans="1:20" x14ac:dyDescent="0.25">
      <c r="A898" s="100">
        <v>2022</v>
      </c>
      <c r="B898" s="100">
        <v>24</v>
      </c>
      <c r="C898" s="100" t="s">
        <v>224</v>
      </c>
      <c r="D898" s="100" t="s">
        <v>614</v>
      </c>
      <c r="E898" s="100">
        <v>177.8</v>
      </c>
      <c r="F898" s="101">
        <f t="shared" si="77"/>
        <v>34.229999999999997</v>
      </c>
      <c r="G898" s="102" t="s">
        <v>175</v>
      </c>
      <c r="H898" s="100"/>
      <c r="I898" s="100">
        <v>756</v>
      </c>
      <c r="J898" s="103">
        <v>82.059399999999997</v>
      </c>
      <c r="K898" s="103">
        <f t="shared" si="78"/>
        <v>82.059399999999997</v>
      </c>
      <c r="L898" s="104">
        <f t="shared" si="79"/>
        <v>62036.9064</v>
      </c>
      <c r="M898" s="100" t="s">
        <v>36</v>
      </c>
      <c r="N898" s="100" t="s">
        <v>160</v>
      </c>
      <c r="O898" s="100" t="s">
        <v>150</v>
      </c>
      <c r="P898" s="100"/>
      <c r="Q898" s="100" t="s">
        <v>614</v>
      </c>
      <c r="R898" s="27"/>
      <c r="S898" s="27"/>
    </row>
    <row r="899" spans="1:20" x14ac:dyDescent="0.25">
      <c r="A899" s="100">
        <v>2022</v>
      </c>
      <c r="B899" s="100">
        <v>24</v>
      </c>
      <c r="C899" s="100" t="s">
        <v>224</v>
      </c>
      <c r="D899" s="100" t="s">
        <v>615</v>
      </c>
      <c r="E899" s="100">
        <v>114.3</v>
      </c>
      <c r="F899" s="101">
        <v>20.09</v>
      </c>
      <c r="G899" s="102" t="s">
        <v>152</v>
      </c>
      <c r="H899" s="100"/>
      <c r="I899" s="100">
        <v>585</v>
      </c>
      <c r="J899" s="103">
        <v>44.9</v>
      </c>
      <c r="K899" s="103">
        <f t="shared" si="78"/>
        <v>44.9</v>
      </c>
      <c r="L899" s="104">
        <f t="shared" si="79"/>
        <v>26266.5</v>
      </c>
      <c r="M899" s="100" t="s">
        <v>36</v>
      </c>
      <c r="N899" s="100" t="s">
        <v>616</v>
      </c>
      <c r="O899" s="100" t="s">
        <v>2</v>
      </c>
      <c r="P899" s="100"/>
      <c r="Q899" s="105"/>
      <c r="R899" s="106"/>
      <c r="S899" s="106" t="s">
        <v>27</v>
      </c>
      <c r="T899" s="105">
        <v>13455165.4261175</v>
      </c>
    </row>
    <row r="900" spans="1:20" x14ac:dyDescent="0.25">
      <c r="A900" s="100">
        <v>2022</v>
      </c>
      <c r="B900" s="100">
        <v>24</v>
      </c>
      <c r="C900" s="100" t="s">
        <v>224</v>
      </c>
      <c r="D900" s="100" t="s">
        <v>615</v>
      </c>
      <c r="E900" s="100">
        <v>114.3</v>
      </c>
      <c r="F900" s="101">
        <v>20.09</v>
      </c>
      <c r="G900" s="102" t="s">
        <v>152</v>
      </c>
      <c r="H900" s="100"/>
      <c r="I900" s="100">
        <v>2388</v>
      </c>
      <c r="J900" s="103">
        <v>44.9</v>
      </c>
      <c r="K900" s="103">
        <f t="shared" si="78"/>
        <v>44.9</v>
      </c>
      <c r="L900" s="104">
        <f t="shared" si="79"/>
        <v>107221.2</v>
      </c>
      <c r="M900" s="100" t="s">
        <v>36</v>
      </c>
      <c r="N900" s="100" t="s">
        <v>616</v>
      </c>
      <c r="O900" s="100" t="s">
        <v>2</v>
      </c>
      <c r="P900" s="100"/>
      <c r="Q900" s="105">
        <f>SUM(L859:L900)</f>
        <v>1574320.8511050001</v>
      </c>
      <c r="R900" s="106" t="s">
        <v>687</v>
      </c>
      <c r="S900" s="106" t="s">
        <v>28</v>
      </c>
      <c r="T900" s="105">
        <f>T899+Q900</f>
        <v>15029486.277222501</v>
      </c>
    </row>
    <row r="901" spans="1:20" x14ac:dyDescent="0.25">
      <c r="A901" s="114">
        <v>2022</v>
      </c>
      <c r="B901" s="114">
        <v>25</v>
      </c>
      <c r="C901" s="114" t="s">
        <v>224</v>
      </c>
      <c r="D901" s="114" t="s">
        <v>615</v>
      </c>
      <c r="E901" s="114">
        <v>114.3</v>
      </c>
      <c r="F901" s="115">
        <v>20.09</v>
      </c>
      <c r="G901" s="68" t="s">
        <v>152</v>
      </c>
      <c r="H901" s="114"/>
      <c r="I901" s="114">
        <v>5670</v>
      </c>
      <c r="J901" s="116">
        <v>44.9</v>
      </c>
      <c r="K901" s="116">
        <f t="shared" si="66"/>
        <v>44.9</v>
      </c>
      <c r="L901" s="117">
        <f t="shared" si="67"/>
        <v>254583</v>
      </c>
      <c r="M901" s="114" t="s">
        <v>36</v>
      </c>
      <c r="N901" s="114" t="s">
        <v>617</v>
      </c>
      <c r="O901" s="114" t="s">
        <v>2</v>
      </c>
      <c r="P901" s="114"/>
      <c r="Q901" s="114" t="s">
        <v>615</v>
      </c>
    </row>
    <row r="902" spans="1:20" x14ac:dyDescent="0.25">
      <c r="A902" s="114">
        <v>2022</v>
      </c>
      <c r="B902" s="114">
        <v>25</v>
      </c>
      <c r="C902" s="114" t="s">
        <v>224</v>
      </c>
      <c r="D902" s="114" t="s">
        <v>618</v>
      </c>
      <c r="E902" s="114">
        <v>114.3</v>
      </c>
      <c r="F902" s="115">
        <f t="shared" si="77"/>
        <v>17.260000000000002</v>
      </c>
      <c r="G902" s="68" t="s">
        <v>1</v>
      </c>
      <c r="H902" s="114"/>
      <c r="I902" s="114">
        <v>3460</v>
      </c>
      <c r="J902" s="116">
        <v>34.11</v>
      </c>
      <c r="K902" s="116">
        <f t="shared" si="66"/>
        <v>34.11</v>
      </c>
      <c r="L902" s="117">
        <f t="shared" si="67"/>
        <v>118020.59999999999</v>
      </c>
      <c r="M902" s="114" t="s">
        <v>36</v>
      </c>
      <c r="N902" s="114" t="s">
        <v>619</v>
      </c>
      <c r="O902" s="114" t="s">
        <v>150</v>
      </c>
      <c r="P902" s="114"/>
      <c r="Q902" s="123"/>
      <c r="R902" s="122"/>
      <c r="S902" s="122" t="s">
        <v>27</v>
      </c>
      <c r="T902" s="123">
        <v>15029486.277222501</v>
      </c>
    </row>
    <row r="903" spans="1:20" x14ac:dyDescent="0.25">
      <c r="A903" s="114">
        <v>2022</v>
      </c>
      <c r="B903" s="114">
        <v>25</v>
      </c>
      <c r="C903" s="114" t="s">
        <v>224</v>
      </c>
      <c r="D903" s="114" t="s">
        <v>620</v>
      </c>
      <c r="E903" s="114">
        <v>339.7</v>
      </c>
      <c r="F903" s="115">
        <v>81.099999999999994</v>
      </c>
      <c r="G903" s="68" t="s">
        <v>1</v>
      </c>
      <c r="H903" s="114"/>
      <c r="I903" s="114">
        <v>5800</v>
      </c>
      <c r="J903" s="116">
        <v>180.4547</v>
      </c>
      <c r="K903" s="116">
        <f t="shared" si="66"/>
        <v>180.4547</v>
      </c>
      <c r="L903" s="117">
        <f t="shared" si="67"/>
        <v>1046637.26</v>
      </c>
      <c r="M903" s="114" t="s">
        <v>36</v>
      </c>
      <c r="N903" s="114" t="s">
        <v>333</v>
      </c>
      <c r="O903" s="114" t="s">
        <v>150</v>
      </c>
      <c r="P903" s="114"/>
      <c r="Q903" s="123">
        <f>SUM(L901:L903)</f>
        <v>1419240.8599999999</v>
      </c>
      <c r="R903" s="122" t="s">
        <v>688</v>
      </c>
      <c r="S903" s="122" t="s">
        <v>28</v>
      </c>
      <c r="T903" s="123">
        <f>T902+Q903</f>
        <v>16448727.137222501</v>
      </c>
    </row>
    <row r="904" spans="1:20" x14ac:dyDescent="0.25">
      <c r="A904" s="107">
        <v>2022</v>
      </c>
      <c r="B904" s="107">
        <v>26</v>
      </c>
      <c r="C904" s="107" t="s">
        <v>0</v>
      </c>
      <c r="D904" s="107">
        <v>5794728</v>
      </c>
      <c r="E904" s="107">
        <v>73</v>
      </c>
      <c r="F904" s="108">
        <f t="shared" si="77"/>
        <v>9.67</v>
      </c>
      <c r="G904" s="109" t="s">
        <v>711</v>
      </c>
      <c r="H904" s="107">
        <v>25</v>
      </c>
      <c r="I904" s="107">
        <v>240.0308</v>
      </c>
      <c r="J904" s="110">
        <f t="shared" ref="J904:J984" si="80">IF($E904=60.3,30.1,IF($E904=73,37.54,IF($E904=88.9,52.62,IF(AND($E904=114.3, $F904=17.26),56.44,IF(AND($E904=177.8, $F904=34.23),92.37,IF(AND($E904=244.5,$F904=53.57),144.09,"ENTER WEIGHT"))))))</f>
        <v>37.54</v>
      </c>
      <c r="K904" s="110">
        <f t="shared" ref="K904:K990" si="81">IF(M904="NEW",J904*1,IF(M904="YELLOW",J904*0.75,IF(M904="BLUE",J904*0.5)))</f>
        <v>28.155000000000001</v>
      </c>
      <c r="L904" s="111">
        <f t="shared" ref="L904:L990" si="82">I904*K904</f>
        <v>6758.0671740000007</v>
      </c>
      <c r="M904" s="107" t="s">
        <v>155</v>
      </c>
      <c r="N904" s="107" t="s">
        <v>689</v>
      </c>
      <c r="O904" s="107" t="s">
        <v>2</v>
      </c>
      <c r="P904" s="107"/>
      <c r="Q904" s="119"/>
      <c r="R904" s="27"/>
      <c r="S904" s="27"/>
    </row>
    <row r="905" spans="1:20" x14ac:dyDescent="0.25">
      <c r="A905" s="107">
        <v>2022</v>
      </c>
      <c r="B905" s="107">
        <v>26</v>
      </c>
      <c r="C905" s="107" t="s">
        <v>0</v>
      </c>
      <c r="D905" s="107">
        <v>5794727</v>
      </c>
      <c r="E905" s="107">
        <v>73</v>
      </c>
      <c r="F905" s="108">
        <f t="shared" si="77"/>
        <v>9.67</v>
      </c>
      <c r="G905" s="109" t="s">
        <v>711</v>
      </c>
      <c r="H905" s="107">
        <v>4</v>
      </c>
      <c r="I905" s="107">
        <v>38.4</v>
      </c>
      <c r="J905" s="110">
        <f t="shared" si="80"/>
        <v>37.54</v>
      </c>
      <c r="K905" s="110">
        <f t="shared" ref="K905:K961" si="83">IF(M905="NEW",J905*1,IF(M905="YELLOW",J905*0.75,IF(M905="BLUE",J905*0.5)))</f>
        <v>28.155000000000001</v>
      </c>
      <c r="L905" s="111">
        <f t="shared" ref="L905:L961" si="84">I905*K905</f>
        <v>1081.152</v>
      </c>
      <c r="M905" s="107" t="s">
        <v>155</v>
      </c>
      <c r="N905" s="107" t="s">
        <v>689</v>
      </c>
      <c r="O905" s="107" t="s">
        <v>2</v>
      </c>
      <c r="P905" s="107"/>
      <c r="Q905" s="119"/>
      <c r="R905" s="27"/>
      <c r="S905" s="27"/>
    </row>
    <row r="906" spans="1:20" x14ac:dyDescent="0.25">
      <c r="A906" s="107">
        <v>2022</v>
      </c>
      <c r="B906" s="107">
        <v>26</v>
      </c>
      <c r="C906" s="107" t="s">
        <v>0</v>
      </c>
      <c r="D906" s="107">
        <v>5794645</v>
      </c>
      <c r="E906" s="107">
        <v>73</v>
      </c>
      <c r="F906" s="108">
        <f t="shared" si="77"/>
        <v>9.67</v>
      </c>
      <c r="G906" s="109" t="s">
        <v>711</v>
      </c>
      <c r="H906" s="107">
        <v>70</v>
      </c>
      <c r="I906" s="107">
        <v>672.09</v>
      </c>
      <c r="J906" s="110">
        <f t="shared" si="80"/>
        <v>37.54</v>
      </c>
      <c r="K906" s="110">
        <f t="shared" si="83"/>
        <v>28.155000000000001</v>
      </c>
      <c r="L906" s="111">
        <f t="shared" si="84"/>
        <v>18922.693950000001</v>
      </c>
      <c r="M906" s="107" t="s">
        <v>155</v>
      </c>
      <c r="N906" s="107" t="s">
        <v>690</v>
      </c>
      <c r="O906" s="107" t="s">
        <v>2</v>
      </c>
      <c r="P906" s="107"/>
      <c r="Q906" s="119"/>
      <c r="R906" s="27"/>
      <c r="S906" s="27"/>
    </row>
    <row r="907" spans="1:20" x14ac:dyDescent="0.25">
      <c r="A907" s="107">
        <v>2022</v>
      </c>
      <c r="B907" s="107">
        <v>26</v>
      </c>
      <c r="C907" s="107" t="s">
        <v>0</v>
      </c>
      <c r="D907" s="107">
        <v>5794644</v>
      </c>
      <c r="E907" s="107">
        <v>73</v>
      </c>
      <c r="F907" s="108">
        <f t="shared" si="77"/>
        <v>9.67</v>
      </c>
      <c r="G907" s="109" t="s">
        <v>711</v>
      </c>
      <c r="H907" s="107">
        <v>11</v>
      </c>
      <c r="I907" s="107">
        <v>105.61</v>
      </c>
      <c r="J907" s="110">
        <f t="shared" si="80"/>
        <v>37.54</v>
      </c>
      <c r="K907" s="110">
        <f t="shared" si="83"/>
        <v>28.155000000000001</v>
      </c>
      <c r="L907" s="111">
        <f t="shared" si="84"/>
        <v>2973.4495500000003</v>
      </c>
      <c r="M907" s="107" t="s">
        <v>155</v>
      </c>
      <c r="N907" s="107" t="s">
        <v>690</v>
      </c>
      <c r="O907" s="107" t="s">
        <v>2</v>
      </c>
      <c r="P907" s="107"/>
      <c r="Q907" s="119"/>
      <c r="R907" s="27"/>
      <c r="S907" s="27"/>
    </row>
    <row r="908" spans="1:20" x14ac:dyDescent="0.25">
      <c r="A908" s="107">
        <v>2022</v>
      </c>
      <c r="B908" s="107">
        <v>26</v>
      </c>
      <c r="C908" s="107" t="s">
        <v>0</v>
      </c>
      <c r="D908" s="107">
        <v>5794643</v>
      </c>
      <c r="E908" s="107">
        <v>73</v>
      </c>
      <c r="F908" s="108">
        <f t="shared" si="77"/>
        <v>9.67</v>
      </c>
      <c r="G908" s="109" t="s">
        <v>711</v>
      </c>
      <c r="H908" s="107">
        <v>22</v>
      </c>
      <c r="I908" s="107">
        <v>211.23050000000001</v>
      </c>
      <c r="J908" s="110">
        <f t="shared" si="80"/>
        <v>37.54</v>
      </c>
      <c r="K908" s="110">
        <f t="shared" si="83"/>
        <v>28.155000000000001</v>
      </c>
      <c r="L908" s="111">
        <f t="shared" si="84"/>
        <v>5947.1947275000002</v>
      </c>
      <c r="M908" s="107" t="s">
        <v>155</v>
      </c>
      <c r="N908" s="107" t="s">
        <v>690</v>
      </c>
      <c r="O908" s="107" t="s">
        <v>2</v>
      </c>
      <c r="P908" s="107"/>
      <c r="Q908" s="119"/>
      <c r="R908" s="27"/>
      <c r="S908" s="27"/>
    </row>
    <row r="909" spans="1:20" x14ac:dyDescent="0.25">
      <c r="A909" s="107">
        <v>2022</v>
      </c>
      <c r="B909" s="107">
        <v>26</v>
      </c>
      <c r="C909" s="107" t="s">
        <v>0</v>
      </c>
      <c r="D909" s="107">
        <v>5794642</v>
      </c>
      <c r="E909" s="107">
        <v>73</v>
      </c>
      <c r="F909" s="108">
        <f t="shared" si="77"/>
        <v>9.67</v>
      </c>
      <c r="G909" s="109" t="s">
        <v>711</v>
      </c>
      <c r="H909" s="107">
        <v>70</v>
      </c>
      <c r="I909" s="107">
        <v>672.08</v>
      </c>
      <c r="J909" s="110">
        <f t="shared" si="80"/>
        <v>37.54</v>
      </c>
      <c r="K909" s="110">
        <f t="shared" si="83"/>
        <v>28.155000000000001</v>
      </c>
      <c r="L909" s="111">
        <f t="shared" si="84"/>
        <v>18922.412400000001</v>
      </c>
      <c r="M909" s="107" t="s">
        <v>155</v>
      </c>
      <c r="N909" s="107" t="s">
        <v>690</v>
      </c>
      <c r="O909" s="107" t="s">
        <v>2</v>
      </c>
      <c r="P909" s="107"/>
      <c r="Q909" s="119"/>
      <c r="R909" s="27"/>
      <c r="S909" s="27"/>
    </row>
    <row r="910" spans="1:20" x14ac:dyDescent="0.25">
      <c r="A910" s="107">
        <v>2022</v>
      </c>
      <c r="B910" s="107">
        <v>26</v>
      </c>
      <c r="C910" s="107" t="s">
        <v>0</v>
      </c>
      <c r="D910" s="107">
        <v>5794641</v>
      </c>
      <c r="E910" s="107">
        <v>73</v>
      </c>
      <c r="F910" s="108">
        <f t="shared" si="77"/>
        <v>9.67</v>
      </c>
      <c r="G910" s="109" t="s">
        <v>711</v>
      </c>
      <c r="H910" s="107">
        <v>47</v>
      </c>
      <c r="I910" s="107">
        <v>451.25790000000001</v>
      </c>
      <c r="J910" s="110">
        <f t="shared" si="80"/>
        <v>37.54</v>
      </c>
      <c r="K910" s="110">
        <f t="shared" si="83"/>
        <v>28.155000000000001</v>
      </c>
      <c r="L910" s="111">
        <f t="shared" si="84"/>
        <v>12705.1661745</v>
      </c>
      <c r="M910" s="107" t="s">
        <v>155</v>
      </c>
      <c r="N910" s="107" t="s">
        <v>690</v>
      </c>
      <c r="O910" s="107" t="s">
        <v>2</v>
      </c>
      <c r="P910" s="107"/>
      <c r="Q910" s="119"/>
      <c r="R910" s="27"/>
      <c r="S910" s="27"/>
    </row>
    <row r="911" spans="1:20" x14ac:dyDescent="0.25">
      <c r="A911" s="107">
        <v>2022</v>
      </c>
      <c r="B911" s="107">
        <v>26</v>
      </c>
      <c r="C911" s="107" t="s">
        <v>0</v>
      </c>
      <c r="D911" s="107">
        <v>5793956</v>
      </c>
      <c r="E911" s="107">
        <v>60.3</v>
      </c>
      <c r="F911" s="108">
        <f t="shared" si="77"/>
        <v>6.99</v>
      </c>
      <c r="G911" s="109" t="s">
        <v>711</v>
      </c>
      <c r="H911" s="107">
        <v>35</v>
      </c>
      <c r="I911" s="107">
        <v>336.04300000000001</v>
      </c>
      <c r="J911" s="110">
        <f t="shared" si="80"/>
        <v>30.1</v>
      </c>
      <c r="K911" s="110">
        <f t="shared" si="83"/>
        <v>22.575000000000003</v>
      </c>
      <c r="L911" s="111">
        <f t="shared" si="84"/>
        <v>7586.1707250000009</v>
      </c>
      <c r="M911" s="107" t="s">
        <v>155</v>
      </c>
      <c r="N911" s="107" t="s">
        <v>691</v>
      </c>
      <c r="O911" s="107" t="s">
        <v>2</v>
      </c>
      <c r="P911" s="107"/>
      <c r="Q911" s="119"/>
      <c r="R911" s="27"/>
      <c r="S911" s="27"/>
    </row>
    <row r="912" spans="1:20" x14ac:dyDescent="0.25">
      <c r="A912" s="107">
        <v>2022</v>
      </c>
      <c r="B912" s="107">
        <v>26</v>
      </c>
      <c r="C912" s="107" t="s">
        <v>0</v>
      </c>
      <c r="D912" s="107">
        <v>5793750</v>
      </c>
      <c r="E912" s="107">
        <v>60.3</v>
      </c>
      <c r="F912" s="108">
        <f t="shared" si="77"/>
        <v>6.99</v>
      </c>
      <c r="G912" s="109" t="s">
        <v>711</v>
      </c>
      <c r="H912" s="107">
        <v>35</v>
      </c>
      <c r="I912" s="107">
        <v>336.04199999999997</v>
      </c>
      <c r="J912" s="110">
        <f t="shared" si="80"/>
        <v>30.1</v>
      </c>
      <c r="K912" s="110">
        <f t="shared" si="83"/>
        <v>22.575000000000003</v>
      </c>
      <c r="L912" s="111">
        <f t="shared" si="84"/>
        <v>7586.14815</v>
      </c>
      <c r="M912" s="107" t="s">
        <v>155</v>
      </c>
      <c r="N912" s="107" t="s">
        <v>692</v>
      </c>
      <c r="O912" s="107" t="s">
        <v>2</v>
      </c>
      <c r="P912" s="107"/>
      <c r="Q912" s="119"/>
      <c r="R912" s="27"/>
      <c r="S912" s="27"/>
    </row>
    <row r="913" spans="1:19" x14ac:dyDescent="0.25">
      <c r="A913" s="107">
        <v>2022</v>
      </c>
      <c r="B913" s="107">
        <v>26</v>
      </c>
      <c r="C913" s="107" t="s">
        <v>0</v>
      </c>
      <c r="D913" s="107">
        <v>5793685</v>
      </c>
      <c r="E913" s="107">
        <v>88.9</v>
      </c>
      <c r="F913" s="108">
        <f t="shared" si="77"/>
        <v>13.84</v>
      </c>
      <c r="G913" s="109" t="s">
        <v>712</v>
      </c>
      <c r="H913" s="107">
        <v>2</v>
      </c>
      <c r="I913" s="107">
        <v>19.202400000000001</v>
      </c>
      <c r="J913" s="110">
        <f t="shared" si="80"/>
        <v>52.62</v>
      </c>
      <c r="K913" s="110">
        <f t="shared" si="83"/>
        <v>39.464999999999996</v>
      </c>
      <c r="L913" s="111">
        <f t="shared" si="84"/>
        <v>757.82271600000001</v>
      </c>
      <c r="M913" s="107" t="s">
        <v>155</v>
      </c>
      <c r="N913" s="107" t="s">
        <v>693</v>
      </c>
      <c r="O913" s="107" t="s">
        <v>2</v>
      </c>
      <c r="P913" s="107"/>
      <c r="Q913" s="119"/>
      <c r="R913" s="27"/>
      <c r="S913" s="27"/>
    </row>
    <row r="914" spans="1:19" x14ac:dyDescent="0.25">
      <c r="A914" s="107">
        <v>2022</v>
      </c>
      <c r="B914" s="107">
        <v>26</v>
      </c>
      <c r="C914" s="107" t="s">
        <v>0</v>
      </c>
      <c r="D914" s="107">
        <v>5793579</v>
      </c>
      <c r="E914" s="107">
        <v>60.3</v>
      </c>
      <c r="F914" s="108">
        <f t="shared" si="77"/>
        <v>6.99</v>
      </c>
      <c r="G914" s="109" t="s">
        <v>711</v>
      </c>
      <c r="H914" s="107">
        <v>40</v>
      </c>
      <c r="I914" s="107">
        <v>384.04730000000001</v>
      </c>
      <c r="J914" s="110">
        <f t="shared" si="80"/>
        <v>30.1</v>
      </c>
      <c r="K914" s="110">
        <f t="shared" si="83"/>
        <v>22.575000000000003</v>
      </c>
      <c r="L914" s="111">
        <f t="shared" si="84"/>
        <v>8669.867797500001</v>
      </c>
      <c r="M914" s="107" t="s">
        <v>155</v>
      </c>
      <c r="N914" s="107" t="s">
        <v>694</v>
      </c>
      <c r="O914" s="107" t="s">
        <v>2</v>
      </c>
      <c r="P914" s="107"/>
      <c r="Q914" s="119"/>
      <c r="R914" s="27"/>
      <c r="S914" s="27"/>
    </row>
    <row r="915" spans="1:19" x14ac:dyDescent="0.25">
      <c r="A915" s="107">
        <v>2022</v>
      </c>
      <c r="B915" s="107">
        <v>26</v>
      </c>
      <c r="C915" s="107" t="s">
        <v>0</v>
      </c>
      <c r="D915" s="107">
        <v>5793504</v>
      </c>
      <c r="E915" s="107">
        <v>73</v>
      </c>
      <c r="F915" s="108">
        <f t="shared" si="77"/>
        <v>9.67</v>
      </c>
      <c r="G915" s="109" t="s">
        <v>711</v>
      </c>
      <c r="H915" s="107">
        <v>30</v>
      </c>
      <c r="I915" s="107">
        <v>288.04410000000001</v>
      </c>
      <c r="J915" s="110">
        <f t="shared" si="80"/>
        <v>37.54</v>
      </c>
      <c r="K915" s="110">
        <f t="shared" si="83"/>
        <v>28.155000000000001</v>
      </c>
      <c r="L915" s="111">
        <f t="shared" si="84"/>
        <v>8109.8816355000008</v>
      </c>
      <c r="M915" s="107" t="s">
        <v>155</v>
      </c>
      <c r="N915" s="107" t="s">
        <v>695</v>
      </c>
      <c r="O915" s="107" t="s">
        <v>305</v>
      </c>
      <c r="P915" s="107"/>
      <c r="Q915" s="119"/>
      <c r="R915" s="27"/>
      <c r="S915" s="27"/>
    </row>
    <row r="916" spans="1:19" x14ac:dyDescent="0.25">
      <c r="A916" s="107">
        <v>2022</v>
      </c>
      <c r="B916" s="107">
        <v>26</v>
      </c>
      <c r="C916" s="107" t="s">
        <v>0</v>
      </c>
      <c r="D916" s="107">
        <v>5793456</v>
      </c>
      <c r="E916" s="107">
        <v>73</v>
      </c>
      <c r="F916" s="108">
        <f t="shared" si="77"/>
        <v>9.67</v>
      </c>
      <c r="G916" s="109" t="s">
        <v>711</v>
      </c>
      <c r="H916" s="107">
        <v>35</v>
      </c>
      <c r="I916" s="107">
        <v>336.04250000000002</v>
      </c>
      <c r="J916" s="110">
        <f t="shared" si="80"/>
        <v>37.54</v>
      </c>
      <c r="K916" s="110">
        <f t="shared" si="83"/>
        <v>28.155000000000001</v>
      </c>
      <c r="L916" s="111">
        <f t="shared" si="84"/>
        <v>9461.2765875000005</v>
      </c>
      <c r="M916" s="107" t="s">
        <v>155</v>
      </c>
      <c r="N916" s="107" t="s">
        <v>696</v>
      </c>
      <c r="O916" s="107" t="s">
        <v>2</v>
      </c>
      <c r="P916" s="107"/>
      <c r="Q916" s="119"/>
      <c r="R916" s="27"/>
      <c r="S916" s="27"/>
    </row>
    <row r="917" spans="1:19" x14ac:dyDescent="0.25">
      <c r="A917" s="107">
        <v>2022</v>
      </c>
      <c r="B917" s="107">
        <v>26</v>
      </c>
      <c r="C917" s="107" t="s">
        <v>0</v>
      </c>
      <c r="D917" s="107">
        <v>5793095</v>
      </c>
      <c r="E917" s="107">
        <v>60.3</v>
      </c>
      <c r="F917" s="108">
        <f t="shared" si="77"/>
        <v>6.99</v>
      </c>
      <c r="G917" s="109" t="s">
        <v>711</v>
      </c>
      <c r="H917" s="107">
        <v>109</v>
      </c>
      <c r="I917" s="107">
        <v>1046.5220999999999</v>
      </c>
      <c r="J917" s="110">
        <f t="shared" si="80"/>
        <v>30.1</v>
      </c>
      <c r="K917" s="110">
        <f t="shared" si="83"/>
        <v>22.575000000000003</v>
      </c>
      <c r="L917" s="111">
        <f t="shared" si="84"/>
        <v>23625.2364075</v>
      </c>
      <c r="M917" s="107" t="s">
        <v>155</v>
      </c>
      <c r="N917" s="107" t="s">
        <v>34</v>
      </c>
      <c r="O917" s="107" t="s">
        <v>35</v>
      </c>
      <c r="P917" s="107"/>
      <c r="Q917" s="119"/>
      <c r="R917" s="27"/>
      <c r="S917" s="27"/>
    </row>
    <row r="918" spans="1:19" x14ac:dyDescent="0.25">
      <c r="A918" s="107">
        <v>2022</v>
      </c>
      <c r="B918" s="107">
        <v>26</v>
      </c>
      <c r="C918" s="107" t="s">
        <v>0</v>
      </c>
      <c r="D918" s="107">
        <v>5792911</v>
      </c>
      <c r="E918" s="107">
        <v>73</v>
      </c>
      <c r="F918" s="108">
        <f t="shared" si="77"/>
        <v>9.67</v>
      </c>
      <c r="G918" s="109" t="s">
        <v>711</v>
      </c>
      <c r="H918" s="107">
        <v>5</v>
      </c>
      <c r="I918" s="107">
        <v>48.006100000000004</v>
      </c>
      <c r="J918" s="110">
        <f t="shared" si="80"/>
        <v>37.54</v>
      </c>
      <c r="K918" s="110">
        <f t="shared" si="83"/>
        <v>28.155000000000001</v>
      </c>
      <c r="L918" s="111">
        <f t="shared" si="84"/>
        <v>1351.6117455000001</v>
      </c>
      <c r="M918" s="107" t="s">
        <v>155</v>
      </c>
      <c r="N918" s="107" t="s">
        <v>697</v>
      </c>
      <c r="O918" s="107" t="s">
        <v>2</v>
      </c>
      <c r="P918" s="107"/>
      <c r="Q918" s="119"/>
      <c r="R918" s="27"/>
      <c r="S918" s="27"/>
    </row>
    <row r="919" spans="1:19" x14ac:dyDescent="0.25">
      <c r="A919" s="107">
        <v>2022</v>
      </c>
      <c r="B919" s="107">
        <v>26</v>
      </c>
      <c r="C919" s="107" t="s">
        <v>0</v>
      </c>
      <c r="D919" s="107">
        <v>5792691</v>
      </c>
      <c r="E919" s="107">
        <v>88.9</v>
      </c>
      <c r="F919" s="108">
        <f t="shared" si="77"/>
        <v>13.84</v>
      </c>
      <c r="G919" s="109" t="s">
        <v>711</v>
      </c>
      <c r="H919" s="107">
        <v>20</v>
      </c>
      <c r="I919" s="107">
        <v>192.02500000000001</v>
      </c>
      <c r="J919" s="110">
        <f t="shared" si="80"/>
        <v>52.62</v>
      </c>
      <c r="K919" s="110">
        <f t="shared" si="83"/>
        <v>39.464999999999996</v>
      </c>
      <c r="L919" s="111">
        <f t="shared" si="84"/>
        <v>7578.2666249999993</v>
      </c>
      <c r="M919" s="107" t="s">
        <v>155</v>
      </c>
      <c r="N919" s="107" t="s">
        <v>698</v>
      </c>
      <c r="O919" s="107" t="s">
        <v>20</v>
      </c>
      <c r="P919" s="107"/>
      <c r="Q919" s="119"/>
      <c r="R919" s="27"/>
      <c r="S919" s="27"/>
    </row>
    <row r="920" spans="1:19" x14ac:dyDescent="0.25">
      <c r="A920" s="107">
        <v>2022</v>
      </c>
      <c r="B920" s="107">
        <v>26</v>
      </c>
      <c r="C920" s="107" t="s">
        <v>0</v>
      </c>
      <c r="D920" s="107">
        <v>5792690</v>
      </c>
      <c r="E920" s="107">
        <v>88.9</v>
      </c>
      <c r="F920" s="108">
        <f t="shared" si="77"/>
        <v>13.84</v>
      </c>
      <c r="G920" s="109" t="s">
        <v>711</v>
      </c>
      <c r="H920" s="107">
        <v>21</v>
      </c>
      <c r="I920" s="107">
        <v>201.62629999999999</v>
      </c>
      <c r="J920" s="110">
        <f t="shared" si="80"/>
        <v>52.62</v>
      </c>
      <c r="K920" s="110">
        <f t="shared" si="83"/>
        <v>26.31</v>
      </c>
      <c r="L920" s="111">
        <f t="shared" si="84"/>
        <v>5304.7879529999991</v>
      </c>
      <c r="M920" s="107" t="s">
        <v>566</v>
      </c>
      <c r="N920" s="107" t="s">
        <v>698</v>
      </c>
      <c r="O920" s="107" t="s">
        <v>20</v>
      </c>
      <c r="P920" s="107"/>
      <c r="Q920" s="119"/>
      <c r="R920" s="27"/>
      <c r="S920" s="27"/>
    </row>
    <row r="921" spans="1:19" x14ac:dyDescent="0.25">
      <c r="A921" s="107">
        <v>2022</v>
      </c>
      <c r="B921" s="107">
        <v>26</v>
      </c>
      <c r="C921" s="107" t="s">
        <v>0</v>
      </c>
      <c r="D921" s="107">
        <v>5792618</v>
      </c>
      <c r="E921" s="107">
        <v>73</v>
      </c>
      <c r="F921" s="108">
        <f t="shared" si="77"/>
        <v>9.67</v>
      </c>
      <c r="G921" s="109" t="s">
        <v>711</v>
      </c>
      <c r="H921" s="107">
        <v>33</v>
      </c>
      <c r="I921" s="107">
        <v>316.8408</v>
      </c>
      <c r="J921" s="110">
        <f t="shared" si="80"/>
        <v>37.54</v>
      </c>
      <c r="K921" s="110">
        <f t="shared" si="83"/>
        <v>28.155000000000001</v>
      </c>
      <c r="L921" s="111">
        <f t="shared" si="84"/>
        <v>8920.6527239999996</v>
      </c>
      <c r="M921" s="107" t="s">
        <v>155</v>
      </c>
      <c r="N921" s="107" t="s">
        <v>699</v>
      </c>
      <c r="O921" s="107" t="s">
        <v>2</v>
      </c>
      <c r="P921" s="107"/>
      <c r="Q921" s="119"/>
      <c r="R921" s="27"/>
      <c r="S921" s="27"/>
    </row>
    <row r="922" spans="1:19" x14ac:dyDescent="0.25">
      <c r="A922" s="107">
        <v>2022</v>
      </c>
      <c r="B922" s="107">
        <v>26</v>
      </c>
      <c r="C922" s="107" t="s">
        <v>0</v>
      </c>
      <c r="D922" s="107">
        <v>5792378</v>
      </c>
      <c r="E922" s="107">
        <v>73</v>
      </c>
      <c r="F922" s="108">
        <f t="shared" si="77"/>
        <v>9.67</v>
      </c>
      <c r="G922" s="109" t="s">
        <v>711</v>
      </c>
      <c r="H922" s="107">
        <v>10</v>
      </c>
      <c r="I922" s="107">
        <v>96.013900000000007</v>
      </c>
      <c r="J922" s="110">
        <f t="shared" si="80"/>
        <v>37.54</v>
      </c>
      <c r="K922" s="110">
        <f t="shared" si="83"/>
        <v>28.155000000000001</v>
      </c>
      <c r="L922" s="111">
        <f t="shared" si="84"/>
        <v>2703.2713545000001</v>
      </c>
      <c r="M922" s="107" t="s">
        <v>155</v>
      </c>
      <c r="N922" s="107" t="s">
        <v>700</v>
      </c>
      <c r="O922" s="107" t="s">
        <v>2</v>
      </c>
      <c r="P922" s="107"/>
      <c r="Q922" s="119"/>
      <c r="R922" s="27"/>
      <c r="S922" s="27"/>
    </row>
    <row r="923" spans="1:19" x14ac:dyDescent="0.25">
      <c r="A923" s="107">
        <v>2022</v>
      </c>
      <c r="B923" s="107">
        <v>26</v>
      </c>
      <c r="C923" s="107" t="s">
        <v>0</v>
      </c>
      <c r="D923" s="107">
        <v>5792293</v>
      </c>
      <c r="E923" s="107">
        <v>88.9</v>
      </c>
      <c r="F923" s="108">
        <f t="shared" si="77"/>
        <v>13.84</v>
      </c>
      <c r="G923" s="109" t="s">
        <v>712</v>
      </c>
      <c r="H923" s="107">
        <v>22</v>
      </c>
      <c r="I923" s="107">
        <v>211.22640000000001</v>
      </c>
      <c r="J923" s="110">
        <f t="shared" si="80"/>
        <v>52.62</v>
      </c>
      <c r="K923" s="110">
        <f t="shared" si="83"/>
        <v>39.464999999999996</v>
      </c>
      <c r="L923" s="111">
        <f t="shared" si="84"/>
        <v>8336.0498759999991</v>
      </c>
      <c r="M923" s="107" t="s">
        <v>155</v>
      </c>
      <c r="N923" s="107" t="s">
        <v>701</v>
      </c>
      <c r="O923" s="107" t="s">
        <v>20</v>
      </c>
      <c r="P923" s="107"/>
      <c r="Q923" s="119"/>
      <c r="R923" s="27"/>
      <c r="S923" s="27"/>
    </row>
    <row r="924" spans="1:19" x14ac:dyDescent="0.25">
      <c r="A924" s="107">
        <v>2022</v>
      </c>
      <c r="B924" s="107">
        <v>26</v>
      </c>
      <c r="C924" s="107" t="s">
        <v>0</v>
      </c>
      <c r="D924" s="107">
        <v>5792293</v>
      </c>
      <c r="E924" s="107">
        <v>88.9</v>
      </c>
      <c r="F924" s="108">
        <f t="shared" si="77"/>
        <v>13.84</v>
      </c>
      <c r="G924" s="109" t="s">
        <v>712</v>
      </c>
      <c r="H924" s="107">
        <v>7</v>
      </c>
      <c r="I924" s="107">
        <v>67.208399999999997</v>
      </c>
      <c r="J924" s="110">
        <f t="shared" si="80"/>
        <v>52.62</v>
      </c>
      <c r="K924" s="110">
        <f t="shared" si="83"/>
        <v>39.464999999999996</v>
      </c>
      <c r="L924" s="111">
        <f t="shared" si="84"/>
        <v>2652.3795059999998</v>
      </c>
      <c r="M924" s="107" t="s">
        <v>155</v>
      </c>
      <c r="N924" s="107" t="s">
        <v>701</v>
      </c>
      <c r="O924" s="107" t="s">
        <v>20</v>
      </c>
      <c r="P924" s="107"/>
      <c r="Q924" s="119"/>
      <c r="R924" s="27"/>
      <c r="S924" s="27"/>
    </row>
    <row r="925" spans="1:19" x14ac:dyDescent="0.25">
      <c r="A925" s="107">
        <v>2022</v>
      </c>
      <c r="B925" s="107">
        <v>26</v>
      </c>
      <c r="C925" s="107" t="s">
        <v>0</v>
      </c>
      <c r="D925" s="107">
        <v>5792293</v>
      </c>
      <c r="E925" s="107">
        <v>88.9</v>
      </c>
      <c r="F925" s="108">
        <f t="shared" si="77"/>
        <v>13.84</v>
      </c>
      <c r="G925" s="109" t="s">
        <v>712</v>
      </c>
      <c r="H925" s="107">
        <v>8</v>
      </c>
      <c r="I925" s="107">
        <v>76.81</v>
      </c>
      <c r="J925" s="110">
        <f t="shared" si="80"/>
        <v>52.62</v>
      </c>
      <c r="K925" s="110">
        <f t="shared" si="83"/>
        <v>26.31</v>
      </c>
      <c r="L925" s="111">
        <f t="shared" si="84"/>
        <v>2020.8711000000001</v>
      </c>
      <c r="M925" s="107" t="s">
        <v>566</v>
      </c>
      <c r="N925" s="107" t="s">
        <v>701</v>
      </c>
      <c r="O925" s="107" t="s">
        <v>20</v>
      </c>
      <c r="P925" s="107"/>
      <c r="Q925" s="119"/>
      <c r="R925" s="27"/>
      <c r="S925" s="27"/>
    </row>
    <row r="926" spans="1:19" x14ac:dyDescent="0.25">
      <c r="A926" s="107">
        <v>2022</v>
      </c>
      <c r="B926" s="107">
        <v>26</v>
      </c>
      <c r="C926" s="107" t="s">
        <v>0</v>
      </c>
      <c r="D926" s="107">
        <v>5792293</v>
      </c>
      <c r="E926" s="107">
        <v>88.9</v>
      </c>
      <c r="F926" s="108">
        <f t="shared" si="77"/>
        <v>13.84</v>
      </c>
      <c r="G926" s="109" t="s">
        <v>712</v>
      </c>
      <c r="H926" s="107">
        <v>22</v>
      </c>
      <c r="I926" s="107">
        <v>211.22640000000001</v>
      </c>
      <c r="J926" s="110">
        <f t="shared" si="80"/>
        <v>52.62</v>
      </c>
      <c r="K926" s="110">
        <f t="shared" si="83"/>
        <v>39.464999999999996</v>
      </c>
      <c r="L926" s="111">
        <f t="shared" si="84"/>
        <v>8336.0498759999991</v>
      </c>
      <c r="M926" s="107" t="s">
        <v>155</v>
      </c>
      <c r="N926" s="107" t="s">
        <v>701</v>
      </c>
      <c r="O926" s="107" t="s">
        <v>20</v>
      </c>
      <c r="P926" s="107"/>
      <c r="Q926" s="119"/>
      <c r="R926" s="27"/>
      <c r="S926" s="27"/>
    </row>
    <row r="927" spans="1:19" x14ac:dyDescent="0.25">
      <c r="A927" s="107">
        <v>2022</v>
      </c>
      <c r="B927" s="107">
        <v>26</v>
      </c>
      <c r="C927" s="107" t="s">
        <v>0</v>
      </c>
      <c r="D927" s="107">
        <v>5791873</v>
      </c>
      <c r="E927" s="107">
        <v>60.3</v>
      </c>
      <c r="F927" s="108">
        <f t="shared" si="77"/>
        <v>6.99</v>
      </c>
      <c r="G927" s="109" t="s">
        <v>711</v>
      </c>
      <c r="H927" s="107">
        <v>33</v>
      </c>
      <c r="I927" s="107">
        <v>316.83890000000002</v>
      </c>
      <c r="J927" s="110">
        <f t="shared" si="80"/>
        <v>30.1</v>
      </c>
      <c r="K927" s="110">
        <f t="shared" si="83"/>
        <v>22.575000000000003</v>
      </c>
      <c r="L927" s="111">
        <f t="shared" si="84"/>
        <v>7152.6381675000011</v>
      </c>
      <c r="M927" s="107" t="s">
        <v>155</v>
      </c>
      <c r="N927" s="107" t="s">
        <v>702</v>
      </c>
      <c r="O927" s="107" t="s">
        <v>26</v>
      </c>
      <c r="P927" s="107"/>
      <c r="Q927" s="119"/>
      <c r="R927" s="27"/>
      <c r="S927" s="27"/>
    </row>
    <row r="928" spans="1:19" x14ac:dyDescent="0.25">
      <c r="A928" s="107">
        <v>2022</v>
      </c>
      <c r="B928" s="107">
        <v>26</v>
      </c>
      <c r="C928" s="107" t="s">
        <v>0</v>
      </c>
      <c r="D928" s="107">
        <v>5791594</v>
      </c>
      <c r="E928" s="107">
        <v>60.3</v>
      </c>
      <c r="F928" s="108">
        <f t="shared" si="77"/>
        <v>6.99</v>
      </c>
      <c r="G928" s="109" t="s">
        <v>711</v>
      </c>
      <c r="H928" s="107">
        <v>30</v>
      </c>
      <c r="I928" s="107">
        <v>286.92160000000001</v>
      </c>
      <c r="J928" s="110">
        <f t="shared" si="80"/>
        <v>30.1</v>
      </c>
      <c r="K928" s="110">
        <f t="shared" si="83"/>
        <v>22.575000000000003</v>
      </c>
      <c r="L928" s="111">
        <f t="shared" si="84"/>
        <v>6477.2551200000007</v>
      </c>
      <c r="M928" s="107" t="s">
        <v>155</v>
      </c>
      <c r="N928" s="107" t="s">
        <v>703</v>
      </c>
      <c r="O928" s="107" t="s">
        <v>150</v>
      </c>
      <c r="P928" s="107"/>
      <c r="Q928" s="119"/>
      <c r="R928" s="27"/>
      <c r="S928" s="27"/>
    </row>
    <row r="929" spans="1:19" x14ac:dyDescent="0.25">
      <c r="A929" s="107">
        <v>2022</v>
      </c>
      <c r="B929" s="107">
        <v>26</v>
      </c>
      <c r="C929" s="107" t="s">
        <v>0</v>
      </c>
      <c r="D929" s="107">
        <v>5791433</v>
      </c>
      <c r="E929" s="107">
        <v>73</v>
      </c>
      <c r="F929" s="108">
        <f t="shared" si="77"/>
        <v>9.67</v>
      </c>
      <c r="G929" s="109" t="s">
        <v>711</v>
      </c>
      <c r="H929" s="107">
        <v>30</v>
      </c>
      <c r="I929" s="107">
        <v>288.03710000000001</v>
      </c>
      <c r="J929" s="110">
        <f t="shared" si="80"/>
        <v>37.54</v>
      </c>
      <c r="K929" s="110">
        <f t="shared" si="83"/>
        <v>28.155000000000001</v>
      </c>
      <c r="L929" s="111">
        <f t="shared" si="84"/>
        <v>8109.684550500001</v>
      </c>
      <c r="M929" s="107" t="s">
        <v>155</v>
      </c>
      <c r="N929" s="107" t="s">
        <v>704</v>
      </c>
      <c r="O929" s="107" t="s">
        <v>2</v>
      </c>
      <c r="P929" s="107"/>
      <c r="Q929" s="119"/>
      <c r="R929" s="27"/>
      <c r="S929" s="27"/>
    </row>
    <row r="930" spans="1:19" x14ac:dyDescent="0.25">
      <c r="A930" s="107">
        <v>2022</v>
      </c>
      <c r="B930" s="107">
        <v>26</v>
      </c>
      <c r="C930" s="107" t="s">
        <v>0</v>
      </c>
      <c r="D930" s="107">
        <v>5791505</v>
      </c>
      <c r="E930" s="107">
        <v>88.9</v>
      </c>
      <c r="F930" s="108">
        <f t="shared" si="77"/>
        <v>13.84</v>
      </c>
      <c r="G930" s="109" t="s">
        <v>711</v>
      </c>
      <c r="H930" s="107">
        <v>4</v>
      </c>
      <c r="I930" s="107">
        <v>38.404800000000002</v>
      </c>
      <c r="J930" s="110">
        <f t="shared" si="80"/>
        <v>52.62</v>
      </c>
      <c r="K930" s="110">
        <f t="shared" si="83"/>
        <v>26.31</v>
      </c>
      <c r="L930" s="111">
        <f t="shared" si="84"/>
        <v>1010.430288</v>
      </c>
      <c r="M930" s="107" t="s">
        <v>566</v>
      </c>
      <c r="N930" s="107" t="s">
        <v>222</v>
      </c>
      <c r="O930" s="107" t="s">
        <v>20</v>
      </c>
      <c r="P930" s="107"/>
      <c r="Q930" s="119"/>
      <c r="R930" s="27"/>
      <c r="S930" s="27"/>
    </row>
    <row r="931" spans="1:19" x14ac:dyDescent="0.25">
      <c r="A931" s="107">
        <v>2022</v>
      </c>
      <c r="B931" s="107">
        <v>26</v>
      </c>
      <c r="C931" s="107" t="s">
        <v>0</v>
      </c>
      <c r="D931" s="107">
        <v>5791506</v>
      </c>
      <c r="E931" s="107">
        <v>88.9</v>
      </c>
      <c r="F931" s="108">
        <f t="shared" si="77"/>
        <v>13.84</v>
      </c>
      <c r="G931" s="109" t="s">
        <v>711</v>
      </c>
      <c r="H931" s="107">
        <v>22</v>
      </c>
      <c r="I931" s="107">
        <v>211.23</v>
      </c>
      <c r="J931" s="110">
        <f t="shared" si="80"/>
        <v>52.62</v>
      </c>
      <c r="K931" s="110">
        <f t="shared" si="83"/>
        <v>26.31</v>
      </c>
      <c r="L931" s="111">
        <f t="shared" si="84"/>
        <v>5557.461299999999</v>
      </c>
      <c r="M931" s="107" t="s">
        <v>566</v>
      </c>
      <c r="N931" s="107" t="s">
        <v>222</v>
      </c>
      <c r="O931" s="107" t="s">
        <v>20</v>
      </c>
      <c r="P931" s="107"/>
      <c r="Q931" s="119"/>
      <c r="R931" s="27"/>
      <c r="S931" s="27"/>
    </row>
    <row r="932" spans="1:19" x14ac:dyDescent="0.25">
      <c r="A932" s="107">
        <v>2022</v>
      </c>
      <c r="B932" s="107">
        <v>26</v>
      </c>
      <c r="C932" s="107" t="s">
        <v>0</v>
      </c>
      <c r="D932" s="107">
        <v>5791504</v>
      </c>
      <c r="E932" s="107">
        <v>88.9</v>
      </c>
      <c r="F932" s="108">
        <f t="shared" si="77"/>
        <v>13.84</v>
      </c>
      <c r="G932" s="109" t="s">
        <v>711</v>
      </c>
      <c r="H932" s="107">
        <v>23</v>
      </c>
      <c r="I932" s="107">
        <v>220.8304</v>
      </c>
      <c r="J932" s="110">
        <f t="shared" si="80"/>
        <v>52.62</v>
      </c>
      <c r="K932" s="110">
        <f t="shared" si="83"/>
        <v>26.31</v>
      </c>
      <c r="L932" s="111">
        <f t="shared" si="84"/>
        <v>5810.0478239999993</v>
      </c>
      <c r="M932" s="107" t="s">
        <v>566</v>
      </c>
      <c r="N932" s="107" t="s">
        <v>222</v>
      </c>
      <c r="O932" s="107" t="s">
        <v>20</v>
      </c>
      <c r="P932" s="107"/>
      <c r="Q932" s="119"/>
      <c r="R932" s="27"/>
      <c r="S932" s="27"/>
    </row>
    <row r="933" spans="1:19" x14ac:dyDescent="0.25">
      <c r="A933" s="107">
        <v>2022</v>
      </c>
      <c r="B933" s="107">
        <v>26</v>
      </c>
      <c r="C933" s="107" t="s">
        <v>0</v>
      </c>
      <c r="D933" s="107">
        <v>5791501</v>
      </c>
      <c r="E933" s="107">
        <v>88.9</v>
      </c>
      <c r="F933" s="108">
        <f t="shared" si="77"/>
        <v>13.84</v>
      </c>
      <c r="G933" s="109" t="s">
        <v>711</v>
      </c>
      <c r="H933" s="107">
        <v>7</v>
      </c>
      <c r="I933" s="107">
        <v>67.208100000000002</v>
      </c>
      <c r="J933" s="110">
        <f t="shared" si="80"/>
        <v>52.62</v>
      </c>
      <c r="K933" s="110">
        <f t="shared" si="83"/>
        <v>26.31</v>
      </c>
      <c r="L933" s="111">
        <f t="shared" si="84"/>
        <v>1768.245111</v>
      </c>
      <c r="M933" s="107" t="s">
        <v>566</v>
      </c>
      <c r="N933" s="107" t="s">
        <v>222</v>
      </c>
      <c r="O933" s="107" t="s">
        <v>20</v>
      </c>
      <c r="P933" s="107"/>
      <c r="Q933" s="119"/>
      <c r="R933" s="27"/>
      <c r="S933" s="27"/>
    </row>
    <row r="934" spans="1:19" x14ac:dyDescent="0.25">
      <c r="A934" s="107">
        <v>2022</v>
      </c>
      <c r="B934" s="107">
        <v>26</v>
      </c>
      <c r="C934" s="107" t="s">
        <v>0</v>
      </c>
      <c r="D934" s="107">
        <v>5791500</v>
      </c>
      <c r="E934" s="107">
        <v>88.9</v>
      </c>
      <c r="F934" s="108">
        <f t="shared" si="77"/>
        <v>13.84</v>
      </c>
      <c r="G934" s="109" t="s">
        <v>711</v>
      </c>
      <c r="H934" s="107">
        <v>28</v>
      </c>
      <c r="I934" s="107">
        <v>268.83699999999999</v>
      </c>
      <c r="J934" s="110">
        <f t="shared" si="80"/>
        <v>52.62</v>
      </c>
      <c r="K934" s="110">
        <f t="shared" si="83"/>
        <v>26.31</v>
      </c>
      <c r="L934" s="111">
        <f t="shared" si="84"/>
        <v>7073.1014699999996</v>
      </c>
      <c r="M934" s="107" t="s">
        <v>566</v>
      </c>
      <c r="N934" s="107" t="s">
        <v>222</v>
      </c>
      <c r="O934" s="107" t="s">
        <v>20</v>
      </c>
      <c r="P934" s="107"/>
      <c r="Q934" s="119"/>
      <c r="R934" s="27"/>
      <c r="S934" s="27"/>
    </row>
    <row r="935" spans="1:19" x14ac:dyDescent="0.25">
      <c r="A935" s="107">
        <v>2022</v>
      </c>
      <c r="B935" s="107">
        <v>26</v>
      </c>
      <c r="C935" s="107" t="s">
        <v>0</v>
      </c>
      <c r="D935" s="107">
        <v>5791508</v>
      </c>
      <c r="E935" s="107">
        <v>88.9</v>
      </c>
      <c r="F935" s="108">
        <f t="shared" si="77"/>
        <v>13.84</v>
      </c>
      <c r="G935" s="109" t="s">
        <v>711</v>
      </c>
      <c r="H935" s="107">
        <v>2</v>
      </c>
      <c r="I935" s="107">
        <v>19.2</v>
      </c>
      <c r="J935" s="110">
        <f t="shared" si="80"/>
        <v>52.62</v>
      </c>
      <c r="K935" s="110">
        <f t="shared" si="83"/>
        <v>39.464999999999996</v>
      </c>
      <c r="L935" s="111">
        <f t="shared" si="84"/>
        <v>757.72799999999995</v>
      </c>
      <c r="M935" s="107" t="s">
        <v>155</v>
      </c>
      <c r="N935" s="107" t="s">
        <v>222</v>
      </c>
      <c r="O935" s="107" t="s">
        <v>20</v>
      </c>
      <c r="P935" s="107"/>
      <c r="Q935" s="119"/>
      <c r="R935" s="27"/>
      <c r="S935" s="27"/>
    </row>
    <row r="936" spans="1:19" x14ac:dyDescent="0.25">
      <c r="A936" s="107">
        <v>2022</v>
      </c>
      <c r="B936" s="107">
        <v>26</v>
      </c>
      <c r="C936" s="107" t="s">
        <v>0</v>
      </c>
      <c r="D936" s="107">
        <v>5791502</v>
      </c>
      <c r="E936" s="107">
        <v>88.9</v>
      </c>
      <c r="F936" s="108">
        <f t="shared" si="77"/>
        <v>13.84</v>
      </c>
      <c r="G936" s="109" t="s">
        <v>711</v>
      </c>
      <c r="H936" s="107">
        <v>18</v>
      </c>
      <c r="I936" s="107">
        <v>172.8219</v>
      </c>
      <c r="J936" s="110">
        <f t="shared" si="80"/>
        <v>52.62</v>
      </c>
      <c r="K936" s="110">
        <f t="shared" si="83"/>
        <v>39.464999999999996</v>
      </c>
      <c r="L936" s="111">
        <f t="shared" si="84"/>
        <v>6820.4162834999997</v>
      </c>
      <c r="M936" s="107" t="s">
        <v>155</v>
      </c>
      <c r="N936" s="107" t="s">
        <v>222</v>
      </c>
      <c r="O936" s="107" t="s">
        <v>20</v>
      </c>
      <c r="P936" s="107"/>
      <c r="Q936" s="119"/>
      <c r="R936" s="27"/>
      <c r="S936" s="27"/>
    </row>
    <row r="937" spans="1:19" x14ac:dyDescent="0.25">
      <c r="A937" s="107">
        <v>2022</v>
      </c>
      <c r="B937" s="107">
        <v>26</v>
      </c>
      <c r="C937" s="107" t="s">
        <v>0</v>
      </c>
      <c r="D937" s="107">
        <v>5791503</v>
      </c>
      <c r="E937" s="107">
        <v>88.9</v>
      </c>
      <c r="F937" s="108">
        <f t="shared" si="77"/>
        <v>13.84</v>
      </c>
      <c r="G937" s="109" t="s">
        <v>711</v>
      </c>
      <c r="H937" s="107">
        <v>7</v>
      </c>
      <c r="I937" s="107">
        <v>67.205699999999993</v>
      </c>
      <c r="J937" s="110">
        <f t="shared" si="80"/>
        <v>52.62</v>
      </c>
      <c r="K937" s="110">
        <f t="shared" si="83"/>
        <v>26.31</v>
      </c>
      <c r="L937" s="111">
        <f t="shared" si="84"/>
        <v>1768.1819669999998</v>
      </c>
      <c r="M937" s="107" t="s">
        <v>566</v>
      </c>
      <c r="N937" s="107" t="s">
        <v>222</v>
      </c>
      <c r="O937" s="107" t="s">
        <v>20</v>
      </c>
      <c r="P937" s="107"/>
      <c r="Q937" s="119"/>
      <c r="R937" s="27"/>
      <c r="S937" s="27"/>
    </row>
    <row r="938" spans="1:19" x14ac:dyDescent="0.25">
      <c r="A938" s="107">
        <v>2022</v>
      </c>
      <c r="B938" s="107">
        <v>26</v>
      </c>
      <c r="C938" s="107" t="s">
        <v>0</v>
      </c>
      <c r="D938" s="107">
        <v>5791507</v>
      </c>
      <c r="E938" s="107">
        <v>88.9</v>
      </c>
      <c r="F938" s="108">
        <f t="shared" si="77"/>
        <v>13.84</v>
      </c>
      <c r="G938" s="109" t="s">
        <v>711</v>
      </c>
      <c r="H938" s="107">
        <v>9</v>
      </c>
      <c r="I938" s="107">
        <v>86.41</v>
      </c>
      <c r="J938" s="110">
        <f t="shared" si="80"/>
        <v>52.62</v>
      </c>
      <c r="K938" s="110">
        <f t="shared" si="83"/>
        <v>26.31</v>
      </c>
      <c r="L938" s="111">
        <f t="shared" si="84"/>
        <v>2273.4470999999999</v>
      </c>
      <c r="M938" s="107" t="s">
        <v>566</v>
      </c>
      <c r="N938" s="107" t="s">
        <v>222</v>
      </c>
      <c r="O938" s="107" t="s">
        <v>20</v>
      </c>
      <c r="P938" s="107"/>
      <c r="Q938" s="119"/>
      <c r="R938" s="27"/>
      <c r="S938" s="27"/>
    </row>
    <row r="939" spans="1:19" x14ac:dyDescent="0.25">
      <c r="A939" s="107">
        <v>2022</v>
      </c>
      <c r="B939" s="107">
        <v>26</v>
      </c>
      <c r="C939" s="107" t="s">
        <v>0</v>
      </c>
      <c r="D939" s="107">
        <v>5791351</v>
      </c>
      <c r="E939" s="107">
        <v>88.9</v>
      </c>
      <c r="F939" s="108">
        <f t="shared" si="77"/>
        <v>13.84</v>
      </c>
      <c r="G939" s="109" t="s">
        <v>711</v>
      </c>
      <c r="H939" s="107">
        <v>24</v>
      </c>
      <c r="I939" s="107">
        <v>230.43</v>
      </c>
      <c r="J939" s="110">
        <f t="shared" si="80"/>
        <v>52.62</v>
      </c>
      <c r="K939" s="110">
        <f t="shared" si="83"/>
        <v>26.31</v>
      </c>
      <c r="L939" s="111">
        <f t="shared" si="84"/>
        <v>6062.6133</v>
      </c>
      <c r="M939" s="107" t="s">
        <v>566</v>
      </c>
      <c r="N939" s="107" t="s">
        <v>39</v>
      </c>
      <c r="O939" s="107" t="s">
        <v>20</v>
      </c>
      <c r="P939" s="107"/>
      <c r="Q939" s="119"/>
      <c r="R939" s="27"/>
      <c r="S939" s="27"/>
    </row>
    <row r="940" spans="1:19" x14ac:dyDescent="0.25">
      <c r="A940" s="107">
        <v>2022</v>
      </c>
      <c r="B940" s="107">
        <v>26</v>
      </c>
      <c r="C940" s="107" t="s">
        <v>0</v>
      </c>
      <c r="D940" s="107">
        <v>5791363</v>
      </c>
      <c r="E940" s="107">
        <v>88.9</v>
      </c>
      <c r="F940" s="108">
        <f t="shared" si="77"/>
        <v>13.84</v>
      </c>
      <c r="G940" s="109" t="s">
        <v>711</v>
      </c>
      <c r="H940" s="107">
        <v>3</v>
      </c>
      <c r="I940" s="107">
        <v>28.8</v>
      </c>
      <c r="J940" s="110">
        <f t="shared" si="80"/>
        <v>52.62</v>
      </c>
      <c r="K940" s="110">
        <f t="shared" si="83"/>
        <v>26.31</v>
      </c>
      <c r="L940" s="111">
        <f t="shared" si="84"/>
        <v>757.72799999999995</v>
      </c>
      <c r="M940" s="107" t="s">
        <v>566</v>
      </c>
      <c r="N940" s="107" t="s">
        <v>39</v>
      </c>
      <c r="O940" s="107" t="s">
        <v>20</v>
      </c>
      <c r="P940" s="107"/>
      <c r="Q940" s="119"/>
      <c r="R940" s="27"/>
      <c r="S940" s="27"/>
    </row>
    <row r="941" spans="1:19" x14ac:dyDescent="0.25">
      <c r="A941" s="107">
        <v>2022</v>
      </c>
      <c r="B941" s="107">
        <v>26</v>
      </c>
      <c r="C941" s="107" t="s">
        <v>0</v>
      </c>
      <c r="D941" s="107">
        <v>5791360</v>
      </c>
      <c r="E941" s="107">
        <v>88.9</v>
      </c>
      <c r="F941" s="108">
        <f t="shared" si="77"/>
        <v>13.84</v>
      </c>
      <c r="G941" s="109" t="s">
        <v>711</v>
      </c>
      <c r="H941" s="107">
        <v>3</v>
      </c>
      <c r="I941" s="107">
        <v>28.8</v>
      </c>
      <c r="J941" s="110">
        <f t="shared" si="80"/>
        <v>52.62</v>
      </c>
      <c r="K941" s="110">
        <f t="shared" si="83"/>
        <v>26.31</v>
      </c>
      <c r="L941" s="111">
        <f t="shared" si="84"/>
        <v>757.72799999999995</v>
      </c>
      <c r="M941" s="107" t="s">
        <v>566</v>
      </c>
      <c r="N941" s="107" t="s">
        <v>39</v>
      </c>
      <c r="O941" s="107" t="s">
        <v>20</v>
      </c>
      <c r="P941" s="107"/>
      <c r="Q941" s="119"/>
      <c r="R941" s="27"/>
      <c r="S941" s="27"/>
    </row>
    <row r="942" spans="1:19" x14ac:dyDescent="0.25">
      <c r="A942" s="107">
        <v>2022</v>
      </c>
      <c r="B942" s="107">
        <v>26</v>
      </c>
      <c r="C942" s="107" t="s">
        <v>0</v>
      </c>
      <c r="D942" s="107">
        <v>5791353</v>
      </c>
      <c r="E942" s="107">
        <v>88.9</v>
      </c>
      <c r="F942" s="108">
        <f t="shared" si="77"/>
        <v>13.84</v>
      </c>
      <c r="G942" s="109" t="s">
        <v>711</v>
      </c>
      <c r="H942" s="107">
        <v>3</v>
      </c>
      <c r="I942" s="107">
        <v>28.8</v>
      </c>
      <c r="J942" s="110">
        <f t="shared" si="80"/>
        <v>52.62</v>
      </c>
      <c r="K942" s="110">
        <f t="shared" si="83"/>
        <v>26.31</v>
      </c>
      <c r="L942" s="111">
        <f t="shared" si="84"/>
        <v>757.72799999999995</v>
      </c>
      <c r="M942" s="107" t="s">
        <v>566</v>
      </c>
      <c r="N942" s="107" t="s">
        <v>39</v>
      </c>
      <c r="O942" s="107" t="s">
        <v>20</v>
      </c>
      <c r="P942" s="107"/>
      <c r="Q942" s="119"/>
      <c r="R942" s="27"/>
      <c r="S942" s="27"/>
    </row>
    <row r="943" spans="1:19" x14ac:dyDescent="0.25">
      <c r="A943" s="107">
        <v>2022</v>
      </c>
      <c r="B943" s="107">
        <v>26</v>
      </c>
      <c r="C943" s="107" t="s">
        <v>0</v>
      </c>
      <c r="D943" s="107">
        <v>5791356</v>
      </c>
      <c r="E943" s="107">
        <v>88.9</v>
      </c>
      <c r="F943" s="108">
        <f t="shared" si="77"/>
        <v>13.84</v>
      </c>
      <c r="G943" s="109" t="s">
        <v>711</v>
      </c>
      <c r="H943" s="107">
        <v>3</v>
      </c>
      <c r="I943" s="107">
        <v>28.8</v>
      </c>
      <c r="J943" s="110">
        <f t="shared" si="80"/>
        <v>52.62</v>
      </c>
      <c r="K943" s="110">
        <f t="shared" si="83"/>
        <v>39.464999999999996</v>
      </c>
      <c r="L943" s="111">
        <f t="shared" si="84"/>
        <v>1136.5919999999999</v>
      </c>
      <c r="M943" s="107" t="s">
        <v>155</v>
      </c>
      <c r="N943" s="107" t="s">
        <v>39</v>
      </c>
      <c r="O943" s="107" t="s">
        <v>20</v>
      </c>
      <c r="P943" s="107"/>
      <c r="Q943" s="119"/>
      <c r="R943" s="27"/>
      <c r="S943" s="27"/>
    </row>
    <row r="944" spans="1:19" x14ac:dyDescent="0.25">
      <c r="A944" s="107">
        <v>2022</v>
      </c>
      <c r="B944" s="107">
        <v>26</v>
      </c>
      <c r="C944" s="107" t="s">
        <v>0</v>
      </c>
      <c r="D944" s="107">
        <v>5791358</v>
      </c>
      <c r="E944" s="107">
        <v>88.9</v>
      </c>
      <c r="F944" s="108">
        <f t="shared" si="77"/>
        <v>13.84</v>
      </c>
      <c r="G944" s="109" t="s">
        <v>711</v>
      </c>
      <c r="H944" s="107">
        <v>8</v>
      </c>
      <c r="I944" s="107">
        <v>76.81</v>
      </c>
      <c r="J944" s="110">
        <f t="shared" si="80"/>
        <v>52.62</v>
      </c>
      <c r="K944" s="110">
        <f t="shared" si="83"/>
        <v>39.464999999999996</v>
      </c>
      <c r="L944" s="111">
        <f t="shared" si="84"/>
        <v>3031.30665</v>
      </c>
      <c r="M944" s="107" t="s">
        <v>155</v>
      </c>
      <c r="N944" s="107" t="s">
        <v>39</v>
      </c>
      <c r="O944" s="107" t="s">
        <v>20</v>
      </c>
      <c r="P944" s="107"/>
      <c r="Q944" s="119"/>
      <c r="R944" s="27"/>
      <c r="S944" s="27"/>
    </row>
    <row r="945" spans="1:19" x14ac:dyDescent="0.25">
      <c r="A945" s="107">
        <v>2022</v>
      </c>
      <c r="B945" s="107">
        <v>26</v>
      </c>
      <c r="C945" s="107" t="s">
        <v>0</v>
      </c>
      <c r="D945" s="107">
        <v>5791363</v>
      </c>
      <c r="E945" s="107">
        <v>88.9</v>
      </c>
      <c r="F945" s="108">
        <f t="shared" si="77"/>
        <v>13.84</v>
      </c>
      <c r="G945" s="109" t="s">
        <v>711</v>
      </c>
      <c r="H945" s="107">
        <v>6</v>
      </c>
      <c r="I945" s="107">
        <v>57.61</v>
      </c>
      <c r="J945" s="110">
        <f t="shared" si="80"/>
        <v>52.62</v>
      </c>
      <c r="K945" s="110">
        <f t="shared" si="83"/>
        <v>39.464999999999996</v>
      </c>
      <c r="L945" s="111">
        <f t="shared" si="84"/>
        <v>2273.5786499999999</v>
      </c>
      <c r="M945" s="107" t="s">
        <v>155</v>
      </c>
      <c r="N945" s="107" t="s">
        <v>39</v>
      </c>
      <c r="O945" s="107" t="s">
        <v>20</v>
      </c>
      <c r="P945" s="107"/>
      <c r="Q945" s="119"/>
      <c r="R945" s="27"/>
      <c r="S945" s="27"/>
    </row>
    <row r="946" spans="1:19" x14ac:dyDescent="0.25">
      <c r="A946" s="107">
        <v>2022</v>
      </c>
      <c r="B946" s="107">
        <v>26</v>
      </c>
      <c r="C946" s="107" t="s">
        <v>0</v>
      </c>
      <c r="D946" s="107">
        <v>5791362</v>
      </c>
      <c r="E946" s="107">
        <v>88.9</v>
      </c>
      <c r="F946" s="108">
        <f t="shared" si="77"/>
        <v>13.84</v>
      </c>
      <c r="G946" s="109" t="s">
        <v>711</v>
      </c>
      <c r="H946" s="107">
        <v>3</v>
      </c>
      <c r="I946" s="107">
        <v>28.803699999999999</v>
      </c>
      <c r="J946" s="110">
        <f t="shared" si="80"/>
        <v>52.62</v>
      </c>
      <c r="K946" s="110">
        <f t="shared" si="83"/>
        <v>39.464999999999996</v>
      </c>
      <c r="L946" s="111">
        <f t="shared" si="84"/>
        <v>1136.7380204999999</v>
      </c>
      <c r="M946" s="107" t="s">
        <v>155</v>
      </c>
      <c r="N946" s="107" t="s">
        <v>39</v>
      </c>
      <c r="O946" s="107" t="s">
        <v>20</v>
      </c>
      <c r="P946" s="107"/>
      <c r="Q946" s="119"/>
      <c r="R946" s="27"/>
      <c r="S946" s="27"/>
    </row>
    <row r="947" spans="1:19" x14ac:dyDescent="0.25">
      <c r="A947" s="107">
        <v>2022</v>
      </c>
      <c r="B947" s="107">
        <v>26</v>
      </c>
      <c r="C947" s="107" t="s">
        <v>0</v>
      </c>
      <c r="D947" s="107">
        <v>5791363</v>
      </c>
      <c r="E947" s="107">
        <v>88.9</v>
      </c>
      <c r="F947" s="108">
        <f t="shared" si="77"/>
        <v>13.84</v>
      </c>
      <c r="G947" s="109" t="s">
        <v>711</v>
      </c>
      <c r="H947" s="107">
        <v>6</v>
      </c>
      <c r="I947" s="107">
        <v>57.61</v>
      </c>
      <c r="J947" s="110">
        <f t="shared" si="80"/>
        <v>52.62</v>
      </c>
      <c r="K947" s="110">
        <f t="shared" si="83"/>
        <v>26.31</v>
      </c>
      <c r="L947" s="111">
        <f t="shared" si="84"/>
        <v>1515.7190999999998</v>
      </c>
      <c r="M947" s="107" t="s">
        <v>566</v>
      </c>
      <c r="N947" s="107" t="s">
        <v>39</v>
      </c>
      <c r="O947" s="107" t="s">
        <v>20</v>
      </c>
      <c r="P947" s="107"/>
      <c r="Q947" s="119"/>
      <c r="R947" s="27"/>
      <c r="S947" s="27"/>
    </row>
    <row r="948" spans="1:19" x14ac:dyDescent="0.25">
      <c r="A948" s="107">
        <v>2022</v>
      </c>
      <c r="B948" s="107">
        <v>26</v>
      </c>
      <c r="C948" s="107" t="s">
        <v>0</v>
      </c>
      <c r="D948" s="107">
        <v>5791360</v>
      </c>
      <c r="E948" s="107">
        <v>88.9</v>
      </c>
      <c r="F948" s="108">
        <f t="shared" si="77"/>
        <v>13.84</v>
      </c>
      <c r="G948" s="109" t="s">
        <v>711</v>
      </c>
      <c r="H948" s="107">
        <v>1</v>
      </c>
      <c r="I948" s="107">
        <v>9.6</v>
      </c>
      <c r="J948" s="110">
        <f t="shared" si="80"/>
        <v>52.62</v>
      </c>
      <c r="K948" s="110">
        <f t="shared" si="83"/>
        <v>26.31</v>
      </c>
      <c r="L948" s="111">
        <f t="shared" si="84"/>
        <v>252.57599999999996</v>
      </c>
      <c r="M948" s="107" t="s">
        <v>566</v>
      </c>
      <c r="N948" s="107" t="s">
        <v>39</v>
      </c>
      <c r="O948" s="107" t="s">
        <v>20</v>
      </c>
      <c r="P948" s="107"/>
      <c r="Q948" s="119"/>
      <c r="R948" s="27"/>
      <c r="S948" s="27"/>
    </row>
    <row r="949" spans="1:19" x14ac:dyDescent="0.25">
      <c r="A949" s="107">
        <v>2022</v>
      </c>
      <c r="B949" s="107">
        <v>26</v>
      </c>
      <c r="C949" s="107" t="s">
        <v>0</v>
      </c>
      <c r="D949" s="107">
        <v>5791356</v>
      </c>
      <c r="E949" s="107">
        <v>88.9</v>
      </c>
      <c r="F949" s="108">
        <f t="shared" si="77"/>
        <v>13.84</v>
      </c>
      <c r="G949" s="109" t="s">
        <v>711</v>
      </c>
      <c r="H949" s="107">
        <v>4</v>
      </c>
      <c r="I949" s="107">
        <v>38.4</v>
      </c>
      <c r="J949" s="110">
        <f t="shared" si="80"/>
        <v>52.62</v>
      </c>
      <c r="K949" s="110">
        <f t="shared" si="83"/>
        <v>26.31</v>
      </c>
      <c r="L949" s="111">
        <f t="shared" si="84"/>
        <v>1010.3039999999999</v>
      </c>
      <c r="M949" s="107" t="s">
        <v>566</v>
      </c>
      <c r="N949" s="107" t="s">
        <v>39</v>
      </c>
      <c r="O949" s="107" t="s">
        <v>20</v>
      </c>
      <c r="P949" s="107"/>
      <c r="Q949" s="119"/>
      <c r="R949" s="27"/>
      <c r="S949" s="27"/>
    </row>
    <row r="950" spans="1:19" x14ac:dyDescent="0.25">
      <c r="A950" s="107">
        <v>2022</v>
      </c>
      <c r="B950" s="107">
        <v>26</v>
      </c>
      <c r="C950" s="107" t="s">
        <v>0</v>
      </c>
      <c r="D950" s="107">
        <v>5791355</v>
      </c>
      <c r="E950" s="107">
        <v>88.9</v>
      </c>
      <c r="F950" s="108">
        <f t="shared" si="77"/>
        <v>13.84</v>
      </c>
      <c r="G950" s="109" t="s">
        <v>711</v>
      </c>
      <c r="H950" s="107">
        <v>14</v>
      </c>
      <c r="I950" s="107">
        <v>134.41999999999999</v>
      </c>
      <c r="J950" s="110">
        <f t="shared" si="80"/>
        <v>52.62</v>
      </c>
      <c r="K950" s="110">
        <f t="shared" si="83"/>
        <v>26.31</v>
      </c>
      <c r="L950" s="111">
        <f t="shared" si="84"/>
        <v>3536.5901999999996</v>
      </c>
      <c r="M950" s="107" t="s">
        <v>566</v>
      </c>
      <c r="N950" s="107" t="s">
        <v>39</v>
      </c>
      <c r="O950" s="107" t="s">
        <v>20</v>
      </c>
      <c r="P950" s="107"/>
      <c r="Q950" s="119"/>
      <c r="R950" s="27"/>
      <c r="S950" s="27"/>
    </row>
    <row r="951" spans="1:19" x14ac:dyDescent="0.25">
      <c r="A951" s="107">
        <v>2022</v>
      </c>
      <c r="B951" s="107">
        <v>26</v>
      </c>
      <c r="C951" s="107" t="s">
        <v>0</v>
      </c>
      <c r="D951" s="107">
        <v>5791358</v>
      </c>
      <c r="E951" s="107">
        <v>88.9</v>
      </c>
      <c r="F951" s="108">
        <f t="shared" si="77"/>
        <v>13.84</v>
      </c>
      <c r="G951" s="109" t="s">
        <v>711</v>
      </c>
      <c r="H951" s="107">
        <v>13</v>
      </c>
      <c r="I951" s="107">
        <v>124.82</v>
      </c>
      <c r="J951" s="110">
        <f t="shared" si="80"/>
        <v>52.62</v>
      </c>
      <c r="K951" s="110">
        <f t="shared" si="83"/>
        <v>26.31</v>
      </c>
      <c r="L951" s="111">
        <f t="shared" si="84"/>
        <v>3284.0141999999996</v>
      </c>
      <c r="M951" s="107" t="s">
        <v>566</v>
      </c>
      <c r="N951" s="107" t="s">
        <v>39</v>
      </c>
      <c r="O951" s="107" t="s">
        <v>20</v>
      </c>
      <c r="P951" s="107"/>
      <c r="Q951" s="119"/>
      <c r="R951" s="27"/>
      <c r="S951" s="27"/>
    </row>
    <row r="952" spans="1:19" x14ac:dyDescent="0.25">
      <c r="A952" s="107">
        <v>2022</v>
      </c>
      <c r="B952" s="107">
        <v>26</v>
      </c>
      <c r="C952" s="107" t="s">
        <v>0</v>
      </c>
      <c r="D952" s="107">
        <v>5791352</v>
      </c>
      <c r="E952" s="107">
        <v>88.9</v>
      </c>
      <c r="F952" s="108">
        <f t="shared" si="77"/>
        <v>13.84</v>
      </c>
      <c r="G952" s="109" t="s">
        <v>711</v>
      </c>
      <c r="H952" s="107">
        <v>1</v>
      </c>
      <c r="I952" s="107">
        <v>9.6012000000000004</v>
      </c>
      <c r="J952" s="110">
        <f t="shared" si="80"/>
        <v>52.62</v>
      </c>
      <c r="K952" s="110">
        <f t="shared" si="83"/>
        <v>26.31</v>
      </c>
      <c r="L952" s="111">
        <f t="shared" si="84"/>
        <v>252.607572</v>
      </c>
      <c r="M952" s="107" t="s">
        <v>566</v>
      </c>
      <c r="N952" s="107" t="s">
        <v>39</v>
      </c>
      <c r="O952" s="107" t="s">
        <v>20</v>
      </c>
      <c r="P952" s="107"/>
      <c r="Q952" s="119"/>
      <c r="R952" s="27"/>
      <c r="S952" s="27"/>
    </row>
    <row r="953" spans="1:19" x14ac:dyDescent="0.25">
      <c r="A953" s="107">
        <v>2022</v>
      </c>
      <c r="B953" s="107">
        <v>26</v>
      </c>
      <c r="C953" s="107" t="s">
        <v>0</v>
      </c>
      <c r="D953" s="107">
        <v>5791350</v>
      </c>
      <c r="E953" s="107">
        <v>88.9</v>
      </c>
      <c r="F953" s="108">
        <f t="shared" si="77"/>
        <v>13.84</v>
      </c>
      <c r="G953" s="109" t="s">
        <v>711</v>
      </c>
      <c r="H953" s="107">
        <v>10</v>
      </c>
      <c r="I953" s="107">
        <v>96.011799999999994</v>
      </c>
      <c r="J953" s="110">
        <f t="shared" si="80"/>
        <v>52.62</v>
      </c>
      <c r="K953" s="110">
        <f t="shared" si="83"/>
        <v>26.31</v>
      </c>
      <c r="L953" s="111">
        <f t="shared" si="84"/>
        <v>2526.0704579999997</v>
      </c>
      <c r="M953" s="107" t="s">
        <v>566</v>
      </c>
      <c r="N953" s="107" t="s">
        <v>39</v>
      </c>
      <c r="O953" s="107" t="s">
        <v>20</v>
      </c>
      <c r="P953" s="107"/>
      <c r="Q953" s="119"/>
      <c r="R953" s="27"/>
      <c r="S953" s="27"/>
    </row>
    <row r="954" spans="1:19" x14ac:dyDescent="0.25">
      <c r="A954" s="107">
        <v>2022</v>
      </c>
      <c r="B954" s="107">
        <v>26</v>
      </c>
      <c r="C954" s="107" t="s">
        <v>0</v>
      </c>
      <c r="D954" s="107">
        <v>5791353</v>
      </c>
      <c r="E954" s="107">
        <v>88.9</v>
      </c>
      <c r="F954" s="108">
        <f t="shared" si="77"/>
        <v>13.84</v>
      </c>
      <c r="G954" s="109" t="s">
        <v>711</v>
      </c>
      <c r="H954" s="107">
        <v>18</v>
      </c>
      <c r="I954" s="107">
        <v>172.82</v>
      </c>
      <c r="J954" s="110">
        <f t="shared" si="80"/>
        <v>52.62</v>
      </c>
      <c r="K954" s="110">
        <f t="shared" si="83"/>
        <v>26.31</v>
      </c>
      <c r="L954" s="111">
        <f t="shared" si="84"/>
        <v>4546.8941999999997</v>
      </c>
      <c r="M954" s="107" t="s">
        <v>566</v>
      </c>
      <c r="N954" s="107" t="s">
        <v>39</v>
      </c>
      <c r="O954" s="107" t="s">
        <v>20</v>
      </c>
      <c r="P954" s="107"/>
      <c r="Q954" s="119"/>
      <c r="R954" s="27"/>
      <c r="S954" s="27"/>
    </row>
    <row r="955" spans="1:19" x14ac:dyDescent="0.25">
      <c r="A955" s="107">
        <v>2022</v>
      </c>
      <c r="B955" s="107">
        <v>26</v>
      </c>
      <c r="C955" s="107" t="s">
        <v>0</v>
      </c>
      <c r="D955" s="107">
        <v>5790108</v>
      </c>
      <c r="E955" s="107">
        <v>88.9</v>
      </c>
      <c r="F955" s="108">
        <f t="shared" si="77"/>
        <v>13.84</v>
      </c>
      <c r="G955" s="109" t="s">
        <v>711</v>
      </c>
      <c r="H955" s="107">
        <v>7</v>
      </c>
      <c r="I955" s="107">
        <v>67.208200000000005</v>
      </c>
      <c r="J955" s="110">
        <f t="shared" si="80"/>
        <v>52.62</v>
      </c>
      <c r="K955" s="110">
        <f t="shared" si="83"/>
        <v>39.464999999999996</v>
      </c>
      <c r="L955" s="111">
        <f t="shared" si="84"/>
        <v>2652.3716129999998</v>
      </c>
      <c r="M955" s="107" t="s">
        <v>155</v>
      </c>
      <c r="N955" s="107" t="s">
        <v>34</v>
      </c>
      <c r="O955" s="107" t="s">
        <v>35</v>
      </c>
      <c r="P955" s="107"/>
      <c r="Q955" s="119"/>
      <c r="R955" s="27"/>
      <c r="S955" s="27"/>
    </row>
    <row r="956" spans="1:19" x14ac:dyDescent="0.25">
      <c r="A956" s="107">
        <v>2022</v>
      </c>
      <c r="B956" s="107">
        <v>26</v>
      </c>
      <c r="C956" s="107" t="s">
        <v>0</v>
      </c>
      <c r="D956" s="107">
        <v>5790109</v>
      </c>
      <c r="E956" s="107">
        <v>88.9</v>
      </c>
      <c r="F956" s="108">
        <f t="shared" si="77"/>
        <v>13.84</v>
      </c>
      <c r="G956" s="109" t="s">
        <v>711</v>
      </c>
      <c r="H956" s="107">
        <v>6</v>
      </c>
      <c r="I956" s="107">
        <v>57.606900000000003</v>
      </c>
      <c r="J956" s="110">
        <f t="shared" si="80"/>
        <v>52.62</v>
      </c>
      <c r="K956" s="110">
        <f t="shared" si="83"/>
        <v>39.464999999999996</v>
      </c>
      <c r="L956" s="111">
        <f t="shared" si="84"/>
        <v>2273.4563085</v>
      </c>
      <c r="M956" s="107" t="s">
        <v>155</v>
      </c>
      <c r="N956" s="107" t="s">
        <v>34</v>
      </c>
      <c r="O956" s="107" t="s">
        <v>35</v>
      </c>
      <c r="P956" s="107"/>
      <c r="Q956" s="119"/>
      <c r="R956" s="27"/>
      <c r="S956" s="27"/>
    </row>
    <row r="957" spans="1:19" x14ac:dyDescent="0.25">
      <c r="A957" s="107">
        <v>2022</v>
      </c>
      <c r="B957" s="107">
        <v>26</v>
      </c>
      <c r="C957" s="107" t="s">
        <v>0</v>
      </c>
      <c r="D957" s="107">
        <v>5790110</v>
      </c>
      <c r="E957" s="107">
        <v>88.9</v>
      </c>
      <c r="F957" s="108">
        <f t="shared" si="77"/>
        <v>13.84</v>
      </c>
      <c r="G957" s="109" t="s">
        <v>711</v>
      </c>
      <c r="H957" s="107">
        <v>66</v>
      </c>
      <c r="I957" s="107">
        <v>633.67499999999995</v>
      </c>
      <c r="J957" s="110">
        <f t="shared" si="80"/>
        <v>52.62</v>
      </c>
      <c r="K957" s="110">
        <f t="shared" si="83"/>
        <v>39.464999999999996</v>
      </c>
      <c r="L957" s="111">
        <f t="shared" si="84"/>
        <v>25007.983874999994</v>
      </c>
      <c r="M957" s="107" t="s">
        <v>155</v>
      </c>
      <c r="N957" s="107" t="s">
        <v>34</v>
      </c>
      <c r="O957" s="107" t="s">
        <v>35</v>
      </c>
      <c r="P957" s="107"/>
      <c r="Q957" s="119"/>
      <c r="R957" s="27"/>
      <c r="S957" s="27"/>
    </row>
    <row r="958" spans="1:19" x14ac:dyDescent="0.25">
      <c r="A958" s="107">
        <v>2022</v>
      </c>
      <c r="B958" s="107">
        <v>26</v>
      </c>
      <c r="C958" s="107" t="s">
        <v>0</v>
      </c>
      <c r="D958" s="107">
        <v>5790111</v>
      </c>
      <c r="E958" s="107">
        <v>88.9</v>
      </c>
      <c r="F958" s="108">
        <f t="shared" si="77"/>
        <v>13.84</v>
      </c>
      <c r="G958" s="109" t="s">
        <v>711</v>
      </c>
      <c r="H958" s="107">
        <v>11</v>
      </c>
      <c r="I958" s="107">
        <v>105.6109</v>
      </c>
      <c r="J958" s="110">
        <f t="shared" si="80"/>
        <v>52.62</v>
      </c>
      <c r="K958" s="110">
        <f t="shared" si="83"/>
        <v>39.464999999999996</v>
      </c>
      <c r="L958" s="111">
        <f t="shared" si="84"/>
        <v>4167.9341684999999</v>
      </c>
      <c r="M958" s="107" t="s">
        <v>155</v>
      </c>
      <c r="N958" s="107" t="s">
        <v>34</v>
      </c>
      <c r="O958" s="107" t="s">
        <v>35</v>
      </c>
      <c r="P958" s="107"/>
      <c r="Q958" s="119"/>
      <c r="R958" s="27"/>
      <c r="S958" s="27"/>
    </row>
    <row r="959" spans="1:19" x14ac:dyDescent="0.25">
      <c r="A959" s="107">
        <v>2022</v>
      </c>
      <c r="B959" s="107">
        <v>26</v>
      </c>
      <c r="C959" s="107" t="s">
        <v>0</v>
      </c>
      <c r="D959" s="107">
        <v>5790112</v>
      </c>
      <c r="E959" s="107">
        <v>88.9</v>
      </c>
      <c r="F959" s="108">
        <f t="shared" si="77"/>
        <v>13.84</v>
      </c>
      <c r="G959" s="109" t="s">
        <v>711</v>
      </c>
      <c r="H959" s="107">
        <v>11</v>
      </c>
      <c r="I959" s="107">
        <v>105.6086</v>
      </c>
      <c r="J959" s="110">
        <f t="shared" si="80"/>
        <v>52.62</v>
      </c>
      <c r="K959" s="110">
        <f t="shared" si="83"/>
        <v>39.464999999999996</v>
      </c>
      <c r="L959" s="111">
        <f t="shared" si="84"/>
        <v>4167.8433989999994</v>
      </c>
      <c r="M959" s="107" t="s">
        <v>155</v>
      </c>
      <c r="N959" s="107" t="s">
        <v>34</v>
      </c>
      <c r="O959" s="107" t="s">
        <v>35</v>
      </c>
      <c r="P959" s="107"/>
      <c r="Q959" s="119"/>
      <c r="R959" s="27"/>
      <c r="S959" s="27"/>
    </row>
    <row r="960" spans="1:19" x14ac:dyDescent="0.25">
      <c r="A960" s="107">
        <v>2022</v>
      </c>
      <c r="B960" s="107">
        <v>26</v>
      </c>
      <c r="C960" s="107" t="s">
        <v>0</v>
      </c>
      <c r="D960" s="107">
        <v>5790114</v>
      </c>
      <c r="E960" s="107">
        <v>88.9</v>
      </c>
      <c r="F960" s="108">
        <f t="shared" si="77"/>
        <v>13.84</v>
      </c>
      <c r="G960" s="109" t="s">
        <v>711</v>
      </c>
      <c r="H960" s="107">
        <v>88</v>
      </c>
      <c r="I960" s="107">
        <v>844.90009999999995</v>
      </c>
      <c r="J960" s="110">
        <f t="shared" si="80"/>
        <v>52.62</v>
      </c>
      <c r="K960" s="110">
        <f t="shared" si="83"/>
        <v>39.464999999999996</v>
      </c>
      <c r="L960" s="111">
        <f t="shared" si="84"/>
        <v>33343.982446499998</v>
      </c>
      <c r="M960" s="107" t="s">
        <v>155</v>
      </c>
      <c r="N960" s="107" t="s">
        <v>34</v>
      </c>
      <c r="O960" s="107" t="s">
        <v>35</v>
      </c>
      <c r="P960" s="107"/>
      <c r="Q960" s="119"/>
      <c r="R960" s="27"/>
      <c r="S960" s="27"/>
    </row>
    <row r="961" spans="1:19" x14ac:dyDescent="0.25">
      <c r="A961" s="107">
        <v>2022</v>
      </c>
      <c r="B961" s="107">
        <v>26</v>
      </c>
      <c r="C961" s="107" t="s">
        <v>0</v>
      </c>
      <c r="D961" s="107">
        <v>5790113</v>
      </c>
      <c r="E961" s="107">
        <v>88.9</v>
      </c>
      <c r="F961" s="108">
        <f t="shared" si="77"/>
        <v>13.84</v>
      </c>
      <c r="G961" s="109" t="s">
        <v>711</v>
      </c>
      <c r="H961" s="107">
        <v>11</v>
      </c>
      <c r="I961" s="107">
        <v>105.6095</v>
      </c>
      <c r="J961" s="110">
        <f t="shared" si="80"/>
        <v>52.62</v>
      </c>
      <c r="K961" s="110">
        <f t="shared" si="83"/>
        <v>39.464999999999996</v>
      </c>
      <c r="L961" s="111">
        <f t="shared" si="84"/>
        <v>4167.8789174999993</v>
      </c>
      <c r="M961" s="107" t="s">
        <v>155</v>
      </c>
      <c r="N961" s="107" t="s">
        <v>34</v>
      </c>
      <c r="O961" s="107" t="s">
        <v>35</v>
      </c>
      <c r="P961" s="107"/>
      <c r="Q961" s="119"/>
      <c r="R961" s="27"/>
      <c r="S961" s="27"/>
    </row>
    <row r="962" spans="1:19" x14ac:dyDescent="0.25">
      <c r="A962" s="107">
        <v>2022</v>
      </c>
      <c r="B962" s="107">
        <v>26</v>
      </c>
      <c r="C962" s="107" t="s">
        <v>0</v>
      </c>
      <c r="D962" s="107">
        <v>5789892</v>
      </c>
      <c r="E962" s="107">
        <v>73</v>
      </c>
      <c r="F962" s="108">
        <f t="shared" si="77"/>
        <v>9.67</v>
      </c>
      <c r="G962" s="109" t="s">
        <v>711</v>
      </c>
      <c r="H962" s="107">
        <v>4</v>
      </c>
      <c r="I962" s="107">
        <v>38.4056</v>
      </c>
      <c r="J962" s="110">
        <f t="shared" si="80"/>
        <v>37.54</v>
      </c>
      <c r="K962" s="110">
        <f t="shared" si="81"/>
        <v>28.155000000000001</v>
      </c>
      <c r="L962" s="111">
        <f t="shared" si="82"/>
        <v>1081.3096680000001</v>
      </c>
      <c r="M962" s="107" t="s">
        <v>155</v>
      </c>
      <c r="N962" s="107" t="s">
        <v>705</v>
      </c>
      <c r="O962" s="107" t="s">
        <v>2</v>
      </c>
      <c r="P962" s="107"/>
      <c r="Q962" s="119"/>
      <c r="R962" s="27"/>
      <c r="S962" s="27"/>
    </row>
    <row r="963" spans="1:19" x14ac:dyDescent="0.25">
      <c r="A963" s="107">
        <v>2022</v>
      </c>
      <c r="B963" s="107">
        <v>26</v>
      </c>
      <c r="C963" s="107" t="s">
        <v>0</v>
      </c>
      <c r="D963" s="107">
        <v>5789801</v>
      </c>
      <c r="E963" s="107">
        <v>73</v>
      </c>
      <c r="F963" s="108">
        <f t="shared" si="77"/>
        <v>9.67</v>
      </c>
      <c r="G963" s="109" t="s">
        <v>711</v>
      </c>
      <c r="H963" s="107">
        <v>20</v>
      </c>
      <c r="I963" s="107">
        <v>192.02019999999999</v>
      </c>
      <c r="J963" s="110">
        <f t="shared" si="80"/>
        <v>37.54</v>
      </c>
      <c r="K963" s="110">
        <f t="shared" si="81"/>
        <v>28.155000000000001</v>
      </c>
      <c r="L963" s="111">
        <f t="shared" si="82"/>
        <v>5406.3287309999996</v>
      </c>
      <c r="M963" s="107" t="s">
        <v>155</v>
      </c>
      <c r="N963" s="107" t="s">
        <v>705</v>
      </c>
      <c r="O963" s="107" t="s">
        <v>2</v>
      </c>
      <c r="P963" s="107"/>
      <c r="Q963" s="119"/>
      <c r="R963" s="27"/>
      <c r="S963" s="27"/>
    </row>
    <row r="964" spans="1:19" x14ac:dyDescent="0.25">
      <c r="A964" s="107">
        <v>2022</v>
      </c>
      <c r="B964" s="107">
        <v>26</v>
      </c>
      <c r="C964" s="107" t="s">
        <v>0</v>
      </c>
      <c r="D964" s="107">
        <v>5789800</v>
      </c>
      <c r="E964" s="107">
        <v>73</v>
      </c>
      <c r="F964" s="108">
        <f t="shared" si="77"/>
        <v>9.67</v>
      </c>
      <c r="G964" s="109" t="s">
        <v>711</v>
      </c>
      <c r="H964" s="107">
        <v>15</v>
      </c>
      <c r="I964" s="107">
        <v>144.01849999999999</v>
      </c>
      <c r="J964" s="110">
        <f t="shared" si="80"/>
        <v>37.54</v>
      </c>
      <c r="K964" s="110">
        <f t="shared" si="81"/>
        <v>28.155000000000001</v>
      </c>
      <c r="L964" s="111">
        <f t="shared" si="82"/>
        <v>4054.8408675000001</v>
      </c>
      <c r="M964" s="107" t="s">
        <v>155</v>
      </c>
      <c r="N964" s="107" t="s">
        <v>705</v>
      </c>
      <c r="O964" s="107" t="s">
        <v>2</v>
      </c>
      <c r="P964" s="107"/>
      <c r="Q964" s="119"/>
      <c r="R964" s="27"/>
      <c r="S964" s="27"/>
    </row>
    <row r="965" spans="1:19" x14ac:dyDescent="0.25">
      <c r="A965" s="107">
        <v>2022</v>
      </c>
      <c r="B965" s="107">
        <v>26</v>
      </c>
      <c r="C965" s="107" t="s">
        <v>0</v>
      </c>
      <c r="D965" s="107">
        <v>5789802</v>
      </c>
      <c r="E965" s="107">
        <v>73</v>
      </c>
      <c r="F965" s="108">
        <f t="shared" si="77"/>
        <v>9.67</v>
      </c>
      <c r="G965" s="109" t="s">
        <v>711</v>
      </c>
      <c r="H965" s="107">
        <v>3</v>
      </c>
      <c r="I965" s="107">
        <v>28.801500000000001</v>
      </c>
      <c r="J965" s="110">
        <f t="shared" si="80"/>
        <v>37.54</v>
      </c>
      <c r="K965" s="110">
        <f t="shared" si="81"/>
        <v>28.155000000000001</v>
      </c>
      <c r="L965" s="111">
        <f t="shared" si="82"/>
        <v>810.9062325000001</v>
      </c>
      <c r="M965" s="107" t="s">
        <v>155</v>
      </c>
      <c r="N965" s="107" t="s">
        <v>705</v>
      </c>
      <c r="O965" s="107" t="s">
        <v>2</v>
      </c>
      <c r="P965" s="107"/>
      <c r="Q965" s="119"/>
      <c r="R965" s="27"/>
      <c r="S965" s="27"/>
    </row>
    <row r="966" spans="1:19" x14ac:dyDescent="0.25">
      <c r="A966" s="107">
        <v>2022</v>
      </c>
      <c r="B966" s="107">
        <v>26</v>
      </c>
      <c r="C966" s="107" t="s">
        <v>0</v>
      </c>
      <c r="D966" s="107">
        <v>5789803</v>
      </c>
      <c r="E966" s="107">
        <v>73</v>
      </c>
      <c r="F966" s="108">
        <f t="shared" si="77"/>
        <v>9.67</v>
      </c>
      <c r="G966" s="109" t="s">
        <v>711</v>
      </c>
      <c r="H966" s="107">
        <v>3</v>
      </c>
      <c r="I966" s="107">
        <v>28.8</v>
      </c>
      <c r="J966" s="110">
        <f t="shared" si="80"/>
        <v>37.54</v>
      </c>
      <c r="K966" s="110">
        <f t="shared" si="81"/>
        <v>28.155000000000001</v>
      </c>
      <c r="L966" s="111">
        <f t="shared" si="82"/>
        <v>810.86400000000003</v>
      </c>
      <c r="M966" s="107" t="s">
        <v>155</v>
      </c>
      <c r="N966" s="107" t="s">
        <v>705</v>
      </c>
      <c r="O966" s="107" t="s">
        <v>2</v>
      </c>
      <c r="P966" s="107"/>
      <c r="Q966" s="119"/>
      <c r="R966" s="27"/>
      <c r="S966" s="27"/>
    </row>
    <row r="967" spans="1:19" x14ac:dyDescent="0.25">
      <c r="A967" s="107">
        <v>2022</v>
      </c>
      <c r="B967" s="107">
        <v>26</v>
      </c>
      <c r="C967" s="107" t="s">
        <v>0</v>
      </c>
      <c r="D967" s="107">
        <v>5789804</v>
      </c>
      <c r="E967" s="107">
        <v>73</v>
      </c>
      <c r="F967" s="108">
        <f t="shared" si="77"/>
        <v>9.67</v>
      </c>
      <c r="G967" s="109" t="s">
        <v>711</v>
      </c>
      <c r="H967" s="107">
        <v>1</v>
      </c>
      <c r="I967" s="107">
        <v>9.6012000000000004</v>
      </c>
      <c r="J967" s="110">
        <f t="shared" si="80"/>
        <v>37.54</v>
      </c>
      <c r="K967" s="110">
        <f t="shared" si="81"/>
        <v>28.155000000000001</v>
      </c>
      <c r="L967" s="111">
        <f t="shared" si="82"/>
        <v>270.32178600000003</v>
      </c>
      <c r="M967" s="107" t="s">
        <v>155</v>
      </c>
      <c r="N967" s="107" t="s">
        <v>705</v>
      </c>
      <c r="O967" s="107" t="s">
        <v>2</v>
      </c>
      <c r="P967" s="107"/>
      <c r="Q967" s="119"/>
      <c r="R967" s="27"/>
      <c r="S967" s="27"/>
    </row>
    <row r="968" spans="1:19" x14ac:dyDescent="0.25">
      <c r="A968" s="107">
        <v>2022</v>
      </c>
      <c r="B968" s="107">
        <v>26</v>
      </c>
      <c r="C968" s="107" t="s">
        <v>0</v>
      </c>
      <c r="D968" s="107">
        <v>5789761</v>
      </c>
      <c r="E968" s="107">
        <v>73</v>
      </c>
      <c r="F968" s="108">
        <f t="shared" si="77"/>
        <v>9.67</v>
      </c>
      <c r="G968" s="109" t="s">
        <v>711</v>
      </c>
      <c r="H968" s="107">
        <v>9</v>
      </c>
      <c r="I968" s="107">
        <v>86.410799999999995</v>
      </c>
      <c r="J968" s="110">
        <f t="shared" si="80"/>
        <v>37.54</v>
      </c>
      <c r="K968" s="110">
        <f t="shared" si="81"/>
        <v>28.155000000000001</v>
      </c>
      <c r="L968" s="111">
        <f t="shared" si="82"/>
        <v>2432.8960739999998</v>
      </c>
      <c r="M968" s="107" t="s">
        <v>155</v>
      </c>
      <c r="N968" s="107" t="s">
        <v>706</v>
      </c>
      <c r="O968" s="107" t="s">
        <v>2</v>
      </c>
      <c r="P968" s="107"/>
      <c r="Q968" s="119"/>
      <c r="R968" s="27"/>
      <c r="S968" s="27"/>
    </row>
    <row r="969" spans="1:19" x14ac:dyDescent="0.25">
      <c r="A969" s="107">
        <v>2022</v>
      </c>
      <c r="B969" s="107">
        <v>26</v>
      </c>
      <c r="C969" s="107" t="s">
        <v>0</v>
      </c>
      <c r="D969" s="107">
        <v>5789760</v>
      </c>
      <c r="E969" s="107">
        <v>73</v>
      </c>
      <c r="F969" s="108">
        <f t="shared" si="77"/>
        <v>9.67</v>
      </c>
      <c r="G969" s="109" t="s">
        <v>711</v>
      </c>
      <c r="H969" s="107">
        <v>14</v>
      </c>
      <c r="I969" s="107">
        <v>134.41730000000001</v>
      </c>
      <c r="J969" s="110">
        <f t="shared" si="80"/>
        <v>37.54</v>
      </c>
      <c r="K969" s="110">
        <f t="shared" si="81"/>
        <v>28.155000000000001</v>
      </c>
      <c r="L969" s="111">
        <f t="shared" si="82"/>
        <v>3784.5190815000005</v>
      </c>
      <c r="M969" s="107" t="s">
        <v>155</v>
      </c>
      <c r="N969" s="107" t="s">
        <v>706</v>
      </c>
      <c r="O969" s="107" t="s">
        <v>2</v>
      </c>
      <c r="P969" s="107"/>
      <c r="Q969" s="119"/>
      <c r="R969" s="27"/>
      <c r="S969" s="27"/>
    </row>
    <row r="970" spans="1:19" x14ac:dyDescent="0.25">
      <c r="A970" s="107">
        <v>2022</v>
      </c>
      <c r="B970" s="107">
        <v>26</v>
      </c>
      <c r="C970" s="107" t="s">
        <v>0</v>
      </c>
      <c r="D970" s="107">
        <v>5789761</v>
      </c>
      <c r="E970" s="107">
        <v>73</v>
      </c>
      <c r="F970" s="108">
        <f t="shared" si="77"/>
        <v>9.67</v>
      </c>
      <c r="G970" s="109" t="s">
        <v>711</v>
      </c>
      <c r="H970" s="107">
        <v>11</v>
      </c>
      <c r="I970" s="107">
        <v>105.61</v>
      </c>
      <c r="J970" s="110">
        <f t="shared" si="80"/>
        <v>37.54</v>
      </c>
      <c r="K970" s="110">
        <f t="shared" si="81"/>
        <v>28.155000000000001</v>
      </c>
      <c r="L970" s="111">
        <f t="shared" si="82"/>
        <v>2973.4495500000003</v>
      </c>
      <c r="M970" s="107" t="s">
        <v>155</v>
      </c>
      <c r="N970" s="107" t="s">
        <v>706</v>
      </c>
      <c r="O970" s="107" t="s">
        <v>2</v>
      </c>
      <c r="P970" s="107"/>
      <c r="Q970" s="119"/>
      <c r="R970" s="27"/>
      <c r="S970" s="27"/>
    </row>
    <row r="971" spans="1:19" x14ac:dyDescent="0.25">
      <c r="A971" s="107">
        <v>2022</v>
      </c>
      <c r="B971" s="107">
        <v>26</v>
      </c>
      <c r="C971" s="107" t="s">
        <v>0</v>
      </c>
      <c r="D971" s="107">
        <v>5789379</v>
      </c>
      <c r="E971" s="107">
        <v>73</v>
      </c>
      <c r="F971" s="108">
        <f t="shared" si="77"/>
        <v>9.67</v>
      </c>
      <c r="G971" s="109" t="s">
        <v>711</v>
      </c>
      <c r="H971" s="107">
        <v>34</v>
      </c>
      <c r="I971" s="107">
        <v>326.44080000000002</v>
      </c>
      <c r="J971" s="110">
        <f t="shared" si="80"/>
        <v>37.54</v>
      </c>
      <c r="K971" s="110">
        <f t="shared" si="81"/>
        <v>28.155000000000001</v>
      </c>
      <c r="L971" s="111">
        <f t="shared" si="82"/>
        <v>9190.9407240000019</v>
      </c>
      <c r="M971" s="107" t="s">
        <v>155</v>
      </c>
      <c r="N971" s="107" t="s">
        <v>707</v>
      </c>
      <c r="O971" s="107" t="s">
        <v>26</v>
      </c>
      <c r="P971" s="107"/>
      <c r="Q971" s="119"/>
      <c r="R971" s="27"/>
      <c r="S971" s="27"/>
    </row>
    <row r="972" spans="1:19" x14ac:dyDescent="0.25">
      <c r="A972" s="107">
        <v>2022</v>
      </c>
      <c r="B972" s="107">
        <v>26</v>
      </c>
      <c r="C972" s="107" t="s">
        <v>3</v>
      </c>
      <c r="D972" s="107">
        <v>5789255</v>
      </c>
      <c r="E972" s="107">
        <v>139.69999999999999</v>
      </c>
      <c r="F972" s="108">
        <v>25.3</v>
      </c>
      <c r="G972" s="109" t="s">
        <v>711</v>
      </c>
      <c r="H972" s="107">
        <v>57</v>
      </c>
      <c r="I972" s="107">
        <v>224.66540000000001</v>
      </c>
      <c r="J972" s="110">
        <v>83.08</v>
      </c>
      <c r="K972" s="110">
        <f t="shared" si="81"/>
        <v>62.31</v>
      </c>
      <c r="L972" s="111">
        <f t="shared" si="82"/>
        <v>13998.901074000001</v>
      </c>
      <c r="M972" s="107" t="s">
        <v>155</v>
      </c>
      <c r="N972" s="107" t="s">
        <v>708</v>
      </c>
      <c r="O972" s="107" t="s">
        <v>20</v>
      </c>
      <c r="P972" s="107"/>
      <c r="Q972" s="119"/>
      <c r="R972" s="27"/>
      <c r="S972" s="27"/>
    </row>
    <row r="973" spans="1:19" x14ac:dyDescent="0.25">
      <c r="A973" s="107">
        <v>2022</v>
      </c>
      <c r="B973" s="107">
        <v>26</v>
      </c>
      <c r="C973" s="107" t="s">
        <v>0</v>
      </c>
      <c r="D973" s="107">
        <v>5789191</v>
      </c>
      <c r="E973" s="107">
        <v>88.9</v>
      </c>
      <c r="F973" s="108">
        <f t="shared" si="77"/>
        <v>13.84</v>
      </c>
      <c r="G973" s="109" t="s">
        <v>711</v>
      </c>
      <c r="H973" s="107">
        <v>35</v>
      </c>
      <c r="I973" s="107">
        <v>336.04629999999997</v>
      </c>
      <c r="J973" s="110">
        <f t="shared" si="80"/>
        <v>52.62</v>
      </c>
      <c r="K973" s="110">
        <f t="shared" si="81"/>
        <v>26.31</v>
      </c>
      <c r="L973" s="111">
        <f t="shared" si="82"/>
        <v>8841.3781529999997</v>
      </c>
      <c r="M973" s="107" t="s">
        <v>566</v>
      </c>
      <c r="N973" s="107" t="s">
        <v>709</v>
      </c>
      <c r="O973" s="107" t="s">
        <v>20</v>
      </c>
      <c r="P973" s="107"/>
      <c r="Q973" s="119"/>
      <c r="R973" s="27"/>
      <c r="S973" s="27"/>
    </row>
    <row r="974" spans="1:19" x14ac:dyDescent="0.25">
      <c r="A974" s="107">
        <v>2022</v>
      </c>
      <c r="B974" s="107">
        <v>26</v>
      </c>
      <c r="C974" s="107" t="s">
        <v>0</v>
      </c>
      <c r="D974" s="107">
        <v>5789192</v>
      </c>
      <c r="E974" s="107">
        <v>88.9</v>
      </c>
      <c r="F974" s="108">
        <f t="shared" si="77"/>
        <v>13.84</v>
      </c>
      <c r="G974" s="109" t="s">
        <v>711</v>
      </c>
      <c r="H974" s="107">
        <v>20</v>
      </c>
      <c r="I974" s="107">
        <v>192.02860000000001</v>
      </c>
      <c r="J974" s="110">
        <f t="shared" si="80"/>
        <v>52.62</v>
      </c>
      <c r="K974" s="110">
        <f t="shared" si="81"/>
        <v>39.464999999999996</v>
      </c>
      <c r="L974" s="111">
        <f t="shared" si="82"/>
        <v>7578.4086989999996</v>
      </c>
      <c r="M974" s="107" t="s">
        <v>155</v>
      </c>
      <c r="N974" s="107" t="s">
        <v>709</v>
      </c>
      <c r="O974" s="107" t="s">
        <v>20</v>
      </c>
      <c r="P974" s="107"/>
      <c r="Q974" s="119"/>
      <c r="R974" s="27"/>
      <c r="S974" s="27"/>
    </row>
    <row r="975" spans="1:19" x14ac:dyDescent="0.25">
      <c r="A975" s="107">
        <v>2022</v>
      </c>
      <c r="B975" s="107">
        <v>26</v>
      </c>
      <c r="C975" s="107" t="s">
        <v>0</v>
      </c>
      <c r="D975" s="107">
        <v>5789075</v>
      </c>
      <c r="E975" s="107">
        <v>60.3</v>
      </c>
      <c r="F975" s="108">
        <f t="shared" si="77"/>
        <v>6.99</v>
      </c>
      <c r="G975" s="109" t="s">
        <v>711</v>
      </c>
      <c r="H975" s="107">
        <v>2</v>
      </c>
      <c r="I975" s="107">
        <v>19.2028</v>
      </c>
      <c r="J975" s="110">
        <f t="shared" si="80"/>
        <v>30.1</v>
      </c>
      <c r="K975" s="110">
        <f t="shared" si="81"/>
        <v>22.575000000000003</v>
      </c>
      <c r="L975" s="111">
        <f t="shared" si="82"/>
        <v>433.50321000000002</v>
      </c>
      <c r="M975" s="107" t="s">
        <v>155</v>
      </c>
      <c r="N975" s="107" t="s">
        <v>705</v>
      </c>
      <c r="O975" s="107" t="s">
        <v>2</v>
      </c>
      <c r="P975" s="107"/>
      <c r="Q975" s="119"/>
      <c r="R975" s="27"/>
      <c r="S975" s="27"/>
    </row>
    <row r="976" spans="1:19" x14ac:dyDescent="0.25">
      <c r="A976" s="107">
        <v>2022</v>
      </c>
      <c r="B976" s="107">
        <v>26</v>
      </c>
      <c r="C976" s="107" t="s">
        <v>0</v>
      </c>
      <c r="D976" s="107">
        <v>5789077</v>
      </c>
      <c r="E976" s="107">
        <v>60.3</v>
      </c>
      <c r="F976" s="108">
        <f t="shared" si="77"/>
        <v>6.99</v>
      </c>
      <c r="G976" s="109" t="s">
        <v>711</v>
      </c>
      <c r="H976" s="107">
        <v>10</v>
      </c>
      <c r="I976" s="107">
        <v>96.012500000000003</v>
      </c>
      <c r="J976" s="110">
        <f t="shared" si="80"/>
        <v>30.1</v>
      </c>
      <c r="K976" s="110">
        <f t="shared" si="81"/>
        <v>22.575000000000003</v>
      </c>
      <c r="L976" s="111">
        <f t="shared" si="82"/>
        <v>2167.4821875000002</v>
      </c>
      <c r="M976" s="107" t="s">
        <v>155</v>
      </c>
      <c r="N976" s="107" t="s">
        <v>705</v>
      </c>
      <c r="O976" s="107" t="s">
        <v>2</v>
      </c>
      <c r="P976" s="107"/>
      <c r="Q976" s="119"/>
      <c r="R976" s="27"/>
      <c r="S976" s="27"/>
    </row>
    <row r="977" spans="1:20" x14ac:dyDescent="0.25">
      <c r="A977" s="107">
        <v>2022</v>
      </c>
      <c r="B977" s="107">
        <v>26</v>
      </c>
      <c r="C977" s="107" t="s">
        <v>0</v>
      </c>
      <c r="D977" s="107">
        <v>5789076</v>
      </c>
      <c r="E977" s="107">
        <v>60.3</v>
      </c>
      <c r="F977" s="108">
        <f t="shared" si="77"/>
        <v>6.99</v>
      </c>
      <c r="G977" s="109" t="s">
        <v>711</v>
      </c>
      <c r="H977" s="107">
        <v>35</v>
      </c>
      <c r="I977" s="107">
        <v>336.0394</v>
      </c>
      <c r="J977" s="110">
        <f t="shared" si="80"/>
        <v>30.1</v>
      </c>
      <c r="K977" s="110">
        <f t="shared" si="81"/>
        <v>22.575000000000003</v>
      </c>
      <c r="L977" s="111">
        <f t="shared" si="82"/>
        <v>7586.0894550000012</v>
      </c>
      <c r="M977" s="107" t="s">
        <v>155</v>
      </c>
      <c r="N977" s="107" t="s">
        <v>705</v>
      </c>
      <c r="O977" s="107" t="s">
        <v>2</v>
      </c>
      <c r="P977" s="107"/>
      <c r="Q977" s="119"/>
      <c r="R977" s="27"/>
      <c r="S977" s="27"/>
    </row>
    <row r="978" spans="1:20" x14ac:dyDescent="0.25">
      <c r="A978" s="107">
        <v>2022</v>
      </c>
      <c r="B978" s="107">
        <v>26</v>
      </c>
      <c r="C978" s="107" t="s">
        <v>0</v>
      </c>
      <c r="D978" s="107">
        <v>5789062</v>
      </c>
      <c r="E978" s="107">
        <v>60.3</v>
      </c>
      <c r="F978" s="108">
        <f t="shared" si="77"/>
        <v>6.99</v>
      </c>
      <c r="G978" s="109" t="s">
        <v>711</v>
      </c>
      <c r="H978" s="107">
        <v>2</v>
      </c>
      <c r="I978" s="107">
        <v>19.2</v>
      </c>
      <c r="J978" s="110">
        <f t="shared" si="80"/>
        <v>30.1</v>
      </c>
      <c r="K978" s="110">
        <f t="shared" si="81"/>
        <v>22.575000000000003</v>
      </c>
      <c r="L978" s="111">
        <f t="shared" si="82"/>
        <v>433.44000000000005</v>
      </c>
      <c r="M978" s="107" t="s">
        <v>155</v>
      </c>
      <c r="N978" s="107" t="s">
        <v>705</v>
      </c>
      <c r="O978" s="107" t="s">
        <v>2</v>
      </c>
      <c r="P978" s="107"/>
      <c r="Q978" s="119"/>
      <c r="R978" s="27"/>
      <c r="S978" s="27"/>
    </row>
    <row r="979" spans="1:20" x14ac:dyDescent="0.25">
      <c r="A979" s="107">
        <v>2022</v>
      </c>
      <c r="B979" s="107">
        <v>26</v>
      </c>
      <c r="C979" s="107" t="s">
        <v>0</v>
      </c>
      <c r="D979" s="107">
        <v>5789066</v>
      </c>
      <c r="E979" s="107">
        <v>60.3</v>
      </c>
      <c r="F979" s="108">
        <f t="shared" si="77"/>
        <v>6.99</v>
      </c>
      <c r="G979" s="109" t="s">
        <v>711</v>
      </c>
      <c r="H979" s="107">
        <v>11</v>
      </c>
      <c r="I979" s="107">
        <v>105.61320000000001</v>
      </c>
      <c r="J979" s="110">
        <f t="shared" si="80"/>
        <v>30.1</v>
      </c>
      <c r="K979" s="110">
        <f t="shared" si="81"/>
        <v>22.575000000000003</v>
      </c>
      <c r="L979" s="111">
        <f t="shared" si="82"/>
        <v>2384.2179900000006</v>
      </c>
      <c r="M979" s="107" t="s">
        <v>155</v>
      </c>
      <c r="N979" s="107" t="s">
        <v>705</v>
      </c>
      <c r="O979" s="107" t="s">
        <v>2</v>
      </c>
      <c r="P979" s="107"/>
      <c r="Q979" s="119"/>
      <c r="R979" s="27"/>
      <c r="S979" s="27"/>
    </row>
    <row r="980" spans="1:20" x14ac:dyDescent="0.25">
      <c r="A980" s="107">
        <v>2022</v>
      </c>
      <c r="B980" s="107">
        <v>26</v>
      </c>
      <c r="C980" s="107" t="s">
        <v>0</v>
      </c>
      <c r="D980" s="107">
        <v>5789065</v>
      </c>
      <c r="E980" s="107">
        <v>60.3</v>
      </c>
      <c r="F980" s="108">
        <f t="shared" si="77"/>
        <v>6.99</v>
      </c>
      <c r="G980" s="109" t="s">
        <v>711</v>
      </c>
      <c r="H980" s="107">
        <v>9</v>
      </c>
      <c r="I980" s="107">
        <v>86.41</v>
      </c>
      <c r="J980" s="110">
        <f t="shared" si="80"/>
        <v>30.1</v>
      </c>
      <c r="K980" s="110">
        <f t="shared" si="81"/>
        <v>22.575000000000003</v>
      </c>
      <c r="L980" s="111">
        <f t="shared" si="82"/>
        <v>1950.7057500000001</v>
      </c>
      <c r="M980" s="107" t="s">
        <v>155</v>
      </c>
      <c r="N980" s="107" t="s">
        <v>705</v>
      </c>
      <c r="O980" s="107" t="s">
        <v>2</v>
      </c>
      <c r="P980" s="107"/>
      <c r="Q980" s="119"/>
      <c r="R980" s="27"/>
      <c r="S980" s="27"/>
    </row>
    <row r="981" spans="1:20" x14ac:dyDescent="0.25">
      <c r="A981" s="107">
        <v>2022</v>
      </c>
      <c r="B981" s="107">
        <v>26</v>
      </c>
      <c r="C981" s="107" t="s">
        <v>0</v>
      </c>
      <c r="D981" s="107">
        <v>5789064</v>
      </c>
      <c r="E981" s="107">
        <v>60.3</v>
      </c>
      <c r="F981" s="108">
        <f t="shared" si="77"/>
        <v>6.99</v>
      </c>
      <c r="G981" s="109" t="s">
        <v>711</v>
      </c>
      <c r="H981" s="107">
        <v>6</v>
      </c>
      <c r="I981" s="107">
        <v>57.607500000000002</v>
      </c>
      <c r="J981" s="110">
        <f t="shared" si="80"/>
        <v>30.1</v>
      </c>
      <c r="K981" s="110">
        <f t="shared" si="81"/>
        <v>22.575000000000003</v>
      </c>
      <c r="L981" s="111">
        <f t="shared" si="82"/>
        <v>1300.4893125000001</v>
      </c>
      <c r="M981" s="107" t="s">
        <v>155</v>
      </c>
      <c r="N981" s="107" t="s">
        <v>705</v>
      </c>
      <c r="O981" s="107" t="s">
        <v>2</v>
      </c>
      <c r="P981" s="107"/>
      <c r="Q981" s="119"/>
      <c r="R981" s="27"/>
      <c r="S981" s="27"/>
    </row>
    <row r="982" spans="1:20" x14ac:dyDescent="0.25">
      <c r="A982" s="107">
        <v>2022</v>
      </c>
      <c r="B982" s="107">
        <v>26</v>
      </c>
      <c r="C982" s="107" t="s">
        <v>0</v>
      </c>
      <c r="D982" s="107">
        <v>5789063</v>
      </c>
      <c r="E982" s="107">
        <v>60.3</v>
      </c>
      <c r="F982" s="108">
        <f t="shared" si="77"/>
        <v>6.99</v>
      </c>
      <c r="G982" s="109" t="s">
        <v>711</v>
      </c>
      <c r="H982" s="107">
        <v>9</v>
      </c>
      <c r="I982" s="107">
        <v>86.4101</v>
      </c>
      <c r="J982" s="110">
        <f t="shared" si="80"/>
        <v>30.1</v>
      </c>
      <c r="K982" s="110">
        <f t="shared" si="81"/>
        <v>22.575000000000003</v>
      </c>
      <c r="L982" s="111">
        <f t="shared" si="82"/>
        <v>1950.7080075000003</v>
      </c>
      <c r="M982" s="107" t="s">
        <v>155</v>
      </c>
      <c r="N982" s="107" t="s">
        <v>705</v>
      </c>
      <c r="O982" s="107" t="s">
        <v>2</v>
      </c>
      <c r="P982" s="107"/>
      <c r="Q982" s="119"/>
      <c r="R982" s="27"/>
      <c r="S982" s="27"/>
    </row>
    <row r="983" spans="1:20" x14ac:dyDescent="0.25">
      <c r="A983" s="107">
        <v>2022</v>
      </c>
      <c r="B983" s="107">
        <v>26</v>
      </c>
      <c r="C983" s="107" t="s">
        <v>0</v>
      </c>
      <c r="D983" s="107">
        <v>5788843</v>
      </c>
      <c r="E983" s="107">
        <v>60.3</v>
      </c>
      <c r="F983" s="108">
        <f t="shared" si="77"/>
        <v>6.99</v>
      </c>
      <c r="G983" s="109" t="s">
        <v>711</v>
      </c>
      <c r="H983" s="107">
        <v>15</v>
      </c>
      <c r="I983" s="107">
        <v>144.01840000000001</v>
      </c>
      <c r="J983" s="110">
        <f t="shared" si="80"/>
        <v>30.1</v>
      </c>
      <c r="K983" s="110">
        <f t="shared" si="81"/>
        <v>22.575000000000003</v>
      </c>
      <c r="L983" s="111">
        <f t="shared" si="82"/>
        <v>3251.2153800000006</v>
      </c>
      <c r="M983" s="107" t="s">
        <v>155</v>
      </c>
      <c r="N983" s="107" t="s">
        <v>710</v>
      </c>
      <c r="O983" s="107" t="s">
        <v>2</v>
      </c>
      <c r="P983" s="107"/>
      <c r="Q983" s="119"/>
      <c r="R983" s="27"/>
      <c r="S983" s="27"/>
    </row>
    <row r="984" spans="1:20" x14ac:dyDescent="0.25">
      <c r="A984" s="107">
        <v>2022</v>
      </c>
      <c r="B984" s="107">
        <v>26</v>
      </c>
      <c r="C984" s="107" t="s">
        <v>0</v>
      </c>
      <c r="D984" s="107">
        <v>5788842</v>
      </c>
      <c r="E984" s="107">
        <v>60.3</v>
      </c>
      <c r="F984" s="108">
        <f t="shared" si="77"/>
        <v>6.99</v>
      </c>
      <c r="G984" s="109" t="s">
        <v>711</v>
      </c>
      <c r="H984" s="107">
        <v>18</v>
      </c>
      <c r="I984" s="107">
        <v>172.82040000000001</v>
      </c>
      <c r="J984" s="110">
        <f t="shared" si="80"/>
        <v>30.1</v>
      </c>
      <c r="K984" s="110">
        <f t="shared" si="81"/>
        <v>22.575000000000003</v>
      </c>
      <c r="L984" s="111">
        <f t="shared" si="82"/>
        <v>3901.4205300000008</v>
      </c>
      <c r="M984" s="107" t="s">
        <v>155</v>
      </c>
      <c r="N984" s="107" t="s">
        <v>710</v>
      </c>
      <c r="O984" s="107" t="s">
        <v>2</v>
      </c>
      <c r="P984" s="107"/>
      <c r="Q984" s="119"/>
      <c r="R984" s="27"/>
      <c r="S984" s="27"/>
    </row>
    <row r="985" spans="1:20" x14ac:dyDescent="0.25">
      <c r="A985" s="107">
        <v>2022</v>
      </c>
      <c r="B985" s="107">
        <v>26</v>
      </c>
      <c r="C985" s="107" t="s">
        <v>224</v>
      </c>
      <c r="D985" s="107" t="s">
        <v>620</v>
      </c>
      <c r="E985" s="107">
        <v>177.8</v>
      </c>
      <c r="F985" s="108">
        <v>38.69</v>
      </c>
      <c r="G985" s="109" t="s">
        <v>175</v>
      </c>
      <c r="H985" s="107"/>
      <c r="I985" s="107">
        <v>3645</v>
      </c>
      <c r="J985" s="110">
        <v>82.06</v>
      </c>
      <c r="K985" s="110">
        <f t="shared" si="81"/>
        <v>82.06</v>
      </c>
      <c r="L985" s="111">
        <f t="shared" si="82"/>
        <v>299108.7</v>
      </c>
      <c r="M985" s="107" t="s">
        <v>36</v>
      </c>
      <c r="N985" s="107" t="s">
        <v>333</v>
      </c>
      <c r="O985" s="107" t="s">
        <v>150</v>
      </c>
      <c r="P985" s="107"/>
      <c r="Q985" s="107" t="s">
        <v>620</v>
      </c>
      <c r="R985" s="27"/>
      <c r="S985" s="27"/>
    </row>
    <row r="986" spans="1:20" x14ac:dyDescent="0.25">
      <c r="A986" s="107">
        <v>2022</v>
      </c>
      <c r="B986" s="107">
        <v>26</v>
      </c>
      <c r="C986" s="107" t="s">
        <v>224</v>
      </c>
      <c r="D986" s="107" t="s">
        <v>621</v>
      </c>
      <c r="E986" s="107">
        <v>139.69999999999999</v>
      </c>
      <c r="F986" s="108">
        <v>25.3</v>
      </c>
      <c r="G986" s="109" t="s">
        <v>4</v>
      </c>
      <c r="H986" s="107"/>
      <c r="I986" s="107">
        <v>505</v>
      </c>
      <c r="J986" s="110">
        <v>56.931100000000001</v>
      </c>
      <c r="K986" s="110">
        <f t="shared" si="81"/>
        <v>56.931100000000001</v>
      </c>
      <c r="L986" s="111">
        <f t="shared" si="82"/>
        <v>28750.2055</v>
      </c>
      <c r="M986" s="107" t="s">
        <v>36</v>
      </c>
      <c r="N986" s="107" t="s">
        <v>623</v>
      </c>
      <c r="O986" s="107" t="s">
        <v>20</v>
      </c>
      <c r="P986" s="107"/>
      <c r="Q986" s="119" t="s">
        <v>621</v>
      </c>
      <c r="R986" s="27"/>
      <c r="S986" s="27"/>
    </row>
    <row r="987" spans="1:20" x14ac:dyDescent="0.25">
      <c r="A987" s="107">
        <v>2022</v>
      </c>
      <c r="B987" s="107">
        <v>26</v>
      </c>
      <c r="C987" s="107" t="s">
        <v>224</v>
      </c>
      <c r="D987" s="107" t="s">
        <v>622</v>
      </c>
      <c r="E987" s="107">
        <v>139.69999999999999</v>
      </c>
      <c r="F987" s="108">
        <v>25.3</v>
      </c>
      <c r="G987" s="109" t="s">
        <v>4</v>
      </c>
      <c r="H987" s="107"/>
      <c r="I987" s="107">
        <v>515</v>
      </c>
      <c r="J987" s="110">
        <v>56.931100000000001</v>
      </c>
      <c r="K987" s="110">
        <f t="shared" si="81"/>
        <v>56.931100000000001</v>
      </c>
      <c r="L987" s="111">
        <f t="shared" si="82"/>
        <v>29319.516500000002</v>
      </c>
      <c r="M987" s="107" t="s">
        <v>36</v>
      </c>
      <c r="N987" s="107" t="s">
        <v>624</v>
      </c>
      <c r="O987" s="107" t="s">
        <v>20</v>
      </c>
      <c r="P987" s="107"/>
      <c r="Q987" s="119" t="s">
        <v>622</v>
      </c>
      <c r="R987" s="27"/>
      <c r="S987" s="27"/>
    </row>
    <row r="988" spans="1:20" x14ac:dyDescent="0.25">
      <c r="A988" s="107">
        <v>2022</v>
      </c>
      <c r="B988" s="107">
        <v>26</v>
      </c>
      <c r="C988" s="107" t="s">
        <v>224</v>
      </c>
      <c r="D988" s="107" t="s">
        <v>625</v>
      </c>
      <c r="E988" s="107">
        <v>339.7</v>
      </c>
      <c r="F988" s="108">
        <v>81.099999999999994</v>
      </c>
      <c r="G988" s="109" t="s">
        <v>1</v>
      </c>
      <c r="H988" s="107"/>
      <c r="I988" s="107">
        <v>284.67</v>
      </c>
      <c r="J988" s="110">
        <v>180.45</v>
      </c>
      <c r="K988" s="110">
        <f t="shared" si="81"/>
        <v>180.45</v>
      </c>
      <c r="L988" s="111">
        <f t="shared" si="82"/>
        <v>51368.701500000003</v>
      </c>
      <c r="M988" s="107" t="s">
        <v>36</v>
      </c>
      <c r="N988" s="107" t="s">
        <v>334</v>
      </c>
      <c r="O988" s="107" t="s">
        <v>20</v>
      </c>
      <c r="P988" s="107"/>
      <c r="Q988" s="107" t="s">
        <v>625</v>
      </c>
      <c r="R988" s="27"/>
      <c r="S988" s="27"/>
    </row>
    <row r="989" spans="1:20" x14ac:dyDescent="0.25">
      <c r="A989" s="107">
        <v>2022</v>
      </c>
      <c r="B989" s="107">
        <v>26</v>
      </c>
      <c r="C989" s="107" t="s">
        <v>224</v>
      </c>
      <c r="D989" s="107" t="s">
        <v>625</v>
      </c>
      <c r="E989" s="107">
        <v>339.7</v>
      </c>
      <c r="F989" s="108">
        <v>81.099999999999994</v>
      </c>
      <c r="G989" s="109" t="s">
        <v>1</v>
      </c>
      <c r="H989" s="107"/>
      <c r="I989" s="107">
        <v>3764</v>
      </c>
      <c r="J989" s="110">
        <v>180.45</v>
      </c>
      <c r="K989" s="110">
        <f t="shared" si="81"/>
        <v>180.45</v>
      </c>
      <c r="L989" s="111">
        <f t="shared" si="82"/>
        <v>679213.79999999993</v>
      </c>
      <c r="M989" s="107" t="s">
        <v>36</v>
      </c>
      <c r="N989" s="107" t="s">
        <v>334</v>
      </c>
      <c r="O989" s="107" t="s">
        <v>150</v>
      </c>
      <c r="P989" s="107"/>
      <c r="Q989" s="107" t="s">
        <v>625</v>
      </c>
      <c r="R989" s="27"/>
      <c r="S989" s="27"/>
    </row>
    <row r="990" spans="1:20" x14ac:dyDescent="0.25">
      <c r="A990" s="107">
        <v>2022</v>
      </c>
      <c r="B990" s="107">
        <v>26</v>
      </c>
      <c r="C990" s="107" t="s">
        <v>224</v>
      </c>
      <c r="D990" s="107" t="s">
        <v>626</v>
      </c>
      <c r="E990" s="107">
        <v>177.8</v>
      </c>
      <c r="F990" s="108">
        <f t="shared" si="77"/>
        <v>34.229999999999997</v>
      </c>
      <c r="G990" s="109" t="s">
        <v>4</v>
      </c>
      <c r="H990" s="107"/>
      <c r="I990" s="107">
        <v>1860</v>
      </c>
      <c r="J990" s="110">
        <v>86.54</v>
      </c>
      <c r="K990" s="110">
        <f t="shared" si="81"/>
        <v>86.54</v>
      </c>
      <c r="L990" s="111">
        <f t="shared" si="82"/>
        <v>160964.40000000002</v>
      </c>
      <c r="M990" s="107" t="s">
        <v>36</v>
      </c>
      <c r="N990" s="107" t="s">
        <v>627</v>
      </c>
      <c r="O990" s="107" t="s">
        <v>150</v>
      </c>
      <c r="P990" s="107"/>
      <c r="Q990" s="107" t="s">
        <v>626</v>
      </c>
      <c r="R990" s="27"/>
      <c r="S990" s="27"/>
    </row>
    <row r="991" spans="1:20" x14ac:dyDescent="0.25">
      <c r="A991" s="107">
        <v>2022</v>
      </c>
      <c r="B991" s="107">
        <v>26</v>
      </c>
      <c r="C991" s="107" t="s">
        <v>224</v>
      </c>
      <c r="D991" s="107" t="s">
        <v>626</v>
      </c>
      <c r="E991" s="107">
        <v>177.8</v>
      </c>
      <c r="F991" s="108">
        <f t="shared" si="77"/>
        <v>34.229999999999997</v>
      </c>
      <c r="G991" s="109" t="s">
        <v>4</v>
      </c>
      <c r="H991" s="107"/>
      <c r="I991" s="107">
        <v>1451.5</v>
      </c>
      <c r="J991" s="110">
        <v>86.54</v>
      </c>
      <c r="K991" s="110">
        <f t="shared" ref="K991:K993" si="85">IF(M991="NEW",J991*1,IF(M991="YELLOW",J991*0.75,IF(M991="BLUE",J991*0.5)))</f>
        <v>86.54</v>
      </c>
      <c r="L991" s="111">
        <f t="shared" ref="L991:L993" si="86">I991*K991</f>
        <v>125612.81000000001</v>
      </c>
      <c r="M991" s="107" t="s">
        <v>36</v>
      </c>
      <c r="N991" s="107" t="s">
        <v>628</v>
      </c>
      <c r="O991" s="107" t="s">
        <v>150</v>
      </c>
      <c r="P991" s="107"/>
      <c r="Q991" s="107" t="s">
        <v>626</v>
      </c>
      <c r="R991" s="27"/>
      <c r="S991" s="27"/>
    </row>
    <row r="992" spans="1:20" x14ac:dyDescent="0.25">
      <c r="A992" s="107">
        <v>2022</v>
      </c>
      <c r="B992" s="107">
        <v>26</v>
      </c>
      <c r="C992" s="107" t="s">
        <v>224</v>
      </c>
      <c r="D992" s="107" t="s">
        <v>626</v>
      </c>
      <c r="E992" s="107">
        <v>177.8</v>
      </c>
      <c r="F992" s="108">
        <f t="shared" si="77"/>
        <v>34.229999999999997</v>
      </c>
      <c r="G992" s="109" t="s">
        <v>4</v>
      </c>
      <c r="H992" s="107">
        <v>1</v>
      </c>
      <c r="I992" s="107">
        <v>13.5</v>
      </c>
      <c r="J992" s="110">
        <v>86.54</v>
      </c>
      <c r="K992" s="110">
        <f t="shared" si="85"/>
        <v>86.54</v>
      </c>
      <c r="L992" s="111">
        <f t="shared" si="86"/>
        <v>1168.2900000000002</v>
      </c>
      <c r="M992" s="107" t="s">
        <v>36</v>
      </c>
      <c r="N992" s="107" t="s">
        <v>632</v>
      </c>
      <c r="O992" s="107" t="s">
        <v>150</v>
      </c>
      <c r="P992" s="107"/>
      <c r="Q992" s="123"/>
      <c r="R992" s="122"/>
      <c r="S992" s="122" t="s">
        <v>27</v>
      </c>
      <c r="T992" s="123">
        <v>16448727.137222501</v>
      </c>
    </row>
    <row r="993" spans="1:20" x14ac:dyDescent="0.25">
      <c r="A993" s="107">
        <v>2022</v>
      </c>
      <c r="B993" s="107">
        <v>26</v>
      </c>
      <c r="C993" s="107" t="s">
        <v>224</v>
      </c>
      <c r="D993" s="107" t="s">
        <v>629</v>
      </c>
      <c r="E993" s="107">
        <v>339.7</v>
      </c>
      <c r="F993" s="108">
        <v>81.099999999999994</v>
      </c>
      <c r="G993" s="109" t="s">
        <v>1</v>
      </c>
      <c r="H993" s="107"/>
      <c r="I993" s="107">
        <v>290</v>
      </c>
      <c r="J993" s="110">
        <v>180.45</v>
      </c>
      <c r="K993" s="110">
        <f t="shared" si="85"/>
        <v>180.45</v>
      </c>
      <c r="L993" s="111">
        <f t="shared" si="86"/>
        <v>52330.5</v>
      </c>
      <c r="M993" s="107" t="s">
        <v>36</v>
      </c>
      <c r="N993" s="107" t="s">
        <v>335</v>
      </c>
      <c r="O993" s="107" t="s">
        <v>150</v>
      </c>
      <c r="P993" s="107"/>
      <c r="Q993" s="123">
        <f>SUM(L904:L993)</f>
        <v>1857940.6169779999</v>
      </c>
      <c r="R993" s="122" t="s">
        <v>688</v>
      </c>
      <c r="S993" s="122" t="s">
        <v>28</v>
      </c>
      <c r="T993" s="123">
        <f>T992+Q993</f>
        <v>18306667.7542005</v>
      </c>
    </row>
    <row r="994" spans="1:20" x14ac:dyDescent="0.25">
      <c r="A994" s="31">
        <v>2022</v>
      </c>
      <c r="B994" s="31">
        <v>27</v>
      </c>
      <c r="C994" s="31" t="s">
        <v>0</v>
      </c>
      <c r="D994" s="31">
        <v>5796813</v>
      </c>
      <c r="E994" s="31">
        <v>60.3</v>
      </c>
      <c r="F994" s="32">
        <f t="shared" si="77"/>
        <v>6.99</v>
      </c>
      <c r="G994" s="33" t="s">
        <v>1</v>
      </c>
      <c r="H994" s="31">
        <v>17</v>
      </c>
      <c r="I994" s="31">
        <v>163.22290000000001</v>
      </c>
      <c r="J994" s="34">
        <f t="shared" ref="J994:J1013" si="87">IF($E994=60.3,30.1,IF($E994=73,37.54,IF($E994=88.9,52.62,IF(AND($E994=114.3, $F994=17.26),56.44,IF(AND($E994=177.8, $F994=34.23),92.37,IF(AND($E994=244.5,$F994=53.57),144.09,"ENTER WEIGHT"))))))</f>
        <v>30.1</v>
      </c>
      <c r="K994" s="34">
        <f t="shared" si="66"/>
        <v>15.05</v>
      </c>
      <c r="L994" s="35">
        <f t="shared" si="67"/>
        <v>2456.5046450000004</v>
      </c>
      <c r="M994" s="31" t="s">
        <v>566</v>
      </c>
      <c r="N994" s="31" t="s">
        <v>714</v>
      </c>
      <c r="O994" s="31" t="s">
        <v>20</v>
      </c>
      <c r="P994" s="31"/>
      <c r="Q994" s="30"/>
      <c r="R994" s="27"/>
      <c r="S994" s="27"/>
    </row>
    <row r="995" spans="1:20" x14ac:dyDescent="0.25">
      <c r="A995" s="31">
        <v>2022</v>
      </c>
      <c r="B995" s="31">
        <v>27</v>
      </c>
      <c r="C995" s="31" t="s">
        <v>0</v>
      </c>
      <c r="D995" s="31">
        <v>5796812</v>
      </c>
      <c r="E995" s="31">
        <v>60.3</v>
      </c>
      <c r="F995" s="32">
        <f t="shared" si="77"/>
        <v>6.99</v>
      </c>
      <c r="G995" s="33" t="s">
        <v>1</v>
      </c>
      <c r="H995" s="31">
        <v>8</v>
      </c>
      <c r="I995" s="31">
        <v>76.81</v>
      </c>
      <c r="J995" s="34">
        <f t="shared" si="87"/>
        <v>30.1</v>
      </c>
      <c r="K995" s="34">
        <f t="shared" si="66"/>
        <v>15.05</v>
      </c>
      <c r="L995" s="35">
        <f t="shared" si="67"/>
        <v>1155.9905000000001</v>
      </c>
      <c r="M995" s="31" t="s">
        <v>566</v>
      </c>
      <c r="N995" s="31" t="s">
        <v>714</v>
      </c>
      <c r="O995" s="31" t="s">
        <v>20</v>
      </c>
      <c r="P995" s="31"/>
      <c r="Q995" s="30"/>
      <c r="R995" s="27"/>
      <c r="S995" s="27"/>
    </row>
    <row r="996" spans="1:20" x14ac:dyDescent="0.25">
      <c r="A996" s="31">
        <v>2022</v>
      </c>
      <c r="B996" s="31">
        <v>27</v>
      </c>
      <c r="C996" s="31" t="s">
        <v>0</v>
      </c>
      <c r="D996" s="31">
        <v>5796814</v>
      </c>
      <c r="E996" s="31">
        <v>60.3</v>
      </c>
      <c r="F996" s="32">
        <f t="shared" si="77"/>
        <v>6.99</v>
      </c>
      <c r="G996" s="33" t="s">
        <v>1</v>
      </c>
      <c r="H996" s="31">
        <v>17</v>
      </c>
      <c r="I996" s="31">
        <v>163.22659999999999</v>
      </c>
      <c r="J996" s="34">
        <f t="shared" si="87"/>
        <v>30.1</v>
      </c>
      <c r="K996" s="34">
        <f t="shared" si="66"/>
        <v>15.05</v>
      </c>
      <c r="L996" s="35">
        <f t="shared" si="67"/>
        <v>2456.5603299999998</v>
      </c>
      <c r="M996" s="31" t="s">
        <v>566</v>
      </c>
      <c r="N996" s="31" t="s">
        <v>714</v>
      </c>
      <c r="O996" s="31" t="s">
        <v>20</v>
      </c>
      <c r="P996" s="31"/>
      <c r="Q996" s="30"/>
      <c r="R996" s="27"/>
      <c r="S996" s="27"/>
    </row>
    <row r="997" spans="1:20" x14ac:dyDescent="0.25">
      <c r="A997" s="31">
        <v>2022</v>
      </c>
      <c r="B997" s="31">
        <v>27</v>
      </c>
      <c r="C997" s="31" t="s">
        <v>0</v>
      </c>
      <c r="D997" s="31">
        <v>5796657</v>
      </c>
      <c r="E997" s="31">
        <v>73</v>
      </c>
      <c r="F997" s="32">
        <f t="shared" si="77"/>
        <v>9.67</v>
      </c>
      <c r="G997" s="33" t="s">
        <v>1</v>
      </c>
      <c r="H997" s="31">
        <v>135</v>
      </c>
      <c r="I997" s="31">
        <v>1296.1587999999999</v>
      </c>
      <c r="J997" s="34">
        <f t="shared" si="87"/>
        <v>37.54</v>
      </c>
      <c r="K997" s="34">
        <f t="shared" si="66"/>
        <v>28.155000000000001</v>
      </c>
      <c r="L997" s="35">
        <f t="shared" si="67"/>
        <v>36493.351014</v>
      </c>
      <c r="M997" s="31" t="s">
        <v>155</v>
      </c>
      <c r="N997" s="31" t="s">
        <v>715</v>
      </c>
      <c r="O997" s="31" t="s">
        <v>2</v>
      </c>
      <c r="P997" s="31"/>
      <c r="Q997" s="30"/>
      <c r="R997" s="27"/>
      <c r="S997" s="27"/>
    </row>
    <row r="998" spans="1:20" x14ac:dyDescent="0.25">
      <c r="A998" s="31">
        <v>2022</v>
      </c>
      <c r="B998" s="31">
        <v>27</v>
      </c>
      <c r="C998" s="31" t="s">
        <v>0</v>
      </c>
      <c r="D998" s="31">
        <v>5796516</v>
      </c>
      <c r="E998" s="31">
        <v>60.3</v>
      </c>
      <c r="F998" s="32">
        <f t="shared" si="77"/>
        <v>6.99</v>
      </c>
      <c r="G998" s="33" t="s">
        <v>1</v>
      </c>
      <c r="H998" s="31">
        <v>25</v>
      </c>
      <c r="I998" s="31">
        <v>240.02850000000001</v>
      </c>
      <c r="J998" s="34">
        <f t="shared" si="87"/>
        <v>30.1</v>
      </c>
      <c r="K998" s="34">
        <f t="shared" si="66"/>
        <v>22.575000000000003</v>
      </c>
      <c r="L998" s="35">
        <f t="shared" si="67"/>
        <v>5418.6433875000012</v>
      </c>
      <c r="M998" s="31" t="s">
        <v>155</v>
      </c>
      <c r="N998" s="31" t="s">
        <v>716</v>
      </c>
      <c r="O998" s="31" t="s">
        <v>2</v>
      </c>
      <c r="P998" s="31"/>
      <c r="Q998" s="30"/>
      <c r="R998" s="27"/>
      <c r="S998" s="27"/>
    </row>
    <row r="999" spans="1:20" x14ac:dyDescent="0.25">
      <c r="A999" s="31">
        <v>2022</v>
      </c>
      <c r="B999" s="31">
        <v>27</v>
      </c>
      <c r="C999" s="31" t="s">
        <v>0</v>
      </c>
      <c r="D999" s="31">
        <v>5796472</v>
      </c>
      <c r="E999" s="31">
        <v>60.3</v>
      </c>
      <c r="F999" s="32">
        <f t="shared" si="77"/>
        <v>6.99</v>
      </c>
      <c r="G999" s="33" t="s">
        <v>1</v>
      </c>
      <c r="H999" s="31">
        <v>16</v>
      </c>
      <c r="I999" s="31">
        <v>153.61799999999999</v>
      </c>
      <c r="J999" s="34">
        <f t="shared" si="87"/>
        <v>30.1</v>
      </c>
      <c r="K999" s="34">
        <f t="shared" si="66"/>
        <v>22.575000000000003</v>
      </c>
      <c r="L999" s="35">
        <f t="shared" si="67"/>
        <v>3467.9263500000002</v>
      </c>
      <c r="M999" s="31" t="s">
        <v>155</v>
      </c>
      <c r="N999" s="31" t="s">
        <v>717</v>
      </c>
      <c r="O999" s="31" t="s">
        <v>2</v>
      </c>
      <c r="P999" s="31"/>
      <c r="Q999" s="30"/>
      <c r="R999" s="27"/>
      <c r="S999" s="27"/>
    </row>
    <row r="1000" spans="1:20" x14ac:dyDescent="0.25">
      <c r="A1000" s="31">
        <v>2022</v>
      </c>
      <c r="B1000" s="31">
        <v>27</v>
      </c>
      <c r="C1000" s="31" t="s">
        <v>0</v>
      </c>
      <c r="D1000" s="31">
        <v>5796473</v>
      </c>
      <c r="E1000" s="31">
        <v>60.3</v>
      </c>
      <c r="F1000" s="32">
        <f t="shared" si="77"/>
        <v>6.99</v>
      </c>
      <c r="G1000" s="33" t="s">
        <v>1</v>
      </c>
      <c r="H1000" s="31">
        <v>12</v>
      </c>
      <c r="I1000" s="31">
        <v>115.2137</v>
      </c>
      <c r="J1000" s="34">
        <f t="shared" si="87"/>
        <v>30.1</v>
      </c>
      <c r="K1000" s="34">
        <f t="shared" si="66"/>
        <v>22.575000000000003</v>
      </c>
      <c r="L1000" s="35">
        <f t="shared" si="67"/>
        <v>2600.9492775000003</v>
      </c>
      <c r="M1000" s="31" t="s">
        <v>155</v>
      </c>
      <c r="N1000" s="31" t="s">
        <v>717</v>
      </c>
      <c r="O1000" s="31" t="s">
        <v>2</v>
      </c>
      <c r="P1000" s="31"/>
      <c r="Q1000" s="30"/>
      <c r="R1000" s="27"/>
      <c r="S1000" s="27"/>
    </row>
    <row r="1001" spans="1:20" x14ac:dyDescent="0.25">
      <c r="A1001" s="31">
        <v>2022</v>
      </c>
      <c r="B1001" s="31">
        <v>27</v>
      </c>
      <c r="C1001" s="31" t="s">
        <v>0</v>
      </c>
      <c r="D1001" s="31">
        <v>5795885</v>
      </c>
      <c r="E1001" s="31">
        <v>88.9</v>
      </c>
      <c r="F1001" s="32">
        <f t="shared" si="77"/>
        <v>13.84</v>
      </c>
      <c r="G1001" s="33" t="s">
        <v>1</v>
      </c>
      <c r="H1001" s="31">
        <v>122</v>
      </c>
      <c r="I1001" s="31">
        <v>1171.2</v>
      </c>
      <c r="J1001" s="34">
        <f t="shared" si="87"/>
        <v>52.62</v>
      </c>
      <c r="K1001" s="34">
        <f t="shared" si="66"/>
        <v>39.464999999999996</v>
      </c>
      <c r="L1001" s="35">
        <f t="shared" si="67"/>
        <v>46221.407999999996</v>
      </c>
      <c r="M1001" s="31" t="s">
        <v>155</v>
      </c>
      <c r="N1001" s="31" t="s">
        <v>714</v>
      </c>
      <c r="O1001" s="31" t="s">
        <v>20</v>
      </c>
      <c r="P1001" s="31"/>
      <c r="Q1001" s="30"/>
      <c r="R1001" s="27"/>
      <c r="S1001" s="27"/>
    </row>
    <row r="1002" spans="1:20" x14ac:dyDescent="0.25">
      <c r="A1002" s="31">
        <v>2022</v>
      </c>
      <c r="B1002" s="31">
        <v>27</v>
      </c>
      <c r="C1002" s="31" t="s">
        <v>0</v>
      </c>
      <c r="D1002" s="31">
        <v>5795985</v>
      </c>
      <c r="E1002" s="31">
        <v>60.3</v>
      </c>
      <c r="F1002" s="32">
        <f t="shared" si="77"/>
        <v>6.99</v>
      </c>
      <c r="G1002" s="33" t="s">
        <v>1</v>
      </c>
      <c r="H1002" s="31">
        <v>85</v>
      </c>
      <c r="I1002" s="31">
        <v>807.94569999999999</v>
      </c>
      <c r="J1002" s="34">
        <f t="shared" si="87"/>
        <v>30.1</v>
      </c>
      <c r="K1002" s="34">
        <f t="shared" si="66"/>
        <v>22.575000000000003</v>
      </c>
      <c r="L1002" s="35">
        <f t="shared" si="67"/>
        <v>18239.374177500002</v>
      </c>
      <c r="M1002" s="31" t="s">
        <v>155</v>
      </c>
      <c r="N1002" s="31" t="s">
        <v>312</v>
      </c>
      <c r="O1002" s="31" t="s">
        <v>150</v>
      </c>
      <c r="P1002" s="31"/>
      <c r="Q1002" s="30"/>
      <c r="R1002" s="27"/>
      <c r="S1002" s="27"/>
    </row>
    <row r="1003" spans="1:20" x14ac:dyDescent="0.25">
      <c r="A1003" s="31">
        <v>2022</v>
      </c>
      <c r="B1003" s="31">
        <v>27</v>
      </c>
      <c r="C1003" s="31" t="s">
        <v>0</v>
      </c>
      <c r="D1003" s="31">
        <v>5795982</v>
      </c>
      <c r="E1003" s="31">
        <v>60.3</v>
      </c>
      <c r="F1003" s="32">
        <f t="shared" si="77"/>
        <v>6.99</v>
      </c>
      <c r="G1003" s="33" t="s">
        <v>1</v>
      </c>
      <c r="H1003" s="31">
        <v>84</v>
      </c>
      <c r="I1003" s="31">
        <v>809.51</v>
      </c>
      <c r="J1003" s="34">
        <f t="shared" si="87"/>
        <v>30.1</v>
      </c>
      <c r="K1003" s="34">
        <f t="shared" si="66"/>
        <v>22.575000000000003</v>
      </c>
      <c r="L1003" s="35">
        <f t="shared" si="67"/>
        <v>18274.688250000003</v>
      </c>
      <c r="M1003" s="31" t="s">
        <v>155</v>
      </c>
      <c r="N1003" s="31" t="s">
        <v>312</v>
      </c>
      <c r="O1003" s="31" t="s">
        <v>150</v>
      </c>
      <c r="P1003" s="31"/>
      <c r="Q1003" s="30"/>
      <c r="R1003" s="27"/>
      <c r="S1003" s="27"/>
    </row>
    <row r="1004" spans="1:20" x14ac:dyDescent="0.25">
      <c r="A1004" s="31">
        <v>2022</v>
      </c>
      <c r="B1004" s="31">
        <v>27</v>
      </c>
      <c r="C1004" s="31" t="s">
        <v>0</v>
      </c>
      <c r="D1004" s="31">
        <v>5795983</v>
      </c>
      <c r="E1004" s="31">
        <v>60.3</v>
      </c>
      <c r="F1004" s="32">
        <f t="shared" si="77"/>
        <v>6.99</v>
      </c>
      <c r="G1004" s="33" t="s">
        <v>1</v>
      </c>
      <c r="H1004" s="31">
        <v>30</v>
      </c>
      <c r="I1004" s="31">
        <v>286.5</v>
      </c>
      <c r="J1004" s="34">
        <f t="shared" si="87"/>
        <v>30.1</v>
      </c>
      <c r="K1004" s="34">
        <f t="shared" si="66"/>
        <v>22.575000000000003</v>
      </c>
      <c r="L1004" s="35">
        <f t="shared" si="67"/>
        <v>6467.7375000000011</v>
      </c>
      <c r="M1004" s="31" t="s">
        <v>155</v>
      </c>
      <c r="N1004" s="31" t="s">
        <v>312</v>
      </c>
      <c r="O1004" s="31" t="s">
        <v>150</v>
      </c>
      <c r="P1004" s="31"/>
      <c r="Q1004" s="30"/>
      <c r="R1004" s="27"/>
      <c r="S1004" s="27"/>
    </row>
    <row r="1005" spans="1:20" x14ac:dyDescent="0.25">
      <c r="A1005" s="31">
        <v>2022</v>
      </c>
      <c r="B1005" s="31">
        <v>27</v>
      </c>
      <c r="C1005" s="31" t="s">
        <v>0</v>
      </c>
      <c r="D1005" s="31">
        <v>5795984</v>
      </c>
      <c r="E1005" s="31">
        <v>60.3</v>
      </c>
      <c r="F1005" s="32">
        <f t="shared" si="77"/>
        <v>6.99</v>
      </c>
      <c r="G1005" s="33" t="s">
        <v>1</v>
      </c>
      <c r="H1005" s="31">
        <v>14</v>
      </c>
      <c r="I1005" s="31">
        <v>133.2149</v>
      </c>
      <c r="J1005" s="34">
        <f t="shared" si="87"/>
        <v>30.1</v>
      </c>
      <c r="K1005" s="34">
        <f t="shared" si="66"/>
        <v>22.575000000000003</v>
      </c>
      <c r="L1005" s="35">
        <f t="shared" si="67"/>
        <v>3007.3263675000003</v>
      </c>
      <c r="M1005" s="31" t="s">
        <v>155</v>
      </c>
      <c r="N1005" s="31" t="s">
        <v>312</v>
      </c>
      <c r="O1005" s="31" t="s">
        <v>150</v>
      </c>
      <c r="P1005" s="31"/>
      <c r="Q1005" s="30"/>
      <c r="R1005" s="27"/>
      <c r="S1005" s="27"/>
    </row>
    <row r="1006" spans="1:20" x14ac:dyDescent="0.25">
      <c r="A1006" s="31">
        <v>2022</v>
      </c>
      <c r="B1006" s="31">
        <v>27</v>
      </c>
      <c r="C1006" s="31" t="s">
        <v>0</v>
      </c>
      <c r="D1006" s="31">
        <v>5795913</v>
      </c>
      <c r="E1006" s="31">
        <v>60.3</v>
      </c>
      <c r="F1006" s="32">
        <f t="shared" si="77"/>
        <v>6.99</v>
      </c>
      <c r="G1006" s="33" t="s">
        <v>1</v>
      </c>
      <c r="H1006" s="31">
        <v>12</v>
      </c>
      <c r="I1006" s="31">
        <v>115.29819999999999</v>
      </c>
      <c r="J1006" s="34">
        <f t="shared" si="87"/>
        <v>30.1</v>
      </c>
      <c r="K1006" s="34">
        <f t="shared" si="66"/>
        <v>22.575000000000003</v>
      </c>
      <c r="L1006" s="35">
        <f t="shared" si="67"/>
        <v>2602.8568650000002</v>
      </c>
      <c r="M1006" s="31" t="s">
        <v>155</v>
      </c>
      <c r="N1006" s="31" t="s">
        <v>312</v>
      </c>
      <c r="O1006" s="31" t="s">
        <v>150</v>
      </c>
      <c r="P1006" s="31"/>
      <c r="Q1006" s="30"/>
      <c r="R1006" s="27"/>
      <c r="S1006" s="27"/>
    </row>
    <row r="1007" spans="1:20" x14ac:dyDescent="0.25">
      <c r="A1007" s="31">
        <v>2022</v>
      </c>
      <c r="B1007" s="31">
        <v>27</v>
      </c>
      <c r="C1007" s="31" t="s">
        <v>0</v>
      </c>
      <c r="D1007" s="31">
        <v>5795914</v>
      </c>
      <c r="E1007" s="31">
        <v>60.3</v>
      </c>
      <c r="F1007" s="32">
        <f t="shared" si="77"/>
        <v>6.99</v>
      </c>
      <c r="G1007" s="33" t="s">
        <v>1</v>
      </c>
      <c r="H1007" s="31">
        <v>65</v>
      </c>
      <c r="I1007" s="31">
        <v>624</v>
      </c>
      <c r="J1007" s="34">
        <f t="shared" si="87"/>
        <v>30.1</v>
      </c>
      <c r="K1007" s="34">
        <f t="shared" si="66"/>
        <v>22.575000000000003</v>
      </c>
      <c r="L1007" s="35">
        <f t="shared" si="67"/>
        <v>14086.800000000001</v>
      </c>
      <c r="M1007" s="31" t="s">
        <v>155</v>
      </c>
      <c r="N1007" s="31" t="s">
        <v>312</v>
      </c>
      <c r="O1007" s="31" t="s">
        <v>150</v>
      </c>
      <c r="P1007" s="31"/>
      <c r="Q1007" s="30"/>
      <c r="R1007" s="27"/>
      <c r="S1007" s="27"/>
    </row>
    <row r="1008" spans="1:20" x14ac:dyDescent="0.25">
      <c r="A1008" s="31">
        <v>2022</v>
      </c>
      <c r="B1008" s="31">
        <v>27</v>
      </c>
      <c r="C1008" s="31" t="s">
        <v>0</v>
      </c>
      <c r="D1008" s="31">
        <v>5795912</v>
      </c>
      <c r="E1008" s="31">
        <v>60.3</v>
      </c>
      <c r="F1008" s="32">
        <f t="shared" si="77"/>
        <v>6.99</v>
      </c>
      <c r="G1008" s="33" t="s">
        <v>1</v>
      </c>
      <c r="H1008" s="31">
        <v>123</v>
      </c>
      <c r="I1008" s="31">
        <v>1176.46</v>
      </c>
      <c r="J1008" s="34">
        <f t="shared" si="87"/>
        <v>30.1</v>
      </c>
      <c r="K1008" s="34">
        <f t="shared" si="66"/>
        <v>22.575000000000003</v>
      </c>
      <c r="L1008" s="35">
        <f t="shared" si="67"/>
        <v>26558.584500000004</v>
      </c>
      <c r="M1008" s="31" t="s">
        <v>155</v>
      </c>
      <c r="N1008" s="31" t="s">
        <v>312</v>
      </c>
      <c r="O1008" s="31" t="s">
        <v>150</v>
      </c>
      <c r="P1008" s="31"/>
      <c r="Q1008" s="30"/>
      <c r="R1008" s="27"/>
      <c r="S1008" s="27"/>
    </row>
    <row r="1009" spans="1:20" x14ac:dyDescent="0.25">
      <c r="A1009" s="31">
        <v>2022</v>
      </c>
      <c r="B1009" s="31">
        <v>27</v>
      </c>
      <c r="C1009" s="31" t="s">
        <v>0</v>
      </c>
      <c r="D1009" s="31">
        <v>5795985</v>
      </c>
      <c r="E1009" s="31">
        <v>60.3</v>
      </c>
      <c r="F1009" s="32">
        <f t="shared" si="77"/>
        <v>6.99</v>
      </c>
      <c r="G1009" s="33" t="s">
        <v>1</v>
      </c>
      <c r="H1009" s="31">
        <v>100</v>
      </c>
      <c r="I1009" s="31">
        <v>950.52430000000004</v>
      </c>
      <c r="J1009" s="34">
        <f t="shared" si="87"/>
        <v>30.1</v>
      </c>
      <c r="K1009" s="34">
        <f t="shared" si="66"/>
        <v>22.575000000000003</v>
      </c>
      <c r="L1009" s="35">
        <f t="shared" si="67"/>
        <v>21458.086072500002</v>
      </c>
      <c r="M1009" s="31" t="s">
        <v>155</v>
      </c>
      <c r="N1009" s="31" t="s">
        <v>312</v>
      </c>
      <c r="O1009" s="31" t="s">
        <v>150</v>
      </c>
      <c r="P1009" s="31"/>
      <c r="Q1009" s="30"/>
      <c r="R1009" s="27"/>
      <c r="S1009" s="27"/>
    </row>
    <row r="1010" spans="1:20" x14ac:dyDescent="0.25">
      <c r="A1010" s="31">
        <v>2022</v>
      </c>
      <c r="B1010" s="31">
        <v>27</v>
      </c>
      <c r="C1010" s="31" t="s">
        <v>0</v>
      </c>
      <c r="D1010" s="31">
        <v>5795984</v>
      </c>
      <c r="E1010" s="31">
        <v>60.3</v>
      </c>
      <c r="F1010" s="32">
        <f t="shared" si="77"/>
        <v>6.99</v>
      </c>
      <c r="G1010" s="33" t="s">
        <v>1</v>
      </c>
      <c r="H1010" s="31">
        <v>87</v>
      </c>
      <c r="I1010" s="31">
        <v>827.83510000000001</v>
      </c>
      <c r="J1010" s="34">
        <f t="shared" si="87"/>
        <v>30.1</v>
      </c>
      <c r="K1010" s="34">
        <f t="shared" si="66"/>
        <v>22.575000000000003</v>
      </c>
      <c r="L1010" s="35">
        <f t="shared" si="67"/>
        <v>18688.377382500003</v>
      </c>
      <c r="M1010" s="31" t="s">
        <v>155</v>
      </c>
      <c r="N1010" s="31" t="s">
        <v>312</v>
      </c>
      <c r="O1010" s="31" t="s">
        <v>150</v>
      </c>
      <c r="P1010" s="31"/>
      <c r="Q1010" s="30"/>
      <c r="R1010" s="27"/>
      <c r="S1010" s="27"/>
    </row>
    <row r="1011" spans="1:20" x14ac:dyDescent="0.25">
      <c r="A1011" s="31">
        <v>2022</v>
      </c>
      <c r="B1011" s="31">
        <v>27</v>
      </c>
      <c r="C1011" s="31" t="s">
        <v>0</v>
      </c>
      <c r="D1011" s="31">
        <v>5795723</v>
      </c>
      <c r="E1011" s="31">
        <v>73</v>
      </c>
      <c r="F1011" s="32">
        <f t="shared" si="77"/>
        <v>9.67</v>
      </c>
      <c r="G1011" s="33" t="s">
        <v>1</v>
      </c>
      <c r="H1011" s="31">
        <v>85</v>
      </c>
      <c r="I1011" s="31">
        <v>816.1</v>
      </c>
      <c r="J1011" s="34">
        <f t="shared" si="87"/>
        <v>37.54</v>
      </c>
      <c r="K1011" s="34">
        <f t="shared" si="66"/>
        <v>28.155000000000001</v>
      </c>
      <c r="L1011" s="35">
        <f t="shared" si="67"/>
        <v>22977.2955</v>
      </c>
      <c r="M1011" s="31" t="s">
        <v>155</v>
      </c>
      <c r="N1011" s="31" t="s">
        <v>718</v>
      </c>
      <c r="O1011" s="31" t="s">
        <v>305</v>
      </c>
      <c r="P1011" s="31"/>
      <c r="Q1011" s="30"/>
      <c r="R1011" s="27"/>
      <c r="S1011" s="27"/>
    </row>
    <row r="1012" spans="1:20" x14ac:dyDescent="0.25">
      <c r="A1012" s="31">
        <v>2022</v>
      </c>
      <c r="B1012" s="31">
        <v>27</v>
      </c>
      <c r="C1012" s="31" t="s">
        <v>0</v>
      </c>
      <c r="D1012" s="31">
        <v>5795724</v>
      </c>
      <c r="E1012" s="31">
        <v>73</v>
      </c>
      <c r="F1012" s="32">
        <f t="shared" si="77"/>
        <v>9.67</v>
      </c>
      <c r="G1012" s="33" t="s">
        <v>1</v>
      </c>
      <c r="H1012" s="31">
        <v>32</v>
      </c>
      <c r="I1012" s="31">
        <v>307.24</v>
      </c>
      <c r="J1012" s="34">
        <f t="shared" si="87"/>
        <v>37.54</v>
      </c>
      <c r="K1012" s="34">
        <f t="shared" si="66"/>
        <v>18.77</v>
      </c>
      <c r="L1012" s="35">
        <f t="shared" si="67"/>
        <v>5766.8948</v>
      </c>
      <c r="M1012" s="31" t="s">
        <v>566</v>
      </c>
      <c r="N1012" s="31" t="s">
        <v>718</v>
      </c>
      <c r="O1012" s="31" t="s">
        <v>305</v>
      </c>
      <c r="P1012" s="31"/>
      <c r="Q1012" s="30"/>
      <c r="R1012" s="27"/>
      <c r="S1012" s="27"/>
    </row>
    <row r="1013" spans="1:20" x14ac:dyDescent="0.25">
      <c r="A1013" s="31">
        <v>2022</v>
      </c>
      <c r="B1013" s="31">
        <v>27</v>
      </c>
      <c r="C1013" s="31" t="s">
        <v>0</v>
      </c>
      <c r="D1013" s="31">
        <v>5795725</v>
      </c>
      <c r="E1013" s="31">
        <v>73</v>
      </c>
      <c r="F1013" s="32">
        <f t="shared" si="77"/>
        <v>9.67</v>
      </c>
      <c r="G1013" s="33" t="s">
        <v>1</v>
      </c>
      <c r="H1013" s="31">
        <v>14</v>
      </c>
      <c r="I1013" s="31">
        <v>134.41999999999999</v>
      </c>
      <c r="J1013" s="34">
        <f t="shared" si="87"/>
        <v>37.54</v>
      </c>
      <c r="K1013" s="34" t="b">
        <f t="shared" si="66"/>
        <v>0</v>
      </c>
      <c r="L1013" s="35">
        <f t="shared" si="67"/>
        <v>0</v>
      </c>
      <c r="M1013" s="31" t="s">
        <v>713</v>
      </c>
      <c r="N1013" s="31" t="s">
        <v>718</v>
      </c>
      <c r="O1013" s="31" t="s">
        <v>305</v>
      </c>
      <c r="P1013" s="31"/>
      <c r="Q1013" s="30"/>
      <c r="R1013" s="27"/>
      <c r="S1013" s="27"/>
    </row>
    <row r="1014" spans="1:20" x14ac:dyDescent="0.25">
      <c r="A1014" s="31">
        <v>2022</v>
      </c>
      <c r="B1014" s="31">
        <v>27</v>
      </c>
      <c r="C1014" s="31" t="s">
        <v>224</v>
      </c>
      <c r="D1014" s="31" t="s">
        <v>620</v>
      </c>
      <c r="E1014" s="31">
        <v>244.5</v>
      </c>
      <c r="F1014" s="32">
        <v>59.53</v>
      </c>
      <c r="G1014" s="33" t="s">
        <v>4</v>
      </c>
      <c r="H1014" s="31"/>
      <c r="I1014" s="31">
        <v>20000</v>
      </c>
      <c r="J1014" s="34">
        <v>167.37</v>
      </c>
      <c r="K1014" s="34">
        <f t="shared" ref="K1014:K1018" si="88">IF(M1014="NEW",J1014*1,IF(M1014="YELLOW",J1014*0.75,IF(M1014="BLUE",J1014*0.5)))</f>
        <v>167.37</v>
      </c>
      <c r="L1014" s="35">
        <f t="shared" ref="L1014:L1018" si="89">I1014*K1014</f>
        <v>3347400</v>
      </c>
      <c r="M1014" s="31" t="s">
        <v>36</v>
      </c>
      <c r="N1014" s="31" t="s">
        <v>333</v>
      </c>
      <c r="O1014" s="31" t="s">
        <v>20</v>
      </c>
      <c r="P1014" s="31"/>
      <c r="Q1014" s="99"/>
      <c r="R1014" s="77"/>
      <c r="S1014" s="77" t="s">
        <v>27</v>
      </c>
      <c r="T1014" s="99">
        <v>18306667.7542005</v>
      </c>
    </row>
    <row r="1015" spans="1:20" x14ac:dyDescent="0.25">
      <c r="A1015" s="31">
        <v>2022</v>
      </c>
      <c r="B1015" s="31">
        <v>27</v>
      </c>
      <c r="C1015" s="31" t="s">
        <v>224</v>
      </c>
      <c r="D1015" s="31" t="s">
        <v>630</v>
      </c>
      <c r="E1015" s="31">
        <v>339.7</v>
      </c>
      <c r="F1015" s="32">
        <v>81.099999999999994</v>
      </c>
      <c r="G1015" s="33" t="s">
        <v>1</v>
      </c>
      <c r="H1015" s="31"/>
      <c r="I1015" s="31">
        <v>2235</v>
      </c>
      <c r="J1015" s="34">
        <v>180.45</v>
      </c>
      <c r="K1015" s="34">
        <f t="shared" si="88"/>
        <v>180.45</v>
      </c>
      <c r="L1015" s="35">
        <f t="shared" si="89"/>
        <v>403305.75</v>
      </c>
      <c r="M1015" s="31" t="s">
        <v>36</v>
      </c>
      <c r="N1015" s="31" t="s">
        <v>624</v>
      </c>
      <c r="O1015" s="31" t="s">
        <v>150</v>
      </c>
      <c r="P1015" s="31"/>
      <c r="Q1015" s="99">
        <f>SUM(L994:L1015)</f>
        <v>4009105.1049190001</v>
      </c>
      <c r="R1015" s="77" t="s">
        <v>719</v>
      </c>
      <c r="S1015" s="77" t="s">
        <v>28</v>
      </c>
      <c r="T1015" s="99">
        <f>T1014+Q1015</f>
        <v>22315772.859119501</v>
      </c>
    </row>
    <row r="1016" spans="1:20" x14ac:dyDescent="0.25">
      <c r="A1016" s="21"/>
      <c r="B1016" s="21"/>
      <c r="C1016" s="21" t="s">
        <v>224</v>
      </c>
      <c r="D1016" s="21" t="s">
        <v>630</v>
      </c>
      <c r="E1016" s="21">
        <v>244.5</v>
      </c>
      <c r="F1016" s="22">
        <v>59.53</v>
      </c>
      <c r="G1016" s="23" t="s">
        <v>631</v>
      </c>
      <c r="H1016" s="21"/>
      <c r="I1016" s="21">
        <v>8790.5</v>
      </c>
      <c r="J1016" s="24">
        <v>160</v>
      </c>
      <c r="K1016" s="24">
        <f t="shared" si="88"/>
        <v>160</v>
      </c>
      <c r="L1016" s="25">
        <f t="shared" si="89"/>
        <v>1406480</v>
      </c>
      <c r="M1016" s="21" t="s">
        <v>36</v>
      </c>
      <c r="N1016" s="21" t="s">
        <v>624</v>
      </c>
      <c r="O1016" s="21" t="s">
        <v>20</v>
      </c>
      <c r="P1016" s="21"/>
      <c r="Q1016" s="21" t="s">
        <v>630</v>
      </c>
      <c r="R1016" s="27"/>
      <c r="S1016" s="27"/>
    </row>
    <row r="1017" spans="1:20" x14ac:dyDescent="0.25">
      <c r="A1017" s="21"/>
      <c r="B1017" s="21"/>
      <c r="C1017" s="21" t="s">
        <v>224</v>
      </c>
      <c r="D1017" s="21" t="s">
        <v>630</v>
      </c>
      <c r="E1017" s="21">
        <v>244.5</v>
      </c>
      <c r="F1017" s="22">
        <v>59.53</v>
      </c>
      <c r="G1017" s="23" t="s">
        <v>631</v>
      </c>
      <c r="H1017" s="21"/>
      <c r="I1017" s="21">
        <v>9425.3799999999919</v>
      </c>
      <c r="J1017" s="24">
        <v>160</v>
      </c>
      <c r="K1017" s="24">
        <f t="shared" si="88"/>
        <v>160</v>
      </c>
      <c r="L1017" s="25">
        <f t="shared" si="89"/>
        <v>1508060.7999999986</v>
      </c>
      <c r="M1017" s="21" t="s">
        <v>36</v>
      </c>
      <c r="N1017" s="21" t="s">
        <v>624</v>
      </c>
      <c r="O1017" s="21" t="s">
        <v>150</v>
      </c>
      <c r="P1017" s="21"/>
      <c r="Q1017" s="125"/>
      <c r="R1017" s="126"/>
      <c r="S1017" s="126" t="s">
        <v>27</v>
      </c>
      <c r="T1017" s="125">
        <v>18306667.7542005</v>
      </c>
    </row>
    <row r="1018" spans="1:20" x14ac:dyDescent="0.25">
      <c r="A1018" s="21"/>
      <c r="B1018" s="21"/>
      <c r="C1018" s="21" t="s">
        <v>224</v>
      </c>
      <c r="D1018" s="21" t="s">
        <v>630</v>
      </c>
      <c r="E1018" s="21">
        <v>168.3</v>
      </c>
      <c r="F1018" s="22">
        <v>29.76</v>
      </c>
      <c r="G1018" s="23" t="s">
        <v>4</v>
      </c>
      <c r="H1018" s="21"/>
      <c r="I1018" s="21">
        <v>33700</v>
      </c>
      <c r="J1018" s="24">
        <v>70.937600000000003</v>
      </c>
      <c r="K1018" s="24">
        <f t="shared" si="88"/>
        <v>70.937600000000003</v>
      </c>
      <c r="L1018" s="25">
        <f t="shared" si="89"/>
        <v>2390597.12</v>
      </c>
      <c r="M1018" s="21" t="s">
        <v>36</v>
      </c>
      <c r="N1018" s="21" t="s">
        <v>633</v>
      </c>
      <c r="O1018" s="21" t="s">
        <v>150</v>
      </c>
      <c r="P1018" s="21"/>
      <c r="Q1018" s="125">
        <f>SUM(L1016:L1018)</f>
        <v>5305137.919999999</v>
      </c>
      <c r="R1018" s="126" t="s">
        <v>720</v>
      </c>
      <c r="S1018" s="126" t="s">
        <v>28</v>
      </c>
      <c r="T1018" s="125">
        <f>T1017+Q1018</f>
        <v>23611805.674200498</v>
      </c>
    </row>
    <row r="1019" spans="1:20" x14ac:dyDescent="0.25">
      <c r="A1019" s="27"/>
      <c r="B1019" s="27"/>
      <c r="C1019" s="27"/>
      <c r="D1019" s="27"/>
      <c r="E1019" s="27"/>
      <c r="F1019" s="1" t="str">
        <f t="shared" si="77"/>
        <v>ENTER WEIGHT</v>
      </c>
      <c r="G1019" s="2"/>
      <c r="H1019" s="27"/>
      <c r="I1019" s="27"/>
      <c r="J1019" s="91" t="str">
        <f t="shared" ref="J1019:J1021" si="90">IF($E1019=60.3,30.1,IF($E1019=73,37.54,IF($E1019=88.9,52.62,IF(AND($E1019=114.3, $F1019=17.26),56.44,IF(AND($E1019=177.8, $F1019=34.23),92.37,IF(AND($E1019=244.5,$F1019=53.57),144.09,"ENTER WEIGHT"))))))</f>
        <v>ENTER WEIGHT</v>
      </c>
      <c r="K1019" s="5" t="b">
        <f t="shared" si="66"/>
        <v>0</v>
      </c>
      <c r="L1019" s="6">
        <f t="shared" si="67"/>
        <v>0</v>
      </c>
      <c r="M1019" s="27"/>
      <c r="N1019" s="27"/>
      <c r="O1019" s="27"/>
      <c r="P1019" s="27"/>
      <c r="R1019" s="27"/>
      <c r="S1019" s="27"/>
    </row>
    <row r="1020" spans="1:20" x14ac:dyDescent="0.25">
      <c r="A1020" s="27"/>
      <c r="B1020" s="27"/>
      <c r="C1020" s="27"/>
      <c r="D1020" s="27"/>
      <c r="E1020" s="27"/>
      <c r="F1020" s="1" t="str">
        <f t="shared" si="77"/>
        <v>ENTER WEIGHT</v>
      </c>
      <c r="G1020" s="2"/>
      <c r="H1020" s="27"/>
      <c r="I1020" s="27"/>
      <c r="J1020" s="91" t="str">
        <f t="shared" si="90"/>
        <v>ENTER WEIGHT</v>
      </c>
      <c r="K1020" s="5" t="b">
        <f t="shared" si="66"/>
        <v>0</v>
      </c>
      <c r="L1020" s="6">
        <f t="shared" si="67"/>
        <v>0</v>
      </c>
      <c r="M1020" s="27"/>
      <c r="N1020" s="27"/>
      <c r="O1020" s="27"/>
      <c r="P1020" s="27"/>
      <c r="R1020" s="27"/>
      <c r="S1020" s="27"/>
    </row>
    <row r="1021" spans="1:20" x14ac:dyDescent="0.25">
      <c r="A1021" s="27"/>
      <c r="B1021" s="27"/>
      <c r="C1021" s="27"/>
      <c r="D1021" s="27"/>
      <c r="E1021" s="27"/>
      <c r="F1021" s="1" t="str">
        <f t="shared" si="77"/>
        <v>ENTER WEIGHT</v>
      </c>
      <c r="G1021" s="2"/>
      <c r="H1021" s="27"/>
      <c r="I1021" s="27"/>
      <c r="J1021" s="91" t="str">
        <f t="shared" si="90"/>
        <v>ENTER WEIGHT</v>
      </c>
      <c r="K1021" s="5" t="b">
        <f t="shared" si="66"/>
        <v>0</v>
      </c>
      <c r="L1021" s="6">
        <f t="shared" si="67"/>
        <v>0</v>
      </c>
      <c r="M1021" s="27"/>
      <c r="N1021" s="27"/>
      <c r="O1021" s="27"/>
      <c r="P1021" s="27"/>
      <c r="R1021" s="27"/>
      <c r="S1021" s="27"/>
    </row>
    <row r="1022" spans="1:20" x14ac:dyDescent="0.25">
      <c r="A1022" s="27"/>
      <c r="B1022" s="27"/>
      <c r="C1022" s="27"/>
      <c r="D1022" s="27"/>
      <c r="E1022" s="27"/>
      <c r="F1022" s="1" t="str">
        <f t="shared" si="77"/>
        <v>ENTER WEIGHT</v>
      </c>
      <c r="G1022" s="2"/>
      <c r="H1022" s="27"/>
      <c r="I1022" s="27"/>
      <c r="J1022" s="91" t="str">
        <f t="shared" ref="J1022" si="91">IF($E1022=60.3,30.1,IF($E1022=73,37.54,IF($E1022=88.9,52.62,IF(AND($E1022=114.3, $F1022=17.26),56.44,IF(AND($E1022=177.8, $F1022=34.23),92.37,IF(AND($E1022=244.5,$F1022=53.57),144.09,"ENTER WEIGHT"))))))</f>
        <v>ENTER WEIGHT</v>
      </c>
      <c r="K1022" s="5" t="b">
        <f t="shared" si="66"/>
        <v>0</v>
      </c>
      <c r="L1022" s="6">
        <f t="shared" si="67"/>
        <v>0</v>
      </c>
      <c r="M1022" s="27"/>
      <c r="N1022" s="27"/>
      <c r="O1022" s="27"/>
      <c r="P1022" s="27"/>
      <c r="R1022" s="27"/>
      <c r="S1022" s="27"/>
    </row>
    <row r="1023" spans="1:20" x14ac:dyDescent="0.25">
      <c r="A1023" s="27"/>
      <c r="B1023" s="27"/>
      <c r="C1023" s="27"/>
      <c r="D1023" s="27"/>
      <c r="E1023" s="27"/>
      <c r="F1023" s="1" t="str">
        <f t="shared" si="77"/>
        <v>ENTER WEIGHT</v>
      </c>
      <c r="G1023" s="2"/>
      <c r="H1023" s="27"/>
      <c r="I1023" s="27"/>
      <c r="J1023" s="91" t="str">
        <f t="shared" ref="J1023" si="92">IF($E1023=60.3,30.1,IF($E1023=73,37.54,IF($E1023=88.9,52.62,IF(AND($E1023=114.3, $F1023=17.26),56.44,IF(AND($E1023=177.8, $F1023=34.23),92.37,IF(AND($E1023=244.5,$F1023=53.57),144.09,"ENTER WEIGHT"))))))</f>
        <v>ENTER WEIGHT</v>
      </c>
      <c r="K1023" s="5" t="b">
        <f t="shared" si="66"/>
        <v>0</v>
      </c>
      <c r="L1023" s="6">
        <f t="shared" si="67"/>
        <v>0</v>
      </c>
      <c r="M1023" s="27"/>
      <c r="N1023" s="27"/>
      <c r="O1023" s="27"/>
      <c r="P1023" s="27"/>
      <c r="R1023" s="27"/>
      <c r="S1023" s="27"/>
    </row>
    <row r="1024" spans="1:20" x14ac:dyDescent="0.25">
      <c r="A1024" s="107"/>
      <c r="B1024" s="107"/>
      <c r="C1024" s="107" t="s">
        <v>224</v>
      </c>
      <c r="D1024" s="107" t="s">
        <v>630</v>
      </c>
      <c r="E1024" s="107">
        <v>168.3</v>
      </c>
      <c r="F1024" s="108">
        <v>29.76</v>
      </c>
      <c r="G1024" s="109" t="s">
        <v>4</v>
      </c>
      <c r="H1024" s="107"/>
      <c r="I1024" s="107">
        <v>10827</v>
      </c>
      <c r="J1024" s="110">
        <v>70.937600000000003</v>
      </c>
      <c r="K1024" s="110">
        <f t="shared" si="66"/>
        <v>70.937600000000003</v>
      </c>
      <c r="L1024" s="111">
        <f t="shared" si="67"/>
        <v>768041.39520000003</v>
      </c>
      <c r="M1024" s="107" t="s">
        <v>36</v>
      </c>
      <c r="N1024" s="107" t="s">
        <v>633</v>
      </c>
      <c r="O1024" s="107" t="s">
        <v>35</v>
      </c>
      <c r="P1024" s="107"/>
      <c r="Q1024" s="107" t="s">
        <v>630</v>
      </c>
    </row>
    <row r="1025" spans="1:19" x14ac:dyDescent="0.25">
      <c r="A1025" s="107"/>
      <c r="B1025" s="107"/>
      <c r="C1025" s="107" t="s">
        <v>224</v>
      </c>
      <c r="D1025" s="107" t="s">
        <v>630</v>
      </c>
      <c r="E1025" s="107">
        <v>168.3</v>
      </c>
      <c r="F1025" s="108">
        <v>29.76</v>
      </c>
      <c r="G1025" s="109" t="s">
        <v>4</v>
      </c>
      <c r="H1025" s="107"/>
      <c r="I1025" s="107">
        <v>337.5</v>
      </c>
      <c r="J1025" s="110">
        <v>70.937600000000003</v>
      </c>
      <c r="K1025" s="110">
        <f t="shared" si="66"/>
        <v>70.937600000000003</v>
      </c>
      <c r="L1025" s="111">
        <f t="shared" si="67"/>
        <v>23941.440000000002</v>
      </c>
      <c r="M1025" s="107" t="s">
        <v>36</v>
      </c>
      <c r="N1025" s="107" t="s">
        <v>633</v>
      </c>
      <c r="O1025" s="107" t="s">
        <v>150</v>
      </c>
      <c r="P1025" s="107"/>
      <c r="Q1025" s="107" t="s">
        <v>630</v>
      </c>
    </row>
    <row r="1026" spans="1:19" x14ac:dyDescent="0.25">
      <c r="A1026" s="107"/>
      <c r="B1026" s="107"/>
      <c r="C1026" s="107" t="s">
        <v>224</v>
      </c>
      <c r="D1026" s="107" t="s">
        <v>634</v>
      </c>
      <c r="E1026" s="107">
        <v>177.8</v>
      </c>
      <c r="F1026" s="108">
        <f t="shared" si="77"/>
        <v>34.229999999999997</v>
      </c>
      <c r="G1026" s="109" t="s">
        <v>175</v>
      </c>
      <c r="H1026" s="107"/>
      <c r="I1026" s="107">
        <v>850</v>
      </c>
      <c r="J1026" s="110">
        <v>83.69</v>
      </c>
      <c r="K1026" s="110">
        <f t="shared" si="66"/>
        <v>83.69</v>
      </c>
      <c r="L1026" s="111">
        <f t="shared" si="67"/>
        <v>71136.5</v>
      </c>
      <c r="M1026" s="107" t="s">
        <v>36</v>
      </c>
      <c r="N1026" s="107" t="s">
        <v>637</v>
      </c>
      <c r="O1026" s="107" t="s">
        <v>150</v>
      </c>
      <c r="P1026" s="107"/>
      <c r="Q1026" s="119" t="s">
        <v>634</v>
      </c>
    </row>
    <row r="1027" spans="1:19" x14ac:dyDescent="0.25">
      <c r="A1027" s="107"/>
      <c r="B1027" s="107"/>
      <c r="C1027" s="107" t="s">
        <v>224</v>
      </c>
      <c r="D1027" s="107" t="s">
        <v>634</v>
      </c>
      <c r="E1027" s="107">
        <v>177.8</v>
      </c>
      <c r="F1027" s="108">
        <f t="shared" si="77"/>
        <v>34.229999999999997</v>
      </c>
      <c r="G1027" s="109" t="s">
        <v>331</v>
      </c>
      <c r="H1027" s="107"/>
      <c r="I1027" s="107">
        <v>210</v>
      </c>
      <c r="J1027" s="110">
        <v>83.69</v>
      </c>
      <c r="K1027" s="110">
        <f t="shared" si="66"/>
        <v>83.69</v>
      </c>
      <c r="L1027" s="111">
        <f t="shared" si="67"/>
        <v>17574.899999999998</v>
      </c>
      <c r="M1027" s="107" t="s">
        <v>36</v>
      </c>
      <c r="N1027" s="107" t="s">
        <v>637</v>
      </c>
      <c r="O1027" s="107" t="s">
        <v>150</v>
      </c>
      <c r="P1027" s="107"/>
      <c r="Q1027" s="119" t="s">
        <v>634</v>
      </c>
    </row>
    <row r="1028" spans="1:19" x14ac:dyDescent="0.25">
      <c r="A1028" s="107"/>
      <c r="B1028" s="107"/>
      <c r="C1028" s="107" t="s">
        <v>224</v>
      </c>
      <c r="D1028" s="107" t="s">
        <v>635</v>
      </c>
      <c r="E1028" s="107">
        <v>339.7</v>
      </c>
      <c r="F1028" s="108">
        <v>81.099999999999994</v>
      </c>
      <c r="G1028" s="109" t="s">
        <v>1</v>
      </c>
      <c r="H1028" s="107"/>
      <c r="I1028" s="107">
        <v>185</v>
      </c>
      <c r="J1028" s="110">
        <v>180.45</v>
      </c>
      <c r="K1028" s="110">
        <f t="shared" si="66"/>
        <v>180.45</v>
      </c>
      <c r="L1028" s="111">
        <f t="shared" si="67"/>
        <v>33383.25</v>
      </c>
      <c r="M1028" s="107" t="s">
        <v>36</v>
      </c>
      <c r="N1028" s="107" t="s">
        <v>638</v>
      </c>
      <c r="O1028" s="107" t="s">
        <v>150</v>
      </c>
      <c r="P1028" s="107"/>
      <c r="Q1028" s="119" t="s">
        <v>635</v>
      </c>
    </row>
    <row r="1029" spans="1:19" x14ac:dyDescent="0.25">
      <c r="A1029" s="107"/>
      <c r="B1029" s="107"/>
      <c r="C1029" s="107" t="s">
        <v>224</v>
      </c>
      <c r="D1029" s="107" t="s">
        <v>635</v>
      </c>
      <c r="E1029" s="107">
        <v>177.8</v>
      </c>
      <c r="F1029" s="108">
        <f t="shared" si="77"/>
        <v>34.229999999999997</v>
      </c>
      <c r="G1029" s="109" t="s">
        <v>331</v>
      </c>
      <c r="H1029" s="107"/>
      <c r="I1029" s="107">
        <v>135</v>
      </c>
      <c r="J1029" s="110">
        <v>83.69</v>
      </c>
      <c r="K1029" s="110">
        <f t="shared" ref="K1029:K1106" si="93">IF(M1029="NEW",J1029*1,IF(M1029="YELLOW",J1029*0.75,IF(M1029="BLUE",J1029*0.5)))</f>
        <v>83.69</v>
      </c>
      <c r="L1029" s="111">
        <f t="shared" ref="L1029:L1106" si="94">I1029*K1029</f>
        <v>11298.15</v>
      </c>
      <c r="M1029" s="107" t="s">
        <v>36</v>
      </c>
      <c r="N1029" s="107" t="s">
        <v>638</v>
      </c>
      <c r="O1029" s="107" t="s">
        <v>150</v>
      </c>
      <c r="P1029" s="107"/>
      <c r="Q1029" s="119" t="s">
        <v>635</v>
      </c>
    </row>
    <row r="1030" spans="1:19" x14ac:dyDescent="0.25">
      <c r="A1030" s="107"/>
      <c r="B1030" s="107"/>
      <c r="C1030" s="107" t="s">
        <v>224</v>
      </c>
      <c r="D1030" s="107" t="s">
        <v>636</v>
      </c>
      <c r="E1030" s="107">
        <v>339.7</v>
      </c>
      <c r="F1030" s="108">
        <v>81.099999999999994</v>
      </c>
      <c r="G1030" s="109" t="s">
        <v>1</v>
      </c>
      <c r="H1030" s="107"/>
      <c r="I1030" s="107">
        <v>275</v>
      </c>
      <c r="J1030" s="110">
        <v>229.14</v>
      </c>
      <c r="K1030" s="110">
        <f t="shared" si="93"/>
        <v>229.14</v>
      </c>
      <c r="L1030" s="111">
        <f t="shared" si="94"/>
        <v>63013.499999999993</v>
      </c>
      <c r="M1030" s="107" t="s">
        <v>36</v>
      </c>
      <c r="N1030" s="107" t="s">
        <v>639</v>
      </c>
      <c r="O1030" s="107" t="s">
        <v>150</v>
      </c>
      <c r="P1030" s="107"/>
      <c r="Q1030" s="119" t="s">
        <v>636</v>
      </c>
    </row>
    <row r="1031" spans="1:19" x14ac:dyDescent="0.25">
      <c r="A1031" s="107"/>
      <c r="B1031" s="107"/>
      <c r="C1031" s="107" t="s">
        <v>224</v>
      </c>
      <c r="D1031" s="107" t="s">
        <v>636</v>
      </c>
      <c r="E1031" s="107">
        <v>244.5</v>
      </c>
      <c r="F1031" s="108">
        <v>59.53</v>
      </c>
      <c r="G1031" s="109" t="s">
        <v>4</v>
      </c>
      <c r="H1031" s="107"/>
      <c r="I1031" s="107">
        <v>790</v>
      </c>
      <c r="J1031" s="110">
        <v>157.68</v>
      </c>
      <c r="K1031" s="110">
        <f t="shared" si="93"/>
        <v>157.68</v>
      </c>
      <c r="L1031" s="111">
        <f t="shared" si="94"/>
        <v>124567.20000000001</v>
      </c>
      <c r="M1031" s="107" t="s">
        <v>36</v>
      </c>
      <c r="N1031" s="107" t="s">
        <v>639</v>
      </c>
      <c r="O1031" s="107" t="s">
        <v>20</v>
      </c>
      <c r="P1031" s="107"/>
      <c r="Q1031" s="119" t="s">
        <v>636</v>
      </c>
    </row>
    <row r="1032" spans="1:19" x14ac:dyDescent="0.25">
      <c r="A1032" s="107"/>
      <c r="B1032" s="107"/>
      <c r="C1032" s="107" t="s">
        <v>224</v>
      </c>
      <c r="D1032" s="107" t="s">
        <v>636</v>
      </c>
      <c r="E1032" s="107">
        <v>177.8</v>
      </c>
      <c r="F1032" s="108">
        <f t="shared" si="77"/>
        <v>34.229999999999997</v>
      </c>
      <c r="G1032" s="109" t="s">
        <v>175</v>
      </c>
      <c r="H1032" s="107"/>
      <c r="I1032" s="107">
        <v>945</v>
      </c>
      <c r="J1032" s="110">
        <v>82.06</v>
      </c>
      <c r="K1032" s="110">
        <f t="shared" si="93"/>
        <v>82.06</v>
      </c>
      <c r="L1032" s="111">
        <f t="shared" si="94"/>
        <v>77546.7</v>
      </c>
      <c r="M1032" s="107" t="s">
        <v>36</v>
      </c>
      <c r="N1032" s="107" t="s">
        <v>639</v>
      </c>
      <c r="O1032" s="107" t="s">
        <v>150</v>
      </c>
      <c r="P1032" s="107"/>
      <c r="Q1032" s="119" t="s">
        <v>636</v>
      </c>
    </row>
    <row r="1033" spans="1:19" x14ac:dyDescent="0.25">
      <c r="A1033" s="107"/>
      <c r="B1033" s="107"/>
      <c r="C1033" s="107" t="s">
        <v>224</v>
      </c>
      <c r="D1033" s="107" t="s">
        <v>636</v>
      </c>
      <c r="E1033" s="107">
        <v>339.7</v>
      </c>
      <c r="F1033" s="108">
        <v>81.099999999999994</v>
      </c>
      <c r="G1033" s="109" t="s">
        <v>1</v>
      </c>
      <c r="H1033" s="107"/>
      <c r="I1033" s="107">
        <v>185</v>
      </c>
      <c r="J1033" s="110">
        <v>229.14</v>
      </c>
      <c r="K1033" s="110">
        <f t="shared" si="93"/>
        <v>229.14</v>
      </c>
      <c r="L1033" s="111">
        <f t="shared" si="94"/>
        <v>42390.899999999994</v>
      </c>
      <c r="M1033" s="107" t="s">
        <v>36</v>
      </c>
      <c r="N1033" s="107" t="s">
        <v>640</v>
      </c>
      <c r="O1033" s="107" t="s">
        <v>150</v>
      </c>
      <c r="P1033" s="107"/>
      <c r="Q1033" s="119" t="s">
        <v>636</v>
      </c>
    </row>
    <row r="1034" spans="1:19" x14ac:dyDescent="0.25">
      <c r="A1034" s="107"/>
      <c r="B1034" s="107"/>
      <c r="C1034" s="107" t="s">
        <v>224</v>
      </c>
      <c r="D1034" s="107" t="s">
        <v>636</v>
      </c>
      <c r="E1034" s="107">
        <v>244.5</v>
      </c>
      <c r="F1034" s="108">
        <v>59.53</v>
      </c>
      <c r="G1034" s="109" t="s">
        <v>4</v>
      </c>
      <c r="H1034" s="107"/>
      <c r="I1034" s="107">
        <v>840</v>
      </c>
      <c r="J1034" s="110">
        <v>157.68</v>
      </c>
      <c r="K1034" s="110">
        <f t="shared" si="93"/>
        <v>157.68</v>
      </c>
      <c r="L1034" s="111">
        <f t="shared" si="94"/>
        <v>132451.20000000001</v>
      </c>
      <c r="M1034" s="107" t="s">
        <v>36</v>
      </c>
      <c r="N1034" s="107" t="s">
        <v>640</v>
      </c>
      <c r="O1034" s="107" t="s">
        <v>20</v>
      </c>
      <c r="P1034" s="107"/>
      <c r="Q1034" s="119" t="s">
        <v>636</v>
      </c>
    </row>
    <row r="1035" spans="1:19" x14ac:dyDescent="0.25">
      <c r="A1035" s="107"/>
      <c r="B1035" s="107"/>
      <c r="C1035" s="107" t="s">
        <v>224</v>
      </c>
      <c r="D1035" s="107" t="s">
        <v>636</v>
      </c>
      <c r="E1035" s="107">
        <v>177.8</v>
      </c>
      <c r="F1035" s="108">
        <f t="shared" si="77"/>
        <v>34.229999999999997</v>
      </c>
      <c r="G1035" s="109" t="s">
        <v>175</v>
      </c>
      <c r="H1035" s="107"/>
      <c r="I1035" s="107">
        <v>945</v>
      </c>
      <c r="J1035" s="110">
        <v>82.06</v>
      </c>
      <c r="K1035" s="110">
        <f t="shared" si="93"/>
        <v>82.06</v>
      </c>
      <c r="L1035" s="111">
        <f t="shared" si="94"/>
        <v>77546.7</v>
      </c>
      <c r="M1035" s="107" t="s">
        <v>36</v>
      </c>
      <c r="N1035" s="107" t="s">
        <v>640</v>
      </c>
      <c r="O1035" s="107" t="s">
        <v>150</v>
      </c>
      <c r="P1035" s="107"/>
      <c r="Q1035" s="119" t="s">
        <v>636</v>
      </c>
    </row>
    <row r="1036" spans="1:19" x14ac:dyDescent="0.25">
      <c r="A1036" s="27"/>
      <c r="B1036" s="27"/>
      <c r="C1036" s="27"/>
      <c r="D1036" s="27"/>
      <c r="E1036" s="27"/>
      <c r="F1036" s="1" t="str">
        <f t="shared" si="77"/>
        <v>ENTER WEIGHT</v>
      </c>
      <c r="G1036" s="2"/>
      <c r="H1036" s="27"/>
      <c r="I1036" s="27"/>
      <c r="J1036" s="91" t="str">
        <f t="shared" ref="J1036:J1042" si="95">IF($E1036=60.3,30.1,IF($E1036=73,37.54,IF($E1036=88.9,52.62,IF(AND($E1036=114.3, $F1036=17.26),56.44,IF(AND($E1036=177.8, $F1036=34.23),92.37,IF(AND($E1036=244.5,$F1036=53.57),144.09,"ENTER WEIGHT"))))))</f>
        <v>ENTER WEIGHT</v>
      </c>
      <c r="K1036" s="5" t="b">
        <f t="shared" si="93"/>
        <v>0</v>
      </c>
      <c r="L1036" s="6">
        <f t="shared" si="94"/>
        <v>0</v>
      </c>
      <c r="M1036" s="27"/>
      <c r="N1036" s="27"/>
      <c r="O1036" s="27"/>
      <c r="P1036" s="27"/>
      <c r="R1036" s="27"/>
      <c r="S1036" s="27"/>
    </row>
    <row r="1037" spans="1:19" x14ac:dyDescent="0.25">
      <c r="A1037" s="27"/>
      <c r="B1037" s="27"/>
      <c r="C1037" s="27"/>
      <c r="D1037" s="27"/>
      <c r="E1037" s="27"/>
      <c r="F1037" s="1" t="str">
        <f t="shared" si="77"/>
        <v>ENTER WEIGHT</v>
      </c>
      <c r="G1037" s="2"/>
      <c r="H1037" s="27"/>
      <c r="I1037" s="27"/>
      <c r="J1037" s="91" t="str">
        <f t="shared" si="95"/>
        <v>ENTER WEIGHT</v>
      </c>
      <c r="K1037" s="5" t="b">
        <f t="shared" si="93"/>
        <v>0</v>
      </c>
      <c r="L1037" s="6">
        <f t="shared" si="94"/>
        <v>0</v>
      </c>
      <c r="M1037" s="27"/>
      <c r="N1037" s="27"/>
      <c r="O1037" s="27"/>
      <c r="P1037" s="27"/>
      <c r="R1037" s="27"/>
      <c r="S1037" s="27"/>
    </row>
    <row r="1038" spans="1:19" x14ac:dyDescent="0.25">
      <c r="A1038" s="27"/>
      <c r="B1038" s="27"/>
      <c r="C1038" s="27"/>
      <c r="D1038" s="27"/>
      <c r="E1038" s="27"/>
      <c r="F1038" s="1" t="str">
        <f t="shared" si="77"/>
        <v>ENTER WEIGHT</v>
      </c>
      <c r="G1038" s="2"/>
      <c r="H1038" s="27"/>
      <c r="I1038" s="27"/>
      <c r="J1038" s="91" t="str">
        <f t="shared" si="95"/>
        <v>ENTER WEIGHT</v>
      </c>
      <c r="K1038" s="5" t="b">
        <f t="shared" si="93"/>
        <v>0</v>
      </c>
      <c r="L1038" s="6">
        <f t="shared" si="94"/>
        <v>0</v>
      </c>
      <c r="M1038" s="27"/>
      <c r="N1038" s="27"/>
      <c r="O1038" s="27"/>
      <c r="P1038" s="27"/>
      <c r="R1038" s="27"/>
      <c r="S1038" s="27"/>
    </row>
    <row r="1039" spans="1:19" x14ac:dyDescent="0.25">
      <c r="A1039" s="27"/>
      <c r="B1039" s="27"/>
      <c r="C1039" s="27"/>
      <c r="D1039" s="27"/>
      <c r="E1039" s="27"/>
      <c r="F1039" s="1" t="str">
        <f t="shared" si="77"/>
        <v>ENTER WEIGHT</v>
      </c>
      <c r="G1039" s="2"/>
      <c r="H1039" s="27"/>
      <c r="I1039" s="27"/>
      <c r="J1039" s="91" t="str">
        <f t="shared" si="95"/>
        <v>ENTER WEIGHT</v>
      </c>
      <c r="K1039" s="5" t="b">
        <f t="shared" si="93"/>
        <v>0</v>
      </c>
      <c r="L1039" s="6">
        <f t="shared" si="94"/>
        <v>0</v>
      </c>
      <c r="M1039" s="27"/>
      <c r="N1039" s="27"/>
      <c r="O1039" s="27"/>
      <c r="P1039" s="27"/>
      <c r="R1039" s="27"/>
      <c r="S1039" s="27"/>
    </row>
    <row r="1040" spans="1:19" x14ac:dyDescent="0.25">
      <c r="A1040" s="27"/>
      <c r="B1040" s="27"/>
      <c r="C1040" s="27"/>
      <c r="D1040" s="27"/>
      <c r="E1040" s="27"/>
      <c r="F1040" s="1" t="str">
        <f t="shared" si="77"/>
        <v>ENTER WEIGHT</v>
      </c>
      <c r="G1040" s="2"/>
      <c r="H1040" s="27"/>
      <c r="I1040" s="27"/>
      <c r="J1040" s="91" t="str">
        <f t="shared" si="95"/>
        <v>ENTER WEIGHT</v>
      </c>
      <c r="K1040" s="5" t="b">
        <f t="shared" si="93"/>
        <v>0</v>
      </c>
      <c r="L1040" s="6">
        <f t="shared" si="94"/>
        <v>0</v>
      </c>
      <c r="M1040" s="27"/>
      <c r="N1040" s="27"/>
      <c r="O1040" s="27"/>
      <c r="P1040" s="27"/>
      <c r="R1040" s="27"/>
      <c r="S1040" s="27"/>
    </row>
    <row r="1041" spans="1:19" x14ac:dyDescent="0.25">
      <c r="A1041" s="27"/>
      <c r="B1041" s="27"/>
      <c r="C1041" s="27"/>
      <c r="D1041" s="27"/>
      <c r="E1041" s="27"/>
      <c r="F1041" s="1" t="str">
        <f t="shared" si="77"/>
        <v>ENTER WEIGHT</v>
      </c>
      <c r="G1041" s="2"/>
      <c r="H1041" s="27"/>
      <c r="I1041" s="27"/>
      <c r="J1041" s="91" t="str">
        <f t="shared" si="95"/>
        <v>ENTER WEIGHT</v>
      </c>
      <c r="K1041" s="5" t="b">
        <f t="shared" si="93"/>
        <v>0</v>
      </c>
      <c r="L1041" s="6">
        <f t="shared" si="94"/>
        <v>0</v>
      </c>
      <c r="M1041" s="27"/>
      <c r="N1041" s="27"/>
      <c r="O1041" s="27"/>
      <c r="P1041" s="27"/>
      <c r="R1041" s="27"/>
      <c r="S1041" s="27"/>
    </row>
    <row r="1042" spans="1:19" x14ac:dyDescent="0.25">
      <c r="A1042" s="27"/>
      <c r="B1042" s="27"/>
      <c r="C1042" s="27"/>
      <c r="D1042" s="27"/>
      <c r="E1042" s="27"/>
      <c r="F1042" s="1" t="str">
        <f t="shared" si="77"/>
        <v>ENTER WEIGHT</v>
      </c>
      <c r="G1042" s="2"/>
      <c r="H1042" s="27"/>
      <c r="I1042" s="27"/>
      <c r="J1042" s="91" t="str">
        <f t="shared" si="95"/>
        <v>ENTER WEIGHT</v>
      </c>
      <c r="K1042" s="5" t="b">
        <f t="shared" si="93"/>
        <v>0</v>
      </c>
      <c r="L1042" s="6">
        <f t="shared" si="94"/>
        <v>0</v>
      </c>
      <c r="M1042" s="27"/>
      <c r="N1042" s="27"/>
      <c r="O1042" s="27"/>
      <c r="P1042" s="27"/>
      <c r="R1042" s="27"/>
      <c r="S1042" s="27"/>
    </row>
    <row r="1043" spans="1:19" x14ac:dyDescent="0.25">
      <c r="A1043" s="62"/>
      <c r="B1043" s="62"/>
      <c r="C1043" s="62" t="s">
        <v>224</v>
      </c>
      <c r="D1043" s="62" t="s">
        <v>636</v>
      </c>
      <c r="E1043" s="62">
        <v>177.8</v>
      </c>
      <c r="F1043" s="63">
        <f t="shared" si="77"/>
        <v>34.229999999999997</v>
      </c>
      <c r="G1043" s="64" t="s">
        <v>331</v>
      </c>
      <c r="H1043" s="62"/>
      <c r="I1043" s="62">
        <v>945</v>
      </c>
      <c r="J1043" s="65">
        <v>84.44</v>
      </c>
      <c r="K1043" s="65">
        <f t="shared" si="93"/>
        <v>84.44</v>
      </c>
      <c r="L1043" s="66">
        <f t="shared" si="94"/>
        <v>79795.8</v>
      </c>
      <c r="M1043" s="62" t="s">
        <v>36</v>
      </c>
      <c r="N1043" s="62" t="s">
        <v>640</v>
      </c>
      <c r="O1043" s="62" t="s">
        <v>150</v>
      </c>
      <c r="P1043" s="62"/>
      <c r="Q1043" s="67" t="s">
        <v>636</v>
      </c>
    </row>
    <row r="1044" spans="1:19" x14ac:dyDescent="0.25">
      <c r="A1044" s="62"/>
      <c r="B1044" s="62"/>
      <c r="C1044" s="62" t="s">
        <v>224</v>
      </c>
      <c r="D1044" s="62" t="s">
        <v>636</v>
      </c>
      <c r="E1044" s="62">
        <v>339.7</v>
      </c>
      <c r="F1044" s="63">
        <v>81.099999999999994</v>
      </c>
      <c r="G1044" s="64" t="s">
        <v>1</v>
      </c>
      <c r="H1044" s="62"/>
      <c r="I1044" s="62">
        <v>265</v>
      </c>
      <c r="J1044" s="65">
        <v>229.14</v>
      </c>
      <c r="K1044" s="65">
        <f t="shared" si="93"/>
        <v>229.14</v>
      </c>
      <c r="L1044" s="66">
        <f t="shared" si="94"/>
        <v>60722.1</v>
      </c>
      <c r="M1044" s="62" t="s">
        <v>36</v>
      </c>
      <c r="N1044" s="62" t="s">
        <v>641</v>
      </c>
      <c r="O1044" s="62" t="s">
        <v>150</v>
      </c>
      <c r="P1044" s="62"/>
      <c r="Q1044" s="67" t="s">
        <v>636</v>
      </c>
    </row>
    <row r="1045" spans="1:19" x14ac:dyDescent="0.25">
      <c r="A1045" s="62"/>
      <c r="B1045" s="62"/>
      <c r="C1045" s="62" t="s">
        <v>224</v>
      </c>
      <c r="D1045" s="62" t="s">
        <v>636</v>
      </c>
      <c r="E1045" s="62">
        <v>244.5</v>
      </c>
      <c r="F1045" s="63">
        <v>59.53</v>
      </c>
      <c r="G1045" s="64" t="s">
        <v>4</v>
      </c>
      <c r="H1045" s="62"/>
      <c r="I1045" s="62">
        <v>745</v>
      </c>
      <c r="J1045" s="65">
        <v>157.68</v>
      </c>
      <c r="K1045" s="65">
        <f t="shared" si="93"/>
        <v>157.68</v>
      </c>
      <c r="L1045" s="66">
        <f t="shared" si="94"/>
        <v>117471.6</v>
      </c>
      <c r="M1045" s="62" t="s">
        <v>36</v>
      </c>
      <c r="N1045" s="62" t="s">
        <v>641</v>
      </c>
      <c r="O1045" s="62" t="s">
        <v>20</v>
      </c>
      <c r="P1045" s="62"/>
      <c r="Q1045" s="67" t="s">
        <v>636</v>
      </c>
    </row>
    <row r="1046" spans="1:19" x14ac:dyDescent="0.25">
      <c r="A1046" s="62"/>
      <c r="B1046" s="62"/>
      <c r="C1046" s="62" t="s">
        <v>224</v>
      </c>
      <c r="D1046" s="62" t="s">
        <v>636</v>
      </c>
      <c r="E1046" s="62">
        <v>177.8</v>
      </c>
      <c r="F1046" s="63">
        <f t="shared" si="77"/>
        <v>34.229999999999997</v>
      </c>
      <c r="G1046" s="64" t="s">
        <v>331</v>
      </c>
      <c r="H1046" s="62"/>
      <c r="I1046" s="62">
        <v>915</v>
      </c>
      <c r="J1046" s="65">
        <v>84.44</v>
      </c>
      <c r="K1046" s="65">
        <f t="shared" si="93"/>
        <v>84.44</v>
      </c>
      <c r="L1046" s="66">
        <f t="shared" si="94"/>
        <v>77262.599999999991</v>
      </c>
      <c r="M1046" s="62" t="s">
        <v>36</v>
      </c>
      <c r="N1046" s="62" t="s">
        <v>641</v>
      </c>
      <c r="O1046" s="62" t="s">
        <v>150</v>
      </c>
      <c r="P1046" s="62"/>
      <c r="Q1046" s="67" t="s">
        <v>636</v>
      </c>
    </row>
    <row r="1047" spans="1:19" x14ac:dyDescent="0.25">
      <c r="A1047" s="62"/>
      <c r="B1047" s="62"/>
      <c r="C1047" s="62" t="s">
        <v>224</v>
      </c>
      <c r="D1047" s="62" t="s">
        <v>636</v>
      </c>
      <c r="E1047" s="62">
        <v>339.7</v>
      </c>
      <c r="F1047" s="63">
        <v>81.099999999999994</v>
      </c>
      <c r="G1047" s="64" t="s">
        <v>1</v>
      </c>
      <c r="H1047" s="62"/>
      <c r="I1047" s="62">
        <v>265</v>
      </c>
      <c r="J1047" s="65">
        <v>229.14</v>
      </c>
      <c r="K1047" s="65">
        <f t="shared" si="93"/>
        <v>229.14</v>
      </c>
      <c r="L1047" s="66">
        <f t="shared" si="94"/>
        <v>60722.1</v>
      </c>
      <c r="M1047" s="62" t="s">
        <v>36</v>
      </c>
      <c r="N1047" s="62" t="s">
        <v>642</v>
      </c>
      <c r="O1047" s="62" t="s">
        <v>150</v>
      </c>
      <c r="P1047" s="62"/>
      <c r="Q1047" s="67" t="s">
        <v>636</v>
      </c>
    </row>
    <row r="1048" spans="1:19" x14ac:dyDescent="0.25">
      <c r="A1048" s="62"/>
      <c r="B1048" s="62"/>
      <c r="C1048" s="62" t="s">
        <v>224</v>
      </c>
      <c r="D1048" s="62" t="s">
        <v>636</v>
      </c>
      <c r="E1048" s="62">
        <v>244.5</v>
      </c>
      <c r="F1048" s="63">
        <v>59.53</v>
      </c>
      <c r="G1048" s="64" t="s">
        <v>4</v>
      </c>
      <c r="H1048" s="62"/>
      <c r="I1048" s="62">
        <v>705</v>
      </c>
      <c r="J1048" s="65">
        <v>157.68</v>
      </c>
      <c r="K1048" s="65">
        <f t="shared" si="93"/>
        <v>157.68</v>
      </c>
      <c r="L1048" s="66">
        <f t="shared" si="94"/>
        <v>111164.40000000001</v>
      </c>
      <c r="M1048" s="62" t="s">
        <v>36</v>
      </c>
      <c r="N1048" s="62" t="s">
        <v>642</v>
      </c>
      <c r="O1048" s="62" t="s">
        <v>20</v>
      </c>
      <c r="P1048" s="62"/>
      <c r="Q1048" s="67" t="s">
        <v>636</v>
      </c>
    </row>
    <row r="1049" spans="1:19" x14ac:dyDescent="0.25">
      <c r="A1049" s="62"/>
      <c r="B1049" s="62"/>
      <c r="C1049" s="62" t="s">
        <v>224</v>
      </c>
      <c r="D1049" s="62" t="s">
        <v>636</v>
      </c>
      <c r="E1049" s="62">
        <v>177.8</v>
      </c>
      <c r="F1049" s="63">
        <f t="shared" si="77"/>
        <v>34.229999999999997</v>
      </c>
      <c r="G1049" s="64" t="s">
        <v>175</v>
      </c>
      <c r="H1049" s="62"/>
      <c r="I1049" s="62">
        <v>940</v>
      </c>
      <c r="J1049" s="65">
        <v>82.06</v>
      </c>
      <c r="K1049" s="65">
        <f t="shared" si="93"/>
        <v>82.06</v>
      </c>
      <c r="L1049" s="66">
        <f t="shared" si="94"/>
        <v>77136.400000000009</v>
      </c>
      <c r="M1049" s="62" t="s">
        <v>36</v>
      </c>
      <c r="N1049" s="62" t="s">
        <v>642</v>
      </c>
      <c r="O1049" s="62" t="s">
        <v>150</v>
      </c>
      <c r="P1049" s="62"/>
      <c r="Q1049" s="67" t="s">
        <v>636</v>
      </c>
    </row>
    <row r="1050" spans="1:19" x14ac:dyDescent="0.25">
      <c r="A1050" s="62"/>
      <c r="B1050" s="62"/>
      <c r="C1050" s="62" t="s">
        <v>224</v>
      </c>
      <c r="D1050" s="62" t="s">
        <v>636</v>
      </c>
      <c r="E1050" s="62">
        <v>339.7</v>
      </c>
      <c r="F1050" s="63">
        <v>81.099999999999994</v>
      </c>
      <c r="G1050" s="64" t="s">
        <v>1</v>
      </c>
      <c r="H1050" s="62"/>
      <c r="I1050" s="62">
        <v>265</v>
      </c>
      <c r="J1050" s="65">
        <v>229.14</v>
      </c>
      <c r="K1050" s="65">
        <f t="shared" si="93"/>
        <v>229.14</v>
      </c>
      <c r="L1050" s="66">
        <f t="shared" si="94"/>
        <v>60722.1</v>
      </c>
      <c r="M1050" s="62" t="s">
        <v>36</v>
      </c>
      <c r="N1050" s="62" t="s">
        <v>643</v>
      </c>
      <c r="O1050" s="62" t="s">
        <v>150</v>
      </c>
      <c r="P1050" s="62"/>
      <c r="Q1050" s="67" t="s">
        <v>636</v>
      </c>
    </row>
    <row r="1051" spans="1:19" x14ac:dyDescent="0.25">
      <c r="A1051" s="62"/>
      <c r="B1051" s="62"/>
      <c r="C1051" s="62" t="s">
        <v>224</v>
      </c>
      <c r="D1051" s="62" t="s">
        <v>636</v>
      </c>
      <c r="E1051" s="62">
        <v>244.5</v>
      </c>
      <c r="F1051" s="63">
        <v>59.53</v>
      </c>
      <c r="G1051" s="64" t="s">
        <v>4</v>
      </c>
      <c r="H1051" s="62"/>
      <c r="I1051" s="62">
        <v>700</v>
      </c>
      <c r="J1051" s="65">
        <v>157.68</v>
      </c>
      <c r="K1051" s="65">
        <f t="shared" si="93"/>
        <v>157.68</v>
      </c>
      <c r="L1051" s="66">
        <f t="shared" si="94"/>
        <v>110376</v>
      </c>
      <c r="M1051" s="62" t="s">
        <v>36</v>
      </c>
      <c r="N1051" s="62" t="s">
        <v>643</v>
      </c>
      <c r="O1051" s="62" t="s">
        <v>20</v>
      </c>
      <c r="P1051" s="62"/>
      <c r="Q1051" s="67" t="s">
        <v>636</v>
      </c>
    </row>
    <row r="1052" spans="1:19" x14ac:dyDescent="0.25">
      <c r="A1052" s="62"/>
      <c r="B1052" s="62"/>
      <c r="C1052" s="62" t="s">
        <v>224</v>
      </c>
      <c r="D1052" s="62" t="s">
        <v>636</v>
      </c>
      <c r="E1052" s="62">
        <v>177.8</v>
      </c>
      <c r="F1052" s="63">
        <f t="shared" si="77"/>
        <v>34.229999999999997</v>
      </c>
      <c r="G1052" s="64" t="s">
        <v>175</v>
      </c>
      <c r="H1052" s="62"/>
      <c r="I1052" s="62">
        <v>925</v>
      </c>
      <c r="J1052" s="65">
        <v>82.06</v>
      </c>
      <c r="K1052" s="65">
        <f t="shared" si="93"/>
        <v>82.06</v>
      </c>
      <c r="L1052" s="66">
        <f t="shared" si="94"/>
        <v>75905.5</v>
      </c>
      <c r="M1052" s="62" t="s">
        <v>36</v>
      </c>
      <c r="N1052" s="62" t="s">
        <v>643</v>
      </c>
      <c r="O1052" s="62" t="s">
        <v>150</v>
      </c>
      <c r="P1052" s="62"/>
      <c r="Q1052" s="67" t="s">
        <v>636</v>
      </c>
    </row>
    <row r="1053" spans="1:19" x14ac:dyDescent="0.25">
      <c r="A1053" s="62"/>
      <c r="B1053" s="62"/>
      <c r="C1053" s="62" t="s">
        <v>224</v>
      </c>
      <c r="D1053" s="62" t="s">
        <v>636</v>
      </c>
      <c r="E1053" s="62">
        <v>339.7</v>
      </c>
      <c r="F1053" s="63">
        <v>81.099999999999994</v>
      </c>
      <c r="G1053" s="64" t="s">
        <v>1</v>
      </c>
      <c r="H1053" s="62"/>
      <c r="I1053" s="62">
        <v>275</v>
      </c>
      <c r="J1053" s="65">
        <v>229.14</v>
      </c>
      <c r="K1053" s="65">
        <f t="shared" si="93"/>
        <v>229.14</v>
      </c>
      <c r="L1053" s="66">
        <f t="shared" si="94"/>
        <v>63013.499999999993</v>
      </c>
      <c r="M1053" s="62" t="s">
        <v>36</v>
      </c>
      <c r="N1053" s="62" t="s">
        <v>644</v>
      </c>
      <c r="O1053" s="62" t="s">
        <v>150</v>
      </c>
      <c r="P1053" s="62"/>
      <c r="Q1053" s="67" t="s">
        <v>636</v>
      </c>
    </row>
    <row r="1054" spans="1:19" x14ac:dyDescent="0.25">
      <c r="A1054" s="62"/>
      <c r="B1054" s="62"/>
      <c r="C1054" s="62" t="s">
        <v>224</v>
      </c>
      <c r="D1054" s="62" t="s">
        <v>636</v>
      </c>
      <c r="E1054" s="62">
        <v>244.5</v>
      </c>
      <c r="F1054" s="63">
        <v>59.53</v>
      </c>
      <c r="G1054" s="64" t="s">
        <v>4</v>
      </c>
      <c r="H1054" s="62"/>
      <c r="I1054" s="62">
        <v>720</v>
      </c>
      <c r="J1054" s="65">
        <v>157.68</v>
      </c>
      <c r="K1054" s="65">
        <f t="shared" si="93"/>
        <v>157.68</v>
      </c>
      <c r="L1054" s="66">
        <f t="shared" si="94"/>
        <v>113529.60000000001</v>
      </c>
      <c r="M1054" s="62" t="s">
        <v>36</v>
      </c>
      <c r="N1054" s="62" t="s">
        <v>644</v>
      </c>
      <c r="O1054" s="62" t="s">
        <v>20</v>
      </c>
      <c r="P1054" s="62"/>
      <c r="Q1054" s="67" t="s">
        <v>636</v>
      </c>
    </row>
    <row r="1055" spans="1:19" x14ac:dyDescent="0.25">
      <c r="A1055" s="62"/>
      <c r="B1055" s="62"/>
      <c r="C1055" s="62" t="s">
        <v>224</v>
      </c>
      <c r="D1055" s="62" t="s">
        <v>636</v>
      </c>
      <c r="E1055" s="62">
        <v>177.8</v>
      </c>
      <c r="F1055" s="63">
        <f t="shared" si="77"/>
        <v>34.229999999999997</v>
      </c>
      <c r="G1055" s="64" t="s">
        <v>175</v>
      </c>
      <c r="H1055" s="62"/>
      <c r="I1055" s="62">
        <v>925</v>
      </c>
      <c r="J1055" s="65">
        <v>82.06</v>
      </c>
      <c r="K1055" s="65">
        <f t="shared" si="93"/>
        <v>82.06</v>
      </c>
      <c r="L1055" s="66">
        <f t="shared" si="94"/>
        <v>75905.5</v>
      </c>
      <c r="M1055" s="62" t="s">
        <v>36</v>
      </c>
      <c r="N1055" s="62" t="s">
        <v>644</v>
      </c>
      <c r="O1055" s="62" t="s">
        <v>150</v>
      </c>
      <c r="P1055" s="62"/>
      <c r="Q1055" s="67" t="s">
        <v>636</v>
      </c>
    </row>
    <row r="1056" spans="1:19" x14ac:dyDescent="0.25">
      <c r="A1056" s="62"/>
      <c r="B1056" s="62"/>
      <c r="C1056" s="62" t="s">
        <v>224</v>
      </c>
      <c r="D1056" s="62" t="s">
        <v>636</v>
      </c>
      <c r="E1056" s="62">
        <v>177.8</v>
      </c>
      <c r="F1056" s="63">
        <f t="shared" si="77"/>
        <v>34.229999999999997</v>
      </c>
      <c r="G1056" s="64" t="s">
        <v>331</v>
      </c>
      <c r="H1056" s="62">
        <v>120</v>
      </c>
      <c r="I1056" s="62">
        <v>1620</v>
      </c>
      <c r="J1056" s="65">
        <v>83.69</v>
      </c>
      <c r="K1056" s="65">
        <f t="shared" si="93"/>
        <v>83.69</v>
      </c>
      <c r="L1056" s="66">
        <f t="shared" si="94"/>
        <v>135577.79999999999</v>
      </c>
      <c r="M1056" s="62" t="s">
        <v>36</v>
      </c>
      <c r="N1056" s="62" t="s">
        <v>639</v>
      </c>
      <c r="O1056" s="62" t="s">
        <v>150</v>
      </c>
      <c r="P1056" s="62"/>
      <c r="Q1056" s="67" t="s">
        <v>636</v>
      </c>
    </row>
    <row r="1057" spans="1:19" x14ac:dyDescent="0.25">
      <c r="A1057" s="62"/>
      <c r="B1057" s="62"/>
      <c r="C1057" s="62" t="s">
        <v>224</v>
      </c>
      <c r="D1057" s="62" t="s">
        <v>645</v>
      </c>
      <c r="E1057" s="62">
        <v>168.3</v>
      </c>
      <c r="F1057" s="63">
        <v>29.76</v>
      </c>
      <c r="G1057" s="64" t="s">
        <v>4</v>
      </c>
      <c r="H1057" s="62"/>
      <c r="I1057" s="62">
        <v>240</v>
      </c>
      <c r="J1057" s="65">
        <v>70.937600000000003</v>
      </c>
      <c r="K1057" s="65">
        <f t="shared" si="93"/>
        <v>70.937600000000003</v>
      </c>
      <c r="L1057" s="66">
        <f t="shared" si="94"/>
        <v>17025.024000000001</v>
      </c>
      <c r="M1057" s="62" t="s">
        <v>36</v>
      </c>
      <c r="N1057" s="62" t="s">
        <v>436</v>
      </c>
      <c r="O1057" s="62" t="s">
        <v>150</v>
      </c>
      <c r="P1057" s="62"/>
      <c r="Q1057" s="67"/>
    </row>
    <row r="1058" spans="1:19" x14ac:dyDescent="0.25">
      <c r="A1058" s="62"/>
      <c r="B1058" s="62"/>
      <c r="C1058" s="62" t="s">
        <v>224</v>
      </c>
      <c r="D1058" s="62" t="s">
        <v>646</v>
      </c>
      <c r="E1058" s="62">
        <v>168.3</v>
      </c>
      <c r="F1058" s="63">
        <v>29.76</v>
      </c>
      <c r="G1058" s="64" t="s">
        <v>4</v>
      </c>
      <c r="H1058" s="62"/>
      <c r="I1058" s="62">
        <v>350</v>
      </c>
      <c r="J1058" s="65">
        <v>70.937600000000003</v>
      </c>
      <c r="K1058" s="65">
        <f t="shared" si="93"/>
        <v>70.937600000000003</v>
      </c>
      <c r="L1058" s="66">
        <f t="shared" si="94"/>
        <v>24828.16</v>
      </c>
      <c r="M1058" s="62" t="s">
        <v>36</v>
      </c>
      <c r="N1058" s="62" t="s">
        <v>436</v>
      </c>
      <c r="O1058" s="62" t="s">
        <v>150</v>
      </c>
      <c r="P1058" s="62"/>
      <c r="Q1058" s="67"/>
    </row>
    <row r="1059" spans="1:19" x14ac:dyDescent="0.25">
      <c r="A1059" s="27"/>
      <c r="B1059" s="27"/>
      <c r="C1059" s="27"/>
      <c r="D1059" s="27"/>
      <c r="E1059" s="27"/>
      <c r="F1059" s="1" t="str">
        <f t="shared" si="77"/>
        <v>ENTER WEIGHT</v>
      </c>
      <c r="G1059" s="2"/>
      <c r="H1059" s="27"/>
      <c r="I1059" s="27"/>
      <c r="J1059" s="91" t="str">
        <f t="shared" ref="J1059:J1065" si="96">IF($E1059=60.3,30.1,IF($E1059=73,37.54,IF($E1059=88.9,52.62,IF(AND($E1059=114.3, $F1059=17.26),56.44,IF(AND($E1059=177.8, $F1059=34.23),92.37,IF(AND($E1059=244.5,$F1059=53.57),144.09,"ENTER WEIGHT"))))))</f>
        <v>ENTER WEIGHT</v>
      </c>
      <c r="K1059" s="5" t="b">
        <f t="shared" ref="K1059:K1065" si="97">IF(M1059="NEW",J1059*1,IF(M1059="YELLOW",J1059*0.75,IF(M1059="BLUE",J1059*0.5)))</f>
        <v>0</v>
      </c>
      <c r="L1059" s="6">
        <f t="shared" ref="L1059:L1065" si="98">I1059*K1059</f>
        <v>0</v>
      </c>
      <c r="M1059" s="27"/>
      <c r="N1059" s="27"/>
      <c r="O1059" s="27"/>
      <c r="P1059" s="27"/>
      <c r="R1059" s="27"/>
      <c r="S1059" s="27"/>
    </row>
    <row r="1060" spans="1:19" x14ac:dyDescent="0.25">
      <c r="A1060" s="27"/>
      <c r="B1060" s="27"/>
      <c r="C1060" s="27"/>
      <c r="D1060" s="27"/>
      <c r="E1060" s="27"/>
      <c r="F1060" s="1" t="str">
        <f t="shared" si="77"/>
        <v>ENTER WEIGHT</v>
      </c>
      <c r="G1060" s="2"/>
      <c r="H1060" s="27"/>
      <c r="I1060" s="27"/>
      <c r="J1060" s="91" t="str">
        <f t="shared" si="96"/>
        <v>ENTER WEIGHT</v>
      </c>
      <c r="K1060" s="5" t="b">
        <f t="shared" si="97"/>
        <v>0</v>
      </c>
      <c r="L1060" s="6">
        <f t="shared" si="98"/>
        <v>0</v>
      </c>
      <c r="M1060" s="27"/>
      <c r="N1060" s="27"/>
      <c r="O1060" s="27"/>
      <c r="P1060" s="27"/>
      <c r="R1060" s="27"/>
      <c r="S1060" s="27"/>
    </row>
    <row r="1061" spans="1:19" x14ac:dyDescent="0.25">
      <c r="A1061" s="27"/>
      <c r="B1061" s="27"/>
      <c r="C1061" s="27"/>
      <c r="D1061" s="27"/>
      <c r="E1061" s="27"/>
      <c r="F1061" s="1" t="str">
        <f t="shared" si="77"/>
        <v>ENTER WEIGHT</v>
      </c>
      <c r="G1061" s="2"/>
      <c r="H1061" s="27"/>
      <c r="I1061" s="27"/>
      <c r="J1061" s="91" t="str">
        <f t="shared" si="96"/>
        <v>ENTER WEIGHT</v>
      </c>
      <c r="K1061" s="5" t="b">
        <f t="shared" si="97"/>
        <v>0</v>
      </c>
      <c r="L1061" s="6">
        <f t="shared" si="98"/>
        <v>0</v>
      </c>
      <c r="M1061" s="27"/>
      <c r="N1061" s="27"/>
      <c r="O1061" s="27"/>
      <c r="P1061" s="27"/>
      <c r="R1061" s="27"/>
      <c r="S1061" s="27"/>
    </row>
    <row r="1062" spans="1:19" x14ac:dyDescent="0.25">
      <c r="A1062" s="27"/>
      <c r="B1062" s="27"/>
      <c r="C1062" s="27"/>
      <c r="D1062" s="27"/>
      <c r="E1062" s="27"/>
      <c r="F1062" s="1" t="str">
        <f t="shared" si="77"/>
        <v>ENTER WEIGHT</v>
      </c>
      <c r="G1062" s="2"/>
      <c r="H1062" s="27"/>
      <c r="I1062" s="27"/>
      <c r="J1062" s="91" t="str">
        <f t="shared" si="96"/>
        <v>ENTER WEIGHT</v>
      </c>
      <c r="K1062" s="5" t="b">
        <f t="shared" si="97"/>
        <v>0</v>
      </c>
      <c r="L1062" s="6">
        <f t="shared" si="98"/>
        <v>0</v>
      </c>
      <c r="M1062" s="27"/>
      <c r="N1062" s="27"/>
      <c r="O1062" s="27"/>
      <c r="P1062" s="27"/>
      <c r="R1062" s="27"/>
      <c r="S1062" s="27"/>
    </row>
    <row r="1063" spans="1:19" x14ac:dyDescent="0.25">
      <c r="A1063" s="27"/>
      <c r="B1063" s="27"/>
      <c r="C1063" s="27"/>
      <c r="D1063" s="27"/>
      <c r="E1063" s="27"/>
      <c r="F1063" s="1" t="str">
        <f t="shared" si="77"/>
        <v>ENTER WEIGHT</v>
      </c>
      <c r="G1063" s="2"/>
      <c r="H1063" s="27"/>
      <c r="I1063" s="27"/>
      <c r="J1063" s="91" t="str">
        <f t="shared" si="96"/>
        <v>ENTER WEIGHT</v>
      </c>
      <c r="K1063" s="5" t="b">
        <f t="shared" si="97"/>
        <v>0</v>
      </c>
      <c r="L1063" s="6">
        <f t="shared" si="98"/>
        <v>0</v>
      </c>
      <c r="M1063" s="27"/>
      <c r="N1063" s="27"/>
      <c r="O1063" s="27"/>
      <c r="P1063" s="27"/>
      <c r="R1063" s="27"/>
      <c r="S1063" s="27"/>
    </row>
    <row r="1064" spans="1:19" x14ac:dyDescent="0.25">
      <c r="A1064" s="27"/>
      <c r="B1064" s="27"/>
      <c r="C1064" s="27"/>
      <c r="D1064" s="27"/>
      <c r="E1064" s="27"/>
      <c r="F1064" s="1" t="str">
        <f t="shared" si="77"/>
        <v>ENTER WEIGHT</v>
      </c>
      <c r="G1064" s="2"/>
      <c r="H1064" s="27"/>
      <c r="I1064" s="27"/>
      <c r="J1064" s="91" t="str">
        <f t="shared" si="96"/>
        <v>ENTER WEIGHT</v>
      </c>
      <c r="K1064" s="5" t="b">
        <f t="shared" si="97"/>
        <v>0</v>
      </c>
      <c r="L1064" s="6">
        <f t="shared" si="98"/>
        <v>0</v>
      </c>
      <c r="M1064" s="27"/>
      <c r="N1064" s="27"/>
      <c r="O1064" s="27"/>
      <c r="P1064" s="27"/>
      <c r="R1064" s="27"/>
      <c r="S1064" s="27"/>
    </row>
    <row r="1065" spans="1:19" x14ac:dyDescent="0.25">
      <c r="A1065" s="27"/>
      <c r="B1065" s="27"/>
      <c r="C1065" s="27"/>
      <c r="D1065" s="27"/>
      <c r="E1065" s="27"/>
      <c r="F1065" s="1" t="str">
        <f t="shared" si="77"/>
        <v>ENTER WEIGHT</v>
      </c>
      <c r="G1065" s="2"/>
      <c r="H1065" s="27"/>
      <c r="I1065" s="27"/>
      <c r="J1065" s="91" t="str">
        <f t="shared" si="96"/>
        <v>ENTER WEIGHT</v>
      </c>
      <c r="K1065" s="5" t="b">
        <f t="shared" si="97"/>
        <v>0</v>
      </c>
      <c r="L1065" s="6">
        <f t="shared" si="98"/>
        <v>0</v>
      </c>
      <c r="M1065" s="27"/>
      <c r="N1065" s="27"/>
      <c r="O1065" s="27"/>
      <c r="P1065" s="27"/>
      <c r="R1065" s="27"/>
      <c r="S1065" s="27"/>
    </row>
    <row r="1066" spans="1:19" x14ac:dyDescent="0.25">
      <c r="A1066" s="100"/>
      <c r="B1066" s="100"/>
      <c r="C1066" s="100" t="s">
        <v>652</v>
      </c>
      <c r="D1066" s="100" t="s">
        <v>647</v>
      </c>
      <c r="E1066" s="100">
        <v>73</v>
      </c>
      <c r="F1066" s="101">
        <f t="shared" si="77"/>
        <v>9.67</v>
      </c>
      <c r="G1066" s="102" t="s">
        <v>1</v>
      </c>
      <c r="H1066" s="100"/>
      <c r="I1066" s="100">
        <v>410</v>
      </c>
      <c r="J1066" s="103">
        <v>30.27</v>
      </c>
      <c r="K1066" s="103">
        <f t="shared" si="93"/>
        <v>30.27</v>
      </c>
      <c r="L1066" s="104">
        <f t="shared" si="94"/>
        <v>12410.7</v>
      </c>
      <c r="M1066" s="100" t="s">
        <v>36</v>
      </c>
      <c r="N1066" s="100" t="s">
        <v>653</v>
      </c>
      <c r="O1066" s="100" t="s">
        <v>150</v>
      </c>
      <c r="P1066" s="100"/>
      <c r="Q1066" s="118"/>
    </row>
    <row r="1067" spans="1:19" x14ac:dyDescent="0.25">
      <c r="A1067" s="100"/>
      <c r="B1067" s="100"/>
      <c r="C1067" s="100" t="s">
        <v>224</v>
      </c>
      <c r="D1067" s="100" t="s">
        <v>648</v>
      </c>
      <c r="E1067" s="100">
        <v>139.69999999999999</v>
      </c>
      <c r="F1067" s="101">
        <v>25.3</v>
      </c>
      <c r="G1067" s="102" t="s">
        <v>4</v>
      </c>
      <c r="H1067" s="100"/>
      <c r="I1067" s="100">
        <v>790</v>
      </c>
      <c r="J1067" s="103">
        <v>67.319999999999993</v>
      </c>
      <c r="K1067" s="103">
        <f t="shared" si="93"/>
        <v>67.319999999999993</v>
      </c>
      <c r="L1067" s="104">
        <f t="shared" si="94"/>
        <v>53182.799999999996</v>
      </c>
      <c r="M1067" s="100" t="s">
        <v>36</v>
      </c>
      <c r="N1067" s="100" t="s">
        <v>654</v>
      </c>
      <c r="O1067" s="100" t="s">
        <v>150</v>
      </c>
      <c r="P1067" s="100"/>
      <c r="Q1067" s="118"/>
    </row>
    <row r="1068" spans="1:19" x14ac:dyDescent="0.25">
      <c r="A1068" s="100"/>
      <c r="B1068" s="100"/>
      <c r="C1068" s="100" t="s">
        <v>224</v>
      </c>
      <c r="D1068" s="100" t="s">
        <v>648</v>
      </c>
      <c r="E1068" s="100">
        <v>139.69999999999999</v>
      </c>
      <c r="F1068" s="101">
        <v>25.3</v>
      </c>
      <c r="G1068" s="102" t="s">
        <v>4</v>
      </c>
      <c r="H1068" s="100"/>
      <c r="I1068" s="100">
        <v>895</v>
      </c>
      <c r="J1068" s="103">
        <v>67.319999999999993</v>
      </c>
      <c r="K1068" s="103">
        <f t="shared" si="93"/>
        <v>67.319999999999993</v>
      </c>
      <c r="L1068" s="104">
        <f t="shared" si="94"/>
        <v>60251.399999999994</v>
      </c>
      <c r="M1068" s="100" t="s">
        <v>36</v>
      </c>
      <c r="N1068" s="100" t="s">
        <v>655</v>
      </c>
      <c r="O1068" s="100" t="s">
        <v>150</v>
      </c>
      <c r="P1068" s="100"/>
      <c r="Q1068" s="118"/>
    </row>
    <row r="1069" spans="1:19" x14ac:dyDescent="0.25">
      <c r="A1069" s="100"/>
      <c r="B1069" s="100"/>
      <c r="C1069" s="100" t="s">
        <v>224</v>
      </c>
      <c r="D1069" s="100" t="s">
        <v>648</v>
      </c>
      <c r="E1069" s="100">
        <v>139.69999999999999</v>
      </c>
      <c r="F1069" s="101">
        <v>25.3</v>
      </c>
      <c r="G1069" s="102" t="s">
        <v>4</v>
      </c>
      <c r="H1069" s="100"/>
      <c r="I1069" s="100">
        <v>685</v>
      </c>
      <c r="J1069" s="103">
        <v>67.319999999999993</v>
      </c>
      <c r="K1069" s="103">
        <f t="shared" si="93"/>
        <v>67.319999999999993</v>
      </c>
      <c r="L1069" s="104">
        <f t="shared" si="94"/>
        <v>46114.2</v>
      </c>
      <c r="M1069" s="100" t="s">
        <v>36</v>
      </c>
      <c r="N1069" s="100" t="s">
        <v>656</v>
      </c>
      <c r="O1069" s="100" t="s">
        <v>150</v>
      </c>
      <c r="P1069" s="100"/>
      <c r="Q1069" s="118"/>
    </row>
    <row r="1070" spans="1:19" x14ac:dyDescent="0.25">
      <c r="A1070" s="100"/>
      <c r="B1070" s="100"/>
      <c r="C1070" s="100" t="s">
        <v>224</v>
      </c>
      <c r="D1070" s="100" t="s">
        <v>648</v>
      </c>
      <c r="E1070" s="100">
        <v>139.69999999999999</v>
      </c>
      <c r="F1070" s="101">
        <v>25.3</v>
      </c>
      <c r="G1070" s="102" t="s">
        <v>4</v>
      </c>
      <c r="H1070" s="100"/>
      <c r="I1070" s="100">
        <v>735</v>
      </c>
      <c r="J1070" s="103">
        <v>67.319999999999993</v>
      </c>
      <c r="K1070" s="103">
        <f t="shared" si="93"/>
        <v>67.319999999999993</v>
      </c>
      <c r="L1070" s="104">
        <f t="shared" si="94"/>
        <v>49480.2</v>
      </c>
      <c r="M1070" s="100" t="s">
        <v>36</v>
      </c>
      <c r="N1070" s="100" t="s">
        <v>657</v>
      </c>
      <c r="O1070" s="100" t="s">
        <v>150</v>
      </c>
      <c r="P1070" s="100"/>
      <c r="Q1070" s="118"/>
    </row>
    <row r="1071" spans="1:19" x14ac:dyDescent="0.25">
      <c r="A1071" s="100"/>
      <c r="B1071" s="100"/>
      <c r="C1071" s="100" t="s">
        <v>224</v>
      </c>
      <c r="D1071" s="100" t="s">
        <v>649</v>
      </c>
      <c r="E1071" s="100">
        <v>177.8</v>
      </c>
      <c r="F1071" s="101">
        <v>38.69</v>
      </c>
      <c r="G1071" s="102" t="s">
        <v>175</v>
      </c>
      <c r="H1071" s="100"/>
      <c r="I1071" s="100">
        <v>450</v>
      </c>
      <c r="J1071" s="103">
        <v>83.69</v>
      </c>
      <c r="K1071" s="103">
        <f t="shared" si="93"/>
        <v>83.69</v>
      </c>
      <c r="L1071" s="104">
        <f t="shared" si="94"/>
        <v>37660.5</v>
      </c>
      <c r="M1071" s="100" t="s">
        <v>36</v>
      </c>
      <c r="N1071" s="100" t="s">
        <v>658</v>
      </c>
      <c r="O1071" s="100" t="s">
        <v>150</v>
      </c>
      <c r="P1071" s="100"/>
      <c r="Q1071" s="118"/>
    </row>
    <row r="1072" spans="1:19" x14ac:dyDescent="0.25">
      <c r="A1072" s="100"/>
      <c r="B1072" s="100"/>
      <c r="C1072" s="100" t="s">
        <v>224</v>
      </c>
      <c r="D1072" s="100" t="s">
        <v>649</v>
      </c>
      <c r="E1072" s="100">
        <v>177.8</v>
      </c>
      <c r="F1072" s="101">
        <v>38.69</v>
      </c>
      <c r="G1072" s="102" t="s">
        <v>175</v>
      </c>
      <c r="H1072" s="100"/>
      <c r="I1072" s="100">
        <v>600</v>
      </c>
      <c r="J1072" s="103">
        <v>83.69</v>
      </c>
      <c r="K1072" s="103">
        <f t="shared" si="93"/>
        <v>83.69</v>
      </c>
      <c r="L1072" s="104">
        <f t="shared" si="94"/>
        <v>50214</v>
      </c>
      <c r="M1072" s="100" t="s">
        <v>36</v>
      </c>
      <c r="N1072" s="100" t="s">
        <v>658</v>
      </c>
      <c r="O1072" s="100" t="s">
        <v>150</v>
      </c>
      <c r="P1072" s="100"/>
      <c r="Q1072" s="118"/>
    </row>
    <row r="1073" spans="1:17" x14ac:dyDescent="0.25">
      <c r="A1073" s="100"/>
      <c r="B1073" s="100"/>
      <c r="C1073" s="100" t="s">
        <v>224</v>
      </c>
      <c r="D1073" s="100" t="s">
        <v>649</v>
      </c>
      <c r="E1073" s="100">
        <v>177.8</v>
      </c>
      <c r="F1073" s="101">
        <v>38.69</v>
      </c>
      <c r="G1073" s="102" t="s">
        <v>175</v>
      </c>
      <c r="H1073" s="100"/>
      <c r="I1073" s="100">
        <v>160</v>
      </c>
      <c r="J1073" s="103">
        <v>83.69</v>
      </c>
      <c r="K1073" s="103">
        <f t="shared" si="93"/>
        <v>83.69</v>
      </c>
      <c r="L1073" s="104">
        <f t="shared" si="94"/>
        <v>13390.4</v>
      </c>
      <c r="M1073" s="100" t="s">
        <v>36</v>
      </c>
      <c r="N1073" s="100" t="s">
        <v>659</v>
      </c>
      <c r="O1073" s="100" t="s">
        <v>150</v>
      </c>
      <c r="P1073" s="100"/>
      <c r="Q1073" s="118"/>
    </row>
    <row r="1074" spans="1:17" x14ac:dyDescent="0.25">
      <c r="A1074" s="100"/>
      <c r="B1074" s="100"/>
      <c r="C1074" s="100" t="s">
        <v>224</v>
      </c>
      <c r="D1074" s="100" t="s">
        <v>649</v>
      </c>
      <c r="E1074" s="100">
        <v>177.8</v>
      </c>
      <c r="F1074" s="101">
        <v>38.69</v>
      </c>
      <c r="G1074" s="102" t="s">
        <v>175</v>
      </c>
      <c r="H1074" s="100"/>
      <c r="I1074" s="100">
        <v>800</v>
      </c>
      <c r="J1074" s="103">
        <v>83.69</v>
      </c>
      <c r="K1074" s="103">
        <f t="shared" si="93"/>
        <v>83.69</v>
      </c>
      <c r="L1074" s="104">
        <f t="shared" si="94"/>
        <v>66952</v>
      </c>
      <c r="M1074" s="100" t="s">
        <v>36</v>
      </c>
      <c r="N1074" s="100" t="s">
        <v>659</v>
      </c>
      <c r="O1074" s="100" t="s">
        <v>150</v>
      </c>
      <c r="P1074" s="100"/>
      <c r="Q1074" s="118"/>
    </row>
    <row r="1075" spans="1:17" x14ac:dyDescent="0.25">
      <c r="A1075" s="100"/>
      <c r="B1075" s="100"/>
      <c r="C1075" s="100" t="s">
        <v>224</v>
      </c>
      <c r="D1075" s="100" t="s">
        <v>649</v>
      </c>
      <c r="E1075" s="100">
        <v>177.8</v>
      </c>
      <c r="F1075" s="101">
        <v>38.69</v>
      </c>
      <c r="G1075" s="102" t="s">
        <v>175</v>
      </c>
      <c r="H1075" s="100"/>
      <c r="I1075" s="100">
        <v>150</v>
      </c>
      <c r="J1075" s="103">
        <v>83.69</v>
      </c>
      <c r="K1075" s="103">
        <f t="shared" si="93"/>
        <v>83.69</v>
      </c>
      <c r="L1075" s="104">
        <f t="shared" si="94"/>
        <v>12553.5</v>
      </c>
      <c r="M1075" s="100" t="s">
        <v>36</v>
      </c>
      <c r="N1075" s="100" t="s">
        <v>660</v>
      </c>
      <c r="O1075" s="100" t="s">
        <v>150</v>
      </c>
      <c r="P1075" s="100"/>
      <c r="Q1075" s="118"/>
    </row>
    <row r="1076" spans="1:17" x14ac:dyDescent="0.25">
      <c r="A1076" s="100"/>
      <c r="B1076" s="100"/>
      <c r="C1076" s="100" t="s">
        <v>224</v>
      </c>
      <c r="D1076" s="100" t="s">
        <v>649</v>
      </c>
      <c r="E1076" s="100">
        <v>177.8</v>
      </c>
      <c r="F1076" s="101">
        <v>38.69</v>
      </c>
      <c r="G1076" s="102" t="s">
        <v>175</v>
      </c>
      <c r="H1076" s="100"/>
      <c r="I1076" s="100">
        <v>820</v>
      </c>
      <c r="J1076" s="103">
        <v>83.69</v>
      </c>
      <c r="K1076" s="103">
        <f t="shared" si="93"/>
        <v>83.69</v>
      </c>
      <c r="L1076" s="104">
        <f t="shared" si="94"/>
        <v>68625.8</v>
      </c>
      <c r="M1076" s="100" t="s">
        <v>36</v>
      </c>
      <c r="N1076" s="100" t="s">
        <v>660</v>
      </c>
      <c r="O1076" s="100" t="s">
        <v>150</v>
      </c>
      <c r="P1076" s="100"/>
      <c r="Q1076" s="118"/>
    </row>
    <row r="1077" spans="1:17" x14ac:dyDescent="0.25">
      <c r="A1077" s="100"/>
      <c r="B1077" s="100"/>
      <c r="C1077" s="100" t="s">
        <v>224</v>
      </c>
      <c r="D1077" s="100" t="s">
        <v>650</v>
      </c>
      <c r="E1077" s="100">
        <v>177.8</v>
      </c>
      <c r="F1077" s="101">
        <v>38.69</v>
      </c>
      <c r="G1077" s="102" t="s">
        <v>175</v>
      </c>
      <c r="H1077" s="100"/>
      <c r="I1077" s="100">
        <v>825</v>
      </c>
      <c r="J1077" s="103">
        <v>82.06</v>
      </c>
      <c r="K1077" s="103">
        <f t="shared" si="93"/>
        <v>82.06</v>
      </c>
      <c r="L1077" s="104">
        <f t="shared" si="94"/>
        <v>67699.5</v>
      </c>
      <c r="M1077" s="100" t="s">
        <v>36</v>
      </c>
      <c r="N1077" s="100" t="s">
        <v>661</v>
      </c>
      <c r="O1077" s="100" t="s">
        <v>150</v>
      </c>
      <c r="P1077" s="100"/>
      <c r="Q1077" s="118"/>
    </row>
    <row r="1078" spans="1:17" x14ac:dyDescent="0.25">
      <c r="A1078" s="100"/>
      <c r="B1078" s="100"/>
      <c r="C1078" s="100" t="s">
        <v>224</v>
      </c>
      <c r="D1078" s="100" t="s">
        <v>650</v>
      </c>
      <c r="E1078" s="100">
        <v>177.8</v>
      </c>
      <c r="F1078" s="101">
        <v>38.69</v>
      </c>
      <c r="G1078" s="102" t="s">
        <v>175</v>
      </c>
      <c r="H1078" s="100"/>
      <c r="I1078" s="100">
        <v>400</v>
      </c>
      <c r="J1078" s="103">
        <v>83.69</v>
      </c>
      <c r="K1078" s="103">
        <f t="shared" si="93"/>
        <v>83.69</v>
      </c>
      <c r="L1078" s="104">
        <f t="shared" si="94"/>
        <v>33476</v>
      </c>
      <c r="M1078" s="100" t="s">
        <v>36</v>
      </c>
      <c r="N1078" s="100" t="s">
        <v>661</v>
      </c>
      <c r="O1078" s="100" t="s">
        <v>150</v>
      </c>
      <c r="P1078" s="100"/>
      <c r="Q1078" s="118"/>
    </row>
    <row r="1079" spans="1:17" x14ac:dyDescent="0.25">
      <c r="A1079" s="100"/>
      <c r="B1079" s="100"/>
      <c r="C1079" s="100" t="s">
        <v>224</v>
      </c>
      <c r="D1079" s="100" t="s">
        <v>651</v>
      </c>
      <c r="E1079" s="100">
        <v>177.8</v>
      </c>
      <c r="F1079" s="101">
        <v>38.69</v>
      </c>
      <c r="G1079" s="102" t="s">
        <v>175</v>
      </c>
      <c r="H1079" s="100"/>
      <c r="I1079" s="100">
        <v>900</v>
      </c>
      <c r="J1079" s="103">
        <v>84.44</v>
      </c>
      <c r="K1079" s="103">
        <f t="shared" si="93"/>
        <v>84.44</v>
      </c>
      <c r="L1079" s="104">
        <f t="shared" si="94"/>
        <v>75996</v>
      </c>
      <c r="M1079" s="100" t="s">
        <v>36</v>
      </c>
      <c r="N1079" s="100" t="s">
        <v>662</v>
      </c>
      <c r="O1079" s="100" t="s">
        <v>150</v>
      </c>
      <c r="P1079" s="100"/>
      <c r="Q1079" s="118"/>
    </row>
    <row r="1080" spans="1:17" x14ac:dyDescent="0.25">
      <c r="A1080" s="100"/>
      <c r="B1080" s="100"/>
      <c r="C1080" s="100" t="s">
        <v>224</v>
      </c>
      <c r="D1080" s="100" t="s">
        <v>651</v>
      </c>
      <c r="E1080" s="100">
        <v>177.8</v>
      </c>
      <c r="F1080" s="101">
        <v>38.69</v>
      </c>
      <c r="G1080" s="102" t="s">
        <v>175</v>
      </c>
      <c r="H1080" s="100"/>
      <c r="I1080" s="100">
        <v>250</v>
      </c>
      <c r="J1080" s="103">
        <v>83.69</v>
      </c>
      <c r="K1080" s="103">
        <f t="shared" si="93"/>
        <v>83.69</v>
      </c>
      <c r="L1080" s="104">
        <f t="shared" si="94"/>
        <v>20922.5</v>
      </c>
      <c r="M1080" s="100" t="s">
        <v>36</v>
      </c>
      <c r="N1080" s="100" t="s">
        <v>662</v>
      </c>
      <c r="O1080" s="100" t="s">
        <v>150</v>
      </c>
      <c r="P1080" s="100"/>
      <c r="Q1080" s="118"/>
    </row>
    <row r="1081" spans="1:17" x14ac:dyDescent="0.25">
      <c r="A1081" s="27"/>
      <c r="B1081" s="27"/>
      <c r="C1081" s="27"/>
      <c r="D1081" s="27"/>
      <c r="E1081" s="27"/>
      <c r="F1081" s="1" t="str">
        <f t="shared" ref="F1081:F1138" si="99">IF($E1081=60.3,6.99,IF($E1081=73,9.67,IF($E1081=88.9,13.84,IF($E1081=114.3,17.26,IF($E1081=177.8,34.23,IF($E1081=244.5,53.57,"ENTER WEIGHT"))))))</f>
        <v>ENTER WEIGHT</v>
      </c>
      <c r="G1081" s="2"/>
      <c r="H1081" s="27"/>
      <c r="I1081" s="27"/>
      <c r="J1081" s="91" t="str">
        <f t="shared" ref="J1081:J1098" si="100">IF($E1081=60.3,30.1,IF($E1081=73,37.54,IF($E1081=88.9,52.62,IF(AND($E1081=114.3, $F1081=17.26),56.44,IF(AND($E1081=177.8, $F1081=34.23),92.37,IF(AND($E1081=244.5,$F1081=53.57),144.09,"ENTER WEIGHT"))))))</f>
        <v>ENTER WEIGHT</v>
      </c>
      <c r="K1081" s="5" t="b">
        <f t="shared" si="93"/>
        <v>0</v>
      </c>
      <c r="L1081" s="6">
        <f t="shared" si="94"/>
        <v>0</v>
      </c>
      <c r="M1081" s="27"/>
      <c r="N1081" s="27"/>
      <c r="O1081" s="27"/>
    </row>
    <row r="1082" spans="1:17" x14ac:dyDescent="0.25">
      <c r="A1082" s="27"/>
      <c r="B1082" s="27"/>
      <c r="C1082" s="27"/>
      <c r="D1082" s="27"/>
      <c r="E1082" s="27"/>
      <c r="F1082" s="1" t="str">
        <f t="shared" si="99"/>
        <v>ENTER WEIGHT</v>
      </c>
      <c r="G1082" s="2"/>
      <c r="H1082" s="27"/>
      <c r="I1082" s="27"/>
      <c r="J1082" s="91" t="str">
        <f t="shared" si="100"/>
        <v>ENTER WEIGHT</v>
      </c>
      <c r="K1082" s="5" t="b">
        <f t="shared" si="93"/>
        <v>0</v>
      </c>
      <c r="L1082" s="6">
        <f t="shared" si="94"/>
        <v>0</v>
      </c>
      <c r="M1082" s="27"/>
      <c r="N1082" s="27"/>
      <c r="O1082" s="27"/>
    </row>
    <row r="1083" spans="1:17" x14ac:dyDescent="0.25">
      <c r="A1083" s="27"/>
      <c r="B1083" s="27"/>
      <c r="C1083" s="27"/>
      <c r="D1083" s="27"/>
      <c r="E1083" s="27"/>
      <c r="F1083" s="1" t="str">
        <f t="shared" si="99"/>
        <v>ENTER WEIGHT</v>
      </c>
      <c r="G1083" s="2"/>
      <c r="H1083" s="27"/>
      <c r="I1083" s="27"/>
      <c r="J1083" s="91" t="str">
        <f t="shared" si="100"/>
        <v>ENTER WEIGHT</v>
      </c>
      <c r="K1083" s="5" t="b">
        <f t="shared" si="93"/>
        <v>0</v>
      </c>
      <c r="L1083" s="6">
        <f t="shared" si="94"/>
        <v>0</v>
      </c>
      <c r="M1083" s="27"/>
      <c r="N1083" s="27"/>
      <c r="O1083" s="27"/>
    </row>
    <row r="1084" spans="1:17" x14ac:dyDescent="0.25">
      <c r="A1084" s="27"/>
      <c r="B1084" s="27"/>
      <c r="C1084" s="27"/>
      <c r="D1084" s="27"/>
      <c r="E1084" s="27"/>
      <c r="F1084" s="1" t="str">
        <f t="shared" si="99"/>
        <v>ENTER WEIGHT</v>
      </c>
      <c r="G1084" s="2"/>
      <c r="H1084" s="27"/>
      <c r="I1084" s="27"/>
      <c r="J1084" s="91" t="str">
        <f t="shared" si="100"/>
        <v>ENTER WEIGHT</v>
      </c>
      <c r="K1084" s="5" t="b">
        <f t="shared" si="93"/>
        <v>0</v>
      </c>
      <c r="L1084" s="6">
        <f t="shared" si="94"/>
        <v>0</v>
      </c>
      <c r="M1084" s="27"/>
      <c r="N1084" s="27"/>
      <c r="O1084" s="27"/>
    </row>
    <row r="1085" spans="1:17" x14ac:dyDescent="0.25">
      <c r="A1085" s="27"/>
      <c r="B1085" s="27"/>
      <c r="C1085" s="27"/>
      <c r="D1085" s="27"/>
      <c r="E1085" s="27"/>
      <c r="F1085" s="1" t="str">
        <f t="shared" si="99"/>
        <v>ENTER WEIGHT</v>
      </c>
      <c r="G1085" s="2"/>
      <c r="H1085" s="27"/>
      <c r="I1085" s="27"/>
      <c r="J1085" s="91" t="str">
        <f t="shared" si="100"/>
        <v>ENTER WEIGHT</v>
      </c>
      <c r="K1085" s="5" t="b">
        <f t="shared" si="93"/>
        <v>0</v>
      </c>
      <c r="L1085" s="6">
        <f t="shared" si="94"/>
        <v>0</v>
      </c>
      <c r="M1085" s="27"/>
      <c r="N1085" s="27"/>
      <c r="O1085" s="27"/>
    </row>
    <row r="1086" spans="1:17" x14ac:dyDescent="0.25">
      <c r="A1086" s="27"/>
      <c r="B1086" s="27"/>
      <c r="C1086" s="27"/>
      <c r="D1086" s="27"/>
      <c r="E1086" s="27"/>
      <c r="F1086" s="1" t="str">
        <f t="shared" si="99"/>
        <v>ENTER WEIGHT</v>
      </c>
      <c r="G1086" s="2"/>
      <c r="H1086" s="27"/>
      <c r="I1086" s="27"/>
      <c r="J1086" s="91" t="str">
        <f t="shared" si="100"/>
        <v>ENTER WEIGHT</v>
      </c>
      <c r="K1086" s="5" t="b">
        <f t="shared" si="93"/>
        <v>0</v>
      </c>
      <c r="L1086" s="6">
        <f t="shared" si="94"/>
        <v>0</v>
      </c>
      <c r="M1086" s="27"/>
      <c r="N1086" s="27"/>
      <c r="O1086" s="27"/>
    </row>
    <row r="1087" spans="1:17" x14ac:dyDescent="0.25">
      <c r="A1087" s="27"/>
      <c r="B1087" s="27"/>
      <c r="C1087" s="27"/>
      <c r="D1087" s="27"/>
      <c r="E1087" s="27"/>
      <c r="F1087" s="1" t="str">
        <f t="shared" si="99"/>
        <v>ENTER WEIGHT</v>
      </c>
      <c r="G1087" s="2"/>
      <c r="H1087" s="27"/>
      <c r="I1087" s="27"/>
      <c r="J1087" s="91" t="str">
        <f t="shared" si="100"/>
        <v>ENTER WEIGHT</v>
      </c>
      <c r="K1087" s="5" t="b">
        <f t="shared" si="93"/>
        <v>0</v>
      </c>
      <c r="L1087" s="6">
        <f t="shared" si="94"/>
        <v>0</v>
      </c>
      <c r="M1087" s="27"/>
      <c r="N1087" s="27"/>
      <c r="O1087" s="27"/>
    </row>
    <row r="1088" spans="1:17" x14ac:dyDescent="0.25">
      <c r="A1088" s="27"/>
      <c r="B1088" s="27"/>
      <c r="C1088" s="27"/>
      <c r="D1088" s="27"/>
      <c r="E1088" s="27"/>
      <c r="F1088" s="1" t="str">
        <f t="shared" si="99"/>
        <v>ENTER WEIGHT</v>
      </c>
      <c r="G1088" s="2"/>
      <c r="H1088" s="27"/>
      <c r="I1088" s="27"/>
      <c r="J1088" s="91" t="str">
        <f t="shared" si="100"/>
        <v>ENTER WEIGHT</v>
      </c>
      <c r="K1088" s="5" t="b">
        <f t="shared" si="93"/>
        <v>0</v>
      </c>
      <c r="L1088" s="6">
        <f t="shared" si="94"/>
        <v>0</v>
      </c>
      <c r="M1088" s="27"/>
      <c r="N1088" s="27"/>
      <c r="O1088" s="27"/>
    </row>
    <row r="1089" spans="1:15" x14ac:dyDescent="0.25">
      <c r="A1089" s="27"/>
      <c r="B1089" s="27"/>
      <c r="C1089" s="27"/>
      <c r="D1089" s="27"/>
      <c r="E1089" s="27"/>
      <c r="F1089" s="1" t="str">
        <f t="shared" si="99"/>
        <v>ENTER WEIGHT</v>
      </c>
      <c r="G1089" s="2"/>
      <c r="H1089" s="27"/>
      <c r="I1089" s="27"/>
      <c r="J1089" s="91" t="str">
        <f t="shared" si="100"/>
        <v>ENTER WEIGHT</v>
      </c>
      <c r="K1089" s="5" t="b">
        <f t="shared" si="93"/>
        <v>0</v>
      </c>
      <c r="L1089" s="6">
        <f t="shared" si="94"/>
        <v>0</v>
      </c>
      <c r="M1089" s="27"/>
      <c r="N1089" s="27"/>
      <c r="O1089" s="27"/>
    </row>
    <row r="1090" spans="1:15" x14ac:dyDescent="0.25">
      <c r="A1090" s="27"/>
      <c r="B1090" s="27"/>
      <c r="C1090" s="27"/>
      <c r="D1090" s="27"/>
      <c r="E1090" s="27"/>
      <c r="F1090" s="1" t="str">
        <f t="shared" si="99"/>
        <v>ENTER WEIGHT</v>
      </c>
      <c r="G1090" s="2"/>
      <c r="H1090" s="27"/>
      <c r="I1090" s="27"/>
      <c r="J1090" s="91" t="str">
        <f t="shared" si="100"/>
        <v>ENTER WEIGHT</v>
      </c>
      <c r="K1090" s="5" t="b">
        <f t="shared" si="93"/>
        <v>0</v>
      </c>
      <c r="L1090" s="6">
        <f t="shared" si="94"/>
        <v>0</v>
      </c>
      <c r="M1090" s="27"/>
      <c r="N1090" s="27"/>
      <c r="O1090" s="27"/>
    </row>
    <row r="1091" spans="1:15" x14ac:dyDescent="0.25">
      <c r="A1091" s="27"/>
      <c r="B1091" s="27"/>
      <c r="C1091" s="27"/>
      <c r="D1091" s="27"/>
      <c r="E1091" s="27"/>
      <c r="F1091" s="1" t="str">
        <f t="shared" si="99"/>
        <v>ENTER WEIGHT</v>
      </c>
      <c r="G1091" s="2"/>
      <c r="H1091" s="27"/>
      <c r="I1091" s="27"/>
      <c r="J1091" s="91" t="str">
        <f t="shared" si="100"/>
        <v>ENTER WEIGHT</v>
      </c>
      <c r="K1091" s="5" t="b">
        <f t="shared" si="93"/>
        <v>0</v>
      </c>
      <c r="L1091" s="6">
        <f t="shared" si="94"/>
        <v>0</v>
      </c>
      <c r="M1091" s="27"/>
      <c r="N1091" s="27"/>
      <c r="O1091" s="27"/>
    </row>
    <row r="1092" spans="1:15" x14ac:dyDescent="0.25">
      <c r="A1092" s="27"/>
      <c r="B1092" s="27"/>
      <c r="C1092" s="27"/>
      <c r="D1092" s="27"/>
      <c r="E1092" s="27"/>
      <c r="F1092" s="1" t="str">
        <f t="shared" si="99"/>
        <v>ENTER WEIGHT</v>
      </c>
      <c r="G1092" s="2"/>
      <c r="H1092" s="27"/>
      <c r="I1092" s="27"/>
      <c r="J1092" s="91" t="str">
        <f t="shared" si="100"/>
        <v>ENTER WEIGHT</v>
      </c>
      <c r="K1092" s="5" t="b">
        <f t="shared" si="93"/>
        <v>0</v>
      </c>
      <c r="L1092" s="6">
        <f t="shared" si="94"/>
        <v>0</v>
      </c>
      <c r="M1092" s="27"/>
      <c r="N1092" s="27"/>
      <c r="O1092" s="27"/>
    </row>
    <row r="1093" spans="1:15" x14ac:dyDescent="0.25">
      <c r="A1093" s="27"/>
      <c r="B1093" s="27"/>
      <c r="C1093" s="27"/>
      <c r="D1093" s="27"/>
      <c r="E1093" s="27"/>
      <c r="F1093" s="1" t="str">
        <f t="shared" si="99"/>
        <v>ENTER WEIGHT</v>
      </c>
      <c r="G1093" s="2"/>
      <c r="H1093" s="27"/>
      <c r="I1093" s="27"/>
      <c r="J1093" s="91" t="str">
        <f t="shared" si="100"/>
        <v>ENTER WEIGHT</v>
      </c>
      <c r="K1093" s="5" t="b">
        <f t="shared" si="93"/>
        <v>0</v>
      </c>
      <c r="L1093" s="6">
        <f t="shared" si="94"/>
        <v>0</v>
      </c>
      <c r="M1093" s="27"/>
      <c r="N1093" s="27"/>
      <c r="O1093" s="27"/>
    </row>
    <row r="1094" spans="1:15" x14ac:dyDescent="0.25">
      <c r="A1094" s="27"/>
      <c r="B1094" s="27"/>
      <c r="C1094" s="27"/>
      <c r="D1094" s="27"/>
      <c r="E1094" s="27"/>
      <c r="F1094" s="1" t="str">
        <f t="shared" si="99"/>
        <v>ENTER WEIGHT</v>
      </c>
      <c r="G1094" s="2"/>
      <c r="H1094" s="27"/>
      <c r="I1094" s="27"/>
      <c r="J1094" s="91" t="str">
        <f t="shared" si="100"/>
        <v>ENTER WEIGHT</v>
      </c>
      <c r="K1094" s="5" t="b">
        <f t="shared" si="93"/>
        <v>0</v>
      </c>
      <c r="L1094" s="6">
        <f t="shared" si="94"/>
        <v>0</v>
      </c>
      <c r="M1094" s="27"/>
      <c r="N1094" s="27"/>
      <c r="O1094" s="27"/>
    </row>
    <row r="1095" spans="1:15" x14ac:dyDescent="0.25">
      <c r="A1095" s="27"/>
      <c r="B1095" s="27"/>
      <c r="C1095" s="27"/>
      <c r="D1095" s="27"/>
      <c r="E1095" s="27"/>
      <c r="F1095" s="1" t="str">
        <f t="shared" si="99"/>
        <v>ENTER WEIGHT</v>
      </c>
      <c r="G1095" s="2"/>
      <c r="H1095" s="27"/>
      <c r="I1095" s="27"/>
      <c r="J1095" s="91" t="str">
        <f t="shared" si="100"/>
        <v>ENTER WEIGHT</v>
      </c>
      <c r="K1095" s="5" t="b">
        <f t="shared" si="93"/>
        <v>0</v>
      </c>
      <c r="L1095" s="6">
        <f t="shared" si="94"/>
        <v>0</v>
      </c>
      <c r="M1095" s="27"/>
      <c r="N1095" s="27"/>
      <c r="O1095" s="27"/>
    </row>
    <row r="1096" spans="1:15" x14ac:dyDescent="0.25">
      <c r="A1096" s="27"/>
      <c r="B1096" s="27"/>
      <c r="C1096" s="27"/>
      <c r="D1096" s="27"/>
      <c r="E1096" s="27"/>
      <c r="F1096" s="1" t="str">
        <f t="shared" si="99"/>
        <v>ENTER WEIGHT</v>
      </c>
      <c r="G1096" s="2"/>
      <c r="H1096" s="27"/>
      <c r="I1096" s="27"/>
      <c r="J1096" s="91" t="str">
        <f t="shared" si="100"/>
        <v>ENTER WEIGHT</v>
      </c>
      <c r="K1096" s="5" t="b">
        <f t="shared" si="93"/>
        <v>0</v>
      </c>
      <c r="L1096" s="6">
        <f t="shared" si="94"/>
        <v>0</v>
      </c>
      <c r="M1096" s="27"/>
      <c r="N1096" s="27"/>
      <c r="O1096" s="27"/>
    </row>
    <row r="1097" spans="1:15" x14ac:dyDescent="0.25">
      <c r="A1097" s="27"/>
      <c r="B1097" s="27"/>
      <c r="C1097" s="27"/>
      <c r="D1097" s="27"/>
      <c r="E1097" s="27"/>
      <c r="F1097" s="1" t="str">
        <f t="shared" si="99"/>
        <v>ENTER WEIGHT</v>
      </c>
      <c r="G1097" s="2"/>
      <c r="H1097" s="27"/>
      <c r="I1097" s="27"/>
      <c r="J1097" s="91" t="str">
        <f t="shared" si="100"/>
        <v>ENTER WEIGHT</v>
      </c>
      <c r="K1097" s="5" t="b">
        <f t="shared" si="93"/>
        <v>0</v>
      </c>
      <c r="L1097" s="6">
        <f t="shared" si="94"/>
        <v>0</v>
      </c>
      <c r="M1097" s="27"/>
      <c r="N1097" s="27"/>
      <c r="O1097" s="27"/>
    </row>
    <row r="1098" spans="1:15" x14ac:dyDescent="0.25">
      <c r="A1098" s="27"/>
      <c r="B1098" s="27"/>
      <c r="C1098" s="27"/>
      <c r="D1098" s="27"/>
      <c r="E1098" s="27"/>
      <c r="F1098" s="1" t="str">
        <f t="shared" si="99"/>
        <v>ENTER WEIGHT</v>
      </c>
      <c r="G1098" s="2"/>
      <c r="H1098" s="27"/>
      <c r="I1098" s="27"/>
      <c r="J1098" s="91" t="str">
        <f t="shared" si="100"/>
        <v>ENTER WEIGHT</v>
      </c>
      <c r="K1098" s="5" t="b">
        <f t="shared" si="93"/>
        <v>0</v>
      </c>
      <c r="L1098" s="6">
        <f t="shared" si="94"/>
        <v>0</v>
      </c>
      <c r="M1098" s="27"/>
      <c r="N1098" s="27"/>
      <c r="O1098" s="27"/>
    </row>
    <row r="1099" spans="1:15" x14ac:dyDescent="0.25">
      <c r="A1099" s="27"/>
      <c r="B1099" s="27"/>
      <c r="C1099" s="27"/>
      <c r="D1099" s="27"/>
      <c r="E1099" s="27"/>
      <c r="F1099" s="1" t="str">
        <f t="shared" si="99"/>
        <v>ENTER WEIGHT</v>
      </c>
      <c r="G1099" s="2"/>
      <c r="H1099" s="27"/>
      <c r="I1099" s="27"/>
      <c r="J1099" s="91" t="str">
        <f t="shared" ref="J1099:J1162" si="101">IF($E1099=60.3,30.1,IF($E1099=73,37.54,IF($E1099=88.9,52.62,IF(AND($E1099=114.3, $F1099=17.26),56.44,IF(AND($E1099=177.8, $F1099=34.23),92.37,IF(AND($E1099=244.5,$F1099=53.57),144.09,"ENTER WEIGHT"))))))</f>
        <v>ENTER WEIGHT</v>
      </c>
      <c r="K1099" s="5" t="b">
        <f t="shared" si="93"/>
        <v>0</v>
      </c>
      <c r="L1099" s="6">
        <f t="shared" si="94"/>
        <v>0</v>
      </c>
      <c r="M1099" s="27"/>
      <c r="N1099" s="27"/>
      <c r="O1099" s="27"/>
    </row>
    <row r="1100" spans="1:15" x14ac:dyDescent="0.25">
      <c r="A1100" s="27"/>
      <c r="B1100" s="27"/>
      <c r="C1100" s="27"/>
      <c r="D1100" s="27"/>
      <c r="E1100" s="27"/>
      <c r="F1100" s="1" t="str">
        <f t="shared" si="99"/>
        <v>ENTER WEIGHT</v>
      </c>
      <c r="G1100" s="2"/>
      <c r="H1100" s="27"/>
      <c r="I1100" s="27"/>
      <c r="J1100" s="91" t="str">
        <f t="shared" si="101"/>
        <v>ENTER WEIGHT</v>
      </c>
      <c r="K1100" s="5" t="b">
        <f t="shared" si="93"/>
        <v>0</v>
      </c>
      <c r="L1100" s="6">
        <f t="shared" si="94"/>
        <v>0</v>
      </c>
      <c r="M1100" s="27"/>
      <c r="N1100" s="27"/>
      <c r="O1100" s="27"/>
    </row>
    <row r="1101" spans="1:15" x14ac:dyDescent="0.25">
      <c r="A1101" s="27"/>
      <c r="B1101" s="27"/>
      <c r="C1101" s="27"/>
      <c r="D1101" s="27"/>
      <c r="E1101" s="27"/>
      <c r="F1101" s="1" t="str">
        <f t="shared" si="99"/>
        <v>ENTER WEIGHT</v>
      </c>
      <c r="G1101" s="2"/>
      <c r="H1101" s="27"/>
      <c r="I1101" s="27"/>
      <c r="J1101" s="91" t="str">
        <f t="shared" si="101"/>
        <v>ENTER WEIGHT</v>
      </c>
      <c r="K1101" s="5" t="b">
        <f t="shared" si="93"/>
        <v>0</v>
      </c>
      <c r="L1101" s="6">
        <f t="shared" si="94"/>
        <v>0</v>
      </c>
      <c r="M1101" s="27"/>
      <c r="N1101" s="27"/>
      <c r="O1101" s="27"/>
    </row>
    <row r="1102" spans="1:15" x14ac:dyDescent="0.25">
      <c r="A1102" s="27"/>
      <c r="B1102" s="27"/>
      <c r="C1102" s="27"/>
      <c r="D1102" s="27"/>
      <c r="E1102" s="27"/>
      <c r="F1102" s="1" t="str">
        <f t="shared" si="99"/>
        <v>ENTER WEIGHT</v>
      </c>
      <c r="G1102" s="2"/>
      <c r="H1102" s="27"/>
      <c r="I1102" s="27"/>
      <c r="J1102" s="91" t="str">
        <f t="shared" si="101"/>
        <v>ENTER WEIGHT</v>
      </c>
      <c r="K1102" s="5" t="b">
        <f t="shared" si="93"/>
        <v>0</v>
      </c>
      <c r="L1102" s="6">
        <f t="shared" si="94"/>
        <v>0</v>
      </c>
      <c r="M1102" s="27"/>
      <c r="N1102" s="27"/>
      <c r="O1102" s="27"/>
    </row>
    <row r="1103" spans="1:15" x14ac:dyDescent="0.25">
      <c r="A1103" s="27"/>
      <c r="B1103" s="27"/>
      <c r="C1103" s="27"/>
      <c r="D1103" s="27"/>
      <c r="E1103" s="27"/>
      <c r="F1103" s="1" t="str">
        <f t="shared" si="99"/>
        <v>ENTER WEIGHT</v>
      </c>
      <c r="G1103" s="2"/>
      <c r="H1103" s="27"/>
      <c r="I1103" s="27"/>
      <c r="J1103" s="91" t="str">
        <f t="shared" si="101"/>
        <v>ENTER WEIGHT</v>
      </c>
      <c r="K1103" s="5" t="b">
        <f t="shared" si="93"/>
        <v>0</v>
      </c>
      <c r="L1103" s="6">
        <f t="shared" si="94"/>
        <v>0</v>
      </c>
      <c r="M1103" s="27"/>
      <c r="N1103" s="27"/>
      <c r="O1103" s="27"/>
    </row>
    <row r="1104" spans="1:15" x14ac:dyDescent="0.25">
      <c r="A1104" s="27"/>
      <c r="B1104" s="27"/>
      <c r="C1104" s="27"/>
      <c r="D1104" s="27"/>
      <c r="E1104" s="27"/>
      <c r="F1104" s="1" t="str">
        <f t="shared" si="99"/>
        <v>ENTER WEIGHT</v>
      </c>
      <c r="G1104" s="2"/>
      <c r="H1104" s="27"/>
      <c r="I1104" s="27"/>
      <c r="J1104" s="91" t="str">
        <f t="shared" si="101"/>
        <v>ENTER WEIGHT</v>
      </c>
      <c r="K1104" s="5" t="b">
        <f t="shared" si="93"/>
        <v>0</v>
      </c>
      <c r="L1104" s="6">
        <f t="shared" si="94"/>
        <v>0</v>
      </c>
      <c r="M1104" s="27"/>
      <c r="N1104" s="27"/>
      <c r="O1104" s="27"/>
    </row>
    <row r="1105" spans="1:15" x14ac:dyDescent="0.25">
      <c r="A1105" s="27"/>
      <c r="B1105" s="27"/>
      <c r="C1105" s="27"/>
      <c r="D1105" s="27"/>
      <c r="E1105" s="27"/>
      <c r="F1105" s="1" t="str">
        <f t="shared" si="99"/>
        <v>ENTER WEIGHT</v>
      </c>
      <c r="G1105" s="2"/>
      <c r="H1105" s="27"/>
      <c r="I1105" s="27"/>
      <c r="J1105" s="91" t="str">
        <f t="shared" si="101"/>
        <v>ENTER WEIGHT</v>
      </c>
      <c r="K1105" s="5" t="b">
        <f t="shared" si="93"/>
        <v>0</v>
      </c>
      <c r="L1105" s="6">
        <f t="shared" si="94"/>
        <v>0</v>
      </c>
      <c r="M1105" s="27"/>
      <c r="N1105" s="27"/>
      <c r="O1105" s="27"/>
    </row>
    <row r="1106" spans="1:15" x14ac:dyDescent="0.25">
      <c r="A1106" s="27"/>
      <c r="B1106" s="27"/>
      <c r="C1106" s="27"/>
      <c r="D1106" s="27"/>
      <c r="E1106" s="27"/>
      <c r="F1106" s="1" t="str">
        <f t="shared" si="99"/>
        <v>ENTER WEIGHT</v>
      </c>
      <c r="G1106" s="2"/>
      <c r="H1106" s="27"/>
      <c r="I1106" s="27"/>
      <c r="J1106" s="91" t="str">
        <f t="shared" si="101"/>
        <v>ENTER WEIGHT</v>
      </c>
      <c r="K1106" s="5" t="b">
        <f t="shared" si="93"/>
        <v>0</v>
      </c>
      <c r="L1106" s="6">
        <f t="shared" si="94"/>
        <v>0</v>
      </c>
      <c r="M1106" s="27"/>
      <c r="N1106" s="27"/>
      <c r="O1106" s="27"/>
    </row>
    <row r="1107" spans="1:15" x14ac:dyDescent="0.25">
      <c r="A1107" s="27"/>
      <c r="B1107" s="27"/>
      <c r="C1107" s="27"/>
      <c r="D1107" s="27"/>
      <c r="E1107" s="27"/>
      <c r="F1107" s="1" t="str">
        <f t="shared" si="99"/>
        <v>ENTER WEIGHT</v>
      </c>
      <c r="G1107" s="2"/>
      <c r="H1107" s="27"/>
      <c r="I1107" s="27"/>
      <c r="J1107" s="91" t="str">
        <f t="shared" si="101"/>
        <v>ENTER WEIGHT</v>
      </c>
      <c r="K1107" s="5" t="b">
        <f t="shared" ref="K1107:K1170" si="102">IF(M1107="NEW",J1107*1,IF(M1107="YELLOW",J1107*0.75,IF(M1107="BLUE",J1107*0.5)))</f>
        <v>0</v>
      </c>
      <c r="L1107" s="6">
        <f t="shared" ref="L1107:L1170" si="103">I1107*K1107</f>
        <v>0</v>
      </c>
      <c r="M1107" s="27"/>
      <c r="N1107" s="27"/>
      <c r="O1107" s="27"/>
    </row>
    <row r="1108" spans="1:15" x14ac:dyDescent="0.25">
      <c r="A1108" s="27"/>
      <c r="B1108" s="27"/>
      <c r="C1108" s="27"/>
      <c r="D1108" s="27"/>
      <c r="E1108" s="27"/>
      <c r="F1108" s="1" t="str">
        <f t="shared" si="99"/>
        <v>ENTER WEIGHT</v>
      </c>
      <c r="G1108" s="2"/>
      <c r="H1108" s="27"/>
      <c r="I1108" s="27"/>
      <c r="J1108" s="91" t="str">
        <f t="shared" si="101"/>
        <v>ENTER WEIGHT</v>
      </c>
      <c r="K1108" s="5" t="b">
        <f t="shared" si="102"/>
        <v>0</v>
      </c>
      <c r="L1108" s="6">
        <f t="shared" si="103"/>
        <v>0</v>
      </c>
      <c r="M1108" s="27"/>
      <c r="N1108" s="27"/>
      <c r="O1108" s="27"/>
    </row>
    <row r="1109" spans="1:15" x14ac:dyDescent="0.25">
      <c r="A1109" s="27"/>
      <c r="B1109" s="27"/>
      <c r="C1109" s="27"/>
      <c r="D1109" s="27"/>
      <c r="E1109" s="27"/>
      <c r="F1109" s="1" t="str">
        <f t="shared" si="99"/>
        <v>ENTER WEIGHT</v>
      </c>
      <c r="G1109" s="2"/>
      <c r="H1109" s="27"/>
      <c r="I1109" s="27"/>
      <c r="J1109" s="91" t="str">
        <f t="shared" si="101"/>
        <v>ENTER WEIGHT</v>
      </c>
      <c r="K1109" s="5" t="b">
        <f t="shared" si="102"/>
        <v>0</v>
      </c>
      <c r="L1109" s="6">
        <f t="shared" si="103"/>
        <v>0</v>
      </c>
      <c r="M1109" s="27"/>
      <c r="N1109" s="27"/>
      <c r="O1109" s="27"/>
    </row>
    <row r="1110" spans="1:15" x14ac:dyDescent="0.25">
      <c r="A1110" s="27"/>
      <c r="B1110" s="27"/>
      <c r="C1110" s="27"/>
      <c r="D1110" s="27"/>
      <c r="E1110" s="27"/>
      <c r="F1110" s="1" t="str">
        <f t="shared" si="99"/>
        <v>ENTER WEIGHT</v>
      </c>
      <c r="G1110" s="2"/>
      <c r="H1110" s="27"/>
      <c r="I1110" s="27"/>
      <c r="J1110" s="91" t="str">
        <f t="shared" si="101"/>
        <v>ENTER WEIGHT</v>
      </c>
      <c r="K1110" s="5" t="b">
        <f t="shared" si="102"/>
        <v>0</v>
      </c>
      <c r="L1110" s="6">
        <f t="shared" si="103"/>
        <v>0</v>
      </c>
      <c r="M1110" s="27"/>
      <c r="N1110" s="27"/>
      <c r="O1110" s="27"/>
    </row>
    <row r="1111" spans="1:15" x14ac:dyDescent="0.25">
      <c r="A1111" s="27"/>
      <c r="B1111" s="27"/>
      <c r="C1111" s="27"/>
      <c r="D1111" s="27"/>
      <c r="E1111" s="27"/>
      <c r="F1111" s="1" t="str">
        <f t="shared" si="99"/>
        <v>ENTER WEIGHT</v>
      </c>
      <c r="G1111" s="2"/>
      <c r="H1111" s="27"/>
      <c r="I1111" s="27"/>
      <c r="J1111" s="91" t="str">
        <f t="shared" si="101"/>
        <v>ENTER WEIGHT</v>
      </c>
      <c r="K1111" s="5" t="b">
        <f t="shared" si="102"/>
        <v>0</v>
      </c>
      <c r="L1111" s="6">
        <f t="shared" si="103"/>
        <v>0</v>
      </c>
      <c r="M1111" s="27"/>
      <c r="N1111" s="27"/>
      <c r="O1111" s="27"/>
    </row>
    <row r="1112" spans="1:15" x14ac:dyDescent="0.25">
      <c r="A1112" s="27"/>
      <c r="B1112" s="27"/>
      <c r="C1112" s="27"/>
      <c r="D1112" s="27"/>
      <c r="E1112" s="27"/>
      <c r="F1112" s="1" t="str">
        <f t="shared" si="99"/>
        <v>ENTER WEIGHT</v>
      </c>
      <c r="G1112" s="2"/>
      <c r="H1112" s="27"/>
      <c r="I1112" s="27"/>
      <c r="J1112" s="91" t="str">
        <f t="shared" si="101"/>
        <v>ENTER WEIGHT</v>
      </c>
      <c r="K1112" s="5" t="b">
        <f t="shared" si="102"/>
        <v>0</v>
      </c>
      <c r="L1112" s="6">
        <f t="shared" si="103"/>
        <v>0</v>
      </c>
      <c r="M1112" s="27"/>
      <c r="N1112" s="27"/>
      <c r="O1112" s="27"/>
    </row>
    <row r="1113" spans="1:15" x14ac:dyDescent="0.25">
      <c r="A1113" s="27"/>
      <c r="B1113" s="27"/>
      <c r="C1113" s="27"/>
      <c r="D1113" s="27"/>
      <c r="E1113" s="27"/>
      <c r="F1113" s="1" t="str">
        <f t="shared" si="99"/>
        <v>ENTER WEIGHT</v>
      </c>
      <c r="G1113" s="2"/>
      <c r="H1113" s="27"/>
      <c r="I1113" s="27"/>
      <c r="J1113" s="91" t="str">
        <f t="shared" si="101"/>
        <v>ENTER WEIGHT</v>
      </c>
      <c r="K1113" s="5" t="b">
        <f t="shared" si="102"/>
        <v>0</v>
      </c>
      <c r="L1113" s="6">
        <f t="shared" si="103"/>
        <v>0</v>
      </c>
      <c r="M1113" s="27"/>
      <c r="N1113" s="27"/>
      <c r="O1113" s="27"/>
    </row>
    <row r="1114" spans="1:15" x14ac:dyDescent="0.25">
      <c r="A1114" s="27"/>
      <c r="B1114" s="27"/>
      <c r="C1114" s="27"/>
      <c r="D1114" s="27"/>
      <c r="E1114" s="27"/>
      <c r="F1114" s="1" t="str">
        <f t="shared" si="99"/>
        <v>ENTER WEIGHT</v>
      </c>
      <c r="G1114" s="2"/>
      <c r="H1114" s="27"/>
      <c r="I1114" s="27"/>
      <c r="J1114" s="91" t="str">
        <f t="shared" si="101"/>
        <v>ENTER WEIGHT</v>
      </c>
      <c r="K1114" s="5" t="b">
        <f t="shared" si="102"/>
        <v>0</v>
      </c>
      <c r="L1114" s="6">
        <f t="shared" si="103"/>
        <v>0</v>
      </c>
      <c r="M1114" s="27"/>
      <c r="N1114" s="27"/>
      <c r="O1114" s="27"/>
    </row>
    <row r="1115" spans="1:15" x14ac:dyDescent="0.25">
      <c r="A1115" s="27"/>
      <c r="B1115" s="27"/>
      <c r="C1115" s="27"/>
      <c r="D1115" s="27"/>
      <c r="E1115" s="27"/>
      <c r="F1115" s="1" t="str">
        <f t="shared" si="99"/>
        <v>ENTER WEIGHT</v>
      </c>
      <c r="G1115" s="2"/>
      <c r="H1115" s="27"/>
      <c r="I1115" s="27"/>
      <c r="J1115" s="91" t="str">
        <f t="shared" si="101"/>
        <v>ENTER WEIGHT</v>
      </c>
      <c r="K1115" s="5" t="b">
        <f t="shared" si="102"/>
        <v>0</v>
      </c>
      <c r="L1115" s="6">
        <f t="shared" si="103"/>
        <v>0</v>
      </c>
      <c r="M1115" s="27"/>
      <c r="N1115" s="27"/>
      <c r="O1115" s="27"/>
    </row>
    <row r="1116" spans="1:15" x14ac:dyDescent="0.25">
      <c r="A1116" s="27"/>
      <c r="B1116" s="27"/>
      <c r="C1116" s="27"/>
      <c r="D1116" s="27"/>
      <c r="E1116" s="27"/>
      <c r="F1116" s="1" t="str">
        <f t="shared" si="99"/>
        <v>ENTER WEIGHT</v>
      </c>
      <c r="G1116" s="2"/>
      <c r="H1116" s="27"/>
      <c r="I1116" s="27"/>
      <c r="J1116" s="91" t="str">
        <f t="shared" si="101"/>
        <v>ENTER WEIGHT</v>
      </c>
      <c r="K1116" s="5" t="b">
        <f t="shared" si="102"/>
        <v>0</v>
      </c>
      <c r="L1116" s="6">
        <f t="shared" si="103"/>
        <v>0</v>
      </c>
      <c r="M1116" s="27"/>
      <c r="N1116" s="27"/>
      <c r="O1116" s="27"/>
    </row>
    <row r="1117" spans="1:15" x14ac:dyDescent="0.25">
      <c r="A1117" s="27"/>
      <c r="B1117" s="27"/>
      <c r="C1117" s="27"/>
      <c r="D1117" s="27"/>
      <c r="E1117" s="27"/>
      <c r="F1117" s="1" t="str">
        <f t="shared" si="99"/>
        <v>ENTER WEIGHT</v>
      </c>
      <c r="G1117" s="2"/>
      <c r="H1117" s="27"/>
      <c r="I1117" s="27"/>
      <c r="J1117" s="91" t="str">
        <f t="shared" si="101"/>
        <v>ENTER WEIGHT</v>
      </c>
      <c r="K1117" s="5" t="b">
        <f t="shared" si="102"/>
        <v>0</v>
      </c>
      <c r="L1117" s="6">
        <f t="shared" si="103"/>
        <v>0</v>
      </c>
      <c r="M1117" s="27"/>
      <c r="N1117" s="27"/>
      <c r="O1117" s="27"/>
    </row>
    <row r="1118" spans="1:15" x14ac:dyDescent="0.25">
      <c r="A1118" s="27"/>
      <c r="B1118" s="27"/>
      <c r="C1118" s="27"/>
      <c r="D1118" s="27"/>
      <c r="E1118" s="27"/>
      <c r="F1118" s="1" t="str">
        <f t="shared" si="99"/>
        <v>ENTER WEIGHT</v>
      </c>
      <c r="G1118" s="2"/>
      <c r="H1118" s="27"/>
      <c r="I1118" s="27"/>
      <c r="J1118" s="91" t="str">
        <f t="shared" si="101"/>
        <v>ENTER WEIGHT</v>
      </c>
      <c r="K1118" s="5" t="b">
        <f t="shared" si="102"/>
        <v>0</v>
      </c>
      <c r="L1118" s="6">
        <f t="shared" si="103"/>
        <v>0</v>
      </c>
      <c r="M1118" s="27"/>
      <c r="N1118" s="27"/>
      <c r="O1118" s="27"/>
    </row>
    <row r="1119" spans="1:15" x14ac:dyDescent="0.25">
      <c r="A1119" s="27"/>
      <c r="B1119" s="27"/>
      <c r="C1119" s="27"/>
      <c r="D1119" s="27"/>
      <c r="E1119" s="27"/>
      <c r="F1119" s="1" t="str">
        <f t="shared" si="99"/>
        <v>ENTER WEIGHT</v>
      </c>
      <c r="G1119" s="2"/>
      <c r="H1119" s="27"/>
      <c r="I1119" s="27"/>
      <c r="J1119" s="91" t="str">
        <f t="shared" si="101"/>
        <v>ENTER WEIGHT</v>
      </c>
      <c r="K1119" s="5" t="b">
        <f t="shared" si="102"/>
        <v>0</v>
      </c>
      <c r="L1119" s="6">
        <f t="shared" si="103"/>
        <v>0</v>
      </c>
      <c r="M1119" s="27"/>
      <c r="N1119" s="27"/>
      <c r="O1119" s="27"/>
    </row>
    <row r="1120" spans="1:15" x14ac:dyDescent="0.25">
      <c r="A1120" s="27"/>
      <c r="B1120" s="27"/>
      <c r="C1120" s="27"/>
      <c r="D1120" s="27"/>
      <c r="E1120" s="27"/>
      <c r="F1120" s="1" t="str">
        <f t="shared" si="99"/>
        <v>ENTER WEIGHT</v>
      </c>
      <c r="G1120" s="2"/>
      <c r="H1120" s="27"/>
      <c r="I1120" s="27"/>
      <c r="J1120" s="91" t="str">
        <f t="shared" si="101"/>
        <v>ENTER WEIGHT</v>
      </c>
      <c r="K1120" s="5" t="b">
        <f t="shared" si="102"/>
        <v>0</v>
      </c>
      <c r="L1120" s="6">
        <f t="shared" si="103"/>
        <v>0</v>
      </c>
      <c r="M1120" s="27"/>
      <c r="N1120" s="27"/>
      <c r="O1120" s="27"/>
    </row>
    <row r="1121" spans="1:15" x14ac:dyDescent="0.25">
      <c r="A1121" s="27"/>
      <c r="B1121" s="27"/>
      <c r="C1121" s="27"/>
      <c r="D1121" s="27"/>
      <c r="E1121" s="27"/>
      <c r="F1121" s="1" t="str">
        <f t="shared" si="99"/>
        <v>ENTER WEIGHT</v>
      </c>
      <c r="G1121" s="2"/>
      <c r="H1121" s="27"/>
      <c r="I1121" s="27"/>
      <c r="J1121" s="91" t="str">
        <f t="shared" si="101"/>
        <v>ENTER WEIGHT</v>
      </c>
      <c r="K1121" s="5" t="b">
        <f t="shared" si="102"/>
        <v>0</v>
      </c>
      <c r="L1121" s="6">
        <f t="shared" si="103"/>
        <v>0</v>
      </c>
      <c r="M1121" s="27"/>
      <c r="N1121" s="27"/>
      <c r="O1121" s="27"/>
    </row>
    <row r="1122" spans="1:15" x14ac:dyDescent="0.25">
      <c r="A1122" s="27"/>
      <c r="B1122" s="27"/>
      <c r="C1122" s="27"/>
      <c r="D1122" s="27"/>
      <c r="E1122" s="27"/>
      <c r="F1122" s="1" t="str">
        <f t="shared" si="99"/>
        <v>ENTER WEIGHT</v>
      </c>
      <c r="G1122" s="2"/>
      <c r="H1122" s="27"/>
      <c r="I1122" s="27"/>
      <c r="J1122" s="91" t="str">
        <f t="shared" si="101"/>
        <v>ENTER WEIGHT</v>
      </c>
      <c r="K1122" s="5" t="b">
        <f t="shared" si="102"/>
        <v>0</v>
      </c>
      <c r="L1122" s="6">
        <f t="shared" si="103"/>
        <v>0</v>
      </c>
      <c r="M1122" s="27"/>
      <c r="N1122" s="27"/>
      <c r="O1122" s="27"/>
    </row>
    <row r="1123" spans="1:15" x14ac:dyDescent="0.25">
      <c r="A1123" s="27"/>
      <c r="B1123" s="27"/>
      <c r="C1123" s="27"/>
      <c r="D1123" s="27"/>
      <c r="E1123" s="27"/>
      <c r="F1123" s="1" t="str">
        <f t="shared" si="99"/>
        <v>ENTER WEIGHT</v>
      </c>
      <c r="G1123" s="2"/>
      <c r="H1123" s="27"/>
      <c r="I1123" s="27"/>
      <c r="J1123" s="91" t="str">
        <f t="shared" si="101"/>
        <v>ENTER WEIGHT</v>
      </c>
      <c r="K1123" s="5" t="b">
        <f t="shared" si="102"/>
        <v>0</v>
      </c>
      <c r="L1123" s="6">
        <f t="shared" si="103"/>
        <v>0</v>
      </c>
      <c r="M1123" s="27"/>
      <c r="N1123" s="27"/>
      <c r="O1123" s="27"/>
    </row>
    <row r="1124" spans="1:15" x14ac:dyDescent="0.25">
      <c r="A1124" s="27"/>
      <c r="B1124" s="27"/>
      <c r="C1124" s="27"/>
      <c r="D1124" s="27"/>
      <c r="E1124" s="27"/>
      <c r="F1124" s="1" t="str">
        <f t="shared" si="99"/>
        <v>ENTER WEIGHT</v>
      </c>
      <c r="G1124" s="2"/>
      <c r="H1124" s="27"/>
      <c r="I1124" s="27"/>
      <c r="J1124" s="91" t="str">
        <f t="shared" si="101"/>
        <v>ENTER WEIGHT</v>
      </c>
      <c r="K1124" s="5" t="b">
        <f t="shared" si="102"/>
        <v>0</v>
      </c>
      <c r="L1124" s="6">
        <f t="shared" si="103"/>
        <v>0</v>
      </c>
      <c r="M1124" s="27"/>
      <c r="N1124" s="27"/>
      <c r="O1124" s="27"/>
    </row>
    <row r="1125" spans="1:15" x14ac:dyDescent="0.25">
      <c r="A1125" s="27"/>
      <c r="B1125" s="27"/>
      <c r="C1125" s="27"/>
      <c r="D1125" s="27"/>
      <c r="E1125" s="27"/>
      <c r="F1125" s="1" t="str">
        <f t="shared" si="99"/>
        <v>ENTER WEIGHT</v>
      </c>
      <c r="G1125" s="2"/>
      <c r="H1125" s="27"/>
      <c r="I1125" s="27"/>
      <c r="J1125" s="91" t="str">
        <f t="shared" si="101"/>
        <v>ENTER WEIGHT</v>
      </c>
      <c r="K1125" s="5" t="b">
        <f t="shared" si="102"/>
        <v>0</v>
      </c>
      <c r="L1125" s="6">
        <f t="shared" si="103"/>
        <v>0</v>
      </c>
      <c r="M1125" s="27"/>
      <c r="N1125" s="27"/>
      <c r="O1125" s="27"/>
    </row>
    <row r="1126" spans="1:15" x14ac:dyDescent="0.25">
      <c r="A1126" s="27"/>
      <c r="B1126" s="27"/>
      <c r="C1126" s="27"/>
      <c r="D1126" s="27"/>
      <c r="E1126" s="27"/>
      <c r="F1126" s="1" t="str">
        <f t="shared" si="99"/>
        <v>ENTER WEIGHT</v>
      </c>
      <c r="G1126" s="2"/>
      <c r="H1126" s="27"/>
      <c r="I1126" s="27"/>
      <c r="J1126" s="91" t="str">
        <f t="shared" si="101"/>
        <v>ENTER WEIGHT</v>
      </c>
      <c r="K1126" s="5" t="b">
        <f t="shared" si="102"/>
        <v>0</v>
      </c>
      <c r="L1126" s="6">
        <f t="shared" si="103"/>
        <v>0</v>
      </c>
      <c r="M1126" s="27"/>
      <c r="N1126" s="27"/>
      <c r="O1126" s="27"/>
    </row>
    <row r="1127" spans="1:15" x14ac:dyDescent="0.25">
      <c r="A1127" s="27"/>
      <c r="B1127" s="27"/>
      <c r="C1127" s="27"/>
      <c r="D1127" s="27"/>
      <c r="E1127" s="27"/>
      <c r="F1127" s="1" t="str">
        <f t="shared" si="99"/>
        <v>ENTER WEIGHT</v>
      </c>
      <c r="G1127" s="2"/>
      <c r="H1127" s="27"/>
      <c r="I1127" s="27"/>
      <c r="J1127" s="91" t="str">
        <f t="shared" si="101"/>
        <v>ENTER WEIGHT</v>
      </c>
      <c r="K1127" s="5" t="b">
        <f t="shared" si="102"/>
        <v>0</v>
      </c>
      <c r="L1127" s="6">
        <f t="shared" si="103"/>
        <v>0</v>
      </c>
      <c r="M1127" s="27"/>
      <c r="N1127" s="27"/>
      <c r="O1127" s="27"/>
    </row>
    <row r="1128" spans="1:15" x14ac:dyDescent="0.25">
      <c r="A1128" s="27"/>
      <c r="B1128" s="27"/>
      <c r="C1128" s="27"/>
      <c r="D1128" s="27"/>
      <c r="E1128" s="27"/>
      <c r="F1128" s="1" t="str">
        <f t="shared" si="99"/>
        <v>ENTER WEIGHT</v>
      </c>
      <c r="G1128" s="2"/>
      <c r="H1128" s="27"/>
      <c r="I1128" s="27"/>
      <c r="J1128" s="91" t="str">
        <f t="shared" si="101"/>
        <v>ENTER WEIGHT</v>
      </c>
      <c r="K1128" s="5" t="b">
        <f t="shared" si="102"/>
        <v>0</v>
      </c>
      <c r="L1128" s="6">
        <f t="shared" si="103"/>
        <v>0</v>
      </c>
      <c r="M1128" s="27"/>
      <c r="N1128" s="27"/>
      <c r="O1128" s="27"/>
    </row>
    <row r="1129" spans="1:15" x14ac:dyDescent="0.25">
      <c r="A1129" s="27"/>
      <c r="B1129" s="27"/>
      <c r="C1129" s="27"/>
      <c r="D1129" s="27"/>
      <c r="E1129" s="27"/>
      <c r="F1129" s="1" t="str">
        <f t="shared" si="99"/>
        <v>ENTER WEIGHT</v>
      </c>
      <c r="G1129" s="2"/>
      <c r="H1129" s="27"/>
      <c r="I1129" s="27"/>
      <c r="J1129" s="91" t="str">
        <f t="shared" si="101"/>
        <v>ENTER WEIGHT</v>
      </c>
      <c r="K1129" s="5" t="b">
        <f t="shared" si="102"/>
        <v>0</v>
      </c>
      <c r="L1129" s="6">
        <f t="shared" si="103"/>
        <v>0</v>
      </c>
      <c r="M1129" s="27"/>
      <c r="N1129" s="27"/>
      <c r="O1129" s="27"/>
    </row>
    <row r="1130" spans="1:15" x14ac:dyDescent="0.25">
      <c r="A1130" s="27"/>
      <c r="B1130" s="27"/>
      <c r="C1130" s="27"/>
      <c r="D1130" s="27"/>
      <c r="E1130" s="27"/>
      <c r="F1130" s="1" t="str">
        <f t="shared" si="99"/>
        <v>ENTER WEIGHT</v>
      </c>
      <c r="G1130" s="2"/>
      <c r="H1130" s="27"/>
      <c r="I1130" s="27"/>
      <c r="J1130" s="91" t="str">
        <f t="shared" si="101"/>
        <v>ENTER WEIGHT</v>
      </c>
      <c r="K1130" s="5" t="b">
        <f t="shared" si="102"/>
        <v>0</v>
      </c>
      <c r="L1130" s="6">
        <f t="shared" si="103"/>
        <v>0</v>
      </c>
      <c r="M1130" s="27"/>
      <c r="N1130" s="27"/>
      <c r="O1130" s="27"/>
    </row>
    <row r="1131" spans="1:15" x14ac:dyDescent="0.25">
      <c r="A1131" s="27"/>
      <c r="B1131" s="27"/>
      <c r="C1131" s="27"/>
      <c r="D1131" s="27"/>
      <c r="E1131" s="27"/>
      <c r="F1131" s="1" t="str">
        <f t="shared" si="99"/>
        <v>ENTER WEIGHT</v>
      </c>
      <c r="G1131" s="2"/>
      <c r="H1131" s="27"/>
      <c r="I1131" s="27"/>
      <c r="J1131" s="91" t="str">
        <f t="shared" si="101"/>
        <v>ENTER WEIGHT</v>
      </c>
      <c r="K1131" s="5" t="b">
        <f t="shared" si="102"/>
        <v>0</v>
      </c>
      <c r="L1131" s="6">
        <f t="shared" si="103"/>
        <v>0</v>
      </c>
      <c r="M1131" s="27"/>
      <c r="N1131" s="27"/>
      <c r="O1131" s="27"/>
    </row>
    <row r="1132" spans="1:15" x14ac:dyDescent="0.25">
      <c r="A1132" s="27"/>
      <c r="B1132" s="27"/>
      <c r="C1132" s="27"/>
      <c r="D1132" s="27"/>
      <c r="E1132" s="27"/>
      <c r="F1132" s="1" t="str">
        <f t="shared" si="99"/>
        <v>ENTER WEIGHT</v>
      </c>
      <c r="G1132" s="2"/>
      <c r="H1132" s="27"/>
      <c r="I1132" s="27"/>
      <c r="J1132" s="91" t="str">
        <f t="shared" si="101"/>
        <v>ENTER WEIGHT</v>
      </c>
      <c r="K1132" s="5" t="b">
        <f t="shared" si="102"/>
        <v>0</v>
      </c>
      <c r="L1132" s="6">
        <f t="shared" si="103"/>
        <v>0</v>
      </c>
      <c r="M1132" s="27"/>
      <c r="N1132" s="27"/>
      <c r="O1132" s="27"/>
    </row>
    <row r="1133" spans="1:15" x14ac:dyDescent="0.25">
      <c r="A1133" s="27"/>
      <c r="B1133" s="27"/>
      <c r="C1133" s="27"/>
      <c r="D1133" s="27"/>
      <c r="E1133" s="27"/>
      <c r="F1133" s="1" t="str">
        <f t="shared" si="99"/>
        <v>ENTER WEIGHT</v>
      </c>
      <c r="G1133" s="2"/>
      <c r="H1133" s="27"/>
      <c r="I1133" s="27"/>
      <c r="J1133" s="91" t="str">
        <f t="shared" si="101"/>
        <v>ENTER WEIGHT</v>
      </c>
      <c r="K1133" s="5" t="b">
        <f t="shared" si="102"/>
        <v>0</v>
      </c>
      <c r="L1133" s="6">
        <f t="shared" si="103"/>
        <v>0</v>
      </c>
      <c r="M1133" s="27"/>
      <c r="N1133" s="27"/>
      <c r="O1133" s="27"/>
    </row>
    <row r="1134" spans="1:15" x14ac:dyDescent="0.25">
      <c r="A1134" s="27"/>
      <c r="B1134" s="27"/>
      <c r="C1134" s="27"/>
      <c r="D1134" s="27"/>
      <c r="E1134" s="27"/>
      <c r="F1134" s="1" t="str">
        <f t="shared" si="99"/>
        <v>ENTER WEIGHT</v>
      </c>
      <c r="G1134" s="2"/>
      <c r="H1134" s="27"/>
      <c r="I1134" s="27"/>
      <c r="J1134" s="91" t="str">
        <f t="shared" si="101"/>
        <v>ENTER WEIGHT</v>
      </c>
      <c r="K1134" s="5" t="b">
        <f t="shared" si="102"/>
        <v>0</v>
      </c>
      <c r="L1134" s="6">
        <f t="shared" si="103"/>
        <v>0</v>
      </c>
      <c r="M1134" s="27"/>
      <c r="N1134" s="27"/>
      <c r="O1134" s="27"/>
    </row>
    <row r="1135" spans="1:15" x14ac:dyDescent="0.25">
      <c r="A1135" s="27"/>
      <c r="B1135" s="27"/>
      <c r="C1135" s="27"/>
      <c r="D1135" s="27"/>
      <c r="E1135" s="27"/>
      <c r="F1135" s="1" t="str">
        <f t="shared" si="99"/>
        <v>ENTER WEIGHT</v>
      </c>
      <c r="G1135" s="2"/>
      <c r="H1135" s="27"/>
      <c r="I1135" s="27"/>
      <c r="J1135" s="91" t="str">
        <f t="shared" si="101"/>
        <v>ENTER WEIGHT</v>
      </c>
      <c r="K1135" s="5" t="b">
        <f t="shared" si="102"/>
        <v>0</v>
      </c>
      <c r="L1135" s="6">
        <f t="shared" si="103"/>
        <v>0</v>
      </c>
      <c r="M1135" s="27"/>
      <c r="N1135" s="27"/>
      <c r="O1135" s="27"/>
    </row>
    <row r="1136" spans="1:15" x14ac:dyDescent="0.25">
      <c r="A1136" s="27"/>
      <c r="B1136" s="27"/>
      <c r="C1136" s="27"/>
      <c r="D1136" s="27"/>
      <c r="E1136" s="27"/>
      <c r="F1136" s="1" t="str">
        <f t="shared" si="99"/>
        <v>ENTER WEIGHT</v>
      </c>
      <c r="G1136" s="2"/>
      <c r="H1136" s="27"/>
      <c r="I1136" s="27"/>
      <c r="J1136" s="91" t="str">
        <f t="shared" si="101"/>
        <v>ENTER WEIGHT</v>
      </c>
      <c r="K1136" s="5" t="b">
        <f t="shared" si="102"/>
        <v>0</v>
      </c>
      <c r="L1136" s="6">
        <f t="shared" si="103"/>
        <v>0</v>
      </c>
      <c r="M1136" s="27"/>
      <c r="N1136" s="27"/>
      <c r="O1136" s="27"/>
    </row>
    <row r="1137" spans="1:15" x14ac:dyDescent="0.25">
      <c r="A1137" s="27"/>
      <c r="B1137" s="27"/>
      <c r="C1137" s="27"/>
      <c r="D1137" s="27"/>
      <c r="E1137" s="27"/>
      <c r="F1137" s="1" t="str">
        <f t="shared" si="99"/>
        <v>ENTER WEIGHT</v>
      </c>
      <c r="G1137" s="2"/>
      <c r="H1137" s="27"/>
      <c r="I1137" s="27"/>
      <c r="J1137" s="91" t="str">
        <f t="shared" si="101"/>
        <v>ENTER WEIGHT</v>
      </c>
      <c r="K1137" s="5" t="b">
        <f t="shared" si="102"/>
        <v>0</v>
      </c>
      <c r="L1137" s="6">
        <f t="shared" si="103"/>
        <v>0</v>
      </c>
      <c r="M1137" s="27"/>
      <c r="N1137" s="27"/>
      <c r="O1137" s="27"/>
    </row>
    <row r="1138" spans="1:15" x14ac:dyDescent="0.25">
      <c r="A1138" s="27"/>
      <c r="B1138" s="27"/>
      <c r="C1138" s="27"/>
      <c r="D1138" s="27"/>
      <c r="E1138" s="27"/>
      <c r="F1138" s="1" t="str">
        <f t="shared" si="99"/>
        <v>ENTER WEIGHT</v>
      </c>
      <c r="G1138" s="2"/>
      <c r="H1138" s="27"/>
      <c r="I1138" s="27"/>
      <c r="J1138" s="91" t="str">
        <f t="shared" si="101"/>
        <v>ENTER WEIGHT</v>
      </c>
      <c r="K1138" s="5" t="b">
        <f t="shared" si="102"/>
        <v>0</v>
      </c>
      <c r="L1138" s="6">
        <f t="shared" si="103"/>
        <v>0</v>
      </c>
      <c r="M1138" s="27"/>
      <c r="N1138" s="27"/>
      <c r="O1138" s="27"/>
    </row>
    <row r="1139" spans="1:15" x14ac:dyDescent="0.25">
      <c r="A1139" s="27"/>
      <c r="B1139" s="27"/>
      <c r="C1139" s="27"/>
      <c r="D1139" s="27"/>
      <c r="E1139" s="27"/>
      <c r="F1139" s="1" t="str">
        <f t="shared" ref="F1139:F1202" si="104">IF($E1139=60.3,6.99,IF($E1139=73,9.67,IF($E1139=88.9,13.84,IF($E1139=114.3,17.26,IF($E1139=177.8,34.23,IF($E1139=244.5,53.57,"ENTER WEIGHT"))))))</f>
        <v>ENTER WEIGHT</v>
      </c>
      <c r="G1139" s="2"/>
      <c r="H1139" s="27"/>
      <c r="I1139" s="27"/>
      <c r="J1139" s="91" t="str">
        <f t="shared" si="101"/>
        <v>ENTER WEIGHT</v>
      </c>
      <c r="K1139" s="5" t="b">
        <f t="shared" si="102"/>
        <v>0</v>
      </c>
      <c r="L1139" s="6">
        <f t="shared" si="103"/>
        <v>0</v>
      </c>
      <c r="M1139" s="27"/>
      <c r="N1139" s="27"/>
      <c r="O1139" s="27"/>
    </row>
    <row r="1140" spans="1:15" x14ac:dyDescent="0.25">
      <c r="A1140" s="27"/>
      <c r="B1140" s="27"/>
      <c r="C1140" s="27"/>
      <c r="D1140" s="27"/>
      <c r="E1140" s="27"/>
      <c r="F1140" s="1" t="str">
        <f t="shared" si="104"/>
        <v>ENTER WEIGHT</v>
      </c>
      <c r="G1140" s="2"/>
      <c r="H1140" s="27"/>
      <c r="I1140" s="27"/>
      <c r="J1140" s="91" t="str">
        <f t="shared" si="101"/>
        <v>ENTER WEIGHT</v>
      </c>
      <c r="K1140" s="5" t="b">
        <f t="shared" si="102"/>
        <v>0</v>
      </c>
      <c r="L1140" s="6">
        <f t="shared" si="103"/>
        <v>0</v>
      </c>
      <c r="M1140" s="27"/>
      <c r="N1140" s="27"/>
      <c r="O1140" s="27"/>
    </row>
    <row r="1141" spans="1:15" x14ac:dyDescent="0.25">
      <c r="A1141" s="27"/>
      <c r="B1141" s="27"/>
      <c r="C1141" s="27"/>
      <c r="D1141" s="27"/>
      <c r="E1141" s="27"/>
      <c r="F1141" s="1" t="str">
        <f t="shared" si="104"/>
        <v>ENTER WEIGHT</v>
      </c>
      <c r="G1141" s="2"/>
      <c r="H1141" s="27"/>
      <c r="I1141" s="27"/>
      <c r="J1141" s="91" t="str">
        <f t="shared" si="101"/>
        <v>ENTER WEIGHT</v>
      </c>
      <c r="K1141" s="5" t="b">
        <f t="shared" si="102"/>
        <v>0</v>
      </c>
      <c r="L1141" s="6">
        <f t="shared" si="103"/>
        <v>0</v>
      </c>
      <c r="M1141" s="27"/>
      <c r="N1141" s="27"/>
      <c r="O1141" s="27"/>
    </row>
    <row r="1142" spans="1:15" x14ac:dyDescent="0.25">
      <c r="A1142" s="27"/>
      <c r="B1142" s="27"/>
      <c r="C1142" s="27"/>
      <c r="D1142" s="27"/>
      <c r="E1142" s="27"/>
      <c r="F1142" s="1" t="str">
        <f t="shared" si="104"/>
        <v>ENTER WEIGHT</v>
      </c>
      <c r="G1142" s="2"/>
      <c r="H1142" s="27"/>
      <c r="I1142" s="27"/>
      <c r="J1142" s="91" t="str">
        <f t="shared" si="101"/>
        <v>ENTER WEIGHT</v>
      </c>
      <c r="K1142" s="5" t="b">
        <f t="shared" si="102"/>
        <v>0</v>
      </c>
      <c r="L1142" s="6">
        <f t="shared" si="103"/>
        <v>0</v>
      </c>
      <c r="M1142" s="27"/>
      <c r="N1142" s="27"/>
      <c r="O1142" s="27"/>
    </row>
    <row r="1143" spans="1:15" x14ac:dyDescent="0.25">
      <c r="A1143" s="27"/>
      <c r="B1143" s="27"/>
      <c r="C1143" s="27"/>
      <c r="D1143" s="27"/>
      <c r="E1143" s="27"/>
      <c r="F1143" s="1" t="str">
        <f t="shared" si="104"/>
        <v>ENTER WEIGHT</v>
      </c>
      <c r="G1143" s="2"/>
      <c r="H1143" s="27"/>
      <c r="I1143" s="27"/>
      <c r="J1143" s="91" t="str">
        <f t="shared" si="101"/>
        <v>ENTER WEIGHT</v>
      </c>
      <c r="K1143" s="5" t="b">
        <f t="shared" si="102"/>
        <v>0</v>
      </c>
      <c r="L1143" s="6">
        <f t="shared" si="103"/>
        <v>0</v>
      </c>
      <c r="M1143" s="27"/>
      <c r="N1143" s="27"/>
      <c r="O1143" s="27"/>
    </row>
    <row r="1144" spans="1:15" x14ac:dyDescent="0.25">
      <c r="A1144" s="27"/>
      <c r="B1144" s="27"/>
      <c r="C1144" s="27"/>
      <c r="D1144" s="27"/>
      <c r="E1144" s="27"/>
      <c r="F1144" s="1" t="str">
        <f t="shared" si="104"/>
        <v>ENTER WEIGHT</v>
      </c>
      <c r="G1144" s="2"/>
      <c r="H1144" s="27"/>
      <c r="I1144" s="27"/>
      <c r="J1144" s="91" t="str">
        <f t="shared" si="101"/>
        <v>ENTER WEIGHT</v>
      </c>
      <c r="K1144" s="5" t="b">
        <f t="shared" si="102"/>
        <v>0</v>
      </c>
      <c r="L1144" s="6">
        <f t="shared" si="103"/>
        <v>0</v>
      </c>
      <c r="M1144" s="27"/>
      <c r="N1144" s="27"/>
      <c r="O1144" s="27"/>
    </row>
    <row r="1145" spans="1:15" x14ac:dyDescent="0.25">
      <c r="A1145" s="27"/>
      <c r="B1145" s="27"/>
      <c r="C1145" s="27"/>
      <c r="D1145" s="27"/>
      <c r="E1145" s="27"/>
      <c r="F1145" s="1" t="str">
        <f t="shared" si="104"/>
        <v>ENTER WEIGHT</v>
      </c>
      <c r="G1145" s="2"/>
      <c r="H1145" s="27"/>
      <c r="I1145" s="27"/>
      <c r="J1145" s="91" t="str">
        <f t="shared" si="101"/>
        <v>ENTER WEIGHT</v>
      </c>
      <c r="K1145" s="5" t="b">
        <f t="shared" si="102"/>
        <v>0</v>
      </c>
      <c r="L1145" s="6">
        <f t="shared" si="103"/>
        <v>0</v>
      </c>
      <c r="M1145" s="27"/>
      <c r="N1145" s="27"/>
      <c r="O1145" s="27"/>
    </row>
    <row r="1146" spans="1:15" x14ac:dyDescent="0.25">
      <c r="A1146" s="27"/>
      <c r="B1146" s="27"/>
      <c r="C1146" s="27"/>
      <c r="D1146" s="27"/>
      <c r="E1146" s="27"/>
      <c r="F1146" s="1" t="str">
        <f t="shared" si="104"/>
        <v>ENTER WEIGHT</v>
      </c>
      <c r="G1146" s="2"/>
      <c r="H1146" s="27"/>
      <c r="I1146" s="27"/>
      <c r="J1146" s="91" t="str">
        <f t="shared" si="101"/>
        <v>ENTER WEIGHT</v>
      </c>
      <c r="K1146" s="5" t="b">
        <f t="shared" si="102"/>
        <v>0</v>
      </c>
      <c r="L1146" s="6">
        <f t="shared" si="103"/>
        <v>0</v>
      </c>
      <c r="M1146" s="27"/>
      <c r="N1146" s="27"/>
      <c r="O1146" s="27"/>
    </row>
    <row r="1147" spans="1:15" x14ac:dyDescent="0.25">
      <c r="A1147" s="27"/>
      <c r="B1147" s="27"/>
      <c r="C1147" s="27"/>
      <c r="D1147" s="27"/>
      <c r="E1147" s="27"/>
      <c r="F1147" s="1" t="str">
        <f t="shared" si="104"/>
        <v>ENTER WEIGHT</v>
      </c>
      <c r="G1147" s="2"/>
      <c r="H1147" s="27"/>
      <c r="I1147" s="27"/>
      <c r="J1147" s="91" t="str">
        <f t="shared" si="101"/>
        <v>ENTER WEIGHT</v>
      </c>
      <c r="K1147" s="5" t="b">
        <f t="shared" si="102"/>
        <v>0</v>
      </c>
      <c r="L1147" s="6">
        <f t="shared" si="103"/>
        <v>0</v>
      </c>
      <c r="M1147" s="27"/>
      <c r="N1147" s="27"/>
      <c r="O1147" s="27"/>
    </row>
    <row r="1148" spans="1:15" x14ac:dyDescent="0.25">
      <c r="A1148" s="27"/>
      <c r="B1148" s="27"/>
      <c r="C1148" s="27"/>
      <c r="D1148" s="27"/>
      <c r="E1148" s="27"/>
      <c r="F1148" s="1" t="str">
        <f t="shared" si="104"/>
        <v>ENTER WEIGHT</v>
      </c>
      <c r="G1148" s="2"/>
      <c r="H1148" s="27"/>
      <c r="I1148" s="27"/>
      <c r="J1148" s="91" t="str">
        <f t="shared" si="101"/>
        <v>ENTER WEIGHT</v>
      </c>
      <c r="K1148" s="5" t="b">
        <f t="shared" si="102"/>
        <v>0</v>
      </c>
      <c r="L1148" s="6">
        <f t="shared" si="103"/>
        <v>0</v>
      </c>
      <c r="M1148" s="27"/>
      <c r="N1148" s="27"/>
      <c r="O1148" s="27"/>
    </row>
    <row r="1149" spans="1:15" x14ac:dyDescent="0.25">
      <c r="A1149" s="27"/>
      <c r="B1149" s="27"/>
      <c r="C1149" s="27"/>
      <c r="D1149" s="27"/>
      <c r="E1149" s="27"/>
      <c r="F1149" s="1" t="str">
        <f t="shared" si="104"/>
        <v>ENTER WEIGHT</v>
      </c>
      <c r="G1149" s="2"/>
      <c r="H1149" s="27"/>
      <c r="I1149" s="27"/>
      <c r="J1149" s="91" t="str">
        <f t="shared" si="101"/>
        <v>ENTER WEIGHT</v>
      </c>
      <c r="K1149" s="5" t="b">
        <f t="shared" si="102"/>
        <v>0</v>
      </c>
      <c r="L1149" s="6">
        <f t="shared" si="103"/>
        <v>0</v>
      </c>
      <c r="M1149" s="27"/>
      <c r="N1149" s="27"/>
      <c r="O1149" s="27"/>
    </row>
    <row r="1150" spans="1:15" x14ac:dyDescent="0.25">
      <c r="A1150" s="27"/>
      <c r="B1150" s="27"/>
      <c r="C1150" s="27"/>
      <c r="D1150" s="27"/>
      <c r="E1150" s="27"/>
      <c r="F1150" s="1" t="str">
        <f t="shared" si="104"/>
        <v>ENTER WEIGHT</v>
      </c>
      <c r="G1150" s="2"/>
      <c r="H1150" s="27"/>
      <c r="I1150" s="27"/>
      <c r="J1150" s="91" t="str">
        <f t="shared" si="101"/>
        <v>ENTER WEIGHT</v>
      </c>
      <c r="K1150" s="5" t="b">
        <f t="shared" si="102"/>
        <v>0</v>
      </c>
      <c r="L1150" s="6">
        <f t="shared" si="103"/>
        <v>0</v>
      </c>
      <c r="M1150" s="27"/>
      <c r="N1150" s="27"/>
      <c r="O1150" s="27"/>
    </row>
    <row r="1151" spans="1:15" x14ac:dyDescent="0.25">
      <c r="A1151" s="27"/>
      <c r="B1151" s="27"/>
      <c r="C1151" s="27"/>
      <c r="D1151" s="27"/>
      <c r="E1151" s="27"/>
      <c r="F1151" s="1" t="str">
        <f t="shared" si="104"/>
        <v>ENTER WEIGHT</v>
      </c>
      <c r="G1151" s="2"/>
      <c r="H1151" s="27"/>
      <c r="I1151" s="27"/>
      <c r="J1151" s="91" t="str">
        <f t="shared" si="101"/>
        <v>ENTER WEIGHT</v>
      </c>
      <c r="K1151" s="5" t="b">
        <f t="shared" si="102"/>
        <v>0</v>
      </c>
      <c r="L1151" s="6">
        <f t="shared" si="103"/>
        <v>0</v>
      </c>
      <c r="M1151" s="27"/>
      <c r="N1151" s="27"/>
      <c r="O1151" s="27"/>
    </row>
    <row r="1152" spans="1:15" x14ac:dyDescent="0.25">
      <c r="A1152" s="27"/>
      <c r="B1152" s="27"/>
      <c r="C1152" s="27"/>
      <c r="D1152" s="27"/>
      <c r="E1152" s="27"/>
      <c r="F1152" s="1" t="str">
        <f t="shared" si="104"/>
        <v>ENTER WEIGHT</v>
      </c>
      <c r="G1152" s="2"/>
      <c r="H1152" s="27"/>
      <c r="I1152" s="27"/>
      <c r="J1152" s="91" t="str">
        <f t="shared" si="101"/>
        <v>ENTER WEIGHT</v>
      </c>
      <c r="K1152" s="5" t="b">
        <f t="shared" si="102"/>
        <v>0</v>
      </c>
      <c r="L1152" s="6">
        <f t="shared" si="103"/>
        <v>0</v>
      </c>
      <c r="M1152" s="27"/>
      <c r="N1152" s="27"/>
      <c r="O1152" s="27"/>
    </row>
    <row r="1153" spans="1:15" x14ac:dyDescent="0.25">
      <c r="A1153" s="27"/>
      <c r="B1153" s="27"/>
      <c r="C1153" s="27"/>
      <c r="D1153" s="27"/>
      <c r="E1153" s="27"/>
      <c r="F1153" s="1" t="str">
        <f t="shared" si="104"/>
        <v>ENTER WEIGHT</v>
      </c>
      <c r="G1153" s="2"/>
      <c r="H1153" s="27"/>
      <c r="I1153" s="27"/>
      <c r="J1153" s="91" t="str">
        <f t="shared" si="101"/>
        <v>ENTER WEIGHT</v>
      </c>
      <c r="K1153" s="5" t="b">
        <f t="shared" si="102"/>
        <v>0</v>
      </c>
      <c r="L1153" s="6">
        <f t="shared" si="103"/>
        <v>0</v>
      </c>
      <c r="M1153" s="27"/>
      <c r="N1153" s="27"/>
      <c r="O1153" s="27"/>
    </row>
    <row r="1154" spans="1:15" x14ac:dyDescent="0.25">
      <c r="A1154" s="27"/>
      <c r="B1154" s="27"/>
      <c r="C1154" s="27"/>
      <c r="D1154" s="27"/>
      <c r="E1154" s="27"/>
      <c r="F1154" s="1" t="str">
        <f t="shared" si="104"/>
        <v>ENTER WEIGHT</v>
      </c>
      <c r="G1154" s="2"/>
      <c r="H1154" s="27"/>
      <c r="I1154" s="27"/>
      <c r="J1154" s="91" t="str">
        <f t="shared" si="101"/>
        <v>ENTER WEIGHT</v>
      </c>
      <c r="K1154" s="5" t="b">
        <f t="shared" si="102"/>
        <v>0</v>
      </c>
      <c r="L1154" s="6">
        <f t="shared" si="103"/>
        <v>0</v>
      </c>
      <c r="M1154" s="27"/>
      <c r="N1154" s="27"/>
      <c r="O1154" s="27"/>
    </row>
    <row r="1155" spans="1:15" x14ac:dyDescent="0.25">
      <c r="A1155" s="27"/>
      <c r="B1155" s="27"/>
      <c r="C1155" s="27"/>
      <c r="D1155" s="27"/>
      <c r="E1155" s="27"/>
      <c r="F1155" s="1" t="str">
        <f t="shared" si="104"/>
        <v>ENTER WEIGHT</v>
      </c>
      <c r="G1155" s="2"/>
      <c r="H1155" s="27"/>
      <c r="I1155" s="27"/>
      <c r="J1155" s="91" t="str">
        <f t="shared" si="101"/>
        <v>ENTER WEIGHT</v>
      </c>
      <c r="K1155" s="5" t="b">
        <f t="shared" si="102"/>
        <v>0</v>
      </c>
      <c r="L1155" s="6">
        <f t="shared" si="103"/>
        <v>0</v>
      </c>
      <c r="M1155" s="27"/>
      <c r="N1155" s="27"/>
      <c r="O1155" s="27"/>
    </row>
    <row r="1156" spans="1:15" x14ac:dyDescent="0.25">
      <c r="A1156" s="27"/>
      <c r="B1156" s="27"/>
      <c r="C1156" s="27"/>
      <c r="D1156" s="27"/>
      <c r="E1156" s="27"/>
      <c r="F1156" s="1" t="str">
        <f t="shared" si="104"/>
        <v>ENTER WEIGHT</v>
      </c>
      <c r="G1156" s="2"/>
      <c r="H1156" s="27"/>
      <c r="I1156" s="27"/>
      <c r="J1156" s="91" t="str">
        <f t="shared" si="101"/>
        <v>ENTER WEIGHT</v>
      </c>
      <c r="K1156" s="5" t="b">
        <f t="shared" si="102"/>
        <v>0</v>
      </c>
      <c r="L1156" s="6">
        <f t="shared" si="103"/>
        <v>0</v>
      </c>
      <c r="M1156" s="27"/>
      <c r="N1156" s="27"/>
      <c r="O1156" s="27"/>
    </row>
    <row r="1157" spans="1:15" x14ac:dyDescent="0.25">
      <c r="A1157" s="27"/>
      <c r="B1157" s="27"/>
      <c r="C1157" s="27"/>
      <c r="D1157" s="27"/>
      <c r="E1157" s="27"/>
      <c r="F1157" s="1" t="str">
        <f t="shared" si="104"/>
        <v>ENTER WEIGHT</v>
      </c>
      <c r="G1157" s="2"/>
      <c r="H1157" s="27"/>
      <c r="I1157" s="27"/>
      <c r="J1157" s="91" t="str">
        <f t="shared" si="101"/>
        <v>ENTER WEIGHT</v>
      </c>
      <c r="K1157" s="5" t="b">
        <f t="shared" si="102"/>
        <v>0</v>
      </c>
      <c r="L1157" s="6">
        <f t="shared" si="103"/>
        <v>0</v>
      </c>
      <c r="M1157" s="27"/>
      <c r="N1157" s="27"/>
      <c r="O1157" s="27"/>
    </row>
    <row r="1158" spans="1:15" x14ac:dyDescent="0.25">
      <c r="A1158" s="27"/>
      <c r="B1158" s="27"/>
      <c r="C1158" s="27"/>
      <c r="D1158" s="27"/>
      <c r="E1158" s="27"/>
      <c r="F1158" s="1" t="str">
        <f t="shared" si="104"/>
        <v>ENTER WEIGHT</v>
      </c>
      <c r="G1158" s="2"/>
      <c r="H1158" s="27"/>
      <c r="I1158" s="27"/>
      <c r="J1158" s="91" t="str">
        <f t="shared" si="101"/>
        <v>ENTER WEIGHT</v>
      </c>
      <c r="K1158" s="5" t="b">
        <f t="shared" si="102"/>
        <v>0</v>
      </c>
      <c r="L1158" s="6">
        <f t="shared" si="103"/>
        <v>0</v>
      </c>
      <c r="M1158" s="27"/>
      <c r="N1158" s="27"/>
      <c r="O1158" s="27"/>
    </row>
    <row r="1159" spans="1:15" x14ac:dyDescent="0.25">
      <c r="A1159" s="27"/>
      <c r="B1159" s="27"/>
      <c r="C1159" s="27"/>
      <c r="D1159" s="27"/>
      <c r="E1159" s="27"/>
      <c r="F1159" s="1" t="str">
        <f t="shared" si="104"/>
        <v>ENTER WEIGHT</v>
      </c>
      <c r="G1159" s="2"/>
      <c r="H1159" s="27"/>
      <c r="I1159" s="27"/>
      <c r="J1159" s="91" t="str">
        <f t="shared" si="101"/>
        <v>ENTER WEIGHT</v>
      </c>
      <c r="K1159" s="5" t="b">
        <f t="shared" si="102"/>
        <v>0</v>
      </c>
      <c r="L1159" s="6">
        <f t="shared" si="103"/>
        <v>0</v>
      </c>
      <c r="M1159" s="27"/>
      <c r="N1159" s="27"/>
      <c r="O1159" s="27"/>
    </row>
    <row r="1160" spans="1:15" x14ac:dyDescent="0.25">
      <c r="A1160" s="27"/>
      <c r="B1160" s="27"/>
      <c r="C1160" s="27"/>
      <c r="D1160" s="27"/>
      <c r="E1160" s="27"/>
      <c r="F1160" s="1" t="str">
        <f t="shared" si="104"/>
        <v>ENTER WEIGHT</v>
      </c>
      <c r="G1160" s="2"/>
      <c r="H1160" s="27"/>
      <c r="I1160" s="27"/>
      <c r="J1160" s="91" t="str">
        <f t="shared" si="101"/>
        <v>ENTER WEIGHT</v>
      </c>
      <c r="K1160" s="5" t="b">
        <f t="shared" si="102"/>
        <v>0</v>
      </c>
      <c r="L1160" s="6">
        <f t="shared" si="103"/>
        <v>0</v>
      </c>
      <c r="M1160" s="27"/>
      <c r="N1160" s="27"/>
      <c r="O1160" s="27"/>
    </row>
    <row r="1161" spans="1:15" x14ac:dyDescent="0.25">
      <c r="A1161" s="27"/>
      <c r="B1161" s="27"/>
      <c r="C1161" s="27"/>
      <c r="D1161" s="27"/>
      <c r="E1161" s="27"/>
      <c r="F1161" s="1" t="str">
        <f t="shared" si="104"/>
        <v>ENTER WEIGHT</v>
      </c>
      <c r="G1161" s="2"/>
      <c r="H1161" s="27"/>
      <c r="I1161" s="27"/>
      <c r="J1161" s="91" t="str">
        <f t="shared" si="101"/>
        <v>ENTER WEIGHT</v>
      </c>
      <c r="K1161" s="5" t="b">
        <f t="shared" si="102"/>
        <v>0</v>
      </c>
      <c r="L1161" s="6">
        <f t="shared" si="103"/>
        <v>0</v>
      </c>
      <c r="M1161" s="27"/>
      <c r="N1161" s="27"/>
      <c r="O1161" s="27"/>
    </row>
    <row r="1162" spans="1:15" x14ac:dyDescent="0.25">
      <c r="A1162" s="27"/>
      <c r="B1162" s="27"/>
      <c r="C1162" s="27"/>
      <c r="D1162" s="27"/>
      <c r="E1162" s="27"/>
      <c r="F1162" s="1" t="str">
        <f t="shared" si="104"/>
        <v>ENTER WEIGHT</v>
      </c>
      <c r="G1162" s="2"/>
      <c r="H1162" s="27"/>
      <c r="I1162" s="27"/>
      <c r="J1162" s="91" t="str">
        <f t="shared" si="101"/>
        <v>ENTER WEIGHT</v>
      </c>
      <c r="K1162" s="5" t="b">
        <f t="shared" si="102"/>
        <v>0</v>
      </c>
      <c r="L1162" s="6">
        <f t="shared" si="103"/>
        <v>0</v>
      </c>
      <c r="M1162" s="27"/>
      <c r="N1162" s="27"/>
      <c r="O1162" s="27"/>
    </row>
    <row r="1163" spans="1:15" x14ac:dyDescent="0.25">
      <c r="A1163" s="27"/>
      <c r="B1163" s="27"/>
      <c r="C1163" s="27"/>
      <c r="D1163" s="27"/>
      <c r="E1163" s="27"/>
      <c r="F1163" s="1" t="str">
        <f t="shared" si="104"/>
        <v>ENTER WEIGHT</v>
      </c>
      <c r="G1163" s="2"/>
      <c r="H1163" s="27"/>
      <c r="I1163" s="27"/>
      <c r="J1163" s="91" t="str">
        <f t="shared" ref="J1163:J1226" si="105">IF($E1163=60.3,30.1,IF($E1163=73,37.54,IF($E1163=88.9,52.62,IF(AND($E1163=114.3, $F1163=17.26),56.44,IF(AND($E1163=177.8, $F1163=34.23),92.37,IF(AND($E1163=244.5,$F1163=53.57),144.09,"ENTER WEIGHT"))))))</f>
        <v>ENTER WEIGHT</v>
      </c>
      <c r="K1163" s="5" t="b">
        <f t="shared" si="102"/>
        <v>0</v>
      </c>
      <c r="L1163" s="6">
        <f t="shared" si="103"/>
        <v>0</v>
      </c>
      <c r="M1163" s="27"/>
      <c r="N1163" s="27"/>
      <c r="O1163" s="27"/>
    </row>
    <row r="1164" spans="1:15" x14ac:dyDescent="0.25">
      <c r="A1164" s="27"/>
      <c r="B1164" s="27"/>
      <c r="C1164" s="27"/>
      <c r="D1164" s="27"/>
      <c r="E1164" s="27"/>
      <c r="F1164" s="1" t="str">
        <f t="shared" si="104"/>
        <v>ENTER WEIGHT</v>
      </c>
      <c r="G1164" s="2"/>
      <c r="H1164" s="27"/>
      <c r="I1164" s="27"/>
      <c r="J1164" s="91" t="str">
        <f t="shared" si="105"/>
        <v>ENTER WEIGHT</v>
      </c>
      <c r="K1164" s="5" t="b">
        <f t="shared" si="102"/>
        <v>0</v>
      </c>
      <c r="L1164" s="6">
        <f t="shared" si="103"/>
        <v>0</v>
      </c>
      <c r="M1164" s="27"/>
      <c r="N1164" s="27"/>
      <c r="O1164" s="27"/>
    </row>
    <row r="1165" spans="1:15" x14ac:dyDescent="0.25">
      <c r="A1165" s="27"/>
      <c r="B1165" s="27"/>
      <c r="C1165" s="27"/>
      <c r="D1165" s="27"/>
      <c r="E1165" s="27"/>
      <c r="F1165" s="1" t="str">
        <f t="shared" si="104"/>
        <v>ENTER WEIGHT</v>
      </c>
      <c r="G1165" s="2"/>
      <c r="H1165" s="27"/>
      <c r="I1165" s="27"/>
      <c r="J1165" s="91" t="str">
        <f t="shared" si="105"/>
        <v>ENTER WEIGHT</v>
      </c>
      <c r="K1165" s="5" t="b">
        <f t="shared" si="102"/>
        <v>0</v>
      </c>
      <c r="L1165" s="6">
        <f t="shared" si="103"/>
        <v>0</v>
      </c>
      <c r="M1165" s="27"/>
      <c r="N1165" s="27"/>
      <c r="O1165" s="27"/>
    </row>
    <row r="1166" spans="1:15" x14ac:dyDescent="0.25">
      <c r="A1166" s="27"/>
      <c r="B1166" s="27"/>
      <c r="C1166" s="27"/>
      <c r="D1166" s="27"/>
      <c r="E1166" s="27"/>
      <c r="F1166" s="1" t="str">
        <f t="shared" si="104"/>
        <v>ENTER WEIGHT</v>
      </c>
      <c r="G1166" s="2"/>
      <c r="H1166" s="27"/>
      <c r="I1166" s="27"/>
      <c r="J1166" s="91" t="str">
        <f t="shared" si="105"/>
        <v>ENTER WEIGHT</v>
      </c>
      <c r="K1166" s="5" t="b">
        <f t="shared" si="102"/>
        <v>0</v>
      </c>
      <c r="L1166" s="6">
        <f t="shared" si="103"/>
        <v>0</v>
      </c>
      <c r="M1166" s="27"/>
      <c r="N1166" s="27"/>
      <c r="O1166" s="27"/>
    </row>
    <row r="1167" spans="1:15" x14ac:dyDescent="0.25">
      <c r="A1167" s="27"/>
      <c r="B1167" s="27"/>
      <c r="C1167" s="27"/>
      <c r="D1167" s="27"/>
      <c r="E1167" s="27"/>
      <c r="F1167" s="1" t="str">
        <f t="shared" si="104"/>
        <v>ENTER WEIGHT</v>
      </c>
      <c r="G1167" s="2"/>
      <c r="H1167" s="27"/>
      <c r="I1167" s="27"/>
      <c r="J1167" s="91" t="str">
        <f t="shared" si="105"/>
        <v>ENTER WEIGHT</v>
      </c>
      <c r="K1167" s="5" t="b">
        <f t="shared" si="102"/>
        <v>0</v>
      </c>
      <c r="L1167" s="6">
        <f t="shared" si="103"/>
        <v>0</v>
      </c>
      <c r="M1167" s="27"/>
      <c r="N1167" s="27"/>
      <c r="O1167" s="27"/>
    </row>
    <row r="1168" spans="1:15" x14ac:dyDescent="0.25">
      <c r="A1168" s="27"/>
      <c r="B1168" s="27"/>
      <c r="C1168" s="27"/>
      <c r="D1168" s="27"/>
      <c r="E1168" s="27"/>
      <c r="F1168" s="1" t="str">
        <f t="shared" si="104"/>
        <v>ENTER WEIGHT</v>
      </c>
      <c r="G1168" s="2"/>
      <c r="H1168" s="27"/>
      <c r="I1168" s="27"/>
      <c r="J1168" s="91" t="str">
        <f t="shared" si="105"/>
        <v>ENTER WEIGHT</v>
      </c>
      <c r="K1168" s="5" t="b">
        <f t="shared" si="102"/>
        <v>0</v>
      </c>
      <c r="L1168" s="6">
        <f t="shared" si="103"/>
        <v>0</v>
      </c>
      <c r="M1168" s="27"/>
      <c r="N1168" s="27"/>
      <c r="O1168" s="27"/>
    </row>
    <row r="1169" spans="1:15" x14ac:dyDescent="0.25">
      <c r="A1169" s="27"/>
      <c r="B1169" s="27"/>
      <c r="C1169" s="27"/>
      <c r="D1169" s="27"/>
      <c r="E1169" s="27"/>
      <c r="F1169" s="1" t="str">
        <f t="shared" si="104"/>
        <v>ENTER WEIGHT</v>
      </c>
      <c r="G1169" s="2"/>
      <c r="H1169" s="27"/>
      <c r="I1169" s="27"/>
      <c r="J1169" s="91" t="str">
        <f t="shared" si="105"/>
        <v>ENTER WEIGHT</v>
      </c>
      <c r="K1169" s="5" t="b">
        <f t="shared" si="102"/>
        <v>0</v>
      </c>
      <c r="L1169" s="6">
        <f t="shared" si="103"/>
        <v>0</v>
      </c>
      <c r="M1169" s="27"/>
      <c r="N1169" s="27"/>
      <c r="O1169" s="27"/>
    </row>
    <row r="1170" spans="1:15" x14ac:dyDescent="0.25">
      <c r="A1170" s="27"/>
      <c r="B1170" s="27"/>
      <c r="C1170" s="27"/>
      <c r="D1170" s="27"/>
      <c r="E1170" s="27"/>
      <c r="F1170" s="1" t="str">
        <f t="shared" si="104"/>
        <v>ENTER WEIGHT</v>
      </c>
      <c r="G1170" s="2"/>
      <c r="H1170" s="27"/>
      <c r="I1170" s="27"/>
      <c r="J1170" s="91" t="str">
        <f t="shared" si="105"/>
        <v>ENTER WEIGHT</v>
      </c>
      <c r="K1170" s="5" t="b">
        <f t="shared" si="102"/>
        <v>0</v>
      </c>
      <c r="L1170" s="6">
        <f t="shared" si="103"/>
        <v>0</v>
      </c>
      <c r="M1170" s="27"/>
      <c r="N1170" s="27"/>
      <c r="O1170" s="27"/>
    </row>
    <row r="1171" spans="1:15" x14ac:dyDescent="0.25">
      <c r="A1171" s="27"/>
      <c r="B1171" s="27"/>
      <c r="C1171" s="27"/>
      <c r="D1171" s="27"/>
      <c r="E1171" s="27"/>
      <c r="F1171" s="1" t="str">
        <f t="shared" si="104"/>
        <v>ENTER WEIGHT</v>
      </c>
      <c r="G1171" s="2"/>
      <c r="H1171" s="27"/>
      <c r="I1171" s="27"/>
      <c r="J1171" s="91" t="str">
        <f t="shared" si="105"/>
        <v>ENTER WEIGHT</v>
      </c>
      <c r="K1171" s="5" t="b">
        <f t="shared" ref="K1171:K1234" si="106">IF(M1171="NEW",J1171*1,IF(M1171="YELLOW",J1171*0.75,IF(M1171="BLUE",J1171*0.5)))</f>
        <v>0</v>
      </c>
      <c r="L1171" s="6">
        <f t="shared" ref="L1171:L1234" si="107">I1171*K1171</f>
        <v>0</v>
      </c>
      <c r="M1171" s="27"/>
      <c r="N1171" s="27"/>
      <c r="O1171" s="27"/>
    </row>
    <row r="1172" spans="1:15" x14ac:dyDescent="0.25">
      <c r="A1172" s="27"/>
      <c r="B1172" s="27"/>
      <c r="C1172" s="27"/>
      <c r="D1172" s="27"/>
      <c r="E1172" s="27"/>
      <c r="F1172" s="1" t="str">
        <f t="shared" si="104"/>
        <v>ENTER WEIGHT</v>
      </c>
      <c r="G1172" s="2"/>
      <c r="H1172" s="27"/>
      <c r="I1172" s="27"/>
      <c r="J1172" s="91" t="str">
        <f t="shared" si="105"/>
        <v>ENTER WEIGHT</v>
      </c>
      <c r="K1172" s="5" t="b">
        <f t="shared" si="106"/>
        <v>0</v>
      </c>
      <c r="L1172" s="6">
        <f t="shared" si="107"/>
        <v>0</v>
      </c>
      <c r="M1172" s="27"/>
      <c r="N1172" s="27"/>
      <c r="O1172" s="27"/>
    </row>
    <row r="1173" spans="1:15" x14ac:dyDescent="0.25">
      <c r="A1173" s="27"/>
      <c r="B1173" s="27"/>
      <c r="C1173" s="27"/>
      <c r="D1173" s="27"/>
      <c r="E1173" s="27"/>
      <c r="F1173" s="1" t="str">
        <f t="shared" si="104"/>
        <v>ENTER WEIGHT</v>
      </c>
      <c r="G1173" s="2"/>
      <c r="H1173" s="27"/>
      <c r="I1173" s="27"/>
      <c r="J1173" s="91" t="str">
        <f t="shared" si="105"/>
        <v>ENTER WEIGHT</v>
      </c>
      <c r="K1173" s="5" t="b">
        <f t="shared" si="106"/>
        <v>0</v>
      </c>
      <c r="L1173" s="6">
        <f t="shared" si="107"/>
        <v>0</v>
      </c>
      <c r="M1173" s="27"/>
      <c r="N1173" s="27"/>
      <c r="O1173" s="27"/>
    </row>
    <row r="1174" spans="1:15" x14ac:dyDescent="0.25">
      <c r="A1174" s="27"/>
      <c r="B1174" s="27"/>
      <c r="C1174" s="27"/>
      <c r="D1174" s="27"/>
      <c r="E1174" s="27"/>
      <c r="F1174" s="1" t="str">
        <f t="shared" si="104"/>
        <v>ENTER WEIGHT</v>
      </c>
      <c r="G1174" s="2"/>
      <c r="H1174" s="27"/>
      <c r="I1174" s="27"/>
      <c r="J1174" s="91" t="str">
        <f t="shared" si="105"/>
        <v>ENTER WEIGHT</v>
      </c>
      <c r="K1174" s="5" t="b">
        <f t="shared" si="106"/>
        <v>0</v>
      </c>
      <c r="L1174" s="6">
        <f t="shared" si="107"/>
        <v>0</v>
      </c>
      <c r="M1174" s="27"/>
      <c r="N1174" s="27"/>
      <c r="O1174" s="27"/>
    </row>
    <row r="1175" spans="1:15" x14ac:dyDescent="0.25">
      <c r="A1175" s="27"/>
      <c r="B1175" s="27"/>
      <c r="C1175" s="27"/>
      <c r="D1175" s="27"/>
      <c r="E1175" s="27"/>
      <c r="F1175" s="1" t="str">
        <f t="shared" si="104"/>
        <v>ENTER WEIGHT</v>
      </c>
      <c r="G1175" s="2"/>
      <c r="H1175" s="27"/>
      <c r="I1175" s="27"/>
      <c r="J1175" s="91" t="str">
        <f t="shared" si="105"/>
        <v>ENTER WEIGHT</v>
      </c>
      <c r="K1175" s="5" t="b">
        <f t="shared" si="106"/>
        <v>0</v>
      </c>
      <c r="L1175" s="6">
        <f t="shared" si="107"/>
        <v>0</v>
      </c>
      <c r="M1175" s="27"/>
      <c r="N1175" s="27"/>
      <c r="O1175" s="27"/>
    </row>
    <row r="1176" spans="1:15" x14ac:dyDescent="0.25">
      <c r="A1176" s="27"/>
      <c r="B1176" s="27"/>
      <c r="C1176" s="27"/>
      <c r="D1176" s="27"/>
      <c r="E1176" s="27"/>
      <c r="F1176" s="1" t="str">
        <f t="shared" si="104"/>
        <v>ENTER WEIGHT</v>
      </c>
      <c r="G1176" s="2"/>
      <c r="H1176" s="27"/>
      <c r="I1176" s="27"/>
      <c r="J1176" s="91" t="str">
        <f t="shared" si="105"/>
        <v>ENTER WEIGHT</v>
      </c>
      <c r="K1176" s="5" t="b">
        <f t="shared" si="106"/>
        <v>0</v>
      </c>
      <c r="L1176" s="6">
        <f t="shared" si="107"/>
        <v>0</v>
      </c>
      <c r="M1176" s="27"/>
      <c r="N1176" s="27"/>
      <c r="O1176" s="27"/>
    </row>
    <row r="1177" spans="1:15" x14ac:dyDescent="0.25">
      <c r="A1177" s="27"/>
      <c r="B1177" s="27"/>
      <c r="C1177" s="27"/>
      <c r="D1177" s="27"/>
      <c r="E1177" s="27"/>
      <c r="F1177" s="1" t="str">
        <f t="shared" si="104"/>
        <v>ENTER WEIGHT</v>
      </c>
      <c r="G1177" s="2"/>
      <c r="H1177" s="27"/>
      <c r="I1177" s="27"/>
      <c r="J1177" s="91" t="str">
        <f t="shared" si="105"/>
        <v>ENTER WEIGHT</v>
      </c>
      <c r="K1177" s="5" t="b">
        <f t="shared" si="106"/>
        <v>0</v>
      </c>
      <c r="L1177" s="6">
        <f t="shared" si="107"/>
        <v>0</v>
      </c>
      <c r="M1177" s="27"/>
      <c r="N1177" s="27"/>
      <c r="O1177" s="27"/>
    </row>
    <row r="1178" spans="1:15" x14ac:dyDescent="0.25">
      <c r="A1178" s="27"/>
      <c r="B1178" s="27"/>
      <c r="C1178" s="27"/>
      <c r="D1178" s="27"/>
      <c r="E1178" s="27"/>
      <c r="F1178" s="1" t="str">
        <f t="shared" si="104"/>
        <v>ENTER WEIGHT</v>
      </c>
      <c r="G1178" s="2"/>
      <c r="H1178" s="27"/>
      <c r="I1178" s="27"/>
      <c r="J1178" s="91" t="str">
        <f t="shared" si="105"/>
        <v>ENTER WEIGHT</v>
      </c>
      <c r="K1178" s="5" t="b">
        <f t="shared" si="106"/>
        <v>0</v>
      </c>
      <c r="L1178" s="6">
        <f t="shared" si="107"/>
        <v>0</v>
      </c>
      <c r="M1178" s="27"/>
      <c r="N1178" s="27"/>
      <c r="O1178" s="27"/>
    </row>
    <row r="1179" spans="1:15" x14ac:dyDescent="0.25">
      <c r="A1179" s="27"/>
      <c r="B1179" s="27"/>
      <c r="C1179" s="27"/>
      <c r="D1179" s="27"/>
      <c r="E1179" s="27"/>
      <c r="F1179" s="1" t="str">
        <f t="shared" si="104"/>
        <v>ENTER WEIGHT</v>
      </c>
      <c r="G1179" s="2"/>
      <c r="H1179" s="27"/>
      <c r="I1179" s="27"/>
      <c r="J1179" s="91" t="str">
        <f t="shared" si="105"/>
        <v>ENTER WEIGHT</v>
      </c>
      <c r="K1179" s="5" t="b">
        <f t="shared" si="106"/>
        <v>0</v>
      </c>
      <c r="L1179" s="6">
        <f t="shared" si="107"/>
        <v>0</v>
      </c>
      <c r="M1179" s="27"/>
      <c r="N1179" s="27"/>
      <c r="O1179" s="27"/>
    </row>
    <row r="1180" spans="1:15" x14ac:dyDescent="0.25">
      <c r="A1180" s="27"/>
      <c r="B1180" s="27"/>
      <c r="C1180" s="27"/>
      <c r="D1180" s="27"/>
      <c r="E1180" s="27"/>
      <c r="F1180" s="1" t="str">
        <f t="shared" si="104"/>
        <v>ENTER WEIGHT</v>
      </c>
      <c r="G1180" s="2"/>
      <c r="H1180" s="27"/>
      <c r="I1180" s="27"/>
      <c r="J1180" s="91" t="str">
        <f t="shared" si="105"/>
        <v>ENTER WEIGHT</v>
      </c>
      <c r="K1180" s="5" t="b">
        <f t="shared" si="106"/>
        <v>0</v>
      </c>
      <c r="L1180" s="6">
        <f t="shared" si="107"/>
        <v>0</v>
      </c>
      <c r="M1180" s="27"/>
      <c r="N1180" s="27"/>
      <c r="O1180" s="27"/>
    </row>
    <row r="1181" spans="1:15" x14ac:dyDescent="0.25">
      <c r="A1181" s="27"/>
      <c r="B1181" s="27"/>
      <c r="C1181" s="27"/>
      <c r="D1181" s="27"/>
      <c r="E1181" s="27"/>
      <c r="F1181" s="1" t="str">
        <f t="shared" si="104"/>
        <v>ENTER WEIGHT</v>
      </c>
      <c r="G1181" s="2"/>
      <c r="H1181" s="27"/>
      <c r="I1181" s="27"/>
      <c r="J1181" s="91" t="str">
        <f t="shared" si="105"/>
        <v>ENTER WEIGHT</v>
      </c>
      <c r="K1181" s="5" t="b">
        <f t="shared" si="106"/>
        <v>0</v>
      </c>
      <c r="L1181" s="6">
        <f t="shared" si="107"/>
        <v>0</v>
      </c>
      <c r="M1181" s="27"/>
      <c r="N1181" s="27"/>
      <c r="O1181" s="27"/>
    </row>
    <row r="1182" spans="1:15" x14ac:dyDescent="0.25">
      <c r="A1182" s="27"/>
      <c r="B1182" s="27"/>
      <c r="C1182" s="27"/>
      <c r="D1182" s="27"/>
      <c r="E1182" s="27"/>
      <c r="F1182" s="1" t="str">
        <f t="shared" si="104"/>
        <v>ENTER WEIGHT</v>
      </c>
      <c r="G1182" s="2"/>
      <c r="H1182" s="27"/>
      <c r="I1182" s="27"/>
      <c r="J1182" s="91" t="str">
        <f t="shared" si="105"/>
        <v>ENTER WEIGHT</v>
      </c>
      <c r="K1182" s="5" t="b">
        <f t="shared" si="106"/>
        <v>0</v>
      </c>
      <c r="L1182" s="6">
        <f t="shared" si="107"/>
        <v>0</v>
      </c>
      <c r="M1182" s="27"/>
      <c r="N1182" s="27"/>
      <c r="O1182" s="27"/>
    </row>
    <row r="1183" spans="1:15" x14ac:dyDescent="0.25">
      <c r="A1183" s="27"/>
      <c r="B1183" s="27"/>
      <c r="C1183" s="27"/>
      <c r="D1183" s="27"/>
      <c r="E1183" s="27"/>
      <c r="F1183" s="1" t="str">
        <f t="shared" si="104"/>
        <v>ENTER WEIGHT</v>
      </c>
      <c r="G1183" s="2"/>
      <c r="H1183" s="27"/>
      <c r="I1183" s="27"/>
      <c r="J1183" s="91" t="str">
        <f t="shared" si="105"/>
        <v>ENTER WEIGHT</v>
      </c>
      <c r="K1183" s="5" t="b">
        <f t="shared" si="106"/>
        <v>0</v>
      </c>
      <c r="L1183" s="6">
        <f t="shared" si="107"/>
        <v>0</v>
      </c>
      <c r="M1183" s="27"/>
      <c r="N1183" s="27"/>
      <c r="O1183" s="27"/>
    </row>
    <row r="1184" spans="1:15" x14ac:dyDescent="0.25">
      <c r="A1184" s="27"/>
      <c r="B1184" s="27"/>
      <c r="C1184" s="27"/>
      <c r="D1184" s="27"/>
      <c r="E1184" s="27"/>
      <c r="F1184" s="1" t="str">
        <f t="shared" si="104"/>
        <v>ENTER WEIGHT</v>
      </c>
      <c r="G1184" s="2"/>
      <c r="H1184" s="27"/>
      <c r="I1184" s="27"/>
      <c r="J1184" s="91" t="str">
        <f t="shared" si="105"/>
        <v>ENTER WEIGHT</v>
      </c>
      <c r="K1184" s="5" t="b">
        <f t="shared" si="106"/>
        <v>0</v>
      </c>
      <c r="L1184" s="6">
        <f t="shared" si="107"/>
        <v>0</v>
      </c>
      <c r="M1184" s="27"/>
      <c r="N1184" s="27"/>
      <c r="O1184" s="27"/>
    </row>
    <row r="1185" spans="1:15" x14ac:dyDescent="0.25">
      <c r="A1185" s="27"/>
      <c r="B1185" s="27"/>
      <c r="C1185" s="27"/>
      <c r="D1185" s="27"/>
      <c r="E1185" s="27"/>
      <c r="F1185" s="1" t="str">
        <f t="shared" si="104"/>
        <v>ENTER WEIGHT</v>
      </c>
      <c r="G1185" s="2"/>
      <c r="H1185" s="27"/>
      <c r="I1185" s="27"/>
      <c r="J1185" s="91" t="str">
        <f t="shared" si="105"/>
        <v>ENTER WEIGHT</v>
      </c>
      <c r="K1185" s="5" t="b">
        <f t="shared" si="106"/>
        <v>0</v>
      </c>
      <c r="L1185" s="6">
        <f t="shared" si="107"/>
        <v>0</v>
      </c>
      <c r="M1185" s="27"/>
      <c r="N1185" s="27"/>
      <c r="O1185" s="27"/>
    </row>
    <row r="1186" spans="1:15" x14ac:dyDescent="0.25">
      <c r="A1186" s="27"/>
      <c r="B1186" s="27"/>
      <c r="C1186" s="27"/>
      <c r="D1186" s="27"/>
      <c r="E1186" s="27"/>
      <c r="F1186" s="1" t="str">
        <f t="shared" si="104"/>
        <v>ENTER WEIGHT</v>
      </c>
      <c r="G1186" s="2"/>
      <c r="H1186" s="27"/>
      <c r="I1186" s="27"/>
      <c r="J1186" s="91" t="str">
        <f t="shared" si="105"/>
        <v>ENTER WEIGHT</v>
      </c>
      <c r="K1186" s="5" t="b">
        <f t="shared" si="106"/>
        <v>0</v>
      </c>
      <c r="L1186" s="6">
        <f t="shared" si="107"/>
        <v>0</v>
      </c>
      <c r="M1186" s="27"/>
      <c r="N1186" s="27"/>
      <c r="O1186" s="27"/>
    </row>
    <row r="1187" spans="1:15" x14ac:dyDescent="0.25">
      <c r="A1187" s="27"/>
      <c r="B1187" s="27"/>
      <c r="C1187" s="27"/>
      <c r="D1187" s="27"/>
      <c r="E1187" s="27"/>
      <c r="F1187" s="1" t="str">
        <f t="shared" si="104"/>
        <v>ENTER WEIGHT</v>
      </c>
      <c r="G1187" s="2"/>
      <c r="H1187" s="27"/>
      <c r="I1187" s="27"/>
      <c r="J1187" s="91" t="str">
        <f t="shared" si="105"/>
        <v>ENTER WEIGHT</v>
      </c>
      <c r="K1187" s="5" t="b">
        <f t="shared" si="106"/>
        <v>0</v>
      </c>
      <c r="L1187" s="6">
        <f t="shared" si="107"/>
        <v>0</v>
      </c>
      <c r="M1187" s="27"/>
      <c r="N1187" s="27"/>
      <c r="O1187" s="27"/>
    </row>
    <row r="1188" spans="1:15" x14ac:dyDescent="0.25">
      <c r="A1188" s="27"/>
      <c r="B1188" s="27"/>
      <c r="C1188" s="27"/>
      <c r="D1188" s="27"/>
      <c r="E1188" s="27"/>
      <c r="F1188" s="1" t="str">
        <f t="shared" si="104"/>
        <v>ENTER WEIGHT</v>
      </c>
      <c r="G1188" s="2"/>
      <c r="H1188" s="27"/>
      <c r="I1188" s="27"/>
      <c r="J1188" s="91" t="str">
        <f t="shared" si="105"/>
        <v>ENTER WEIGHT</v>
      </c>
      <c r="K1188" s="5" t="b">
        <f t="shared" si="106"/>
        <v>0</v>
      </c>
      <c r="L1188" s="6">
        <f t="shared" si="107"/>
        <v>0</v>
      </c>
      <c r="M1188" s="27"/>
      <c r="N1188" s="27"/>
      <c r="O1188" s="27"/>
    </row>
    <row r="1189" spans="1:15" x14ac:dyDescent="0.25">
      <c r="A1189" s="27"/>
      <c r="B1189" s="27"/>
      <c r="C1189" s="27"/>
      <c r="D1189" s="27"/>
      <c r="E1189" s="27"/>
      <c r="F1189" s="1" t="str">
        <f t="shared" si="104"/>
        <v>ENTER WEIGHT</v>
      </c>
      <c r="G1189" s="2"/>
      <c r="H1189" s="27"/>
      <c r="I1189" s="27"/>
      <c r="J1189" s="91" t="str">
        <f t="shared" si="105"/>
        <v>ENTER WEIGHT</v>
      </c>
      <c r="K1189" s="5" t="b">
        <f t="shared" si="106"/>
        <v>0</v>
      </c>
      <c r="L1189" s="6">
        <f t="shared" si="107"/>
        <v>0</v>
      </c>
      <c r="M1189" s="27"/>
      <c r="N1189" s="27"/>
      <c r="O1189" s="27"/>
    </row>
    <row r="1190" spans="1:15" x14ac:dyDescent="0.25">
      <c r="A1190" s="27"/>
      <c r="B1190" s="27"/>
      <c r="C1190" s="27"/>
      <c r="D1190" s="27"/>
      <c r="E1190" s="27"/>
      <c r="F1190" s="1" t="str">
        <f t="shared" si="104"/>
        <v>ENTER WEIGHT</v>
      </c>
      <c r="G1190" s="2"/>
      <c r="H1190" s="27"/>
      <c r="I1190" s="27"/>
      <c r="J1190" s="91" t="str">
        <f t="shared" si="105"/>
        <v>ENTER WEIGHT</v>
      </c>
      <c r="K1190" s="5" t="b">
        <f t="shared" si="106"/>
        <v>0</v>
      </c>
      <c r="L1190" s="6">
        <f t="shared" si="107"/>
        <v>0</v>
      </c>
      <c r="M1190" s="27"/>
      <c r="N1190" s="27"/>
      <c r="O1190" s="27"/>
    </row>
    <row r="1191" spans="1:15" x14ac:dyDescent="0.25">
      <c r="A1191" s="27"/>
      <c r="B1191" s="27"/>
      <c r="C1191" s="27"/>
      <c r="D1191" s="27"/>
      <c r="E1191" s="27"/>
      <c r="F1191" s="1" t="str">
        <f t="shared" si="104"/>
        <v>ENTER WEIGHT</v>
      </c>
      <c r="G1191" s="2"/>
      <c r="H1191" s="27"/>
      <c r="I1191" s="27"/>
      <c r="J1191" s="91" t="str">
        <f t="shared" si="105"/>
        <v>ENTER WEIGHT</v>
      </c>
      <c r="K1191" s="5" t="b">
        <f t="shared" si="106"/>
        <v>0</v>
      </c>
      <c r="L1191" s="6">
        <f t="shared" si="107"/>
        <v>0</v>
      </c>
      <c r="M1191" s="27"/>
      <c r="N1191" s="27"/>
      <c r="O1191" s="27"/>
    </row>
    <row r="1192" spans="1:15" x14ac:dyDescent="0.25">
      <c r="A1192" s="27"/>
      <c r="B1192" s="27"/>
      <c r="C1192" s="27"/>
      <c r="D1192" s="27"/>
      <c r="E1192" s="27"/>
      <c r="F1192" s="1" t="str">
        <f t="shared" si="104"/>
        <v>ENTER WEIGHT</v>
      </c>
      <c r="G1192" s="2"/>
      <c r="H1192" s="27"/>
      <c r="I1192" s="27"/>
      <c r="J1192" s="91" t="str">
        <f t="shared" si="105"/>
        <v>ENTER WEIGHT</v>
      </c>
      <c r="K1192" s="5" t="b">
        <f t="shared" si="106"/>
        <v>0</v>
      </c>
      <c r="L1192" s="6">
        <f t="shared" si="107"/>
        <v>0</v>
      </c>
      <c r="M1192" s="27"/>
      <c r="N1192" s="27"/>
      <c r="O1192" s="27"/>
    </row>
    <row r="1193" spans="1:15" x14ac:dyDescent="0.25">
      <c r="A1193" s="27"/>
      <c r="B1193" s="27"/>
      <c r="C1193" s="27"/>
      <c r="D1193" s="27"/>
      <c r="E1193" s="27"/>
      <c r="F1193" s="1" t="str">
        <f t="shared" si="104"/>
        <v>ENTER WEIGHT</v>
      </c>
      <c r="G1193" s="2"/>
      <c r="H1193" s="27"/>
      <c r="I1193" s="27"/>
      <c r="J1193" s="91" t="str">
        <f t="shared" si="105"/>
        <v>ENTER WEIGHT</v>
      </c>
      <c r="K1193" s="5" t="b">
        <f t="shared" si="106"/>
        <v>0</v>
      </c>
      <c r="L1193" s="6">
        <f t="shared" si="107"/>
        <v>0</v>
      </c>
      <c r="M1193" s="27"/>
      <c r="N1193" s="27"/>
      <c r="O1193" s="27"/>
    </row>
    <row r="1194" spans="1:15" x14ac:dyDescent="0.25">
      <c r="A1194" s="27"/>
      <c r="B1194" s="27"/>
      <c r="C1194" s="27"/>
      <c r="D1194" s="27"/>
      <c r="E1194" s="27"/>
      <c r="F1194" s="1" t="str">
        <f t="shared" si="104"/>
        <v>ENTER WEIGHT</v>
      </c>
      <c r="G1194" s="2"/>
      <c r="H1194" s="27"/>
      <c r="I1194" s="27"/>
      <c r="J1194" s="91" t="str">
        <f t="shared" si="105"/>
        <v>ENTER WEIGHT</v>
      </c>
      <c r="K1194" s="5" t="b">
        <f t="shared" si="106"/>
        <v>0</v>
      </c>
      <c r="L1194" s="6">
        <f t="shared" si="107"/>
        <v>0</v>
      </c>
      <c r="M1194" s="27"/>
      <c r="N1194" s="27"/>
      <c r="O1194" s="27"/>
    </row>
    <row r="1195" spans="1:15" x14ac:dyDescent="0.25">
      <c r="A1195" s="27"/>
      <c r="B1195" s="27"/>
      <c r="C1195" s="27"/>
      <c r="D1195" s="27"/>
      <c r="E1195" s="27"/>
      <c r="F1195" s="1" t="str">
        <f t="shared" si="104"/>
        <v>ENTER WEIGHT</v>
      </c>
      <c r="G1195" s="2"/>
      <c r="H1195" s="27"/>
      <c r="I1195" s="27"/>
      <c r="J1195" s="91" t="str">
        <f t="shared" si="105"/>
        <v>ENTER WEIGHT</v>
      </c>
      <c r="K1195" s="5" t="b">
        <f t="shared" si="106"/>
        <v>0</v>
      </c>
      <c r="L1195" s="6">
        <f t="shared" si="107"/>
        <v>0</v>
      </c>
      <c r="M1195" s="27"/>
      <c r="N1195" s="27"/>
      <c r="O1195" s="27"/>
    </row>
    <row r="1196" spans="1:15" x14ac:dyDescent="0.25">
      <c r="A1196" s="27"/>
      <c r="B1196" s="27"/>
      <c r="C1196" s="27"/>
      <c r="D1196" s="27"/>
      <c r="E1196" s="27"/>
      <c r="F1196" s="1" t="str">
        <f t="shared" si="104"/>
        <v>ENTER WEIGHT</v>
      </c>
      <c r="G1196" s="2"/>
      <c r="H1196" s="27"/>
      <c r="I1196" s="27"/>
      <c r="J1196" s="91" t="str">
        <f t="shared" si="105"/>
        <v>ENTER WEIGHT</v>
      </c>
      <c r="K1196" s="5" t="b">
        <f t="shared" si="106"/>
        <v>0</v>
      </c>
      <c r="L1196" s="6">
        <f t="shared" si="107"/>
        <v>0</v>
      </c>
      <c r="M1196" s="27"/>
      <c r="N1196" s="27"/>
      <c r="O1196" s="27"/>
    </row>
    <row r="1197" spans="1:15" x14ac:dyDescent="0.25">
      <c r="A1197" s="27"/>
      <c r="B1197" s="27"/>
      <c r="C1197" s="27"/>
      <c r="D1197" s="27"/>
      <c r="E1197" s="27"/>
      <c r="F1197" s="1" t="str">
        <f t="shared" si="104"/>
        <v>ENTER WEIGHT</v>
      </c>
      <c r="G1197" s="2"/>
      <c r="H1197" s="27"/>
      <c r="I1197" s="27"/>
      <c r="J1197" s="91" t="str">
        <f t="shared" si="105"/>
        <v>ENTER WEIGHT</v>
      </c>
      <c r="K1197" s="5" t="b">
        <f t="shared" si="106"/>
        <v>0</v>
      </c>
      <c r="L1197" s="6">
        <f t="shared" si="107"/>
        <v>0</v>
      </c>
      <c r="M1197" s="27"/>
      <c r="N1197" s="27"/>
      <c r="O1197" s="27"/>
    </row>
    <row r="1198" spans="1:15" x14ac:dyDescent="0.25">
      <c r="A1198" s="27"/>
      <c r="B1198" s="27"/>
      <c r="C1198" s="27"/>
      <c r="D1198" s="27"/>
      <c r="E1198" s="27"/>
      <c r="F1198" s="1" t="str">
        <f t="shared" si="104"/>
        <v>ENTER WEIGHT</v>
      </c>
      <c r="G1198" s="2"/>
      <c r="H1198" s="27"/>
      <c r="I1198" s="27"/>
      <c r="J1198" s="91" t="str">
        <f t="shared" si="105"/>
        <v>ENTER WEIGHT</v>
      </c>
      <c r="K1198" s="5" t="b">
        <f t="shared" si="106"/>
        <v>0</v>
      </c>
      <c r="L1198" s="6">
        <f t="shared" si="107"/>
        <v>0</v>
      </c>
      <c r="M1198" s="27"/>
      <c r="N1198" s="27"/>
      <c r="O1198" s="27"/>
    </row>
    <row r="1199" spans="1:15" x14ac:dyDescent="0.25">
      <c r="A1199" s="27"/>
      <c r="B1199" s="27"/>
      <c r="C1199" s="27"/>
      <c r="D1199" s="27"/>
      <c r="E1199" s="27"/>
      <c r="F1199" s="1" t="str">
        <f t="shared" si="104"/>
        <v>ENTER WEIGHT</v>
      </c>
      <c r="G1199" s="2"/>
      <c r="H1199" s="27"/>
      <c r="I1199" s="27"/>
      <c r="J1199" s="91" t="str">
        <f t="shared" si="105"/>
        <v>ENTER WEIGHT</v>
      </c>
      <c r="K1199" s="5" t="b">
        <f t="shared" si="106"/>
        <v>0</v>
      </c>
      <c r="L1199" s="6">
        <f t="shared" si="107"/>
        <v>0</v>
      </c>
      <c r="M1199" s="27"/>
      <c r="N1199" s="27"/>
      <c r="O1199" s="27"/>
    </row>
    <row r="1200" spans="1:15" x14ac:dyDescent="0.25">
      <c r="A1200" s="27"/>
      <c r="B1200" s="27"/>
      <c r="C1200" s="27"/>
      <c r="D1200" s="27"/>
      <c r="E1200" s="27"/>
      <c r="F1200" s="1" t="str">
        <f t="shared" si="104"/>
        <v>ENTER WEIGHT</v>
      </c>
      <c r="G1200" s="2"/>
      <c r="H1200" s="27"/>
      <c r="I1200" s="27"/>
      <c r="J1200" s="91" t="str">
        <f t="shared" si="105"/>
        <v>ENTER WEIGHT</v>
      </c>
      <c r="K1200" s="5" t="b">
        <f t="shared" si="106"/>
        <v>0</v>
      </c>
      <c r="L1200" s="6">
        <f t="shared" si="107"/>
        <v>0</v>
      </c>
      <c r="M1200" s="27"/>
      <c r="N1200" s="27"/>
      <c r="O1200" s="27"/>
    </row>
    <row r="1201" spans="1:15" x14ac:dyDescent="0.25">
      <c r="A1201" s="27"/>
      <c r="B1201" s="27"/>
      <c r="C1201" s="27"/>
      <c r="D1201" s="27"/>
      <c r="E1201" s="27"/>
      <c r="F1201" s="1" t="str">
        <f t="shared" si="104"/>
        <v>ENTER WEIGHT</v>
      </c>
      <c r="G1201" s="2"/>
      <c r="H1201" s="27"/>
      <c r="I1201" s="27"/>
      <c r="J1201" s="91" t="str">
        <f t="shared" si="105"/>
        <v>ENTER WEIGHT</v>
      </c>
      <c r="K1201" s="5" t="b">
        <f t="shared" si="106"/>
        <v>0</v>
      </c>
      <c r="L1201" s="6">
        <f t="shared" si="107"/>
        <v>0</v>
      </c>
      <c r="M1201" s="27"/>
      <c r="N1201" s="27"/>
      <c r="O1201" s="27"/>
    </row>
    <row r="1202" spans="1:15" x14ac:dyDescent="0.25">
      <c r="A1202" s="27"/>
      <c r="B1202" s="27"/>
      <c r="C1202" s="27"/>
      <c r="D1202" s="27"/>
      <c r="E1202" s="27"/>
      <c r="F1202" s="1" t="str">
        <f t="shared" si="104"/>
        <v>ENTER WEIGHT</v>
      </c>
      <c r="G1202" s="2"/>
      <c r="H1202" s="27"/>
      <c r="I1202" s="27"/>
      <c r="J1202" s="91" t="str">
        <f t="shared" si="105"/>
        <v>ENTER WEIGHT</v>
      </c>
      <c r="K1202" s="5" t="b">
        <f t="shared" si="106"/>
        <v>0</v>
      </c>
      <c r="L1202" s="6">
        <f t="shared" si="107"/>
        <v>0</v>
      </c>
      <c r="M1202" s="27"/>
      <c r="N1202" s="27"/>
      <c r="O1202" s="27"/>
    </row>
    <row r="1203" spans="1:15" x14ac:dyDescent="0.25">
      <c r="A1203" s="27"/>
      <c r="B1203" s="27"/>
      <c r="C1203" s="27"/>
      <c r="D1203" s="27"/>
      <c r="E1203" s="27"/>
      <c r="F1203" s="1" t="str">
        <f t="shared" ref="F1203:F1266" si="108">IF($E1203=60.3,6.99,IF($E1203=73,9.67,IF($E1203=88.9,13.84,IF($E1203=114.3,17.26,IF($E1203=177.8,34.23,IF($E1203=244.5,53.57,"ENTER WEIGHT"))))))</f>
        <v>ENTER WEIGHT</v>
      </c>
      <c r="G1203" s="2"/>
      <c r="H1203" s="27"/>
      <c r="I1203" s="27"/>
      <c r="J1203" s="91" t="str">
        <f t="shared" si="105"/>
        <v>ENTER WEIGHT</v>
      </c>
      <c r="K1203" s="5" t="b">
        <f t="shared" si="106"/>
        <v>0</v>
      </c>
      <c r="L1203" s="6">
        <f t="shared" si="107"/>
        <v>0</v>
      </c>
      <c r="M1203" s="27"/>
      <c r="N1203" s="27"/>
      <c r="O1203" s="27"/>
    </row>
    <row r="1204" spans="1:15" x14ac:dyDescent="0.25">
      <c r="A1204" s="27"/>
      <c r="B1204" s="27"/>
      <c r="C1204" s="27"/>
      <c r="D1204" s="27"/>
      <c r="E1204" s="27"/>
      <c r="F1204" s="1" t="str">
        <f t="shared" si="108"/>
        <v>ENTER WEIGHT</v>
      </c>
      <c r="G1204" s="2"/>
      <c r="H1204" s="27"/>
      <c r="I1204" s="27"/>
      <c r="J1204" s="91" t="str">
        <f t="shared" si="105"/>
        <v>ENTER WEIGHT</v>
      </c>
      <c r="K1204" s="5" t="b">
        <f t="shared" si="106"/>
        <v>0</v>
      </c>
      <c r="L1204" s="6">
        <f t="shared" si="107"/>
        <v>0</v>
      </c>
      <c r="M1204" s="27"/>
      <c r="N1204" s="27"/>
      <c r="O1204" s="27"/>
    </row>
    <row r="1205" spans="1:15" x14ac:dyDescent="0.25">
      <c r="A1205" s="27"/>
      <c r="B1205" s="27"/>
      <c r="C1205" s="27"/>
      <c r="D1205" s="27"/>
      <c r="E1205" s="27"/>
      <c r="F1205" s="1" t="str">
        <f t="shared" si="108"/>
        <v>ENTER WEIGHT</v>
      </c>
      <c r="G1205" s="2"/>
      <c r="H1205" s="27"/>
      <c r="I1205" s="27"/>
      <c r="J1205" s="91" t="str">
        <f t="shared" si="105"/>
        <v>ENTER WEIGHT</v>
      </c>
      <c r="K1205" s="5" t="b">
        <f t="shared" si="106"/>
        <v>0</v>
      </c>
      <c r="L1205" s="6">
        <f t="shared" si="107"/>
        <v>0</v>
      </c>
      <c r="M1205" s="27"/>
      <c r="N1205" s="27"/>
      <c r="O1205" s="27"/>
    </row>
    <row r="1206" spans="1:15" x14ac:dyDescent="0.25">
      <c r="A1206" s="27"/>
      <c r="B1206" s="27"/>
      <c r="C1206" s="27"/>
      <c r="D1206" s="27"/>
      <c r="E1206" s="27"/>
      <c r="F1206" s="1" t="str">
        <f t="shared" si="108"/>
        <v>ENTER WEIGHT</v>
      </c>
      <c r="G1206" s="2"/>
      <c r="H1206" s="27"/>
      <c r="I1206" s="27"/>
      <c r="J1206" s="91" t="str">
        <f t="shared" si="105"/>
        <v>ENTER WEIGHT</v>
      </c>
      <c r="K1206" s="5" t="b">
        <f t="shared" si="106"/>
        <v>0</v>
      </c>
      <c r="L1206" s="6">
        <f t="shared" si="107"/>
        <v>0</v>
      </c>
      <c r="M1206" s="27"/>
      <c r="N1206" s="27"/>
      <c r="O1206" s="27"/>
    </row>
    <row r="1207" spans="1:15" x14ac:dyDescent="0.25">
      <c r="A1207" s="27"/>
      <c r="B1207" s="27"/>
      <c r="C1207" s="27"/>
      <c r="D1207" s="27"/>
      <c r="E1207" s="27"/>
      <c r="F1207" s="1" t="str">
        <f t="shared" si="108"/>
        <v>ENTER WEIGHT</v>
      </c>
      <c r="G1207" s="2"/>
      <c r="H1207" s="27"/>
      <c r="I1207" s="27"/>
      <c r="J1207" s="91" t="str">
        <f t="shared" si="105"/>
        <v>ENTER WEIGHT</v>
      </c>
      <c r="K1207" s="5" t="b">
        <f t="shared" si="106"/>
        <v>0</v>
      </c>
      <c r="L1207" s="6">
        <f t="shared" si="107"/>
        <v>0</v>
      </c>
      <c r="M1207" s="27"/>
      <c r="N1207" s="27"/>
      <c r="O1207" s="27"/>
    </row>
    <row r="1208" spans="1:15" x14ac:dyDescent="0.25">
      <c r="A1208" s="27"/>
      <c r="B1208" s="27"/>
      <c r="C1208" s="27"/>
      <c r="D1208" s="27"/>
      <c r="E1208" s="27"/>
      <c r="F1208" s="1" t="str">
        <f t="shared" si="108"/>
        <v>ENTER WEIGHT</v>
      </c>
      <c r="G1208" s="2"/>
      <c r="H1208" s="27"/>
      <c r="I1208" s="27"/>
      <c r="J1208" s="91" t="str">
        <f t="shared" si="105"/>
        <v>ENTER WEIGHT</v>
      </c>
      <c r="K1208" s="5" t="b">
        <f t="shared" si="106"/>
        <v>0</v>
      </c>
      <c r="L1208" s="6">
        <f t="shared" si="107"/>
        <v>0</v>
      </c>
      <c r="M1208" s="27"/>
      <c r="N1208" s="27"/>
      <c r="O1208" s="27"/>
    </row>
    <row r="1209" spans="1:15" x14ac:dyDescent="0.25">
      <c r="A1209" s="27"/>
      <c r="B1209" s="27"/>
      <c r="C1209" s="27"/>
      <c r="D1209" s="27"/>
      <c r="E1209" s="27"/>
      <c r="F1209" s="1" t="str">
        <f t="shared" si="108"/>
        <v>ENTER WEIGHT</v>
      </c>
      <c r="G1209" s="2"/>
      <c r="H1209" s="27"/>
      <c r="I1209" s="27"/>
      <c r="J1209" s="91" t="str">
        <f t="shared" si="105"/>
        <v>ENTER WEIGHT</v>
      </c>
      <c r="K1209" s="5" t="b">
        <f t="shared" si="106"/>
        <v>0</v>
      </c>
      <c r="L1209" s="6">
        <f t="shared" si="107"/>
        <v>0</v>
      </c>
      <c r="M1209" s="27"/>
      <c r="N1209" s="27"/>
      <c r="O1209" s="27"/>
    </row>
    <row r="1210" spans="1:15" x14ac:dyDescent="0.25">
      <c r="A1210" s="27"/>
      <c r="B1210" s="27"/>
      <c r="C1210" s="27"/>
      <c r="D1210" s="27"/>
      <c r="E1210" s="27"/>
      <c r="F1210" s="1" t="str">
        <f t="shared" si="108"/>
        <v>ENTER WEIGHT</v>
      </c>
      <c r="G1210" s="2"/>
      <c r="H1210" s="27"/>
      <c r="I1210" s="27"/>
      <c r="J1210" s="91" t="str">
        <f t="shared" si="105"/>
        <v>ENTER WEIGHT</v>
      </c>
      <c r="K1210" s="5" t="b">
        <f t="shared" si="106"/>
        <v>0</v>
      </c>
      <c r="L1210" s="6">
        <f t="shared" si="107"/>
        <v>0</v>
      </c>
      <c r="M1210" s="27"/>
      <c r="N1210" s="27"/>
      <c r="O1210" s="27"/>
    </row>
    <row r="1211" spans="1:15" x14ac:dyDescent="0.25">
      <c r="A1211" s="27"/>
      <c r="B1211" s="27"/>
      <c r="C1211" s="27"/>
      <c r="D1211" s="27"/>
      <c r="E1211" s="27"/>
      <c r="F1211" s="1" t="str">
        <f t="shared" si="108"/>
        <v>ENTER WEIGHT</v>
      </c>
      <c r="G1211" s="2"/>
      <c r="H1211" s="27"/>
      <c r="I1211" s="27"/>
      <c r="J1211" s="91" t="str">
        <f t="shared" si="105"/>
        <v>ENTER WEIGHT</v>
      </c>
      <c r="K1211" s="5" t="b">
        <f t="shared" si="106"/>
        <v>0</v>
      </c>
      <c r="L1211" s="6">
        <f t="shared" si="107"/>
        <v>0</v>
      </c>
      <c r="M1211" s="27"/>
      <c r="N1211" s="27"/>
      <c r="O1211" s="27"/>
    </row>
    <row r="1212" spans="1:15" x14ac:dyDescent="0.25">
      <c r="A1212" s="27"/>
      <c r="B1212" s="27"/>
      <c r="C1212" s="27"/>
      <c r="D1212" s="27"/>
      <c r="E1212" s="27"/>
      <c r="F1212" s="1" t="str">
        <f t="shared" si="108"/>
        <v>ENTER WEIGHT</v>
      </c>
      <c r="G1212" s="2"/>
      <c r="H1212" s="27"/>
      <c r="I1212" s="27"/>
      <c r="J1212" s="91" t="str">
        <f t="shared" si="105"/>
        <v>ENTER WEIGHT</v>
      </c>
      <c r="K1212" s="5" t="b">
        <f t="shared" si="106"/>
        <v>0</v>
      </c>
      <c r="L1212" s="6">
        <f t="shared" si="107"/>
        <v>0</v>
      </c>
      <c r="M1212" s="27"/>
      <c r="N1212" s="27"/>
      <c r="O1212" s="27"/>
    </row>
    <row r="1213" spans="1:15" x14ac:dyDescent="0.25">
      <c r="A1213" s="27"/>
      <c r="B1213" s="27"/>
      <c r="C1213" s="27"/>
      <c r="D1213" s="27"/>
      <c r="E1213" s="27"/>
      <c r="F1213" s="1" t="str">
        <f t="shared" si="108"/>
        <v>ENTER WEIGHT</v>
      </c>
      <c r="G1213" s="2"/>
      <c r="H1213" s="27"/>
      <c r="I1213" s="27"/>
      <c r="J1213" s="91" t="str">
        <f t="shared" si="105"/>
        <v>ENTER WEIGHT</v>
      </c>
      <c r="K1213" s="5" t="b">
        <f t="shared" si="106"/>
        <v>0</v>
      </c>
      <c r="L1213" s="6">
        <f t="shared" si="107"/>
        <v>0</v>
      </c>
      <c r="M1213" s="27"/>
      <c r="N1213" s="27"/>
      <c r="O1213" s="27"/>
    </row>
    <row r="1214" spans="1:15" x14ac:dyDescent="0.25">
      <c r="A1214" s="27"/>
      <c r="B1214" s="27"/>
      <c r="C1214" s="27"/>
      <c r="D1214" s="27"/>
      <c r="E1214" s="27"/>
      <c r="F1214" s="1" t="str">
        <f t="shared" si="108"/>
        <v>ENTER WEIGHT</v>
      </c>
      <c r="G1214" s="2"/>
      <c r="H1214" s="27"/>
      <c r="I1214" s="27"/>
      <c r="J1214" s="91" t="str">
        <f t="shared" si="105"/>
        <v>ENTER WEIGHT</v>
      </c>
      <c r="K1214" s="5" t="b">
        <f t="shared" si="106"/>
        <v>0</v>
      </c>
      <c r="L1214" s="6">
        <f t="shared" si="107"/>
        <v>0</v>
      </c>
      <c r="M1214" s="27"/>
      <c r="N1214" s="27"/>
      <c r="O1214" s="27"/>
    </row>
    <row r="1215" spans="1:15" x14ac:dyDescent="0.25">
      <c r="A1215" s="27"/>
      <c r="B1215" s="27"/>
      <c r="C1215" s="27"/>
      <c r="D1215" s="27"/>
      <c r="E1215" s="27"/>
      <c r="F1215" s="1" t="str">
        <f t="shared" si="108"/>
        <v>ENTER WEIGHT</v>
      </c>
      <c r="G1215" s="2"/>
      <c r="H1215" s="27"/>
      <c r="I1215" s="27"/>
      <c r="J1215" s="91" t="str">
        <f t="shared" si="105"/>
        <v>ENTER WEIGHT</v>
      </c>
      <c r="K1215" s="5" t="b">
        <f t="shared" si="106"/>
        <v>0</v>
      </c>
      <c r="L1215" s="6">
        <f t="shared" si="107"/>
        <v>0</v>
      </c>
      <c r="M1215" s="27"/>
      <c r="N1215" s="27"/>
      <c r="O1215" s="27"/>
    </row>
    <row r="1216" spans="1:15" x14ac:dyDescent="0.25">
      <c r="A1216" s="27"/>
      <c r="B1216" s="27"/>
      <c r="C1216" s="27"/>
      <c r="D1216" s="27"/>
      <c r="E1216" s="27"/>
      <c r="F1216" s="1" t="str">
        <f t="shared" si="108"/>
        <v>ENTER WEIGHT</v>
      </c>
      <c r="G1216" s="2"/>
      <c r="H1216" s="27"/>
      <c r="I1216" s="27"/>
      <c r="J1216" s="91" t="str">
        <f t="shared" si="105"/>
        <v>ENTER WEIGHT</v>
      </c>
      <c r="K1216" s="5" t="b">
        <f t="shared" si="106"/>
        <v>0</v>
      </c>
      <c r="L1216" s="6">
        <f t="shared" si="107"/>
        <v>0</v>
      </c>
      <c r="M1216" s="27"/>
      <c r="N1216" s="27"/>
      <c r="O1216" s="27"/>
    </row>
    <row r="1217" spans="1:15" x14ac:dyDescent="0.25">
      <c r="A1217" s="27"/>
      <c r="B1217" s="27"/>
      <c r="C1217" s="27"/>
      <c r="D1217" s="27"/>
      <c r="E1217" s="27"/>
      <c r="F1217" s="1" t="str">
        <f t="shared" si="108"/>
        <v>ENTER WEIGHT</v>
      </c>
      <c r="G1217" s="2"/>
      <c r="H1217" s="27"/>
      <c r="I1217" s="27"/>
      <c r="J1217" s="91" t="str">
        <f t="shared" si="105"/>
        <v>ENTER WEIGHT</v>
      </c>
      <c r="K1217" s="5" t="b">
        <f t="shared" si="106"/>
        <v>0</v>
      </c>
      <c r="L1217" s="6">
        <f t="shared" si="107"/>
        <v>0</v>
      </c>
      <c r="M1217" s="27"/>
      <c r="N1217" s="27"/>
      <c r="O1217" s="27"/>
    </row>
    <row r="1218" spans="1:15" x14ac:dyDescent="0.25">
      <c r="A1218" s="27"/>
      <c r="B1218" s="27"/>
      <c r="C1218" s="27"/>
      <c r="D1218" s="27"/>
      <c r="E1218" s="27"/>
      <c r="F1218" s="1" t="str">
        <f t="shared" si="108"/>
        <v>ENTER WEIGHT</v>
      </c>
      <c r="G1218" s="2"/>
      <c r="H1218" s="27"/>
      <c r="I1218" s="27"/>
      <c r="J1218" s="91" t="str">
        <f t="shared" si="105"/>
        <v>ENTER WEIGHT</v>
      </c>
      <c r="K1218" s="5" t="b">
        <f t="shared" si="106"/>
        <v>0</v>
      </c>
      <c r="L1218" s="6">
        <f t="shared" si="107"/>
        <v>0</v>
      </c>
      <c r="M1218" s="27"/>
      <c r="N1218" s="27"/>
      <c r="O1218" s="27"/>
    </row>
    <row r="1219" spans="1:15" x14ac:dyDescent="0.25">
      <c r="A1219" s="27"/>
      <c r="B1219" s="27"/>
      <c r="C1219" s="27"/>
      <c r="D1219" s="27"/>
      <c r="E1219" s="27"/>
      <c r="F1219" s="1" t="str">
        <f t="shared" si="108"/>
        <v>ENTER WEIGHT</v>
      </c>
      <c r="G1219" s="2"/>
      <c r="H1219" s="27"/>
      <c r="I1219" s="27"/>
      <c r="J1219" s="91" t="str">
        <f t="shared" si="105"/>
        <v>ENTER WEIGHT</v>
      </c>
      <c r="K1219" s="5" t="b">
        <f t="shared" si="106"/>
        <v>0</v>
      </c>
      <c r="L1219" s="6">
        <f t="shared" si="107"/>
        <v>0</v>
      </c>
      <c r="M1219" s="27"/>
      <c r="N1219" s="27"/>
      <c r="O1219" s="27"/>
    </row>
    <row r="1220" spans="1:15" x14ac:dyDescent="0.25">
      <c r="A1220" s="27"/>
      <c r="B1220" s="27"/>
      <c r="C1220" s="27"/>
      <c r="D1220" s="27"/>
      <c r="E1220" s="27"/>
      <c r="F1220" s="1" t="str">
        <f t="shared" si="108"/>
        <v>ENTER WEIGHT</v>
      </c>
      <c r="G1220" s="2"/>
      <c r="H1220" s="27"/>
      <c r="I1220" s="27"/>
      <c r="J1220" s="91" t="str">
        <f t="shared" si="105"/>
        <v>ENTER WEIGHT</v>
      </c>
      <c r="K1220" s="5" t="b">
        <f t="shared" si="106"/>
        <v>0</v>
      </c>
      <c r="L1220" s="6">
        <f t="shared" si="107"/>
        <v>0</v>
      </c>
      <c r="M1220" s="27"/>
      <c r="N1220" s="27"/>
      <c r="O1220" s="27"/>
    </row>
    <row r="1221" spans="1:15" x14ac:dyDescent="0.25">
      <c r="A1221" s="27"/>
      <c r="B1221" s="27"/>
      <c r="C1221" s="27"/>
      <c r="D1221" s="27"/>
      <c r="E1221" s="27"/>
      <c r="F1221" s="1" t="str">
        <f t="shared" si="108"/>
        <v>ENTER WEIGHT</v>
      </c>
      <c r="G1221" s="2"/>
      <c r="H1221" s="27"/>
      <c r="I1221" s="27"/>
      <c r="J1221" s="91" t="str">
        <f t="shared" si="105"/>
        <v>ENTER WEIGHT</v>
      </c>
      <c r="K1221" s="5" t="b">
        <f t="shared" si="106"/>
        <v>0</v>
      </c>
      <c r="L1221" s="6">
        <f t="shared" si="107"/>
        <v>0</v>
      </c>
      <c r="M1221" s="27"/>
      <c r="N1221" s="27"/>
      <c r="O1221" s="27"/>
    </row>
    <row r="1222" spans="1:15" x14ac:dyDescent="0.25">
      <c r="A1222" s="27"/>
      <c r="B1222" s="27"/>
      <c r="C1222" s="27"/>
      <c r="D1222" s="27"/>
      <c r="E1222" s="27"/>
      <c r="F1222" s="1" t="str">
        <f t="shared" si="108"/>
        <v>ENTER WEIGHT</v>
      </c>
      <c r="G1222" s="2"/>
      <c r="H1222" s="27"/>
      <c r="I1222" s="27"/>
      <c r="J1222" s="91" t="str">
        <f t="shared" si="105"/>
        <v>ENTER WEIGHT</v>
      </c>
      <c r="K1222" s="5" t="b">
        <f t="shared" si="106"/>
        <v>0</v>
      </c>
      <c r="L1222" s="6">
        <f t="shared" si="107"/>
        <v>0</v>
      </c>
      <c r="M1222" s="27"/>
      <c r="N1222" s="27"/>
      <c r="O1222" s="27"/>
    </row>
    <row r="1223" spans="1:15" x14ac:dyDescent="0.25">
      <c r="A1223" s="27"/>
      <c r="B1223" s="27"/>
      <c r="C1223" s="27"/>
      <c r="D1223" s="27"/>
      <c r="E1223" s="27"/>
      <c r="F1223" s="1" t="str">
        <f t="shared" si="108"/>
        <v>ENTER WEIGHT</v>
      </c>
      <c r="G1223" s="2"/>
      <c r="H1223" s="27"/>
      <c r="I1223" s="27"/>
      <c r="J1223" s="91" t="str">
        <f t="shared" si="105"/>
        <v>ENTER WEIGHT</v>
      </c>
      <c r="K1223" s="5" t="b">
        <f t="shared" si="106"/>
        <v>0</v>
      </c>
      <c r="L1223" s="6">
        <f t="shared" si="107"/>
        <v>0</v>
      </c>
      <c r="M1223" s="27"/>
      <c r="N1223" s="27"/>
      <c r="O1223" s="27"/>
    </row>
    <row r="1224" spans="1:15" x14ac:dyDescent="0.25">
      <c r="A1224" s="27"/>
      <c r="B1224" s="27"/>
      <c r="C1224" s="27"/>
      <c r="D1224" s="27"/>
      <c r="E1224" s="27"/>
      <c r="F1224" s="1" t="str">
        <f t="shared" si="108"/>
        <v>ENTER WEIGHT</v>
      </c>
      <c r="G1224" s="2"/>
      <c r="H1224" s="27"/>
      <c r="I1224" s="27"/>
      <c r="J1224" s="91" t="str">
        <f t="shared" si="105"/>
        <v>ENTER WEIGHT</v>
      </c>
      <c r="K1224" s="5" t="b">
        <f t="shared" si="106"/>
        <v>0</v>
      </c>
      <c r="L1224" s="6">
        <f t="shared" si="107"/>
        <v>0</v>
      </c>
      <c r="M1224" s="27"/>
      <c r="N1224" s="27"/>
      <c r="O1224" s="27"/>
    </row>
    <row r="1225" spans="1:15" x14ac:dyDescent="0.25">
      <c r="A1225" s="27"/>
      <c r="B1225" s="27"/>
      <c r="C1225" s="27"/>
      <c r="D1225" s="27"/>
      <c r="E1225" s="27"/>
      <c r="F1225" s="1" t="str">
        <f t="shared" si="108"/>
        <v>ENTER WEIGHT</v>
      </c>
      <c r="G1225" s="2"/>
      <c r="H1225" s="27"/>
      <c r="I1225" s="27"/>
      <c r="J1225" s="91" t="str">
        <f t="shared" si="105"/>
        <v>ENTER WEIGHT</v>
      </c>
      <c r="K1225" s="5" t="b">
        <f t="shared" si="106"/>
        <v>0</v>
      </c>
      <c r="L1225" s="6">
        <f t="shared" si="107"/>
        <v>0</v>
      </c>
      <c r="M1225" s="27"/>
      <c r="N1225" s="27"/>
      <c r="O1225" s="27"/>
    </row>
    <row r="1226" spans="1:15" x14ac:dyDescent="0.25">
      <c r="A1226" s="27"/>
      <c r="B1226" s="27"/>
      <c r="C1226" s="27"/>
      <c r="D1226" s="27"/>
      <c r="E1226" s="27"/>
      <c r="F1226" s="1" t="str">
        <f t="shared" si="108"/>
        <v>ENTER WEIGHT</v>
      </c>
      <c r="G1226" s="2"/>
      <c r="H1226" s="27"/>
      <c r="I1226" s="27"/>
      <c r="J1226" s="91" t="str">
        <f t="shared" si="105"/>
        <v>ENTER WEIGHT</v>
      </c>
      <c r="K1226" s="5" t="b">
        <f t="shared" si="106"/>
        <v>0</v>
      </c>
      <c r="L1226" s="6">
        <f t="shared" si="107"/>
        <v>0</v>
      </c>
      <c r="M1226" s="27"/>
      <c r="N1226" s="27"/>
      <c r="O1226" s="27"/>
    </row>
    <row r="1227" spans="1:15" x14ac:dyDescent="0.25">
      <c r="A1227" s="27"/>
      <c r="B1227" s="27"/>
      <c r="C1227" s="27"/>
      <c r="D1227" s="27"/>
      <c r="E1227" s="27"/>
      <c r="F1227" s="1" t="str">
        <f t="shared" si="108"/>
        <v>ENTER WEIGHT</v>
      </c>
      <c r="G1227" s="2"/>
      <c r="H1227" s="27"/>
      <c r="I1227" s="27"/>
      <c r="J1227" s="91" t="str">
        <f t="shared" ref="J1227:J1290" si="109">IF($E1227=60.3,30.1,IF($E1227=73,37.54,IF($E1227=88.9,52.62,IF(AND($E1227=114.3, $F1227=17.26),56.44,IF(AND($E1227=177.8, $F1227=34.23),92.37,IF(AND($E1227=244.5,$F1227=53.57),144.09,"ENTER WEIGHT"))))))</f>
        <v>ENTER WEIGHT</v>
      </c>
      <c r="K1227" s="5" t="b">
        <f t="shared" si="106"/>
        <v>0</v>
      </c>
      <c r="L1227" s="6">
        <f t="shared" si="107"/>
        <v>0</v>
      </c>
      <c r="M1227" s="27"/>
      <c r="N1227" s="27"/>
      <c r="O1227" s="27"/>
    </row>
    <row r="1228" spans="1:15" x14ac:dyDescent="0.25">
      <c r="A1228" s="27"/>
      <c r="B1228" s="27"/>
      <c r="C1228" s="27"/>
      <c r="D1228" s="27"/>
      <c r="E1228" s="27"/>
      <c r="F1228" s="1" t="str">
        <f t="shared" si="108"/>
        <v>ENTER WEIGHT</v>
      </c>
      <c r="G1228" s="2"/>
      <c r="H1228" s="27"/>
      <c r="I1228" s="27"/>
      <c r="J1228" s="91" t="str">
        <f t="shared" si="109"/>
        <v>ENTER WEIGHT</v>
      </c>
      <c r="K1228" s="5" t="b">
        <f t="shared" si="106"/>
        <v>0</v>
      </c>
      <c r="L1228" s="6">
        <f t="shared" si="107"/>
        <v>0</v>
      </c>
      <c r="M1228" s="27"/>
      <c r="N1228" s="27"/>
      <c r="O1228" s="27"/>
    </row>
    <row r="1229" spans="1:15" x14ac:dyDescent="0.25">
      <c r="A1229" s="27"/>
      <c r="B1229" s="27"/>
      <c r="C1229" s="27"/>
      <c r="D1229" s="27"/>
      <c r="E1229" s="27"/>
      <c r="F1229" s="1" t="str">
        <f t="shared" si="108"/>
        <v>ENTER WEIGHT</v>
      </c>
      <c r="G1229" s="2"/>
      <c r="H1229" s="27"/>
      <c r="I1229" s="27"/>
      <c r="J1229" s="91" t="str">
        <f t="shared" si="109"/>
        <v>ENTER WEIGHT</v>
      </c>
      <c r="K1229" s="5" t="b">
        <f t="shared" si="106"/>
        <v>0</v>
      </c>
      <c r="L1229" s="6">
        <f t="shared" si="107"/>
        <v>0</v>
      </c>
      <c r="M1229" s="27"/>
      <c r="N1229" s="27"/>
      <c r="O1229" s="27"/>
    </row>
    <row r="1230" spans="1:15" x14ac:dyDescent="0.25">
      <c r="A1230" s="27"/>
      <c r="B1230" s="27"/>
      <c r="C1230" s="27"/>
      <c r="D1230" s="27"/>
      <c r="E1230" s="27"/>
      <c r="F1230" s="1" t="str">
        <f t="shared" si="108"/>
        <v>ENTER WEIGHT</v>
      </c>
      <c r="G1230" s="2"/>
      <c r="H1230" s="27"/>
      <c r="I1230" s="27"/>
      <c r="J1230" s="91" t="str">
        <f t="shared" si="109"/>
        <v>ENTER WEIGHT</v>
      </c>
      <c r="K1230" s="5" t="b">
        <f t="shared" si="106"/>
        <v>0</v>
      </c>
      <c r="L1230" s="6">
        <f t="shared" si="107"/>
        <v>0</v>
      </c>
      <c r="M1230" s="27"/>
      <c r="N1230" s="27"/>
      <c r="O1230" s="27"/>
    </row>
    <row r="1231" spans="1:15" x14ac:dyDescent="0.25">
      <c r="A1231" s="27"/>
      <c r="B1231" s="27"/>
      <c r="C1231" s="27"/>
      <c r="D1231" s="27"/>
      <c r="E1231" s="27"/>
      <c r="F1231" s="1" t="str">
        <f t="shared" si="108"/>
        <v>ENTER WEIGHT</v>
      </c>
      <c r="G1231" s="2"/>
      <c r="H1231" s="27"/>
      <c r="I1231" s="27"/>
      <c r="J1231" s="91" t="str">
        <f t="shared" si="109"/>
        <v>ENTER WEIGHT</v>
      </c>
      <c r="K1231" s="5" t="b">
        <f t="shared" si="106"/>
        <v>0</v>
      </c>
      <c r="L1231" s="6">
        <f t="shared" si="107"/>
        <v>0</v>
      </c>
      <c r="M1231" s="27"/>
      <c r="N1231" s="27"/>
      <c r="O1231" s="27"/>
    </row>
    <row r="1232" spans="1:15" x14ac:dyDescent="0.25">
      <c r="A1232" s="27"/>
      <c r="B1232" s="27"/>
      <c r="C1232" s="27"/>
      <c r="D1232" s="27"/>
      <c r="E1232" s="27"/>
      <c r="F1232" s="1" t="str">
        <f t="shared" si="108"/>
        <v>ENTER WEIGHT</v>
      </c>
      <c r="G1232" s="2"/>
      <c r="H1232" s="27"/>
      <c r="I1232" s="27"/>
      <c r="J1232" s="91" t="str">
        <f t="shared" si="109"/>
        <v>ENTER WEIGHT</v>
      </c>
      <c r="K1232" s="5" t="b">
        <f t="shared" si="106"/>
        <v>0</v>
      </c>
      <c r="L1232" s="6">
        <f t="shared" si="107"/>
        <v>0</v>
      </c>
      <c r="M1232" s="27"/>
      <c r="N1232" s="27"/>
      <c r="O1232" s="27"/>
    </row>
    <row r="1233" spans="1:15" x14ac:dyDescent="0.25">
      <c r="A1233" s="27"/>
      <c r="B1233" s="27"/>
      <c r="C1233" s="27"/>
      <c r="D1233" s="27"/>
      <c r="E1233" s="27"/>
      <c r="F1233" s="1" t="str">
        <f t="shared" si="108"/>
        <v>ENTER WEIGHT</v>
      </c>
      <c r="G1233" s="2"/>
      <c r="H1233" s="27"/>
      <c r="I1233" s="27"/>
      <c r="J1233" s="91" t="str">
        <f t="shared" si="109"/>
        <v>ENTER WEIGHT</v>
      </c>
      <c r="K1233" s="5" t="b">
        <f t="shared" si="106"/>
        <v>0</v>
      </c>
      <c r="L1233" s="6">
        <f t="shared" si="107"/>
        <v>0</v>
      </c>
      <c r="M1233" s="27"/>
      <c r="N1233" s="27"/>
      <c r="O1233" s="27"/>
    </row>
    <row r="1234" spans="1:15" x14ac:dyDescent="0.25">
      <c r="A1234" s="27"/>
      <c r="B1234" s="27"/>
      <c r="C1234" s="27"/>
      <c r="D1234" s="27"/>
      <c r="E1234" s="27"/>
      <c r="F1234" s="1" t="str">
        <f t="shared" si="108"/>
        <v>ENTER WEIGHT</v>
      </c>
      <c r="G1234" s="2"/>
      <c r="H1234" s="27"/>
      <c r="I1234" s="27"/>
      <c r="J1234" s="91" t="str">
        <f t="shared" si="109"/>
        <v>ENTER WEIGHT</v>
      </c>
      <c r="K1234" s="5" t="b">
        <f t="shared" si="106"/>
        <v>0</v>
      </c>
      <c r="L1234" s="6">
        <f t="shared" si="107"/>
        <v>0</v>
      </c>
      <c r="M1234" s="27"/>
      <c r="N1234" s="27"/>
      <c r="O1234" s="27"/>
    </row>
    <row r="1235" spans="1:15" x14ac:dyDescent="0.25">
      <c r="A1235" s="27"/>
      <c r="B1235" s="27"/>
      <c r="C1235" s="27"/>
      <c r="D1235" s="27"/>
      <c r="E1235" s="27"/>
      <c r="F1235" s="1" t="str">
        <f t="shared" si="108"/>
        <v>ENTER WEIGHT</v>
      </c>
      <c r="G1235" s="2"/>
      <c r="H1235" s="27"/>
      <c r="I1235" s="27"/>
      <c r="J1235" s="91" t="str">
        <f t="shared" si="109"/>
        <v>ENTER WEIGHT</v>
      </c>
      <c r="K1235" s="5" t="b">
        <f t="shared" ref="K1235:K1298" si="110">IF(M1235="NEW",J1235*1,IF(M1235="YELLOW",J1235*0.75,IF(M1235="BLUE",J1235*0.5)))</f>
        <v>0</v>
      </c>
      <c r="L1235" s="6">
        <f t="shared" ref="L1235:L1298" si="111">I1235*K1235</f>
        <v>0</v>
      </c>
      <c r="M1235" s="27"/>
      <c r="N1235" s="27"/>
      <c r="O1235" s="27"/>
    </row>
    <row r="1236" spans="1:15" x14ac:dyDescent="0.25">
      <c r="A1236" s="27"/>
      <c r="B1236" s="27"/>
      <c r="C1236" s="27"/>
      <c r="D1236" s="27"/>
      <c r="E1236" s="27"/>
      <c r="F1236" s="1" t="str">
        <f t="shared" si="108"/>
        <v>ENTER WEIGHT</v>
      </c>
      <c r="G1236" s="2"/>
      <c r="H1236" s="27"/>
      <c r="I1236" s="27"/>
      <c r="J1236" s="91" t="str">
        <f t="shared" si="109"/>
        <v>ENTER WEIGHT</v>
      </c>
      <c r="K1236" s="5" t="b">
        <f t="shared" si="110"/>
        <v>0</v>
      </c>
      <c r="L1236" s="6">
        <f t="shared" si="111"/>
        <v>0</v>
      </c>
      <c r="M1236" s="27"/>
      <c r="N1236" s="27"/>
      <c r="O1236" s="27"/>
    </row>
    <row r="1237" spans="1:15" x14ac:dyDescent="0.25">
      <c r="A1237" s="27"/>
      <c r="B1237" s="27"/>
      <c r="C1237" s="27"/>
      <c r="D1237" s="27"/>
      <c r="E1237" s="27"/>
      <c r="F1237" s="1" t="str">
        <f t="shared" si="108"/>
        <v>ENTER WEIGHT</v>
      </c>
      <c r="G1237" s="2"/>
      <c r="H1237" s="27"/>
      <c r="I1237" s="27"/>
      <c r="J1237" s="91" t="str">
        <f t="shared" si="109"/>
        <v>ENTER WEIGHT</v>
      </c>
      <c r="K1237" s="5" t="b">
        <f t="shared" si="110"/>
        <v>0</v>
      </c>
      <c r="L1237" s="6">
        <f t="shared" si="111"/>
        <v>0</v>
      </c>
      <c r="M1237" s="27"/>
      <c r="N1237" s="27"/>
      <c r="O1237" s="27"/>
    </row>
    <row r="1238" spans="1:15" x14ac:dyDescent="0.25">
      <c r="A1238" s="27"/>
      <c r="B1238" s="27"/>
      <c r="C1238" s="27"/>
      <c r="D1238" s="27"/>
      <c r="E1238" s="27"/>
      <c r="F1238" s="1" t="str">
        <f t="shared" si="108"/>
        <v>ENTER WEIGHT</v>
      </c>
      <c r="G1238" s="2"/>
      <c r="H1238" s="27"/>
      <c r="I1238" s="27"/>
      <c r="J1238" s="91" t="str">
        <f t="shared" si="109"/>
        <v>ENTER WEIGHT</v>
      </c>
      <c r="K1238" s="5" t="b">
        <f t="shared" si="110"/>
        <v>0</v>
      </c>
      <c r="L1238" s="6">
        <f t="shared" si="111"/>
        <v>0</v>
      </c>
      <c r="M1238" s="27"/>
      <c r="N1238" s="27"/>
      <c r="O1238" s="27"/>
    </row>
    <row r="1239" spans="1:15" x14ac:dyDescent="0.25">
      <c r="A1239" s="27"/>
      <c r="B1239" s="27"/>
      <c r="C1239" s="27"/>
      <c r="D1239" s="27"/>
      <c r="E1239" s="27"/>
      <c r="F1239" s="1" t="str">
        <f t="shared" si="108"/>
        <v>ENTER WEIGHT</v>
      </c>
      <c r="G1239" s="2"/>
      <c r="H1239" s="27"/>
      <c r="I1239" s="27"/>
      <c r="J1239" s="91" t="str">
        <f t="shared" si="109"/>
        <v>ENTER WEIGHT</v>
      </c>
      <c r="K1239" s="5" t="b">
        <f t="shared" si="110"/>
        <v>0</v>
      </c>
      <c r="L1239" s="6">
        <f t="shared" si="111"/>
        <v>0</v>
      </c>
      <c r="M1239" s="27"/>
      <c r="N1239" s="27"/>
      <c r="O1239" s="27"/>
    </row>
    <row r="1240" spans="1:15" x14ac:dyDescent="0.25">
      <c r="A1240" s="27"/>
      <c r="B1240" s="27"/>
      <c r="C1240" s="27"/>
      <c r="D1240" s="27"/>
      <c r="E1240" s="27"/>
      <c r="F1240" s="1" t="str">
        <f t="shared" si="108"/>
        <v>ENTER WEIGHT</v>
      </c>
      <c r="G1240" s="2"/>
      <c r="H1240" s="27"/>
      <c r="I1240" s="27"/>
      <c r="J1240" s="91" t="str">
        <f t="shared" si="109"/>
        <v>ENTER WEIGHT</v>
      </c>
      <c r="K1240" s="5" t="b">
        <f t="shared" si="110"/>
        <v>0</v>
      </c>
      <c r="L1240" s="6">
        <f t="shared" si="111"/>
        <v>0</v>
      </c>
      <c r="M1240" s="27"/>
      <c r="N1240" s="27"/>
      <c r="O1240" s="27"/>
    </row>
    <row r="1241" spans="1:15" x14ac:dyDescent="0.25">
      <c r="A1241" s="27"/>
      <c r="B1241" s="27"/>
      <c r="C1241" s="27"/>
      <c r="D1241" s="27"/>
      <c r="E1241" s="27"/>
      <c r="F1241" s="1" t="str">
        <f t="shared" si="108"/>
        <v>ENTER WEIGHT</v>
      </c>
      <c r="G1241" s="2"/>
      <c r="H1241" s="27"/>
      <c r="I1241" s="27"/>
      <c r="J1241" s="91" t="str">
        <f t="shared" si="109"/>
        <v>ENTER WEIGHT</v>
      </c>
      <c r="K1241" s="5" t="b">
        <f t="shared" si="110"/>
        <v>0</v>
      </c>
      <c r="L1241" s="6">
        <f t="shared" si="111"/>
        <v>0</v>
      </c>
      <c r="M1241" s="27"/>
      <c r="N1241" s="27"/>
      <c r="O1241" s="27"/>
    </row>
    <row r="1242" spans="1:15" x14ac:dyDescent="0.25">
      <c r="A1242" s="27"/>
      <c r="B1242" s="27"/>
      <c r="C1242" s="27"/>
      <c r="D1242" s="27"/>
      <c r="E1242" s="27"/>
      <c r="F1242" s="1" t="str">
        <f t="shared" si="108"/>
        <v>ENTER WEIGHT</v>
      </c>
      <c r="G1242" s="2"/>
      <c r="H1242" s="27"/>
      <c r="I1242" s="27"/>
      <c r="J1242" s="91" t="str">
        <f t="shared" si="109"/>
        <v>ENTER WEIGHT</v>
      </c>
      <c r="K1242" s="5" t="b">
        <f t="shared" si="110"/>
        <v>0</v>
      </c>
      <c r="L1242" s="6">
        <f t="shared" si="111"/>
        <v>0</v>
      </c>
      <c r="M1242" s="27"/>
      <c r="N1242" s="27"/>
      <c r="O1242" s="27"/>
    </row>
    <row r="1243" spans="1:15" x14ac:dyDescent="0.25">
      <c r="A1243" s="27"/>
      <c r="B1243" s="27"/>
      <c r="C1243" s="27"/>
      <c r="D1243" s="27"/>
      <c r="E1243" s="27"/>
      <c r="F1243" s="1" t="str">
        <f t="shared" si="108"/>
        <v>ENTER WEIGHT</v>
      </c>
      <c r="G1243" s="2"/>
      <c r="H1243" s="27"/>
      <c r="I1243" s="27"/>
      <c r="J1243" s="91" t="str">
        <f t="shared" si="109"/>
        <v>ENTER WEIGHT</v>
      </c>
      <c r="K1243" s="5" t="b">
        <f t="shared" si="110"/>
        <v>0</v>
      </c>
      <c r="L1243" s="6">
        <f t="shared" si="111"/>
        <v>0</v>
      </c>
      <c r="M1243" s="27"/>
      <c r="N1243" s="27"/>
      <c r="O1243" s="27"/>
    </row>
    <row r="1244" spans="1:15" x14ac:dyDescent="0.25">
      <c r="A1244" s="27"/>
      <c r="B1244" s="27"/>
      <c r="C1244" s="27"/>
      <c r="D1244" s="27"/>
      <c r="E1244" s="27"/>
      <c r="F1244" s="1" t="str">
        <f t="shared" si="108"/>
        <v>ENTER WEIGHT</v>
      </c>
      <c r="G1244" s="2"/>
      <c r="H1244" s="27"/>
      <c r="I1244" s="27"/>
      <c r="J1244" s="91" t="str">
        <f t="shared" si="109"/>
        <v>ENTER WEIGHT</v>
      </c>
      <c r="K1244" s="5" t="b">
        <f t="shared" si="110"/>
        <v>0</v>
      </c>
      <c r="L1244" s="6">
        <f t="shared" si="111"/>
        <v>0</v>
      </c>
      <c r="M1244" s="27"/>
      <c r="N1244" s="27"/>
      <c r="O1244" s="27"/>
    </row>
    <row r="1245" spans="1:15" x14ac:dyDescent="0.25">
      <c r="A1245" s="27"/>
      <c r="B1245" s="27"/>
      <c r="C1245" s="27"/>
      <c r="D1245" s="27"/>
      <c r="E1245" s="27"/>
      <c r="F1245" s="1" t="str">
        <f t="shared" si="108"/>
        <v>ENTER WEIGHT</v>
      </c>
      <c r="G1245" s="2"/>
      <c r="H1245" s="27"/>
      <c r="I1245" s="27"/>
      <c r="J1245" s="91" t="str">
        <f t="shared" si="109"/>
        <v>ENTER WEIGHT</v>
      </c>
      <c r="K1245" s="5" t="b">
        <f t="shared" si="110"/>
        <v>0</v>
      </c>
      <c r="L1245" s="6">
        <f t="shared" si="111"/>
        <v>0</v>
      </c>
      <c r="M1245" s="27"/>
      <c r="N1245" s="27"/>
      <c r="O1245" s="27"/>
    </row>
    <row r="1246" spans="1:15" x14ac:dyDescent="0.25">
      <c r="A1246" s="27"/>
      <c r="B1246" s="27"/>
      <c r="C1246" s="27"/>
      <c r="D1246" s="27"/>
      <c r="E1246" s="27"/>
      <c r="F1246" s="1" t="str">
        <f t="shared" si="108"/>
        <v>ENTER WEIGHT</v>
      </c>
      <c r="G1246" s="2"/>
      <c r="H1246" s="27"/>
      <c r="I1246" s="27"/>
      <c r="J1246" s="91" t="str">
        <f t="shared" si="109"/>
        <v>ENTER WEIGHT</v>
      </c>
      <c r="K1246" s="5" t="b">
        <f t="shared" si="110"/>
        <v>0</v>
      </c>
      <c r="L1246" s="6">
        <f t="shared" si="111"/>
        <v>0</v>
      </c>
      <c r="M1246" s="27"/>
      <c r="N1246" s="27"/>
      <c r="O1246" s="27"/>
    </row>
    <row r="1247" spans="1:15" x14ac:dyDescent="0.25">
      <c r="A1247" s="27"/>
      <c r="B1247" s="27"/>
      <c r="C1247" s="27"/>
      <c r="D1247" s="27"/>
      <c r="E1247" s="27"/>
      <c r="F1247" s="1" t="str">
        <f t="shared" si="108"/>
        <v>ENTER WEIGHT</v>
      </c>
      <c r="G1247" s="2"/>
      <c r="H1247" s="27"/>
      <c r="I1247" s="27"/>
      <c r="J1247" s="91" t="str">
        <f t="shared" si="109"/>
        <v>ENTER WEIGHT</v>
      </c>
      <c r="K1247" s="5" t="b">
        <f t="shared" si="110"/>
        <v>0</v>
      </c>
      <c r="L1247" s="6">
        <f t="shared" si="111"/>
        <v>0</v>
      </c>
      <c r="M1247" s="27"/>
      <c r="N1247" s="27"/>
      <c r="O1247" s="27"/>
    </row>
    <row r="1248" spans="1:15" x14ac:dyDescent="0.25">
      <c r="A1248" s="27"/>
      <c r="B1248" s="27"/>
      <c r="C1248" s="27"/>
      <c r="D1248" s="27"/>
      <c r="E1248" s="27"/>
      <c r="F1248" s="1" t="str">
        <f t="shared" si="108"/>
        <v>ENTER WEIGHT</v>
      </c>
      <c r="G1248" s="2"/>
      <c r="H1248" s="27"/>
      <c r="I1248" s="27"/>
      <c r="J1248" s="91" t="str">
        <f t="shared" si="109"/>
        <v>ENTER WEIGHT</v>
      </c>
      <c r="K1248" s="5" t="b">
        <f t="shared" si="110"/>
        <v>0</v>
      </c>
      <c r="L1248" s="6">
        <f t="shared" si="111"/>
        <v>0</v>
      </c>
      <c r="M1248" s="27"/>
      <c r="N1248" s="27"/>
      <c r="O1248" s="27"/>
    </row>
    <row r="1249" spans="1:15" x14ac:dyDescent="0.25">
      <c r="A1249" s="27"/>
      <c r="B1249" s="27"/>
      <c r="C1249" s="27"/>
      <c r="D1249" s="27"/>
      <c r="E1249" s="27"/>
      <c r="F1249" s="1" t="str">
        <f t="shared" si="108"/>
        <v>ENTER WEIGHT</v>
      </c>
      <c r="G1249" s="2"/>
      <c r="H1249" s="27"/>
      <c r="I1249" s="27"/>
      <c r="J1249" s="91" t="str">
        <f t="shared" si="109"/>
        <v>ENTER WEIGHT</v>
      </c>
      <c r="K1249" s="5" t="b">
        <f t="shared" si="110"/>
        <v>0</v>
      </c>
      <c r="L1249" s="6">
        <f t="shared" si="111"/>
        <v>0</v>
      </c>
      <c r="M1249" s="27"/>
      <c r="N1249" s="27"/>
      <c r="O1249" s="27"/>
    </row>
    <row r="1250" spans="1:15" x14ac:dyDescent="0.25">
      <c r="A1250" s="27"/>
      <c r="B1250" s="27"/>
      <c r="C1250" s="27"/>
      <c r="D1250" s="27"/>
      <c r="E1250" s="27"/>
      <c r="F1250" s="1" t="str">
        <f t="shared" si="108"/>
        <v>ENTER WEIGHT</v>
      </c>
      <c r="G1250" s="2"/>
      <c r="H1250" s="27"/>
      <c r="I1250" s="27"/>
      <c r="J1250" s="91" t="str">
        <f t="shared" si="109"/>
        <v>ENTER WEIGHT</v>
      </c>
      <c r="K1250" s="5" t="b">
        <f t="shared" si="110"/>
        <v>0</v>
      </c>
      <c r="L1250" s="6">
        <f t="shared" si="111"/>
        <v>0</v>
      </c>
      <c r="M1250" s="27"/>
      <c r="N1250" s="27"/>
      <c r="O1250" s="27"/>
    </row>
    <row r="1251" spans="1:15" x14ac:dyDescent="0.25">
      <c r="A1251" s="27"/>
      <c r="B1251" s="27"/>
      <c r="C1251" s="27"/>
      <c r="D1251" s="27"/>
      <c r="E1251" s="27"/>
      <c r="F1251" s="1" t="str">
        <f t="shared" si="108"/>
        <v>ENTER WEIGHT</v>
      </c>
      <c r="G1251" s="2"/>
      <c r="H1251" s="27"/>
      <c r="I1251" s="27"/>
      <c r="J1251" s="91" t="str">
        <f t="shared" si="109"/>
        <v>ENTER WEIGHT</v>
      </c>
      <c r="K1251" s="5" t="b">
        <f t="shared" si="110"/>
        <v>0</v>
      </c>
      <c r="L1251" s="6">
        <f t="shared" si="111"/>
        <v>0</v>
      </c>
      <c r="M1251" s="27"/>
      <c r="N1251" s="27"/>
      <c r="O1251" s="27"/>
    </row>
    <row r="1252" spans="1:15" x14ac:dyDescent="0.25">
      <c r="A1252" s="27"/>
      <c r="B1252" s="27"/>
      <c r="C1252" s="27"/>
      <c r="D1252" s="27"/>
      <c r="E1252" s="27"/>
      <c r="F1252" s="1" t="str">
        <f t="shared" si="108"/>
        <v>ENTER WEIGHT</v>
      </c>
      <c r="G1252" s="2"/>
      <c r="H1252" s="27"/>
      <c r="I1252" s="27"/>
      <c r="J1252" s="91" t="str">
        <f t="shared" si="109"/>
        <v>ENTER WEIGHT</v>
      </c>
      <c r="K1252" s="5" t="b">
        <f t="shared" si="110"/>
        <v>0</v>
      </c>
      <c r="L1252" s="6">
        <f t="shared" si="111"/>
        <v>0</v>
      </c>
      <c r="M1252" s="27"/>
      <c r="N1252" s="27"/>
      <c r="O1252" s="27"/>
    </row>
    <row r="1253" spans="1:15" x14ac:dyDescent="0.25">
      <c r="A1253" s="27"/>
      <c r="B1253" s="27"/>
      <c r="C1253" s="27"/>
      <c r="D1253" s="27"/>
      <c r="E1253" s="27"/>
      <c r="F1253" s="1" t="str">
        <f t="shared" si="108"/>
        <v>ENTER WEIGHT</v>
      </c>
      <c r="G1253" s="2"/>
      <c r="H1253" s="27"/>
      <c r="I1253" s="27"/>
      <c r="J1253" s="91" t="str">
        <f t="shared" si="109"/>
        <v>ENTER WEIGHT</v>
      </c>
      <c r="K1253" s="5" t="b">
        <f t="shared" si="110"/>
        <v>0</v>
      </c>
      <c r="L1253" s="6">
        <f t="shared" si="111"/>
        <v>0</v>
      </c>
      <c r="M1253" s="27"/>
      <c r="N1253" s="27"/>
      <c r="O1253" s="27"/>
    </row>
    <row r="1254" spans="1:15" x14ac:dyDescent="0.25">
      <c r="A1254" s="27"/>
      <c r="B1254" s="27"/>
      <c r="C1254" s="27"/>
      <c r="D1254" s="27"/>
      <c r="E1254" s="27"/>
      <c r="F1254" s="1" t="str">
        <f t="shared" si="108"/>
        <v>ENTER WEIGHT</v>
      </c>
      <c r="G1254" s="2"/>
      <c r="H1254" s="27"/>
      <c r="I1254" s="27"/>
      <c r="J1254" s="91" t="str">
        <f t="shared" si="109"/>
        <v>ENTER WEIGHT</v>
      </c>
      <c r="K1254" s="5" t="b">
        <f t="shared" si="110"/>
        <v>0</v>
      </c>
      <c r="L1254" s="6">
        <f t="shared" si="111"/>
        <v>0</v>
      </c>
      <c r="M1254" s="27"/>
      <c r="N1254" s="27"/>
      <c r="O1254" s="27"/>
    </row>
    <row r="1255" spans="1:15" x14ac:dyDescent="0.25">
      <c r="A1255" s="27"/>
      <c r="B1255" s="27"/>
      <c r="C1255" s="27"/>
      <c r="D1255" s="27"/>
      <c r="E1255" s="27"/>
      <c r="F1255" s="1" t="str">
        <f t="shared" si="108"/>
        <v>ENTER WEIGHT</v>
      </c>
      <c r="G1255" s="2"/>
      <c r="H1255" s="27"/>
      <c r="I1255" s="27"/>
      <c r="J1255" s="91" t="str">
        <f t="shared" si="109"/>
        <v>ENTER WEIGHT</v>
      </c>
      <c r="K1255" s="5" t="b">
        <f t="shared" si="110"/>
        <v>0</v>
      </c>
      <c r="L1255" s="6">
        <f t="shared" si="111"/>
        <v>0</v>
      </c>
      <c r="M1255" s="27"/>
      <c r="N1255" s="27"/>
      <c r="O1255" s="27"/>
    </row>
    <row r="1256" spans="1:15" x14ac:dyDescent="0.25">
      <c r="A1256" s="27"/>
      <c r="B1256" s="27"/>
      <c r="C1256" s="27"/>
      <c r="D1256" s="27"/>
      <c r="E1256" s="27"/>
      <c r="F1256" s="1" t="str">
        <f t="shared" si="108"/>
        <v>ENTER WEIGHT</v>
      </c>
      <c r="G1256" s="2"/>
      <c r="H1256" s="27"/>
      <c r="I1256" s="27"/>
      <c r="J1256" s="91" t="str">
        <f t="shared" si="109"/>
        <v>ENTER WEIGHT</v>
      </c>
      <c r="K1256" s="5" t="b">
        <f t="shared" si="110"/>
        <v>0</v>
      </c>
      <c r="L1256" s="6">
        <f t="shared" si="111"/>
        <v>0</v>
      </c>
      <c r="M1256" s="27"/>
      <c r="N1256" s="27"/>
      <c r="O1256" s="27"/>
    </row>
    <row r="1257" spans="1:15" x14ac:dyDescent="0.25">
      <c r="A1257" s="27"/>
      <c r="B1257" s="27"/>
      <c r="C1257" s="27"/>
      <c r="D1257" s="27"/>
      <c r="E1257" s="27"/>
      <c r="F1257" s="1" t="str">
        <f t="shared" si="108"/>
        <v>ENTER WEIGHT</v>
      </c>
      <c r="G1257" s="2"/>
      <c r="H1257" s="27"/>
      <c r="I1257" s="27"/>
      <c r="J1257" s="91" t="str">
        <f t="shared" si="109"/>
        <v>ENTER WEIGHT</v>
      </c>
      <c r="K1257" s="5" t="b">
        <f t="shared" si="110"/>
        <v>0</v>
      </c>
      <c r="L1257" s="6">
        <f t="shared" si="111"/>
        <v>0</v>
      </c>
      <c r="M1257" s="27"/>
      <c r="N1257" s="27"/>
      <c r="O1257" s="27"/>
    </row>
    <row r="1258" spans="1:15" x14ac:dyDescent="0.25">
      <c r="A1258" s="27"/>
      <c r="B1258" s="27"/>
      <c r="C1258" s="27"/>
      <c r="D1258" s="27"/>
      <c r="E1258" s="27"/>
      <c r="F1258" s="1" t="str">
        <f t="shared" si="108"/>
        <v>ENTER WEIGHT</v>
      </c>
      <c r="G1258" s="2"/>
      <c r="H1258" s="27"/>
      <c r="I1258" s="27"/>
      <c r="J1258" s="91" t="str">
        <f t="shared" si="109"/>
        <v>ENTER WEIGHT</v>
      </c>
      <c r="K1258" s="5" t="b">
        <f t="shared" si="110"/>
        <v>0</v>
      </c>
      <c r="L1258" s="6">
        <f t="shared" si="111"/>
        <v>0</v>
      </c>
      <c r="M1258" s="27"/>
      <c r="N1258" s="27"/>
      <c r="O1258" s="27"/>
    </row>
    <row r="1259" spans="1:15" x14ac:dyDescent="0.25">
      <c r="A1259" s="27"/>
      <c r="B1259" s="27"/>
      <c r="C1259" s="27"/>
      <c r="D1259" s="27"/>
      <c r="E1259" s="27"/>
      <c r="F1259" s="1" t="str">
        <f t="shared" si="108"/>
        <v>ENTER WEIGHT</v>
      </c>
      <c r="G1259" s="2"/>
      <c r="H1259" s="27"/>
      <c r="I1259" s="27"/>
      <c r="J1259" s="91" t="str">
        <f t="shared" si="109"/>
        <v>ENTER WEIGHT</v>
      </c>
      <c r="K1259" s="5" t="b">
        <f t="shared" si="110"/>
        <v>0</v>
      </c>
      <c r="L1259" s="6">
        <f t="shared" si="111"/>
        <v>0</v>
      </c>
      <c r="M1259" s="27"/>
      <c r="N1259" s="27"/>
      <c r="O1259" s="27"/>
    </row>
    <row r="1260" spans="1:15" x14ac:dyDescent="0.25">
      <c r="A1260" s="27"/>
      <c r="B1260" s="27"/>
      <c r="C1260" s="27"/>
      <c r="D1260" s="27"/>
      <c r="E1260" s="27"/>
      <c r="F1260" s="1" t="str">
        <f t="shared" si="108"/>
        <v>ENTER WEIGHT</v>
      </c>
      <c r="G1260" s="2"/>
      <c r="H1260" s="27"/>
      <c r="I1260" s="27"/>
      <c r="J1260" s="91" t="str">
        <f t="shared" si="109"/>
        <v>ENTER WEIGHT</v>
      </c>
      <c r="K1260" s="5" t="b">
        <f t="shared" si="110"/>
        <v>0</v>
      </c>
      <c r="L1260" s="6">
        <f t="shared" si="111"/>
        <v>0</v>
      </c>
      <c r="M1260" s="27"/>
      <c r="N1260" s="27"/>
      <c r="O1260" s="27"/>
    </row>
    <row r="1261" spans="1:15" x14ac:dyDescent="0.25">
      <c r="A1261" s="27"/>
      <c r="B1261" s="27"/>
      <c r="C1261" s="27"/>
      <c r="D1261" s="27"/>
      <c r="E1261" s="27"/>
      <c r="F1261" s="1" t="str">
        <f t="shared" si="108"/>
        <v>ENTER WEIGHT</v>
      </c>
      <c r="G1261" s="2"/>
      <c r="H1261" s="27"/>
      <c r="I1261" s="27"/>
      <c r="J1261" s="91" t="str">
        <f t="shared" si="109"/>
        <v>ENTER WEIGHT</v>
      </c>
      <c r="K1261" s="5" t="b">
        <f t="shared" si="110"/>
        <v>0</v>
      </c>
      <c r="L1261" s="6">
        <f t="shared" si="111"/>
        <v>0</v>
      </c>
      <c r="M1261" s="27"/>
      <c r="N1261" s="27"/>
      <c r="O1261" s="27"/>
    </row>
    <row r="1262" spans="1:15" x14ac:dyDescent="0.25">
      <c r="A1262" s="27"/>
      <c r="B1262" s="27"/>
      <c r="C1262" s="27"/>
      <c r="D1262" s="27"/>
      <c r="E1262" s="27"/>
      <c r="F1262" s="1" t="str">
        <f t="shared" si="108"/>
        <v>ENTER WEIGHT</v>
      </c>
      <c r="G1262" s="2"/>
      <c r="H1262" s="27"/>
      <c r="I1262" s="27"/>
      <c r="J1262" s="91" t="str">
        <f t="shared" si="109"/>
        <v>ENTER WEIGHT</v>
      </c>
      <c r="K1262" s="5" t="b">
        <f t="shared" si="110"/>
        <v>0</v>
      </c>
      <c r="L1262" s="6">
        <f t="shared" si="111"/>
        <v>0</v>
      </c>
      <c r="M1262" s="27"/>
      <c r="N1262" s="27"/>
      <c r="O1262" s="27"/>
    </row>
    <row r="1263" spans="1:15" x14ac:dyDescent="0.25">
      <c r="A1263" s="27"/>
      <c r="B1263" s="27"/>
      <c r="C1263" s="27"/>
      <c r="D1263" s="27"/>
      <c r="E1263" s="27"/>
      <c r="F1263" s="1" t="str">
        <f t="shared" si="108"/>
        <v>ENTER WEIGHT</v>
      </c>
      <c r="G1263" s="2"/>
      <c r="H1263" s="27"/>
      <c r="I1263" s="27"/>
      <c r="J1263" s="91" t="str">
        <f t="shared" si="109"/>
        <v>ENTER WEIGHT</v>
      </c>
      <c r="K1263" s="5" t="b">
        <f t="shared" si="110"/>
        <v>0</v>
      </c>
      <c r="L1263" s="6">
        <f t="shared" si="111"/>
        <v>0</v>
      </c>
      <c r="M1263" s="27"/>
      <c r="N1263" s="27"/>
      <c r="O1263" s="27"/>
    </row>
    <row r="1264" spans="1:15" x14ac:dyDescent="0.25">
      <c r="A1264" s="27"/>
      <c r="B1264" s="27"/>
      <c r="C1264" s="27"/>
      <c r="D1264" s="27"/>
      <c r="E1264" s="27"/>
      <c r="F1264" s="1" t="str">
        <f t="shared" si="108"/>
        <v>ENTER WEIGHT</v>
      </c>
      <c r="G1264" s="2"/>
      <c r="H1264" s="27"/>
      <c r="I1264" s="27"/>
      <c r="J1264" s="91" t="str">
        <f t="shared" si="109"/>
        <v>ENTER WEIGHT</v>
      </c>
      <c r="K1264" s="5" t="b">
        <f t="shared" si="110"/>
        <v>0</v>
      </c>
      <c r="L1264" s="6">
        <f t="shared" si="111"/>
        <v>0</v>
      </c>
      <c r="M1264" s="27"/>
      <c r="N1264" s="27"/>
      <c r="O1264" s="27"/>
    </row>
    <row r="1265" spans="1:15" x14ac:dyDescent="0.25">
      <c r="A1265" s="27"/>
      <c r="B1265" s="27"/>
      <c r="C1265" s="27"/>
      <c r="D1265" s="27"/>
      <c r="E1265" s="27"/>
      <c r="F1265" s="1" t="str">
        <f t="shared" si="108"/>
        <v>ENTER WEIGHT</v>
      </c>
      <c r="G1265" s="2"/>
      <c r="H1265" s="27"/>
      <c r="I1265" s="27"/>
      <c r="J1265" s="91" t="str">
        <f t="shared" si="109"/>
        <v>ENTER WEIGHT</v>
      </c>
      <c r="K1265" s="5" t="b">
        <f t="shared" si="110"/>
        <v>0</v>
      </c>
      <c r="L1265" s="6">
        <f t="shared" si="111"/>
        <v>0</v>
      </c>
      <c r="M1265" s="27"/>
      <c r="N1265" s="27"/>
      <c r="O1265" s="27"/>
    </row>
    <row r="1266" spans="1:15" x14ac:dyDescent="0.25">
      <c r="A1266" s="27"/>
      <c r="B1266" s="27"/>
      <c r="C1266" s="27"/>
      <c r="D1266" s="27"/>
      <c r="E1266" s="27"/>
      <c r="F1266" s="1" t="str">
        <f t="shared" si="108"/>
        <v>ENTER WEIGHT</v>
      </c>
      <c r="G1266" s="2"/>
      <c r="H1266" s="27"/>
      <c r="I1266" s="27"/>
      <c r="J1266" s="91" t="str">
        <f t="shared" si="109"/>
        <v>ENTER WEIGHT</v>
      </c>
      <c r="K1266" s="5" t="b">
        <f t="shared" si="110"/>
        <v>0</v>
      </c>
      <c r="L1266" s="6">
        <f t="shared" si="111"/>
        <v>0</v>
      </c>
      <c r="M1266" s="27"/>
      <c r="N1266" s="27"/>
      <c r="O1266" s="27"/>
    </row>
    <row r="1267" spans="1:15" x14ac:dyDescent="0.25">
      <c r="A1267" s="27"/>
      <c r="B1267" s="27"/>
      <c r="C1267" s="27"/>
      <c r="D1267" s="27"/>
      <c r="E1267" s="27"/>
      <c r="F1267" s="1" t="str">
        <f t="shared" ref="F1267:F1330" si="112">IF($E1267=60.3,6.99,IF($E1267=73,9.67,IF($E1267=88.9,13.84,IF($E1267=114.3,17.26,IF($E1267=177.8,34.23,IF($E1267=244.5,53.57,"ENTER WEIGHT"))))))</f>
        <v>ENTER WEIGHT</v>
      </c>
      <c r="G1267" s="2"/>
      <c r="H1267" s="27"/>
      <c r="I1267" s="27"/>
      <c r="J1267" s="91" t="str">
        <f t="shared" si="109"/>
        <v>ENTER WEIGHT</v>
      </c>
      <c r="K1267" s="5" t="b">
        <f t="shared" si="110"/>
        <v>0</v>
      </c>
      <c r="L1267" s="6">
        <f t="shared" si="111"/>
        <v>0</v>
      </c>
      <c r="M1267" s="27"/>
      <c r="N1267" s="27"/>
      <c r="O1267" s="27"/>
    </row>
    <row r="1268" spans="1:15" x14ac:dyDescent="0.25">
      <c r="A1268" s="27"/>
      <c r="B1268" s="27"/>
      <c r="C1268" s="27"/>
      <c r="D1268" s="27"/>
      <c r="E1268" s="27"/>
      <c r="F1268" s="1" t="str">
        <f t="shared" si="112"/>
        <v>ENTER WEIGHT</v>
      </c>
      <c r="G1268" s="2"/>
      <c r="H1268" s="27"/>
      <c r="I1268" s="27"/>
      <c r="J1268" s="91" t="str">
        <f t="shared" si="109"/>
        <v>ENTER WEIGHT</v>
      </c>
      <c r="K1268" s="5" t="b">
        <f t="shared" si="110"/>
        <v>0</v>
      </c>
      <c r="L1268" s="6">
        <f t="shared" si="111"/>
        <v>0</v>
      </c>
      <c r="M1268" s="27"/>
      <c r="N1268" s="27"/>
      <c r="O1268" s="27"/>
    </row>
    <row r="1269" spans="1:15" x14ac:dyDescent="0.25">
      <c r="A1269" s="27"/>
      <c r="B1269" s="27"/>
      <c r="C1269" s="27"/>
      <c r="D1269" s="27"/>
      <c r="E1269" s="27"/>
      <c r="F1269" s="1" t="str">
        <f t="shared" si="112"/>
        <v>ENTER WEIGHT</v>
      </c>
      <c r="G1269" s="2"/>
      <c r="H1269" s="27"/>
      <c r="I1269" s="27"/>
      <c r="J1269" s="91" t="str">
        <f t="shared" si="109"/>
        <v>ENTER WEIGHT</v>
      </c>
      <c r="K1269" s="5" t="b">
        <f t="shared" si="110"/>
        <v>0</v>
      </c>
      <c r="L1269" s="6">
        <f t="shared" si="111"/>
        <v>0</v>
      </c>
      <c r="M1269" s="27"/>
      <c r="N1269" s="27"/>
      <c r="O1269" s="27"/>
    </row>
    <row r="1270" spans="1:15" x14ac:dyDescent="0.25">
      <c r="A1270" s="27"/>
      <c r="B1270" s="27"/>
      <c r="C1270" s="27"/>
      <c r="D1270" s="27"/>
      <c r="E1270" s="27"/>
      <c r="F1270" s="1" t="str">
        <f t="shared" si="112"/>
        <v>ENTER WEIGHT</v>
      </c>
      <c r="G1270" s="2"/>
      <c r="H1270" s="27"/>
      <c r="I1270" s="27"/>
      <c r="J1270" s="91" t="str">
        <f t="shared" si="109"/>
        <v>ENTER WEIGHT</v>
      </c>
      <c r="K1270" s="5" t="b">
        <f t="shared" si="110"/>
        <v>0</v>
      </c>
      <c r="L1270" s="6">
        <f t="shared" si="111"/>
        <v>0</v>
      </c>
      <c r="M1270" s="27"/>
      <c r="N1270" s="27"/>
      <c r="O1270" s="27"/>
    </row>
    <row r="1271" spans="1:15" x14ac:dyDescent="0.25">
      <c r="A1271" s="27"/>
      <c r="B1271" s="27"/>
      <c r="C1271" s="27"/>
      <c r="D1271" s="27"/>
      <c r="E1271" s="27"/>
      <c r="F1271" s="1" t="str">
        <f t="shared" si="112"/>
        <v>ENTER WEIGHT</v>
      </c>
      <c r="G1271" s="2"/>
      <c r="H1271" s="27"/>
      <c r="I1271" s="27"/>
      <c r="J1271" s="91" t="str">
        <f t="shared" si="109"/>
        <v>ENTER WEIGHT</v>
      </c>
      <c r="K1271" s="5" t="b">
        <f t="shared" si="110"/>
        <v>0</v>
      </c>
      <c r="L1271" s="6">
        <f t="shared" si="111"/>
        <v>0</v>
      </c>
      <c r="M1271" s="27"/>
      <c r="N1271" s="27"/>
      <c r="O1271" s="27"/>
    </row>
    <row r="1272" spans="1:15" x14ac:dyDescent="0.25">
      <c r="A1272" s="27"/>
      <c r="B1272" s="27"/>
      <c r="C1272" s="27"/>
      <c r="D1272" s="27"/>
      <c r="E1272" s="27"/>
      <c r="F1272" s="1" t="str">
        <f t="shared" si="112"/>
        <v>ENTER WEIGHT</v>
      </c>
      <c r="G1272" s="2"/>
      <c r="H1272" s="27"/>
      <c r="I1272" s="27"/>
      <c r="J1272" s="91" t="str">
        <f t="shared" si="109"/>
        <v>ENTER WEIGHT</v>
      </c>
      <c r="K1272" s="5" t="b">
        <f t="shared" si="110"/>
        <v>0</v>
      </c>
      <c r="L1272" s="6">
        <f t="shared" si="111"/>
        <v>0</v>
      </c>
      <c r="M1272" s="27"/>
      <c r="N1272" s="27"/>
      <c r="O1272" s="27"/>
    </row>
    <row r="1273" spans="1:15" x14ac:dyDescent="0.25">
      <c r="A1273" s="27"/>
      <c r="B1273" s="27"/>
      <c r="C1273" s="27"/>
      <c r="D1273" s="27"/>
      <c r="E1273" s="27"/>
      <c r="F1273" s="1" t="str">
        <f t="shared" si="112"/>
        <v>ENTER WEIGHT</v>
      </c>
      <c r="G1273" s="2"/>
      <c r="H1273" s="27"/>
      <c r="I1273" s="27"/>
      <c r="J1273" s="91" t="str">
        <f t="shared" si="109"/>
        <v>ENTER WEIGHT</v>
      </c>
      <c r="K1273" s="5" t="b">
        <f t="shared" si="110"/>
        <v>0</v>
      </c>
      <c r="L1273" s="6">
        <f t="shared" si="111"/>
        <v>0</v>
      </c>
      <c r="M1273" s="27"/>
      <c r="N1273" s="27"/>
      <c r="O1273" s="27"/>
    </row>
    <row r="1274" spans="1:15" x14ac:dyDescent="0.25">
      <c r="A1274" s="27"/>
      <c r="B1274" s="27"/>
      <c r="C1274" s="27"/>
      <c r="D1274" s="27"/>
      <c r="E1274" s="27"/>
      <c r="F1274" s="1" t="str">
        <f t="shared" si="112"/>
        <v>ENTER WEIGHT</v>
      </c>
      <c r="G1274" s="2"/>
      <c r="H1274" s="27"/>
      <c r="I1274" s="27"/>
      <c r="J1274" s="91" t="str">
        <f t="shared" si="109"/>
        <v>ENTER WEIGHT</v>
      </c>
      <c r="K1274" s="5" t="b">
        <f t="shared" si="110"/>
        <v>0</v>
      </c>
      <c r="L1274" s="6">
        <f t="shared" si="111"/>
        <v>0</v>
      </c>
      <c r="M1274" s="27"/>
      <c r="N1274" s="27"/>
      <c r="O1274" s="27"/>
    </row>
    <row r="1275" spans="1:15" x14ac:dyDescent="0.25">
      <c r="A1275" s="27"/>
      <c r="B1275" s="27"/>
      <c r="C1275" s="27"/>
      <c r="D1275" s="27"/>
      <c r="E1275" s="27"/>
      <c r="F1275" s="1" t="str">
        <f t="shared" si="112"/>
        <v>ENTER WEIGHT</v>
      </c>
      <c r="G1275" s="2"/>
      <c r="H1275" s="27"/>
      <c r="I1275" s="27"/>
      <c r="J1275" s="91" t="str">
        <f t="shared" si="109"/>
        <v>ENTER WEIGHT</v>
      </c>
      <c r="K1275" s="5" t="b">
        <f t="shared" si="110"/>
        <v>0</v>
      </c>
      <c r="L1275" s="6">
        <f t="shared" si="111"/>
        <v>0</v>
      </c>
      <c r="M1275" s="27"/>
      <c r="N1275" s="27"/>
      <c r="O1275" s="27"/>
    </row>
    <row r="1276" spans="1:15" x14ac:dyDescent="0.25">
      <c r="A1276" s="27"/>
      <c r="B1276" s="27"/>
      <c r="C1276" s="27"/>
      <c r="D1276" s="27"/>
      <c r="E1276" s="27"/>
      <c r="F1276" s="1" t="str">
        <f t="shared" si="112"/>
        <v>ENTER WEIGHT</v>
      </c>
      <c r="G1276" s="2"/>
      <c r="H1276" s="27"/>
      <c r="I1276" s="27"/>
      <c r="J1276" s="91" t="str">
        <f t="shared" si="109"/>
        <v>ENTER WEIGHT</v>
      </c>
      <c r="K1276" s="5" t="b">
        <f t="shared" si="110"/>
        <v>0</v>
      </c>
      <c r="L1276" s="6">
        <f t="shared" si="111"/>
        <v>0</v>
      </c>
      <c r="M1276" s="27"/>
      <c r="N1276" s="27"/>
      <c r="O1276" s="27"/>
    </row>
    <row r="1277" spans="1:15" x14ac:dyDescent="0.25">
      <c r="A1277" s="27"/>
      <c r="B1277" s="27"/>
      <c r="C1277" s="27"/>
      <c r="D1277" s="27"/>
      <c r="E1277" s="27"/>
      <c r="F1277" s="1" t="str">
        <f t="shared" si="112"/>
        <v>ENTER WEIGHT</v>
      </c>
      <c r="G1277" s="2"/>
      <c r="H1277" s="27"/>
      <c r="I1277" s="27"/>
      <c r="J1277" s="91" t="str">
        <f t="shared" si="109"/>
        <v>ENTER WEIGHT</v>
      </c>
      <c r="K1277" s="5" t="b">
        <f t="shared" si="110"/>
        <v>0</v>
      </c>
      <c r="L1277" s="6">
        <f t="shared" si="111"/>
        <v>0</v>
      </c>
      <c r="M1277" s="27"/>
      <c r="N1277" s="27"/>
      <c r="O1277" s="27"/>
    </row>
    <row r="1278" spans="1:15" x14ac:dyDescent="0.25">
      <c r="A1278" s="27"/>
      <c r="B1278" s="27"/>
      <c r="C1278" s="27"/>
      <c r="D1278" s="27"/>
      <c r="E1278" s="27"/>
      <c r="F1278" s="1" t="str">
        <f t="shared" si="112"/>
        <v>ENTER WEIGHT</v>
      </c>
      <c r="G1278" s="2"/>
      <c r="H1278" s="27"/>
      <c r="I1278" s="27"/>
      <c r="J1278" s="91" t="str">
        <f t="shared" si="109"/>
        <v>ENTER WEIGHT</v>
      </c>
      <c r="K1278" s="5" t="b">
        <f t="shared" si="110"/>
        <v>0</v>
      </c>
      <c r="L1278" s="6">
        <f t="shared" si="111"/>
        <v>0</v>
      </c>
      <c r="M1278" s="27"/>
      <c r="N1278" s="27"/>
      <c r="O1278" s="27"/>
    </row>
    <row r="1279" spans="1:15" x14ac:dyDescent="0.25">
      <c r="A1279" s="27"/>
      <c r="B1279" s="27"/>
      <c r="C1279" s="27"/>
      <c r="D1279" s="27"/>
      <c r="E1279" s="27"/>
      <c r="F1279" s="1" t="str">
        <f t="shared" si="112"/>
        <v>ENTER WEIGHT</v>
      </c>
      <c r="G1279" s="2"/>
      <c r="H1279" s="27"/>
      <c r="I1279" s="27"/>
      <c r="J1279" s="91" t="str">
        <f t="shared" si="109"/>
        <v>ENTER WEIGHT</v>
      </c>
      <c r="K1279" s="5" t="b">
        <f t="shared" si="110"/>
        <v>0</v>
      </c>
      <c r="L1279" s="6">
        <f t="shared" si="111"/>
        <v>0</v>
      </c>
      <c r="M1279" s="27"/>
      <c r="N1279" s="27"/>
      <c r="O1279" s="27"/>
    </row>
    <row r="1280" spans="1:15" x14ac:dyDescent="0.25">
      <c r="A1280" s="27"/>
      <c r="B1280" s="27"/>
      <c r="C1280" s="27"/>
      <c r="D1280" s="27"/>
      <c r="E1280" s="27"/>
      <c r="F1280" s="1" t="str">
        <f t="shared" si="112"/>
        <v>ENTER WEIGHT</v>
      </c>
      <c r="G1280" s="2"/>
      <c r="H1280" s="27"/>
      <c r="I1280" s="27"/>
      <c r="J1280" s="91" t="str">
        <f t="shared" si="109"/>
        <v>ENTER WEIGHT</v>
      </c>
      <c r="K1280" s="5" t="b">
        <f t="shared" si="110"/>
        <v>0</v>
      </c>
      <c r="L1280" s="6">
        <f t="shared" si="111"/>
        <v>0</v>
      </c>
      <c r="M1280" s="27"/>
      <c r="N1280" s="27"/>
      <c r="O1280" s="27"/>
    </row>
    <row r="1281" spans="1:15" x14ac:dyDescent="0.25">
      <c r="A1281" s="27"/>
      <c r="B1281" s="27"/>
      <c r="C1281" s="27"/>
      <c r="D1281" s="27"/>
      <c r="E1281" s="27"/>
      <c r="F1281" s="1" t="str">
        <f t="shared" si="112"/>
        <v>ENTER WEIGHT</v>
      </c>
      <c r="G1281" s="2"/>
      <c r="H1281" s="27"/>
      <c r="I1281" s="27"/>
      <c r="J1281" s="91" t="str">
        <f t="shared" si="109"/>
        <v>ENTER WEIGHT</v>
      </c>
      <c r="K1281" s="5" t="b">
        <f t="shared" si="110"/>
        <v>0</v>
      </c>
      <c r="L1281" s="6">
        <f t="shared" si="111"/>
        <v>0</v>
      </c>
      <c r="M1281" s="27"/>
      <c r="N1281" s="27"/>
      <c r="O1281" s="27"/>
    </row>
    <row r="1282" spans="1:15" x14ac:dyDescent="0.25">
      <c r="A1282" s="27"/>
      <c r="B1282" s="27"/>
      <c r="C1282" s="27"/>
      <c r="D1282" s="27"/>
      <c r="E1282" s="27"/>
      <c r="F1282" s="1" t="str">
        <f t="shared" si="112"/>
        <v>ENTER WEIGHT</v>
      </c>
      <c r="G1282" s="2"/>
      <c r="H1282" s="27"/>
      <c r="I1282" s="27"/>
      <c r="J1282" s="91" t="str">
        <f t="shared" si="109"/>
        <v>ENTER WEIGHT</v>
      </c>
      <c r="K1282" s="5" t="b">
        <f t="shared" si="110"/>
        <v>0</v>
      </c>
      <c r="L1282" s="6">
        <f t="shared" si="111"/>
        <v>0</v>
      </c>
      <c r="M1282" s="27"/>
      <c r="N1282" s="27"/>
      <c r="O1282" s="27"/>
    </row>
    <row r="1283" spans="1:15" x14ac:dyDescent="0.25">
      <c r="A1283" s="27"/>
      <c r="B1283" s="27"/>
      <c r="C1283" s="27"/>
      <c r="D1283" s="27"/>
      <c r="E1283" s="27"/>
      <c r="F1283" s="1" t="str">
        <f t="shared" si="112"/>
        <v>ENTER WEIGHT</v>
      </c>
      <c r="G1283" s="2"/>
      <c r="H1283" s="27"/>
      <c r="I1283" s="27"/>
      <c r="J1283" s="91" t="str">
        <f t="shared" si="109"/>
        <v>ENTER WEIGHT</v>
      </c>
      <c r="K1283" s="5" t="b">
        <f t="shared" si="110"/>
        <v>0</v>
      </c>
      <c r="L1283" s="6">
        <f t="shared" si="111"/>
        <v>0</v>
      </c>
      <c r="M1283" s="27"/>
      <c r="N1283" s="27"/>
      <c r="O1283" s="27"/>
    </row>
    <row r="1284" spans="1:15" x14ac:dyDescent="0.25">
      <c r="A1284" s="27"/>
      <c r="B1284" s="27"/>
      <c r="C1284" s="27"/>
      <c r="D1284" s="27"/>
      <c r="E1284" s="27"/>
      <c r="F1284" s="1" t="str">
        <f t="shared" si="112"/>
        <v>ENTER WEIGHT</v>
      </c>
      <c r="G1284" s="2"/>
      <c r="H1284" s="27"/>
      <c r="I1284" s="27"/>
      <c r="J1284" s="91" t="str">
        <f t="shared" si="109"/>
        <v>ENTER WEIGHT</v>
      </c>
      <c r="K1284" s="5" t="b">
        <f t="shared" si="110"/>
        <v>0</v>
      </c>
      <c r="L1284" s="6">
        <f t="shared" si="111"/>
        <v>0</v>
      </c>
      <c r="M1284" s="27"/>
      <c r="N1284" s="27"/>
      <c r="O1284" s="27"/>
    </row>
    <row r="1285" spans="1:15" x14ac:dyDescent="0.25">
      <c r="A1285" s="27"/>
      <c r="B1285" s="27"/>
      <c r="C1285" s="27"/>
      <c r="D1285" s="27"/>
      <c r="E1285" s="27"/>
      <c r="F1285" s="1" t="str">
        <f t="shared" si="112"/>
        <v>ENTER WEIGHT</v>
      </c>
      <c r="G1285" s="2"/>
      <c r="H1285" s="27"/>
      <c r="I1285" s="27"/>
      <c r="J1285" s="91" t="str">
        <f t="shared" si="109"/>
        <v>ENTER WEIGHT</v>
      </c>
      <c r="K1285" s="5" t="b">
        <f t="shared" si="110"/>
        <v>0</v>
      </c>
      <c r="L1285" s="6">
        <f t="shared" si="111"/>
        <v>0</v>
      </c>
      <c r="M1285" s="27"/>
      <c r="N1285" s="27"/>
      <c r="O1285" s="27"/>
    </row>
    <row r="1286" spans="1:15" x14ac:dyDescent="0.25">
      <c r="A1286" s="27"/>
      <c r="B1286" s="27"/>
      <c r="C1286" s="27"/>
      <c r="D1286" s="27"/>
      <c r="E1286" s="27"/>
      <c r="F1286" s="1" t="str">
        <f t="shared" si="112"/>
        <v>ENTER WEIGHT</v>
      </c>
      <c r="G1286" s="2"/>
      <c r="H1286" s="27"/>
      <c r="I1286" s="27"/>
      <c r="J1286" s="91" t="str">
        <f t="shared" si="109"/>
        <v>ENTER WEIGHT</v>
      </c>
      <c r="K1286" s="5" t="b">
        <f t="shared" si="110"/>
        <v>0</v>
      </c>
      <c r="L1286" s="6">
        <f t="shared" si="111"/>
        <v>0</v>
      </c>
      <c r="M1286" s="27"/>
      <c r="N1286" s="27"/>
      <c r="O1286" s="27"/>
    </row>
    <row r="1287" spans="1:15" x14ac:dyDescent="0.25">
      <c r="A1287" s="27"/>
      <c r="B1287" s="27"/>
      <c r="C1287" s="27"/>
      <c r="D1287" s="27"/>
      <c r="E1287" s="27"/>
      <c r="F1287" s="1" t="str">
        <f t="shared" si="112"/>
        <v>ENTER WEIGHT</v>
      </c>
      <c r="G1287" s="2"/>
      <c r="H1287" s="27"/>
      <c r="I1287" s="27"/>
      <c r="J1287" s="91" t="str">
        <f t="shared" si="109"/>
        <v>ENTER WEIGHT</v>
      </c>
      <c r="K1287" s="5" t="b">
        <f t="shared" si="110"/>
        <v>0</v>
      </c>
      <c r="L1287" s="6">
        <f t="shared" si="111"/>
        <v>0</v>
      </c>
      <c r="M1287" s="27"/>
      <c r="N1287" s="27"/>
      <c r="O1287" s="27"/>
    </row>
    <row r="1288" spans="1:15" x14ac:dyDescent="0.25">
      <c r="A1288" s="27"/>
      <c r="B1288" s="27"/>
      <c r="C1288" s="27"/>
      <c r="D1288" s="27"/>
      <c r="E1288" s="27"/>
      <c r="F1288" s="1" t="str">
        <f t="shared" si="112"/>
        <v>ENTER WEIGHT</v>
      </c>
      <c r="G1288" s="2"/>
      <c r="H1288" s="27"/>
      <c r="I1288" s="27"/>
      <c r="J1288" s="91" t="str">
        <f t="shared" si="109"/>
        <v>ENTER WEIGHT</v>
      </c>
      <c r="K1288" s="5" t="b">
        <f t="shared" si="110"/>
        <v>0</v>
      </c>
      <c r="L1288" s="6">
        <f t="shared" si="111"/>
        <v>0</v>
      </c>
      <c r="M1288" s="27"/>
      <c r="N1288" s="27"/>
      <c r="O1288" s="27"/>
    </row>
    <row r="1289" spans="1:15" x14ac:dyDescent="0.25">
      <c r="A1289" s="27"/>
      <c r="B1289" s="27"/>
      <c r="C1289" s="27"/>
      <c r="D1289" s="27"/>
      <c r="E1289" s="27"/>
      <c r="F1289" s="1" t="str">
        <f t="shared" si="112"/>
        <v>ENTER WEIGHT</v>
      </c>
      <c r="G1289" s="2"/>
      <c r="H1289" s="27"/>
      <c r="I1289" s="27"/>
      <c r="J1289" s="91" t="str">
        <f t="shared" si="109"/>
        <v>ENTER WEIGHT</v>
      </c>
      <c r="K1289" s="5" t="b">
        <f t="shared" si="110"/>
        <v>0</v>
      </c>
      <c r="L1289" s="6">
        <f t="shared" si="111"/>
        <v>0</v>
      </c>
      <c r="M1289" s="27"/>
      <c r="N1289" s="27"/>
      <c r="O1289" s="27"/>
    </row>
    <row r="1290" spans="1:15" x14ac:dyDescent="0.25">
      <c r="A1290" s="27"/>
      <c r="B1290" s="27"/>
      <c r="C1290" s="27"/>
      <c r="D1290" s="27"/>
      <c r="E1290" s="27"/>
      <c r="F1290" s="1" t="str">
        <f t="shared" si="112"/>
        <v>ENTER WEIGHT</v>
      </c>
      <c r="G1290" s="2"/>
      <c r="H1290" s="27"/>
      <c r="I1290" s="27"/>
      <c r="J1290" s="91" t="str">
        <f t="shared" si="109"/>
        <v>ENTER WEIGHT</v>
      </c>
      <c r="K1290" s="5" t="b">
        <f t="shared" si="110"/>
        <v>0</v>
      </c>
      <c r="L1290" s="6">
        <f t="shared" si="111"/>
        <v>0</v>
      </c>
      <c r="M1290" s="27"/>
      <c r="N1290" s="27"/>
      <c r="O1290" s="27"/>
    </row>
    <row r="1291" spans="1:15" x14ac:dyDescent="0.25">
      <c r="A1291" s="27"/>
      <c r="B1291" s="27"/>
      <c r="C1291" s="27"/>
      <c r="D1291" s="27"/>
      <c r="E1291" s="27"/>
      <c r="F1291" s="1" t="str">
        <f t="shared" si="112"/>
        <v>ENTER WEIGHT</v>
      </c>
      <c r="G1291" s="2"/>
      <c r="H1291" s="27"/>
      <c r="I1291" s="27"/>
      <c r="J1291" s="91" t="str">
        <f t="shared" ref="J1291:J1354" si="113">IF($E1291=60.3,30.1,IF($E1291=73,37.54,IF($E1291=88.9,52.62,IF(AND($E1291=114.3, $F1291=17.26),56.44,IF(AND($E1291=177.8, $F1291=34.23),92.37,IF(AND($E1291=244.5,$F1291=53.57),144.09,"ENTER WEIGHT"))))))</f>
        <v>ENTER WEIGHT</v>
      </c>
      <c r="K1291" s="5" t="b">
        <f t="shared" si="110"/>
        <v>0</v>
      </c>
      <c r="L1291" s="6">
        <f t="shared" si="111"/>
        <v>0</v>
      </c>
      <c r="M1291" s="27"/>
      <c r="N1291" s="27"/>
      <c r="O1291" s="27"/>
    </row>
    <row r="1292" spans="1:15" x14ac:dyDescent="0.25">
      <c r="A1292" s="27"/>
      <c r="B1292" s="27"/>
      <c r="C1292" s="27"/>
      <c r="D1292" s="27"/>
      <c r="E1292" s="27"/>
      <c r="F1292" s="1" t="str">
        <f t="shared" si="112"/>
        <v>ENTER WEIGHT</v>
      </c>
      <c r="G1292" s="2"/>
      <c r="H1292" s="27"/>
      <c r="I1292" s="27"/>
      <c r="J1292" s="91" t="str">
        <f t="shared" si="113"/>
        <v>ENTER WEIGHT</v>
      </c>
      <c r="K1292" s="5" t="b">
        <f t="shared" si="110"/>
        <v>0</v>
      </c>
      <c r="L1292" s="6">
        <f t="shared" si="111"/>
        <v>0</v>
      </c>
      <c r="M1292" s="27"/>
      <c r="N1292" s="27"/>
      <c r="O1292" s="27"/>
    </row>
    <row r="1293" spans="1:15" x14ac:dyDescent="0.25">
      <c r="A1293" s="27"/>
      <c r="B1293" s="27"/>
      <c r="C1293" s="27"/>
      <c r="D1293" s="27"/>
      <c r="E1293" s="27"/>
      <c r="F1293" s="1" t="str">
        <f t="shared" si="112"/>
        <v>ENTER WEIGHT</v>
      </c>
      <c r="G1293" s="2"/>
      <c r="H1293" s="27"/>
      <c r="I1293" s="27"/>
      <c r="J1293" s="91" t="str">
        <f t="shared" si="113"/>
        <v>ENTER WEIGHT</v>
      </c>
      <c r="K1293" s="5" t="b">
        <f t="shared" si="110"/>
        <v>0</v>
      </c>
      <c r="L1293" s="6">
        <f t="shared" si="111"/>
        <v>0</v>
      </c>
      <c r="M1293" s="27"/>
      <c r="N1293" s="27"/>
      <c r="O1293" s="27"/>
    </row>
    <row r="1294" spans="1:15" x14ac:dyDescent="0.25">
      <c r="A1294" s="27"/>
      <c r="B1294" s="27"/>
      <c r="C1294" s="27"/>
      <c r="D1294" s="27"/>
      <c r="E1294" s="27"/>
      <c r="F1294" s="1" t="str">
        <f t="shared" si="112"/>
        <v>ENTER WEIGHT</v>
      </c>
      <c r="G1294" s="2"/>
      <c r="H1294" s="27"/>
      <c r="I1294" s="27"/>
      <c r="J1294" s="91" t="str">
        <f t="shared" si="113"/>
        <v>ENTER WEIGHT</v>
      </c>
      <c r="K1294" s="5" t="b">
        <f t="shared" si="110"/>
        <v>0</v>
      </c>
      <c r="L1294" s="6">
        <f t="shared" si="111"/>
        <v>0</v>
      </c>
      <c r="M1294" s="27"/>
      <c r="N1294" s="27"/>
      <c r="O1294" s="27"/>
    </row>
    <row r="1295" spans="1:15" x14ac:dyDescent="0.25">
      <c r="A1295" s="27"/>
      <c r="B1295" s="27"/>
      <c r="C1295" s="27"/>
      <c r="D1295" s="27"/>
      <c r="E1295" s="27"/>
      <c r="F1295" s="1" t="str">
        <f t="shared" si="112"/>
        <v>ENTER WEIGHT</v>
      </c>
      <c r="G1295" s="2"/>
      <c r="H1295" s="27"/>
      <c r="I1295" s="27"/>
      <c r="J1295" s="91" t="str">
        <f t="shared" si="113"/>
        <v>ENTER WEIGHT</v>
      </c>
      <c r="K1295" s="5" t="b">
        <f t="shared" si="110"/>
        <v>0</v>
      </c>
      <c r="L1295" s="6">
        <f t="shared" si="111"/>
        <v>0</v>
      </c>
      <c r="M1295" s="27"/>
      <c r="N1295" s="27"/>
      <c r="O1295" s="27"/>
    </row>
    <row r="1296" spans="1:15" x14ac:dyDescent="0.25">
      <c r="A1296" s="27"/>
      <c r="B1296" s="27"/>
      <c r="C1296" s="27"/>
      <c r="D1296" s="27"/>
      <c r="E1296" s="27"/>
      <c r="F1296" s="1" t="str">
        <f t="shared" si="112"/>
        <v>ENTER WEIGHT</v>
      </c>
      <c r="G1296" s="2"/>
      <c r="H1296" s="27"/>
      <c r="I1296" s="27"/>
      <c r="J1296" s="91" t="str">
        <f t="shared" si="113"/>
        <v>ENTER WEIGHT</v>
      </c>
      <c r="K1296" s="5" t="b">
        <f t="shared" si="110"/>
        <v>0</v>
      </c>
      <c r="L1296" s="6">
        <f t="shared" si="111"/>
        <v>0</v>
      </c>
      <c r="M1296" s="27"/>
      <c r="N1296" s="27"/>
      <c r="O1296" s="27"/>
    </row>
    <row r="1297" spans="1:15" x14ac:dyDescent="0.25">
      <c r="A1297" s="27"/>
      <c r="B1297" s="27"/>
      <c r="C1297" s="27"/>
      <c r="D1297" s="27"/>
      <c r="E1297" s="27"/>
      <c r="F1297" s="1" t="str">
        <f t="shared" si="112"/>
        <v>ENTER WEIGHT</v>
      </c>
      <c r="G1297" s="2"/>
      <c r="H1297" s="27"/>
      <c r="I1297" s="27"/>
      <c r="J1297" s="91" t="str">
        <f t="shared" si="113"/>
        <v>ENTER WEIGHT</v>
      </c>
      <c r="K1297" s="5" t="b">
        <f t="shared" si="110"/>
        <v>0</v>
      </c>
      <c r="L1297" s="6">
        <f t="shared" si="111"/>
        <v>0</v>
      </c>
      <c r="M1297" s="27"/>
      <c r="N1297" s="27"/>
      <c r="O1297" s="27"/>
    </row>
    <row r="1298" spans="1:15" x14ac:dyDescent="0.25">
      <c r="A1298" s="27"/>
      <c r="B1298" s="27"/>
      <c r="C1298" s="27"/>
      <c r="D1298" s="27"/>
      <c r="E1298" s="27"/>
      <c r="F1298" s="1" t="str">
        <f t="shared" si="112"/>
        <v>ENTER WEIGHT</v>
      </c>
      <c r="G1298" s="2"/>
      <c r="H1298" s="27"/>
      <c r="I1298" s="27"/>
      <c r="J1298" s="91" t="str">
        <f t="shared" si="113"/>
        <v>ENTER WEIGHT</v>
      </c>
      <c r="K1298" s="5" t="b">
        <f t="shared" si="110"/>
        <v>0</v>
      </c>
      <c r="L1298" s="6">
        <f t="shared" si="111"/>
        <v>0</v>
      </c>
      <c r="M1298" s="27"/>
      <c r="N1298" s="27"/>
      <c r="O1298" s="27"/>
    </row>
    <row r="1299" spans="1:15" x14ac:dyDescent="0.25">
      <c r="A1299" s="27"/>
      <c r="B1299" s="27"/>
      <c r="C1299" s="27"/>
      <c r="D1299" s="27"/>
      <c r="E1299" s="27"/>
      <c r="F1299" s="1" t="str">
        <f t="shared" si="112"/>
        <v>ENTER WEIGHT</v>
      </c>
      <c r="G1299" s="2"/>
      <c r="H1299" s="27"/>
      <c r="I1299" s="27"/>
      <c r="J1299" s="91" t="str">
        <f t="shared" si="113"/>
        <v>ENTER WEIGHT</v>
      </c>
      <c r="K1299" s="5" t="b">
        <f t="shared" ref="K1299:K1362" si="114">IF(M1299="NEW",J1299*1,IF(M1299="YELLOW",J1299*0.75,IF(M1299="BLUE",J1299*0.5)))</f>
        <v>0</v>
      </c>
      <c r="L1299" s="6">
        <f t="shared" ref="L1299:L1362" si="115">I1299*K1299</f>
        <v>0</v>
      </c>
      <c r="M1299" s="27"/>
      <c r="N1299" s="27"/>
      <c r="O1299" s="27"/>
    </row>
    <row r="1300" spans="1:15" x14ac:dyDescent="0.25">
      <c r="A1300" s="27"/>
      <c r="B1300" s="27"/>
      <c r="C1300" s="27"/>
      <c r="D1300" s="27"/>
      <c r="E1300" s="27"/>
      <c r="F1300" s="1" t="str">
        <f t="shared" si="112"/>
        <v>ENTER WEIGHT</v>
      </c>
      <c r="G1300" s="2"/>
      <c r="H1300" s="27"/>
      <c r="I1300" s="27"/>
      <c r="J1300" s="91" t="str">
        <f t="shared" si="113"/>
        <v>ENTER WEIGHT</v>
      </c>
      <c r="K1300" s="5" t="b">
        <f t="shared" si="114"/>
        <v>0</v>
      </c>
      <c r="L1300" s="6">
        <f t="shared" si="115"/>
        <v>0</v>
      </c>
      <c r="M1300" s="27"/>
      <c r="N1300" s="27"/>
      <c r="O1300" s="27"/>
    </row>
    <row r="1301" spans="1:15" x14ac:dyDescent="0.25">
      <c r="A1301" s="27"/>
      <c r="B1301" s="27"/>
      <c r="C1301" s="27"/>
      <c r="D1301" s="27"/>
      <c r="E1301" s="27"/>
      <c r="F1301" s="1" t="str">
        <f t="shared" si="112"/>
        <v>ENTER WEIGHT</v>
      </c>
      <c r="G1301" s="2"/>
      <c r="H1301" s="27"/>
      <c r="I1301" s="27"/>
      <c r="J1301" s="91" t="str">
        <f t="shared" si="113"/>
        <v>ENTER WEIGHT</v>
      </c>
      <c r="K1301" s="5" t="b">
        <f t="shared" si="114"/>
        <v>0</v>
      </c>
      <c r="L1301" s="6">
        <f t="shared" si="115"/>
        <v>0</v>
      </c>
      <c r="M1301" s="27"/>
      <c r="N1301" s="27"/>
      <c r="O1301" s="27"/>
    </row>
    <row r="1302" spans="1:15" x14ac:dyDescent="0.25">
      <c r="A1302" s="27"/>
      <c r="B1302" s="27"/>
      <c r="C1302" s="27"/>
      <c r="D1302" s="27"/>
      <c r="E1302" s="27"/>
      <c r="F1302" s="1" t="str">
        <f t="shared" si="112"/>
        <v>ENTER WEIGHT</v>
      </c>
      <c r="G1302" s="2"/>
      <c r="H1302" s="27"/>
      <c r="I1302" s="27"/>
      <c r="J1302" s="91" t="str">
        <f t="shared" si="113"/>
        <v>ENTER WEIGHT</v>
      </c>
      <c r="K1302" s="5" t="b">
        <f t="shared" si="114"/>
        <v>0</v>
      </c>
      <c r="L1302" s="6">
        <f t="shared" si="115"/>
        <v>0</v>
      </c>
      <c r="M1302" s="27"/>
      <c r="N1302" s="27"/>
      <c r="O1302" s="27"/>
    </row>
    <row r="1303" spans="1:15" x14ac:dyDescent="0.25">
      <c r="A1303" s="27"/>
      <c r="B1303" s="27"/>
      <c r="C1303" s="27"/>
      <c r="D1303" s="27"/>
      <c r="E1303" s="27"/>
      <c r="F1303" s="1" t="str">
        <f t="shared" si="112"/>
        <v>ENTER WEIGHT</v>
      </c>
      <c r="G1303" s="2"/>
      <c r="H1303" s="27"/>
      <c r="I1303" s="27"/>
      <c r="J1303" s="91" t="str">
        <f t="shared" si="113"/>
        <v>ENTER WEIGHT</v>
      </c>
      <c r="K1303" s="5" t="b">
        <f t="shared" si="114"/>
        <v>0</v>
      </c>
      <c r="L1303" s="6">
        <f t="shared" si="115"/>
        <v>0</v>
      </c>
      <c r="M1303" s="27"/>
      <c r="N1303" s="27"/>
      <c r="O1303" s="27"/>
    </row>
    <row r="1304" spans="1:15" x14ac:dyDescent="0.25">
      <c r="A1304" s="27"/>
      <c r="B1304" s="27"/>
      <c r="C1304" s="27"/>
      <c r="D1304" s="27"/>
      <c r="E1304" s="27"/>
      <c r="F1304" s="1" t="str">
        <f t="shared" si="112"/>
        <v>ENTER WEIGHT</v>
      </c>
      <c r="G1304" s="2"/>
      <c r="H1304" s="27"/>
      <c r="I1304" s="27"/>
      <c r="J1304" s="91" t="str">
        <f t="shared" si="113"/>
        <v>ENTER WEIGHT</v>
      </c>
      <c r="K1304" s="5" t="b">
        <f t="shared" si="114"/>
        <v>0</v>
      </c>
      <c r="L1304" s="6">
        <f t="shared" si="115"/>
        <v>0</v>
      </c>
      <c r="M1304" s="27"/>
      <c r="N1304" s="27"/>
      <c r="O1304" s="27"/>
    </row>
    <row r="1305" spans="1:15" x14ac:dyDescent="0.25">
      <c r="A1305" s="27"/>
      <c r="B1305" s="27"/>
      <c r="C1305" s="27"/>
      <c r="D1305" s="27"/>
      <c r="E1305" s="27"/>
      <c r="F1305" s="1" t="str">
        <f t="shared" si="112"/>
        <v>ENTER WEIGHT</v>
      </c>
      <c r="G1305" s="2"/>
      <c r="H1305" s="27"/>
      <c r="I1305" s="27"/>
      <c r="J1305" s="91" t="str">
        <f t="shared" si="113"/>
        <v>ENTER WEIGHT</v>
      </c>
      <c r="K1305" s="5" t="b">
        <f t="shared" si="114"/>
        <v>0</v>
      </c>
      <c r="L1305" s="6">
        <f t="shared" si="115"/>
        <v>0</v>
      </c>
      <c r="M1305" s="27"/>
      <c r="N1305" s="27"/>
      <c r="O1305" s="27"/>
    </row>
    <row r="1306" spans="1:15" x14ac:dyDescent="0.25">
      <c r="A1306" s="27"/>
      <c r="B1306" s="27"/>
      <c r="C1306" s="27"/>
      <c r="D1306" s="27"/>
      <c r="E1306" s="27"/>
      <c r="F1306" s="1" t="str">
        <f t="shared" si="112"/>
        <v>ENTER WEIGHT</v>
      </c>
      <c r="G1306" s="2"/>
      <c r="H1306" s="27"/>
      <c r="I1306" s="27"/>
      <c r="J1306" s="91" t="str">
        <f t="shared" si="113"/>
        <v>ENTER WEIGHT</v>
      </c>
      <c r="K1306" s="5" t="b">
        <f t="shared" si="114"/>
        <v>0</v>
      </c>
      <c r="L1306" s="6">
        <f t="shared" si="115"/>
        <v>0</v>
      </c>
      <c r="M1306" s="27"/>
      <c r="N1306" s="27"/>
      <c r="O1306" s="27"/>
    </row>
    <row r="1307" spans="1:15" x14ac:dyDescent="0.25">
      <c r="A1307" s="27"/>
      <c r="B1307" s="27"/>
      <c r="C1307" s="27"/>
      <c r="D1307" s="27"/>
      <c r="E1307" s="27"/>
      <c r="F1307" s="1" t="str">
        <f t="shared" si="112"/>
        <v>ENTER WEIGHT</v>
      </c>
      <c r="G1307" s="2"/>
      <c r="H1307" s="27"/>
      <c r="I1307" s="27"/>
      <c r="J1307" s="91" t="str">
        <f t="shared" si="113"/>
        <v>ENTER WEIGHT</v>
      </c>
      <c r="K1307" s="5" t="b">
        <f t="shared" si="114"/>
        <v>0</v>
      </c>
      <c r="L1307" s="6">
        <f t="shared" si="115"/>
        <v>0</v>
      </c>
      <c r="M1307" s="27"/>
      <c r="N1307" s="27"/>
      <c r="O1307" s="27"/>
    </row>
    <row r="1308" spans="1:15" x14ac:dyDescent="0.25">
      <c r="A1308" s="27"/>
      <c r="B1308" s="27"/>
      <c r="C1308" s="27"/>
      <c r="D1308" s="27"/>
      <c r="E1308" s="27"/>
      <c r="F1308" s="1" t="str">
        <f t="shared" si="112"/>
        <v>ENTER WEIGHT</v>
      </c>
      <c r="G1308" s="2"/>
      <c r="H1308" s="27"/>
      <c r="I1308" s="27"/>
      <c r="J1308" s="91" t="str">
        <f t="shared" si="113"/>
        <v>ENTER WEIGHT</v>
      </c>
      <c r="K1308" s="5" t="b">
        <f t="shared" si="114"/>
        <v>0</v>
      </c>
      <c r="L1308" s="6">
        <f t="shared" si="115"/>
        <v>0</v>
      </c>
      <c r="M1308" s="27"/>
      <c r="N1308" s="27"/>
      <c r="O1308" s="27"/>
    </row>
    <row r="1309" spans="1:15" x14ac:dyDescent="0.25">
      <c r="A1309" s="27"/>
      <c r="B1309" s="27"/>
      <c r="C1309" s="27"/>
      <c r="D1309" s="27"/>
      <c r="E1309" s="27"/>
      <c r="F1309" s="1" t="str">
        <f t="shared" si="112"/>
        <v>ENTER WEIGHT</v>
      </c>
      <c r="G1309" s="2"/>
      <c r="H1309" s="27"/>
      <c r="I1309" s="27"/>
      <c r="J1309" s="91" t="str">
        <f t="shared" si="113"/>
        <v>ENTER WEIGHT</v>
      </c>
      <c r="K1309" s="5" t="b">
        <f t="shared" si="114"/>
        <v>0</v>
      </c>
      <c r="L1309" s="6">
        <f t="shared" si="115"/>
        <v>0</v>
      </c>
      <c r="M1309" s="27"/>
      <c r="N1309" s="27"/>
      <c r="O1309" s="27"/>
    </row>
    <row r="1310" spans="1:15" x14ac:dyDescent="0.25">
      <c r="A1310" s="27"/>
      <c r="B1310" s="27"/>
      <c r="C1310" s="27"/>
      <c r="D1310" s="27"/>
      <c r="E1310" s="27"/>
      <c r="F1310" s="1" t="str">
        <f t="shared" si="112"/>
        <v>ENTER WEIGHT</v>
      </c>
      <c r="G1310" s="2"/>
      <c r="H1310" s="27"/>
      <c r="I1310" s="27"/>
      <c r="J1310" s="91" t="str">
        <f t="shared" si="113"/>
        <v>ENTER WEIGHT</v>
      </c>
      <c r="K1310" s="5" t="b">
        <f t="shared" si="114"/>
        <v>0</v>
      </c>
      <c r="L1310" s="6">
        <f t="shared" si="115"/>
        <v>0</v>
      </c>
      <c r="M1310" s="27"/>
      <c r="N1310" s="27"/>
      <c r="O1310" s="27"/>
    </row>
    <row r="1311" spans="1:15" x14ac:dyDescent="0.25">
      <c r="A1311" s="27"/>
      <c r="B1311" s="27"/>
      <c r="C1311" s="27"/>
      <c r="D1311" s="27"/>
      <c r="E1311" s="27"/>
      <c r="F1311" s="1" t="str">
        <f t="shared" si="112"/>
        <v>ENTER WEIGHT</v>
      </c>
      <c r="G1311" s="2"/>
      <c r="H1311" s="27"/>
      <c r="I1311" s="27"/>
      <c r="J1311" s="91" t="str">
        <f t="shared" si="113"/>
        <v>ENTER WEIGHT</v>
      </c>
      <c r="K1311" s="5" t="b">
        <f t="shared" si="114"/>
        <v>0</v>
      </c>
      <c r="L1311" s="6">
        <f t="shared" si="115"/>
        <v>0</v>
      </c>
      <c r="M1311" s="27"/>
      <c r="N1311" s="27"/>
      <c r="O1311" s="27"/>
    </row>
    <row r="1312" spans="1:15" x14ac:dyDescent="0.25">
      <c r="A1312" s="27"/>
      <c r="B1312" s="27"/>
      <c r="C1312" s="27"/>
      <c r="D1312" s="27"/>
      <c r="E1312" s="27"/>
      <c r="F1312" s="1" t="str">
        <f t="shared" si="112"/>
        <v>ENTER WEIGHT</v>
      </c>
      <c r="G1312" s="2"/>
      <c r="H1312" s="27"/>
      <c r="I1312" s="27"/>
      <c r="J1312" s="91" t="str">
        <f t="shared" si="113"/>
        <v>ENTER WEIGHT</v>
      </c>
      <c r="K1312" s="5" t="b">
        <f t="shared" si="114"/>
        <v>0</v>
      </c>
      <c r="L1312" s="6">
        <f t="shared" si="115"/>
        <v>0</v>
      </c>
      <c r="M1312" s="27"/>
      <c r="N1312" s="27"/>
      <c r="O1312" s="27"/>
    </row>
    <row r="1313" spans="1:15" x14ac:dyDescent="0.25">
      <c r="A1313" s="27"/>
      <c r="B1313" s="27"/>
      <c r="C1313" s="27"/>
      <c r="D1313" s="27"/>
      <c r="E1313" s="27"/>
      <c r="F1313" s="1" t="str">
        <f t="shared" si="112"/>
        <v>ENTER WEIGHT</v>
      </c>
      <c r="G1313" s="2"/>
      <c r="H1313" s="27"/>
      <c r="I1313" s="27"/>
      <c r="J1313" s="91" t="str">
        <f t="shared" si="113"/>
        <v>ENTER WEIGHT</v>
      </c>
      <c r="K1313" s="5" t="b">
        <f t="shared" si="114"/>
        <v>0</v>
      </c>
      <c r="L1313" s="6">
        <f t="shared" si="115"/>
        <v>0</v>
      </c>
      <c r="M1313" s="27"/>
      <c r="N1313" s="27"/>
      <c r="O1313" s="27"/>
    </row>
    <row r="1314" spans="1:15" x14ac:dyDescent="0.25">
      <c r="A1314" s="27"/>
      <c r="B1314" s="27"/>
      <c r="C1314" s="27"/>
      <c r="D1314" s="27"/>
      <c r="E1314" s="27"/>
      <c r="F1314" s="1" t="str">
        <f t="shared" si="112"/>
        <v>ENTER WEIGHT</v>
      </c>
      <c r="G1314" s="2"/>
      <c r="H1314" s="27"/>
      <c r="I1314" s="27"/>
      <c r="J1314" s="91" t="str">
        <f t="shared" si="113"/>
        <v>ENTER WEIGHT</v>
      </c>
      <c r="K1314" s="5" t="b">
        <f t="shared" si="114"/>
        <v>0</v>
      </c>
      <c r="L1314" s="6">
        <f t="shared" si="115"/>
        <v>0</v>
      </c>
      <c r="M1314" s="27"/>
      <c r="N1314" s="27"/>
      <c r="O1314" s="27"/>
    </row>
    <row r="1315" spans="1:15" x14ac:dyDescent="0.25">
      <c r="A1315" s="27"/>
      <c r="B1315" s="27"/>
      <c r="C1315" s="27"/>
      <c r="D1315" s="27"/>
      <c r="E1315" s="27"/>
      <c r="F1315" s="1" t="str">
        <f t="shared" si="112"/>
        <v>ENTER WEIGHT</v>
      </c>
      <c r="G1315" s="2"/>
      <c r="H1315" s="27"/>
      <c r="I1315" s="27"/>
      <c r="J1315" s="91" t="str">
        <f t="shared" si="113"/>
        <v>ENTER WEIGHT</v>
      </c>
      <c r="K1315" s="5" t="b">
        <f t="shared" si="114"/>
        <v>0</v>
      </c>
      <c r="L1315" s="6">
        <f t="shared" si="115"/>
        <v>0</v>
      </c>
      <c r="M1315" s="27"/>
      <c r="N1315" s="27"/>
      <c r="O1315" s="27"/>
    </row>
    <row r="1316" spans="1:15" x14ac:dyDescent="0.25">
      <c r="A1316" s="27"/>
      <c r="B1316" s="27"/>
      <c r="C1316" s="27"/>
      <c r="D1316" s="27"/>
      <c r="E1316" s="27"/>
      <c r="F1316" s="1" t="str">
        <f t="shared" si="112"/>
        <v>ENTER WEIGHT</v>
      </c>
      <c r="G1316" s="2"/>
      <c r="H1316" s="27"/>
      <c r="I1316" s="27"/>
      <c r="J1316" s="91" t="str">
        <f t="shared" si="113"/>
        <v>ENTER WEIGHT</v>
      </c>
      <c r="K1316" s="5" t="b">
        <f t="shared" si="114"/>
        <v>0</v>
      </c>
      <c r="L1316" s="6">
        <f t="shared" si="115"/>
        <v>0</v>
      </c>
      <c r="M1316" s="27"/>
      <c r="N1316" s="27"/>
      <c r="O1316" s="27"/>
    </row>
    <row r="1317" spans="1:15" x14ac:dyDescent="0.25">
      <c r="A1317" s="27"/>
      <c r="B1317" s="27"/>
      <c r="C1317" s="27"/>
      <c r="D1317" s="27"/>
      <c r="E1317" s="27"/>
      <c r="F1317" s="1" t="str">
        <f t="shared" si="112"/>
        <v>ENTER WEIGHT</v>
      </c>
      <c r="G1317" s="2"/>
      <c r="H1317" s="27"/>
      <c r="I1317" s="27"/>
      <c r="J1317" s="91" t="str">
        <f t="shared" si="113"/>
        <v>ENTER WEIGHT</v>
      </c>
      <c r="K1317" s="5" t="b">
        <f t="shared" si="114"/>
        <v>0</v>
      </c>
      <c r="L1317" s="6">
        <f t="shared" si="115"/>
        <v>0</v>
      </c>
      <c r="M1317" s="27"/>
      <c r="N1317" s="27"/>
      <c r="O1317" s="27"/>
    </row>
    <row r="1318" spans="1:15" x14ac:dyDescent="0.25">
      <c r="A1318" s="27"/>
      <c r="B1318" s="27"/>
      <c r="C1318" s="27"/>
      <c r="D1318" s="27"/>
      <c r="E1318" s="27"/>
      <c r="F1318" s="1" t="str">
        <f t="shared" si="112"/>
        <v>ENTER WEIGHT</v>
      </c>
      <c r="G1318" s="2"/>
      <c r="H1318" s="27"/>
      <c r="I1318" s="27"/>
      <c r="J1318" s="91" t="str">
        <f t="shared" si="113"/>
        <v>ENTER WEIGHT</v>
      </c>
      <c r="K1318" s="5" t="b">
        <f t="shared" si="114"/>
        <v>0</v>
      </c>
      <c r="L1318" s="6">
        <f t="shared" si="115"/>
        <v>0</v>
      </c>
      <c r="M1318" s="27"/>
      <c r="N1318" s="27"/>
      <c r="O1318" s="27"/>
    </row>
    <row r="1319" spans="1:15" x14ac:dyDescent="0.25">
      <c r="A1319" s="27"/>
      <c r="B1319" s="27"/>
      <c r="C1319" s="27"/>
      <c r="D1319" s="27"/>
      <c r="E1319" s="27"/>
      <c r="F1319" s="1" t="str">
        <f t="shared" si="112"/>
        <v>ENTER WEIGHT</v>
      </c>
      <c r="G1319" s="2"/>
      <c r="H1319" s="27"/>
      <c r="I1319" s="27"/>
      <c r="J1319" s="91" t="str">
        <f t="shared" si="113"/>
        <v>ENTER WEIGHT</v>
      </c>
      <c r="K1319" s="5" t="b">
        <f t="shared" si="114"/>
        <v>0</v>
      </c>
      <c r="L1319" s="6">
        <f t="shared" si="115"/>
        <v>0</v>
      </c>
      <c r="M1319" s="27"/>
      <c r="N1319" s="27"/>
      <c r="O1319" s="27"/>
    </row>
    <row r="1320" spans="1:15" x14ac:dyDescent="0.25">
      <c r="A1320" s="27"/>
      <c r="B1320" s="27"/>
      <c r="C1320" s="27"/>
      <c r="D1320" s="27"/>
      <c r="E1320" s="27"/>
      <c r="F1320" s="1" t="str">
        <f t="shared" si="112"/>
        <v>ENTER WEIGHT</v>
      </c>
      <c r="G1320" s="2"/>
      <c r="H1320" s="27"/>
      <c r="I1320" s="27"/>
      <c r="J1320" s="91" t="str">
        <f t="shared" si="113"/>
        <v>ENTER WEIGHT</v>
      </c>
      <c r="K1320" s="5" t="b">
        <f t="shared" si="114"/>
        <v>0</v>
      </c>
      <c r="L1320" s="6">
        <f t="shared" si="115"/>
        <v>0</v>
      </c>
      <c r="M1320" s="27"/>
      <c r="N1320" s="27"/>
      <c r="O1320" s="27"/>
    </row>
    <row r="1321" spans="1:15" x14ac:dyDescent="0.25">
      <c r="A1321" s="27"/>
      <c r="B1321" s="27"/>
      <c r="C1321" s="27"/>
      <c r="D1321" s="27"/>
      <c r="E1321" s="27"/>
      <c r="F1321" s="1" t="str">
        <f t="shared" si="112"/>
        <v>ENTER WEIGHT</v>
      </c>
      <c r="G1321" s="2"/>
      <c r="H1321" s="27"/>
      <c r="I1321" s="27"/>
      <c r="J1321" s="91" t="str">
        <f t="shared" si="113"/>
        <v>ENTER WEIGHT</v>
      </c>
      <c r="K1321" s="5" t="b">
        <f t="shared" si="114"/>
        <v>0</v>
      </c>
      <c r="L1321" s="6">
        <f t="shared" si="115"/>
        <v>0</v>
      </c>
      <c r="M1321" s="27"/>
      <c r="N1321" s="27"/>
      <c r="O1321" s="27"/>
    </row>
    <row r="1322" spans="1:15" x14ac:dyDescent="0.25">
      <c r="A1322" s="27"/>
      <c r="B1322" s="27"/>
      <c r="C1322" s="27"/>
      <c r="D1322" s="27"/>
      <c r="E1322" s="27"/>
      <c r="F1322" s="1" t="str">
        <f t="shared" si="112"/>
        <v>ENTER WEIGHT</v>
      </c>
      <c r="G1322" s="2"/>
      <c r="H1322" s="27"/>
      <c r="I1322" s="27"/>
      <c r="J1322" s="91" t="str">
        <f t="shared" si="113"/>
        <v>ENTER WEIGHT</v>
      </c>
      <c r="K1322" s="5" t="b">
        <f t="shared" si="114"/>
        <v>0</v>
      </c>
      <c r="L1322" s="6">
        <f t="shared" si="115"/>
        <v>0</v>
      </c>
      <c r="M1322" s="27"/>
      <c r="N1322" s="27"/>
      <c r="O1322" s="27"/>
    </row>
    <row r="1323" spans="1:15" x14ac:dyDescent="0.25">
      <c r="A1323" s="27"/>
      <c r="B1323" s="27"/>
      <c r="C1323" s="27"/>
      <c r="D1323" s="27"/>
      <c r="E1323" s="27"/>
      <c r="F1323" s="1" t="str">
        <f t="shared" si="112"/>
        <v>ENTER WEIGHT</v>
      </c>
      <c r="G1323" s="2"/>
      <c r="H1323" s="27"/>
      <c r="I1323" s="27"/>
      <c r="J1323" s="91" t="str">
        <f t="shared" si="113"/>
        <v>ENTER WEIGHT</v>
      </c>
      <c r="K1323" s="5" t="b">
        <f t="shared" si="114"/>
        <v>0</v>
      </c>
      <c r="L1323" s="6">
        <f t="shared" si="115"/>
        <v>0</v>
      </c>
      <c r="M1323" s="27"/>
      <c r="N1323" s="27"/>
      <c r="O1323" s="27"/>
    </row>
    <row r="1324" spans="1:15" x14ac:dyDescent="0.25">
      <c r="A1324" s="27"/>
      <c r="B1324" s="27"/>
      <c r="C1324" s="27"/>
      <c r="D1324" s="27"/>
      <c r="E1324" s="27"/>
      <c r="F1324" s="1" t="str">
        <f t="shared" si="112"/>
        <v>ENTER WEIGHT</v>
      </c>
      <c r="G1324" s="2"/>
      <c r="H1324" s="27"/>
      <c r="I1324" s="27"/>
      <c r="J1324" s="91" t="str">
        <f t="shared" si="113"/>
        <v>ENTER WEIGHT</v>
      </c>
      <c r="K1324" s="5" t="b">
        <f t="shared" si="114"/>
        <v>0</v>
      </c>
      <c r="L1324" s="6">
        <f t="shared" si="115"/>
        <v>0</v>
      </c>
      <c r="M1324" s="27"/>
      <c r="N1324" s="27"/>
      <c r="O1324" s="27"/>
    </row>
    <row r="1325" spans="1:15" x14ac:dyDescent="0.25">
      <c r="A1325" s="27"/>
      <c r="B1325" s="27"/>
      <c r="C1325" s="27"/>
      <c r="D1325" s="27"/>
      <c r="E1325" s="27"/>
      <c r="F1325" s="1" t="str">
        <f t="shared" si="112"/>
        <v>ENTER WEIGHT</v>
      </c>
      <c r="G1325" s="2"/>
      <c r="H1325" s="27"/>
      <c r="I1325" s="27"/>
      <c r="J1325" s="91" t="str">
        <f t="shared" si="113"/>
        <v>ENTER WEIGHT</v>
      </c>
      <c r="K1325" s="5" t="b">
        <f t="shared" si="114"/>
        <v>0</v>
      </c>
      <c r="L1325" s="6">
        <f t="shared" si="115"/>
        <v>0</v>
      </c>
      <c r="M1325" s="27"/>
      <c r="N1325" s="27"/>
      <c r="O1325" s="27"/>
    </row>
    <row r="1326" spans="1:15" x14ac:dyDescent="0.25">
      <c r="A1326" s="27"/>
      <c r="B1326" s="27"/>
      <c r="C1326" s="27"/>
      <c r="D1326" s="27"/>
      <c r="E1326" s="27"/>
      <c r="F1326" s="1" t="str">
        <f t="shared" si="112"/>
        <v>ENTER WEIGHT</v>
      </c>
      <c r="G1326" s="2"/>
      <c r="H1326" s="27"/>
      <c r="I1326" s="27"/>
      <c r="J1326" s="91" t="str">
        <f t="shared" si="113"/>
        <v>ENTER WEIGHT</v>
      </c>
      <c r="K1326" s="5" t="b">
        <f t="shared" si="114"/>
        <v>0</v>
      </c>
      <c r="L1326" s="6">
        <f t="shared" si="115"/>
        <v>0</v>
      </c>
      <c r="M1326" s="27"/>
      <c r="N1326" s="27"/>
      <c r="O1326" s="27"/>
    </row>
    <row r="1327" spans="1:15" x14ac:dyDescent="0.25">
      <c r="A1327" s="27"/>
      <c r="B1327" s="27"/>
      <c r="C1327" s="27"/>
      <c r="D1327" s="27"/>
      <c r="E1327" s="27"/>
      <c r="F1327" s="1" t="str">
        <f t="shared" si="112"/>
        <v>ENTER WEIGHT</v>
      </c>
      <c r="G1327" s="2"/>
      <c r="H1327" s="27"/>
      <c r="I1327" s="27"/>
      <c r="J1327" s="91" t="str">
        <f t="shared" si="113"/>
        <v>ENTER WEIGHT</v>
      </c>
      <c r="K1327" s="5" t="b">
        <f t="shared" si="114"/>
        <v>0</v>
      </c>
      <c r="L1327" s="6">
        <f t="shared" si="115"/>
        <v>0</v>
      </c>
      <c r="M1327" s="27"/>
      <c r="N1327" s="27"/>
      <c r="O1327" s="27"/>
    </row>
    <row r="1328" spans="1:15" x14ac:dyDescent="0.25">
      <c r="A1328" s="27"/>
      <c r="B1328" s="27"/>
      <c r="C1328" s="27"/>
      <c r="D1328" s="27"/>
      <c r="E1328" s="27"/>
      <c r="F1328" s="1" t="str">
        <f t="shared" si="112"/>
        <v>ENTER WEIGHT</v>
      </c>
      <c r="G1328" s="2"/>
      <c r="H1328" s="27"/>
      <c r="I1328" s="27"/>
      <c r="J1328" s="91" t="str">
        <f t="shared" si="113"/>
        <v>ENTER WEIGHT</v>
      </c>
      <c r="K1328" s="5" t="b">
        <f t="shared" si="114"/>
        <v>0</v>
      </c>
      <c r="L1328" s="6">
        <f t="shared" si="115"/>
        <v>0</v>
      </c>
      <c r="M1328" s="27"/>
      <c r="N1328" s="27"/>
      <c r="O1328" s="27"/>
    </row>
    <row r="1329" spans="1:15" x14ac:dyDescent="0.25">
      <c r="A1329" s="27"/>
      <c r="B1329" s="27"/>
      <c r="C1329" s="27"/>
      <c r="D1329" s="27"/>
      <c r="E1329" s="27"/>
      <c r="F1329" s="1" t="str">
        <f t="shared" si="112"/>
        <v>ENTER WEIGHT</v>
      </c>
      <c r="G1329" s="2"/>
      <c r="H1329" s="27"/>
      <c r="I1329" s="27"/>
      <c r="J1329" s="91" t="str">
        <f t="shared" si="113"/>
        <v>ENTER WEIGHT</v>
      </c>
      <c r="K1329" s="5" t="b">
        <f t="shared" si="114"/>
        <v>0</v>
      </c>
      <c r="L1329" s="6">
        <f t="shared" si="115"/>
        <v>0</v>
      </c>
      <c r="M1329" s="27"/>
      <c r="N1329" s="27"/>
      <c r="O1329" s="27"/>
    </row>
    <row r="1330" spans="1:15" x14ac:dyDescent="0.25">
      <c r="A1330" s="27"/>
      <c r="B1330" s="27"/>
      <c r="C1330" s="27"/>
      <c r="D1330" s="27"/>
      <c r="E1330" s="27"/>
      <c r="F1330" s="1" t="str">
        <f t="shared" si="112"/>
        <v>ENTER WEIGHT</v>
      </c>
      <c r="G1330" s="2"/>
      <c r="H1330" s="27"/>
      <c r="I1330" s="27"/>
      <c r="J1330" s="91" t="str">
        <f t="shared" si="113"/>
        <v>ENTER WEIGHT</v>
      </c>
      <c r="K1330" s="5" t="b">
        <f t="shared" si="114"/>
        <v>0</v>
      </c>
      <c r="L1330" s="6">
        <f t="shared" si="115"/>
        <v>0</v>
      </c>
      <c r="M1330" s="27"/>
      <c r="N1330" s="27"/>
      <c r="O1330" s="27"/>
    </row>
    <row r="1331" spans="1:15" x14ac:dyDescent="0.25">
      <c r="A1331" s="27"/>
      <c r="B1331" s="27"/>
      <c r="C1331" s="27"/>
      <c r="D1331" s="27"/>
      <c r="E1331" s="27"/>
      <c r="F1331" s="1" t="str">
        <f t="shared" ref="F1331:F1394" si="116">IF($E1331=60.3,6.99,IF($E1331=73,9.67,IF($E1331=88.9,13.84,IF($E1331=114.3,17.26,IF($E1331=177.8,34.23,IF($E1331=244.5,53.57,"ENTER WEIGHT"))))))</f>
        <v>ENTER WEIGHT</v>
      </c>
      <c r="G1331" s="2"/>
      <c r="H1331" s="27"/>
      <c r="I1331" s="27"/>
      <c r="J1331" s="91" t="str">
        <f t="shared" si="113"/>
        <v>ENTER WEIGHT</v>
      </c>
      <c r="K1331" s="5" t="b">
        <f t="shared" si="114"/>
        <v>0</v>
      </c>
      <c r="L1331" s="6">
        <f t="shared" si="115"/>
        <v>0</v>
      </c>
      <c r="M1331" s="27"/>
      <c r="N1331" s="27"/>
      <c r="O1331" s="27"/>
    </row>
    <row r="1332" spans="1:15" x14ac:dyDescent="0.25">
      <c r="A1332" s="27"/>
      <c r="B1332" s="27"/>
      <c r="C1332" s="27"/>
      <c r="D1332" s="27"/>
      <c r="E1332" s="27"/>
      <c r="F1332" s="1" t="str">
        <f t="shared" si="116"/>
        <v>ENTER WEIGHT</v>
      </c>
      <c r="G1332" s="2"/>
      <c r="H1332" s="27"/>
      <c r="I1332" s="27"/>
      <c r="J1332" s="91" t="str">
        <f t="shared" si="113"/>
        <v>ENTER WEIGHT</v>
      </c>
      <c r="K1332" s="5" t="b">
        <f t="shared" si="114"/>
        <v>0</v>
      </c>
      <c r="L1332" s="6">
        <f t="shared" si="115"/>
        <v>0</v>
      </c>
      <c r="M1332" s="27"/>
      <c r="N1332" s="27"/>
      <c r="O1332" s="27"/>
    </row>
    <row r="1333" spans="1:15" x14ac:dyDescent="0.25">
      <c r="A1333" s="27"/>
      <c r="B1333" s="27"/>
      <c r="C1333" s="27"/>
      <c r="D1333" s="27"/>
      <c r="E1333" s="27"/>
      <c r="F1333" s="1" t="str">
        <f t="shared" si="116"/>
        <v>ENTER WEIGHT</v>
      </c>
      <c r="G1333" s="2"/>
      <c r="H1333" s="27"/>
      <c r="I1333" s="27"/>
      <c r="J1333" s="91" t="str">
        <f t="shared" si="113"/>
        <v>ENTER WEIGHT</v>
      </c>
      <c r="K1333" s="5" t="b">
        <f t="shared" si="114"/>
        <v>0</v>
      </c>
      <c r="L1333" s="6">
        <f t="shared" si="115"/>
        <v>0</v>
      </c>
      <c r="M1333" s="27"/>
      <c r="N1333" s="27"/>
      <c r="O1333" s="27"/>
    </row>
    <row r="1334" spans="1:15" x14ac:dyDescent="0.25">
      <c r="A1334" s="27"/>
      <c r="B1334" s="27"/>
      <c r="C1334" s="27"/>
      <c r="D1334" s="27"/>
      <c r="E1334" s="27"/>
      <c r="F1334" s="1" t="str">
        <f t="shared" si="116"/>
        <v>ENTER WEIGHT</v>
      </c>
      <c r="G1334" s="2"/>
      <c r="H1334" s="27"/>
      <c r="I1334" s="27"/>
      <c r="J1334" s="91" t="str">
        <f t="shared" si="113"/>
        <v>ENTER WEIGHT</v>
      </c>
      <c r="K1334" s="5" t="b">
        <f t="shared" si="114"/>
        <v>0</v>
      </c>
      <c r="L1334" s="6">
        <f t="shared" si="115"/>
        <v>0</v>
      </c>
      <c r="M1334" s="27"/>
      <c r="N1334" s="27"/>
      <c r="O1334" s="27"/>
    </row>
    <row r="1335" spans="1:15" x14ac:dyDescent="0.25">
      <c r="A1335" s="27"/>
      <c r="B1335" s="27"/>
      <c r="C1335" s="27"/>
      <c r="D1335" s="27"/>
      <c r="E1335" s="27"/>
      <c r="F1335" s="1" t="str">
        <f t="shared" si="116"/>
        <v>ENTER WEIGHT</v>
      </c>
      <c r="G1335" s="2"/>
      <c r="H1335" s="27"/>
      <c r="I1335" s="27"/>
      <c r="J1335" s="91" t="str">
        <f t="shared" si="113"/>
        <v>ENTER WEIGHT</v>
      </c>
      <c r="K1335" s="5" t="b">
        <f t="shared" si="114"/>
        <v>0</v>
      </c>
      <c r="L1335" s="6">
        <f t="shared" si="115"/>
        <v>0</v>
      </c>
      <c r="M1335" s="27"/>
      <c r="N1335" s="27"/>
      <c r="O1335" s="27"/>
    </row>
    <row r="1336" spans="1:15" x14ac:dyDescent="0.25">
      <c r="A1336" s="27"/>
      <c r="B1336" s="27"/>
      <c r="C1336" s="27"/>
      <c r="D1336" s="27"/>
      <c r="E1336" s="27"/>
      <c r="F1336" s="1" t="str">
        <f t="shared" si="116"/>
        <v>ENTER WEIGHT</v>
      </c>
      <c r="G1336" s="2"/>
      <c r="H1336" s="27"/>
      <c r="I1336" s="27"/>
      <c r="J1336" s="91" t="str">
        <f t="shared" si="113"/>
        <v>ENTER WEIGHT</v>
      </c>
      <c r="K1336" s="5" t="b">
        <f t="shared" si="114"/>
        <v>0</v>
      </c>
      <c r="L1336" s="6">
        <f t="shared" si="115"/>
        <v>0</v>
      </c>
      <c r="M1336" s="27"/>
      <c r="N1336" s="27"/>
      <c r="O1336" s="27"/>
    </row>
    <row r="1337" spans="1:15" x14ac:dyDescent="0.25">
      <c r="A1337" s="27"/>
      <c r="B1337" s="27"/>
      <c r="C1337" s="27"/>
      <c r="D1337" s="27"/>
      <c r="E1337" s="27"/>
      <c r="F1337" s="1" t="str">
        <f t="shared" si="116"/>
        <v>ENTER WEIGHT</v>
      </c>
      <c r="G1337" s="2"/>
      <c r="H1337" s="27"/>
      <c r="I1337" s="27"/>
      <c r="J1337" s="91" t="str">
        <f t="shared" si="113"/>
        <v>ENTER WEIGHT</v>
      </c>
      <c r="K1337" s="5" t="b">
        <f t="shared" si="114"/>
        <v>0</v>
      </c>
      <c r="L1337" s="6">
        <f t="shared" si="115"/>
        <v>0</v>
      </c>
      <c r="M1337" s="27"/>
      <c r="N1337" s="27"/>
      <c r="O1337" s="27"/>
    </row>
    <row r="1338" spans="1:15" x14ac:dyDescent="0.25">
      <c r="A1338" s="27"/>
      <c r="B1338" s="27"/>
      <c r="C1338" s="27"/>
      <c r="D1338" s="27"/>
      <c r="E1338" s="27"/>
      <c r="F1338" s="1" t="str">
        <f t="shared" si="116"/>
        <v>ENTER WEIGHT</v>
      </c>
      <c r="G1338" s="2"/>
      <c r="H1338" s="27"/>
      <c r="I1338" s="27"/>
      <c r="J1338" s="91" t="str">
        <f t="shared" si="113"/>
        <v>ENTER WEIGHT</v>
      </c>
      <c r="K1338" s="5" t="b">
        <f t="shared" si="114"/>
        <v>0</v>
      </c>
      <c r="L1338" s="6">
        <f t="shared" si="115"/>
        <v>0</v>
      </c>
      <c r="M1338" s="27"/>
      <c r="N1338" s="27"/>
      <c r="O1338" s="27"/>
    </row>
    <row r="1339" spans="1:15" x14ac:dyDescent="0.25">
      <c r="A1339" s="27"/>
      <c r="B1339" s="27"/>
      <c r="C1339" s="27"/>
      <c r="D1339" s="27"/>
      <c r="E1339" s="27"/>
      <c r="F1339" s="1" t="str">
        <f t="shared" si="116"/>
        <v>ENTER WEIGHT</v>
      </c>
      <c r="G1339" s="2"/>
      <c r="H1339" s="27"/>
      <c r="I1339" s="27"/>
      <c r="J1339" s="91" t="str">
        <f t="shared" si="113"/>
        <v>ENTER WEIGHT</v>
      </c>
      <c r="K1339" s="5" t="b">
        <f t="shared" si="114"/>
        <v>0</v>
      </c>
      <c r="L1339" s="6">
        <f t="shared" si="115"/>
        <v>0</v>
      </c>
      <c r="M1339" s="27"/>
      <c r="N1339" s="27"/>
      <c r="O1339" s="27"/>
    </row>
    <row r="1340" spans="1:15" x14ac:dyDescent="0.25">
      <c r="A1340" s="27"/>
      <c r="B1340" s="27"/>
      <c r="C1340" s="27"/>
      <c r="D1340" s="27"/>
      <c r="E1340" s="27"/>
      <c r="F1340" s="1" t="str">
        <f t="shared" si="116"/>
        <v>ENTER WEIGHT</v>
      </c>
      <c r="G1340" s="2"/>
      <c r="H1340" s="27"/>
      <c r="I1340" s="27"/>
      <c r="J1340" s="91" t="str">
        <f t="shared" si="113"/>
        <v>ENTER WEIGHT</v>
      </c>
      <c r="K1340" s="5" t="b">
        <f t="shared" si="114"/>
        <v>0</v>
      </c>
      <c r="L1340" s="6">
        <f t="shared" si="115"/>
        <v>0</v>
      </c>
      <c r="M1340" s="27"/>
      <c r="N1340" s="27"/>
      <c r="O1340" s="27"/>
    </row>
    <row r="1341" spans="1:15" x14ac:dyDescent="0.25">
      <c r="A1341" s="27"/>
      <c r="B1341" s="27"/>
      <c r="C1341" s="27"/>
      <c r="D1341" s="27"/>
      <c r="E1341" s="27"/>
      <c r="F1341" s="1" t="str">
        <f t="shared" si="116"/>
        <v>ENTER WEIGHT</v>
      </c>
      <c r="G1341" s="2"/>
      <c r="H1341" s="27"/>
      <c r="I1341" s="27"/>
      <c r="J1341" s="91" t="str">
        <f t="shared" si="113"/>
        <v>ENTER WEIGHT</v>
      </c>
      <c r="K1341" s="5" t="b">
        <f t="shared" si="114"/>
        <v>0</v>
      </c>
      <c r="L1341" s="6">
        <f t="shared" si="115"/>
        <v>0</v>
      </c>
      <c r="M1341" s="27"/>
      <c r="N1341" s="27"/>
      <c r="O1341" s="27"/>
    </row>
    <row r="1342" spans="1:15" x14ac:dyDescent="0.25">
      <c r="A1342" s="27"/>
      <c r="B1342" s="27"/>
      <c r="C1342" s="27"/>
      <c r="D1342" s="27"/>
      <c r="E1342" s="27"/>
      <c r="F1342" s="1" t="str">
        <f t="shared" si="116"/>
        <v>ENTER WEIGHT</v>
      </c>
      <c r="G1342" s="2"/>
      <c r="H1342" s="27"/>
      <c r="I1342" s="27"/>
      <c r="J1342" s="91" t="str">
        <f t="shared" si="113"/>
        <v>ENTER WEIGHT</v>
      </c>
      <c r="K1342" s="5" t="b">
        <f t="shared" si="114"/>
        <v>0</v>
      </c>
      <c r="L1342" s="6">
        <f t="shared" si="115"/>
        <v>0</v>
      </c>
      <c r="M1342" s="27"/>
      <c r="N1342" s="27"/>
      <c r="O1342" s="27"/>
    </row>
    <row r="1343" spans="1:15" x14ac:dyDescent="0.25">
      <c r="A1343" s="27"/>
      <c r="B1343" s="27"/>
      <c r="C1343" s="27"/>
      <c r="D1343" s="27"/>
      <c r="E1343" s="27"/>
      <c r="F1343" s="1" t="str">
        <f t="shared" si="116"/>
        <v>ENTER WEIGHT</v>
      </c>
      <c r="G1343" s="2"/>
      <c r="H1343" s="27"/>
      <c r="I1343" s="27"/>
      <c r="J1343" s="91" t="str">
        <f t="shared" si="113"/>
        <v>ENTER WEIGHT</v>
      </c>
      <c r="K1343" s="5" t="b">
        <f t="shared" si="114"/>
        <v>0</v>
      </c>
      <c r="L1343" s="6">
        <f t="shared" si="115"/>
        <v>0</v>
      </c>
      <c r="M1343" s="27"/>
      <c r="N1343" s="27"/>
      <c r="O1343" s="27"/>
    </row>
    <row r="1344" spans="1:15" x14ac:dyDescent="0.25">
      <c r="A1344" s="27"/>
      <c r="B1344" s="27"/>
      <c r="C1344" s="27"/>
      <c r="D1344" s="27"/>
      <c r="E1344" s="27"/>
      <c r="F1344" s="1" t="str">
        <f t="shared" si="116"/>
        <v>ENTER WEIGHT</v>
      </c>
      <c r="G1344" s="2"/>
      <c r="H1344" s="27"/>
      <c r="I1344" s="27"/>
      <c r="J1344" s="91" t="str">
        <f t="shared" si="113"/>
        <v>ENTER WEIGHT</v>
      </c>
      <c r="K1344" s="5" t="b">
        <f t="shared" si="114"/>
        <v>0</v>
      </c>
      <c r="L1344" s="6">
        <f t="shared" si="115"/>
        <v>0</v>
      </c>
      <c r="M1344" s="27"/>
      <c r="N1344" s="27"/>
      <c r="O1344" s="27"/>
    </row>
    <row r="1345" spans="1:15" x14ac:dyDescent="0.25">
      <c r="A1345" s="27"/>
      <c r="B1345" s="27"/>
      <c r="C1345" s="27"/>
      <c r="D1345" s="27"/>
      <c r="E1345" s="27"/>
      <c r="F1345" s="1" t="str">
        <f t="shared" si="116"/>
        <v>ENTER WEIGHT</v>
      </c>
      <c r="G1345" s="2"/>
      <c r="H1345" s="27"/>
      <c r="I1345" s="27"/>
      <c r="J1345" s="91" t="str">
        <f t="shared" si="113"/>
        <v>ENTER WEIGHT</v>
      </c>
      <c r="K1345" s="5" t="b">
        <f t="shared" si="114"/>
        <v>0</v>
      </c>
      <c r="L1345" s="6">
        <f t="shared" si="115"/>
        <v>0</v>
      </c>
      <c r="M1345" s="27"/>
      <c r="N1345" s="27"/>
      <c r="O1345" s="27"/>
    </row>
    <row r="1346" spans="1:15" x14ac:dyDescent="0.25">
      <c r="A1346" s="27"/>
      <c r="B1346" s="27"/>
      <c r="C1346" s="27"/>
      <c r="D1346" s="27"/>
      <c r="E1346" s="27"/>
      <c r="F1346" s="1" t="str">
        <f t="shared" si="116"/>
        <v>ENTER WEIGHT</v>
      </c>
      <c r="G1346" s="2"/>
      <c r="H1346" s="27"/>
      <c r="I1346" s="27"/>
      <c r="J1346" s="91" t="str">
        <f t="shared" si="113"/>
        <v>ENTER WEIGHT</v>
      </c>
      <c r="K1346" s="5" t="b">
        <f t="shared" si="114"/>
        <v>0</v>
      </c>
      <c r="L1346" s="6">
        <f t="shared" si="115"/>
        <v>0</v>
      </c>
      <c r="M1346" s="27"/>
      <c r="N1346" s="27"/>
      <c r="O1346" s="27"/>
    </row>
    <row r="1347" spans="1:15" x14ac:dyDescent="0.25">
      <c r="A1347" s="27"/>
      <c r="B1347" s="27"/>
      <c r="C1347" s="27"/>
      <c r="D1347" s="27"/>
      <c r="E1347" s="27"/>
      <c r="F1347" s="1" t="str">
        <f t="shared" si="116"/>
        <v>ENTER WEIGHT</v>
      </c>
      <c r="G1347" s="2"/>
      <c r="H1347" s="27"/>
      <c r="I1347" s="27"/>
      <c r="J1347" s="91" t="str">
        <f t="shared" si="113"/>
        <v>ENTER WEIGHT</v>
      </c>
      <c r="K1347" s="5" t="b">
        <f t="shared" si="114"/>
        <v>0</v>
      </c>
      <c r="L1347" s="6">
        <f t="shared" si="115"/>
        <v>0</v>
      </c>
      <c r="M1347" s="27"/>
      <c r="N1347" s="27"/>
      <c r="O1347" s="27"/>
    </row>
    <row r="1348" spans="1:15" x14ac:dyDescent="0.25">
      <c r="A1348" s="27"/>
      <c r="B1348" s="27"/>
      <c r="C1348" s="27"/>
      <c r="D1348" s="27"/>
      <c r="E1348" s="27"/>
      <c r="F1348" s="1" t="str">
        <f t="shared" si="116"/>
        <v>ENTER WEIGHT</v>
      </c>
      <c r="G1348" s="2"/>
      <c r="H1348" s="27"/>
      <c r="I1348" s="27"/>
      <c r="J1348" s="91" t="str">
        <f t="shared" si="113"/>
        <v>ENTER WEIGHT</v>
      </c>
      <c r="K1348" s="5" t="b">
        <f t="shared" si="114"/>
        <v>0</v>
      </c>
      <c r="L1348" s="6">
        <f t="shared" si="115"/>
        <v>0</v>
      </c>
      <c r="M1348" s="27"/>
      <c r="N1348" s="27"/>
      <c r="O1348" s="27"/>
    </row>
    <row r="1349" spans="1:15" x14ac:dyDescent="0.25">
      <c r="A1349" s="27"/>
      <c r="B1349" s="27"/>
      <c r="C1349" s="27"/>
      <c r="D1349" s="27"/>
      <c r="E1349" s="27"/>
      <c r="F1349" s="1" t="str">
        <f t="shared" si="116"/>
        <v>ENTER WEIGHT</v>
      </c>
      <c r="G1349" s="2"/>
      <c r="H1349" s="27"/>
      <c r="I1349" s="27"/>
      <c r="J1349" s="91" t="str">
        <f t="shared" si="113"/>
        <v>ENTER WEIGHT</v>
      </c>
      <c r="K1349" s="5" t="b">
        <f t="shared" si="114"/>
        <v>0</v>
      </c>
      <c r="L1349" s="6">
        <f t="shared" si="115"/>
        <v>0</v>
      </c>
      <c r="M1349" s="27"/>
      <c r="N1349" s="27"/>
      <c r="O1349" s="27"/>
    </row>
    <row r="1350" spans="1:15" x14ac:dyDescent="0.25">
      <c r="A1350" s="27"/>
      <c r="B1350" s="27"/>
      <c r="C1350" s="27"/>
      <c r="D1350" s="27"/>
      <c r="E1350" s="27"/>
      <c r="F1350" s="1" t="str">
        <f t="shared" si="116"/>
        <v>ENTER WEIGHT</v>
      </c>
      <c r="G1350" s="2"/>
      <c r="H1350" s="27"/>
      <c r="I1350" s="27"/>
      <c r="J1350" s="91" t="str">
        <f t="shared" si="113"/>
        <v>ENTER WEIGHT</v>
      </c>
      <c r="K1350" s="5" t="b">
        <f t="shared" si="114"/>
        <v>0</v>
      </c>
      <c r="L1350" s="6">
        <f t="shared" si="115"/>
        <v>0</v>
      </c>
      <c r="M1350" s="27"/>
      <c r="N1350" s="27"/>
      <c r="O1350" s="27"/>
    </row>
    <row r="1351" spans="1:15" x14ac:dyDescent="0.25">
      <c r="A1351" s="27"/>
      <c r="B1351" s="27"/>
      <c r="C1351" s="27"/>
      <c r="D1351" s="27"/>
      <c r="E1351" s="27"/>
      <c r="F1351" s="1" t="str">
        <f t="shared" si="116"/>
        <v>ENTER WEIGHT</v>
      </c>
      <c r="G1351" s="2"/>
      <c r="H1351" s="27"/>
      <c r="I1351" s="27"/>
      <c r="J1351" s="91" t="str">
        <f t="shared" si="113"/>
        <v>ENTER WEIGHT</v>
      </c>
      <c r="K1351" s="5" t="b">
        <f t="shared" si="114"/>
        <v>0</v>
      </c>
      <c r="L1351" s="6">
        <f t="shared" si="115"/>
        <v>0</v>
      </c>
      <c r="M1351" s="27"/>
      <c r="N1351" s="27"/>
      <c r="O1351" s="27"/>
    </row>
    <row r="1352" spans="1:15" x14ac:dyDescent="0.25">
      <c r="A1352" s="27"/>
      <c r="B1352" s="27"/>
      <c r="C1352" s="27"/>
      <c r="D1352" s="27"/>
      <c r="E1352" s="27"/>
      <c r="F1352" s="1" t="str">
        <f t="shared" si="116"/>
        <v>ENTER WEIGHT</v>
      </c>
      <c r="G1352" s="2"/>
      <c r="H1352" s="27"/>
      <c r="I1352" s="27"/>
      <c r="J1352" s="91" t="str">
        <f t="shared" si="113"/>
        <v>ENTER WEIGHT</v>
      </c>
      <c r="K1352" s="5" t="b">
        <f t="shared" si="114"/>
        <v>0</v>
      </c>
      <c r="L1352" s="6">
        <f t="shared" si="115"/>
        <v>0</v>
      </c>
      <c r="M1352" s="27"/>
      <c r="N1352" s="27"/>
      <c r="O1352" s="27"/>
    </row>
    <row r="1353" spans="1:15" x14ac:dyDescent="0.25">
      <c r="A1353" s="27"/>
      <c r="B1353" s="27"/>
      <c r="C1353" s="27"/>
      <c r="D1353" s="27"/>
      <c r="E1353" s="27"/>
      <c r="F1353" s="1" t="str">
        <f t="shared" si="116"/>
        <v>ENTER WEIGHT</v>
      </c>
      <c r="G1353" s="2"/>
      <c r="H1353" s="27"/>
      <c r="I1353" s="27"/>
      <c r="J1353" s="91" t="str">
        <f t="shared" si="113"/>
        <v>ENTER WEIGHT</v>
      </c>
      <c r="K1353" s="5" t="b">
        <f t="shared" si="114"/>
        <v>0</v>
      </c>
      <c r="L1353" s="6">
        <f t="shared" si="115"/>
        <v>0</v>
      </c>
      <c r="M1353" s="27"/>
      <c r="N1353" s="27"/>
      <c r="O1353" s="27"/>
    </row>
    <row r="1354" spans="1:15" x14ac:dyDescent="0.25">
      <c r="A1354" s="27"/>
      <c r="B1354" s="27"/>
      <c r="C1354" s="27"/>
      <c r="D1354" s="27"/>
      <c r="E1354" s="27"/>
      <c r="F1354" s="1" t="str">
        <f t="shared" si="116"/>
        <v>ENTER WEIGHT</v>
      </c>
      <c r="G1354" s="2"/>
      <c r="H1354" s="27"/>
      <c r="I1354" s="27"/>
      <c r="J1354" s="91" t="str">
        <f t="shared" si="113"/>
        <v>ENTER WEIGHT</v>
      </c>
      <c r="K1354" s="5" t="b">
        <f t="shared" si="114"/>
        <v>0</v>
      </c>
      <c r="L1354" s="6">
        <f t="shared" si="115"/>
        <v>0</v>
      </c>
      <c r="M1354" s="27"/>
      <c r="N1354" s="27"/>
      <c r="O1354" s="27"/>
    </row>
    <row r="1355" spans="1:15" x14ac:dyDescent="0.25">
      <c r="A1355" s="27"/>
      <c r="B1355" s="27"/>
      <c r="C1355" s="27"/>
      <c r="D1355" s="27"/>
      <c r="E1355" s="27"/>
      <c r="F1355" s="1" t="str">
        <f t="shared" si="116"/>
        <v>ENTER WEIGHT</v>
      </c>
      <c r="G1355" s="2"/>
      <c r="H1355" s="27"/>
      <c r="I1355" s="27"/>
      <c r="J1355" s="91" t="str">
        <f t="shared" ref="J1355:J1418" si="117">IF($E1355=60.3,30.1,IF($E1355=73,37.54,IF($E1355=88.9,52.62,IF(AND($E1355=114.3, $F1355=17.26),56.44,IF(AND($E1355=177.8, $F1355=34.23),92.37,IF(AND($E1355=244.5,$F1355=53.57),144.09,"ENTER WEIGHT"))))))</f>
        <v>ENTER WEIGHT</v>
      </c>
      <c r="K1355" s="5" t="b">
        <f t="shared" si="114"/>
        <v>0</v>
      </c>
      <c r="L1355" s="6">
        <f t="shared" si="115"/>
        <v>0</v>
      </c>
      <c r="M1355" s="27"/>
      <c r="N1355" s="27"/>
      <c r="O1355" s="27"/>
    </row>
    <row r="1356" spans="1:15" x14ac:dyDescent="0.25">
      <c r="A1356" s="27"/>
      <c r="B1356" s="27"/>
      <c r="C1356" s="27"/>
      <c r="D1356" s="27"/>
      <c r="E1356" s="27"/>
      <c r="F1356" s="1" t="str">
        <f t="shared" si="116"/>
        <v>ENTER WEIGHT</v>
      </c>
      <c r="G1356" s="2"/>
      <c r="H1356" s="27"/>
      <c r="I1356" s="27"/>
      <c r="J1356" s="91" t="str">
        <f t="shared" si="117"/>
        <v>ENTER WEIGHT</v>
      </c>
      <c r="K1356" s="5" t="b">
        <f t="shared" si="114"/>
        <v>0</v>
      </c>
      <c r="L1356" s="6">
        <f t="shared" si="115"/>
        <v>0</v>
      </c>
      <c r="M1356" s="27"/>
      <c r="N1356" s="27"/>
      <c r="O1356" s="27"/>
    </row>
    <row r="1357" spans="1:15" x14ac:dyDescent="0.25">
      <c r="A1357" s="27"/>
      <c r="B1357" s="27"/>
      <c r="C1357" s="27"/>
      <c r="D1357" s="27"/>
      <c r="E1357" s="27"/>
      <c r="F1357" s="1" t="str">
        <f t="shared" si="116"/>
        <v>ENTER WEIGHT</v>
      </c>
      <c r="G1357" s="2"/>
      <c r="H1357" s="27"/>
      <c r="I1357" s="27"/>
      <c r="J1357" s="91" t="str">
        <f t="shared" si="117"/>
        <v>ENTER WEIGHT</v>
      </c>
      <c r="K1357" s="5" t="b">
        <f t="shared" si="114"/>
        <v>0</v>
      </c>
      <c r="L1357" s="6">
        <f t="shared" si="115"/>
        <v>0</v>
      </c>
      <c r="M1357" s="27"/>
      <c r="N1357" s="27"/>
      <c r="O1357" s="27"/>
    </row>
    <row r="1358" spans="1:15" x14ac:dyDescent="0.25">
      <c r="A1358" s="27"/>
      <c r="B1358" s="27"/>
      <c r="C1358" s="27"/>
      <c r="D1358" s="27"/>
      <c r="E1358" s="27"/>
      <c r="F1358" s="1" t="str">
        <f t="shared" si="116"/>
        <v>ENTER WEIGHT</v>
      </c>
      <c r="G1358" s="2"/>
      <c r="H1358" s="27"/>
      <c r="I1358" s="27"/>
      <c r="J1358" s="91" t="str">
        <f t="shared" si="117"/>
        <v>ENTER WEIGHT</v>
      </c>
      <c r="K1358" s="5" t="b">
        <f t="shared" si="114"/>
        <v>0</v>
      </c>
      <c r="L1358" s="6">
        <f t="shared" si="115"/>
        <v>0</v>
      </c>
      <c r="M1358" s="27"/>
      <c r="N1358" s="27"/>
      <c r="O1358" s="27"/>
    </row>
    <row r="1359" spans="1:15" x14ac:dyDescent="0.25">
      <c r="A1359" s="27"/>
      <c r="B1359" s="27"/>
      <c r="C1359" s="27"/>
      <c r="D1359" s="27"/>
      <c r="E1359" s="27"/>
      <c r="F1359" s="1" t="str">
        <f t="shared" si="116"/>
        <v>ENTER WEIGHT</v>
      </c>
      <c r="G1359" s="2"/>
      <c r="H1359" s="27"/>
      <c r="I1359" s="27"/>
      <c r="J1359" s="91" t="str">
        <f t="shared" si="117"/>
        <v>ENTER WEIGHT</v>
      </c>
      <c r="K1359" s="5" t="b">
        <f t="shared" si="114"/>
        <v>0</v>
      </c>
      <c r="L1359" s="6">
        <f t="shared" si="115"/>
        <v>0</v>
      </c>
      <c r="M1359" s="27"/>
      <c r="N1359" s="27"/>
      <c r="O1359" s="27"/>
    </row>
    <row r="1360" spans="1:15" x14ac:dyDescent="0.25">
      <c r="A1360" s="27"/>
      <c r="B1360" s="27"/>
      <c r="C1360" s="27"/>
      <c r="D1360" s="27"/>
      <c r="E1360" s="27"/>
      <c r="F1360" s="1" t="str">
        <f t="shared" si="116"/>
        <v>ENTER WEIGHT</v>
      </c>
      <c r="G1360" s="2"/>
      <c r="H1360" s="27"/>
      <c r="I1360" s="27"/>
      <c r="J1360" s="91" t="str">
        <f t="shared" si="117"/>
        <v>ENTER WEIGHT</v>
      </c>
      <c r="K1360" s="5" t="b">
        <f t="shared" si="114"/>
        <v>0</v>
      </c>
      <c r="L1360" s="6">
        <f t="shared" si="115"/>
        <v>0</v>
      </c>
      <c r="M1360" s="27"/>
      <c r="N1360" s="27"/>
      <c r="O1360" s="27"/>
    </row>
    <row r="1361" spans="1:15" x14ac:dyDescent="0.25">
      <c r="A1361" s="27"/>
      <c r="B1361" s="27"/>
      <c r="C1361" s="27"/>
      <c r="D1361" s="27"/>
      <c r="E1361" s="27"/>
      <c r="F1361" s="1" t="str">
        <f t="shared" si="116"/>
        <v>ENTER WEIGHT</v>
      </c>
      <c r="G1361" s="2"/>
      <c r="H1361" s="27"/>
      <c r="I1361" s="27"/>
      <c r="J1361" s="91" t="str">
        <f t="shared" si="117"/>
        <v>ENTER WEIGHT</v>
      </c>
      <c r="K1361" s="5" t="b">
        <f t="shared" si="114"/>
        <v>0</v>
      </c>
      <c r="L1361" s="6">
        <f t="shared" si="115"/>
        <v>0</v>
      </c>
      <c r="M1361" s="27"/>
      <c r="N1361" s="27"/>
      <c r="O1361" s="27"/>
    </row>
    <row r="1362" spans="1:15" x14ac:dyDescent="0.25">
      <c r="A1362" s="27"/>
      <c r="B1362" s="27"/>
      <c r="C1362" s="27"/>
      <c r="D1362" s="27"/>
      <c r="E1362" s="27"/>
      <c r="F1362" s="1" t="str">
        <f t="shared" si="116"/>
        <v>ENTER WEIGHT</v>
      </c>
      <c r="G1362" s="2"/>
      <c r="H1362" s="27"/>
      <c r="I1362" s="27"/>
      <c r="J1362" s="91" t="str">
        <f t="shared" si="117"/>
        <v>ENTER WEIGHT</v>
      </c>
      <c r="K1362" s="5" t="b">
        <f t="shared" si="114"/>
        <v>0</v>
      </c>
      <c r="L1362" s="6">
        <f t="shared" si="115"/>
        <v>0</v>
      </c>
      <c r="M1362" s="27"/>
      <c r="N1362" s="27"/>
      <c r="O1362" s="27"/>
    </row>
    <row r="1363" spans="1:15" x14ac:dyDescent="0.25">
      <c r="A1363" s="27"/>
      <c r="B1363" s="27"/>
      <c r="C1363" s="27"/>
      <c r="D1363" s="27"/>
      <c r="E1363" s="27"/>
      <c r="F1363" s="1" t="str">
        <f t="shared" si="116"/>
        <v>ENTER WEIGHT</v>
      </c>
      <c r="G1363" s="2"/>
      <c r="H1363" s="27"/>
      <c r="I1363" s="27"/>
      <c r="J1363" s="91" t="str">
        <f t="shared" si="117"/>
        <v>ENTER WEIGHT</v>
      </c>
      <c r="K1363" s="5" t="b">
        <f t="shared" ref="K1363:K1426" si="118">IF(M1363="NEW",J1363*1,IF(M1363="YELLOW",J1363*0.75,IF(M1363="BLUE",J1363*0.5)))</f>
        <v>0</v>
      </c>
      <c r="L1363" s="6">
        <f t="shared" ref="L1363:L1426" si="119">I1363*K1363</f>
        <v>0</v>
      </c>
      <c r="M1363" s="27"/>
      <c r="N1363" s="27"/>
      <c r="O1363" s="27"/>
    </row>
    <row r="1364" spans="1:15" x14ac:dyDescent="0.25">
      <c r="A1364" s="27"/>
      <c r="B1364" s="27"/>
      <c r="C1364" s="27"/>
      <c r="D1364" s="27"/>
      <c r="E1364" s="27"/>
      <c r="F1364" s="1" t="str">
        <f t="shared" si="116"/>
        <v>ENTER WEIGHT</v>
      </c>
      <c r="G1364" s="2"/>
      <c r="H1364" s="27"/>
      <c r="I1364" s="27"/>
      <c r="J1364" s="91" t="str">
        <f t="shared" si="117"/>
        <v>ENTER WEIGHT</v>
      </c>
      <c r="K1364" s="5" t="b">
        <f t="shared" si="118"/>
        <v>0</v>
      </c>
      <c r="L1364" s="6">
        <f t="shared" si="119"/>
        <v>0</v>
      </c>
      <c r="M1364" s="27"/>
      <c r="N1364" s="27"/>
      <c r="O1364" s="27"/>
    </row>
    <row r="1365" spans="1:15" x14ac:dyDescent="0.25">
      <c r="A1365" s="27"/>
      <c r="B1365" s="27"/>
      <c r="C1365" s="27"/>
      <c r="D1365" s="27"/>
      <c r="E1365" s="27"/>
      <c r="F1365" s="1" t="str">
        <f t="shared" si="116"/>
        <v>ENTER WEIGHT</v>
      </c>
      <c r="G1365" s="2"/>
      <c r="H1365" s="27"/>
      <c r="I1365" s="27"/>
      <c r="J1365" s="91" t="str">
        <f t="shared" si="117"/>
        <v>ENTER WEIGHT</v>
      </c>
      <c r="K1365" s="5" t="b">
        <f t="shared" si="118"/>
        <v>0</v>
      </c>
      <c r="L1365" s="6">
        <f t="shared" si="119"/>
        <v>0</v>
      </c>
      <c r="M1365" s="27"/>
      <c r="N1365" s="27"/>
      <c r="O1365" s="27"/>
    </row>
    <row r="1366" spans="1:15" x14ac:dyDescent="0.25">
      <c r="A1366" s="27"/>
      <c r="B1366" s="27"/>
      <c r="C1366" s="27"/>
      <c r="D1366" s="27"/>
      <c r="E1366" s="27"/>
      <c r="F1366" s="1" t="str">
        <f t="shared" si="116"/>
        <v>ENTER WEIGHT</v>
      </c>
      <c r="G1366" s="2"/>
      <c r="H1366" s="27"/>
      <c r="I1366" s="27"/>
      <c r="J1366" s="91" t="str">
        <f t="shared" si="117"/>
        <v>ENTER WEIGHT</v>
      </c>
      <c r="K1366" s="5" t="b">
        <f t="shared" si="118"/>
        <v>0</v>
      </c>
      <c r="L1366" s="6">
        <f t="shared" si="119"/>
        <v>0</v>
      </c>
      <c r="M1366" s="27"/>
      <c r="N1366" s="27"/>
      <c r="O1366" s="27"/>
    </row>
    <row r="1367" spans="1:15" x14ac:dyDescent="0.25">
      <c r="A1367" s="27"/>
      <c r="B1367" s="27"/>
      <c r="C1367" s="27"/>
      <c r="D1367" s="27"/>
      <c r="E1367" s="27"/>
      <c r="F1367" s="1" t="str">
        <f t="shared" si="116"/>
        <v>ENTER WEIGHT</v>
      </c>
      <c r="G1367" s="2"/>
      <c r="H1367" s="27"/>
      <c r="I1367" s="27"/>
      <c r="J1367" s="91" t="str">
        <f t="shared" si="117"/>
        <v>ENTER WEIGHT</v>
      </c>
      <c r="K1367" s="5" t="b">
        <f t="shared" si="118"/>
        <v>0</v>
      </c>
      <c r="L1367" s="6">
        <f t="shared" si="119"/>
        <v>0</v>
      </c>
      <c r="M1367" s="27"/>
      <c r="N1367" s="27"/>
      <c r="O1367" s="27"/>
    </row>
    <row r="1368" spans="1:15" x14ac:dyDescent="0.25">
      <c r="A1368" s="27"/>
      <c r="B1368" s="27"/>
      <c r="C1368" s="27"/>
      <c r="D1368" s="27"/>
      <c r="E1368" s="27"/>
      <c r="F1368" s="1" t="str">
        <f t="shared" si="116"/>
        <v>ENTER WEIGHT</v>
      </c>
      <c r="G1368" s="2"/>
      <c r="H1368" s="27"/>
      <c r="I1368" s="27"/>
      <c r="J1368" s="91" t="str">
        <f t="shared" si="117"/>
        <v>ENTER WEIGHT</v>
      </c>
      <c r="K1368" s="5" t="b">
        <f t="shared" si="118"/>
        <v>0</v>
      </c>
      <c r="L1368" s="6">
        <f t="shared" si="119"/>
        <v>0</v>
      </c>
      <c r="M1368" s="27"/>
      <c r="N1368" s="27"/>
      <c r="O1368" s="27"/>
    </row>
    <row r="1369" spans="1:15" x14ac:dyDescent="0.25">
      <c r="A1369" s="27"/>
      <c r="B1369" s="27"/>
      <c r="C1369" s="27"/>
      <c r="D1369" s="27"/>
      <c r="E1369" s="27"/>
      <c r="F1369" s="1" t="str">
        <f t="shared" si="116"/>
        <v>ENTER WEIGHT</v>
      </c>
      <c r="G1369" s="2"/>
      <c r="H1369" s="27"/>
      <c r="I1369" s="27"/>
      <c r="J1369" s="91" t="str">
        <f t="shared" si="117"/>
        <v>ENTER WEIGHT</v>
      </c>
      <c r="K1369" s="5" t="b">
        <f t="shared" si="118"/>
        <v>0</v>
      </c>
      <c r="L1369" s="6">
        <f t="shared" si="119"/>
        <v>0</v>
      </c>
      <c r="M1369" s="27"/>
      <c r="N1369" s="27"/>
      <c r="O1369" s="27"/>
    </row>
    <row r="1370" spans="1:15" x14ac:dyDescent="0.25">
      <c r="A1370" s="27"/>
      <c r="B1370" s="27"/>
      <c r="C1370" s="27"/>
      <c r="D1370" s="27"/>
      <c r="E1370" s="27"/>
      <c r="F1370" s="1" t="str">
        <f t="shared" si="116"/>
        <v>ENTER WEIGHT</v>
      </c>
      <c r="G1370" s="2"/>
      <c r="H1370" s="27"/>
      <c r="I1370" s="27"/>
      <c r="J1370" s="91" t="str">
        <f t="shared" si="117"/>
        <v>ENTER WEIGHT</v>
      </c>
      <c r="K1370" s="5" t="b">
        <f t="shared" si="118"/>
        <v>0</v>
      </c>
      <c r="L1370" s="6">
        <f t="shared" si="119"/>
        <v>0</v>
      </c>
      <c r="M1370" s="27"/>
      <c r="N1370" s="27"/>
      <c r="O1370" s="27"/>
    </row>
    <row r="1371" spans="1:15" x14ac:dyDescent="0.25">
      <c r="A1371" s="27"/>
      <c r="B1371" s="27"/>
      <c r="C1371" s="27"/>
      <c r="D1371" s="27"/>
      <c r="E1371" s="27"/>
      <c r="F1371" s="1" t="str">
        <f t="shared" si="116"/>
        <v>ENTER WEIGHT</v>
      </c>
      <c r="G1371" s="2"/>
      <c r="H1371" s="27"/>
      <c r="I1371" s="27"/>
      <c r="J1371" s="91" t="str">
        <f t="shared" si="117"/>
        <v>ENTER WEIGHT</v>
      </c>
      <c r="K1371" s="5" t="b">
        <f t="shared" si="118"/>
        <v>0</v>
      </c>
      <c r="L1371" s="6">
        <f t="shared" si="119"/>
        <v>0</v>
      </c>
      <c r="M1371" s="27"/>
      <c r="N1371" s="27"/>
      <c r="O1371" s="27"/>
    </row>
    <row r="1372" spans="1:15" x14ac:dyDescent="0.25">
      <c r="A1372" s="27"/>
      <c r="B1372" s="27"/>
      <c r="C1372" s="27"/>
      <c r="D1372" s="27"/>
      <c r="E1372" s="27"/>
      <c r="F1372" s="1" t="str">
        <f t="shared" si="116"/>
        <v>ENTER WEIGHT</v>
      </c>
      <c r="G1372" s="2"/>
      <c r="H1372" s="27"/>
      <c r="I1372" s="27"/>
      <c r="J1372" s="91" t="str">
        <f t="shared" si="117"/>
        <v>ENTER WEIGHT</v>
      </c>
      <c r="K1372" s="5" t="b">
        <f t="shared" si="118"/>
        <v>0</v>
      </c>
      <c r="L1372" s="6">
        <f t="shared" si="119"/>
        <v>0</v>
      </c>
      <c r="M1372" s="27"/>
      <c r="N1372" s="27"/>
      <c r="O1372" s="27"/>
    </row>
    <row r="1373" spans="1:15" x14ac:dyDescent="0.25">
      <c r="A1373" s="27"/>
      <c r="B1373" s="27"/>
      <c r="C1373" s="27"/>
      <c r="D1373" s="27"/>
      <c r="E1373" s="27"/>
      <c r="F1373" s="1" t="str">
        <f t="shared" si="116"/>
        <v>ENTER WEIGHT</v>
      </c>
      <c r="G1373" s="2"/>
      <c r="H1373" s="27"/>
      <c r="I1373" s="27"/>
      <c r="J1373" s="91" t="str">
        <f t="shared" si="117"/>
        <v>ENTER WEIGHT</v>
      </c>
      <c r="K1373" s="5" t="b">
        <f t="shared" si="118"/>
        <v>0</v>
      </c>
      <c r="L1373" s="6">
        <f t="shared" si="119"/>
        <v>0</v>
      </c>
      <c r="M1373" s="27"/>
      <c r="N1373" s="27"/>
      <c r="O1373" s="27"/>
    </row>
    <row r="1374" spans="1:15" x14ac:dyDescent="0.25">
      <c r="A1374" s="27"/>
      <c r="B1374" s="27"/>
      <c r="C1374" s="27"/>
      <c r="D1374" s="27"/>
      <c r="E1374" s="27"/>
      <c r="F1374" s="1" t="str">
        <f t="shared" si="116"/>
        <v>ENTER WEIGHT</v>
      </c>
      <c r="G1374" s="2"/>
      <c r="H1374" s="27"/>
      <c r="I1374" s="27"/>
      <c r="J1374" s="91" t="str">
        <f t="shared" si="117"/>
        <v>ENTER WEIGHT</v>
      </c>
      <c r="K1374" s="5" t="b">
        <f t="shared" si="118"/>
        <v>0</v>
      </c>
      <c r="L1374" s="6">
        <f t="shared" si="119"/>
        <v>0</v>
      </c>
      <c r="M1374" s="27"/>
      <c r="N1374" s="27"/>
      <c r="O1374" s="27"/>
    </row>
    <row r="1375" spans="1:15" x14ac:dyDescent="0.25">
      <c r="A1375" s="27"/>
      <c r="B1375" s="27"/>
      <c r="C1375" s="27"/>
      <c r="D1375" s="27"/>
      <c r="E1375" s="27"/>
      <c r="F1375" s="1" t="str">
        <f t="shared" si="116"/>
        <v>ENTER WEIGHT</v>
      </c>
      <c r="G1375" s="2"/>
      <c r="H1375" s="27"/>
      <c r="I1375" s="27"/>
      <c r="J1375" s="91" t="str">
        <f t="shared" si="117"/>
        <v>ENTER WEIGHT</v>
      </c>
      <c r="K1375" s="5" t="b">
        <f t="shared" si="118"/>
        <v>0</v>
      </c>
      <c r="L1375" s="6">
        <f t="shared" si="119"/>
        <v>0</v>
      </c>
      <c r="M1375" s="27"/>
      <c r="N1375" s="27"/>
      <c r="O1375" s="27"/>
    </row>
    <row r="1376" spans="1:15" x14ac:dyDescent="0.25">
      <c r="A1376" s="27"/>
      <c r="B1376" s="27"/>
      <c r="C1376" s="27"/>
      <c r="D1376" s="27"/>
      <c r="E1376" s="27"/>
      <c r="F1376" s="1" t="str">
        <f t="shared" si="116"/>
        <v>ENTER WEIGHT</v>
      </c>
      <c r="G1376" s="2"/>
      <c r="H1376" s="27"/>
      <c r="I1376" s="27"/>
      <c r="J1376" s="91" t="str">
        <f t="shared" si="117"/>
        <v>ENTER WEIGHT</v>
      </c>
      <c r="K1376" s="5" t="b">
        <f t="shared" si="118"/>
        <v>0</v>
      </c>
      <c r="L1376" s="6">
        <f t="shared" si="119"/>
        <v>0</v>
      </c>
      <c r="M1376" s="27"/>
      <c r="N1376" s="27"/>
      <c r="O1376" s="27"/>
    </row>
    <row r="1377" spans="1:15" x14ac:dyDescent="0.25">
      <c r="A1377" s="27"/>
      <c r="B1377" s="27"/>
      <c r="C1377" s="27"/>
      <c r="D1377" s="27"/>
      <c r="E1377" s="27"/>
      <c r="F1377" s="1" t="str">
        <f t="shared" si="116"/>
        <v>ENTER WEIGHT</v>
      </c>
      <c r="G1377" s="2"/>
      <c r="H1377" s="27"/>
      <c r="I1377" s="27"/>
      <c r="J1377" s="91" t="str">
        <f t="shared" si="117"/>
        <v>ENTER WEIGHT</v>
      </c>
      <c r="K1377" s="5" t="b">
        <f t="shared" si="118"/>
        <v>0</v>
      </c>
      <c r="L1377" s="6">
        <f t="shared" si="119"/>
        <v>0</v>
      </c>
      <c r="M1377" s="27"/>
      <c r="N1377" s="27"/>
      <c r="O1377" s="27"/>
    </row>
    <row r="1378" spans="1:15" x14ac:dyDescent="0.25">
      <c r="A1378" s="27"/>
      <c r="B1378" s="27"/>
      <c r="C1378" s="27"/>
      <c r="D1378" s="27"/>
      <c r="E1378" s="27"/>
      <c r="F1378" s="1" t="str">
        <f t="shared" si="116"/>
        <v>ENTER WEIGHT</v>
      </c>
      <c r="G1378" s="2"/>
      <c r="H1378" s="27"/>
      <c r="I1378" s="27"/>
      <c r="J1378" s="91" t="str">
        <f t="shared" si="117"/>
        <v>ENTER WEIGHT</v>
      </c>
      <c r="K1378" s="5" t="b">
        <f t="shared" si="118"/>
        <v>0</v>
      </c>
      <c r="L1378" s="6">
        <f t="shared" si="119"/>
        <v>0</v>
      </c>
      <c r="M1378" s="27"/>
      <c r="N1378" s="27"/>
      <c r="O1378" s="27"/>
    </row>
    <row r="1379" spans="1:15" x14ac:dyDescent="0.25">
      <c r="A1379" s="27"/>
      <c r="B1379" s="27"/>
      <c r="C1379" s="27"/>
      <c r="D1379" s="27"/>
      <c r="E1379" s="27"/>
      <c r="F1379" s="1" t="str">
        <f t="shared" si="116"/>
        <v>ENTER WEIGHT</v>
      </c>
      <c r="G1379" s="2"/>
      <c r="H1379" s="27"/>
      <c r="I1379" s="27"/>
      <c r="J1379" s="91" t="str">
        <f t="shared" si="117"/>
        <v>ENTER WEIGHT</v>
      </c>
      <c r="K1379" s="5" t="b">
        <f t="shared" si="118"/>
        <v>0</v>
      </c>
      <c r="L1379" s="6">
        <f t="shared" si="119"/>
        <v>0</v>
      </c>
      <c r="M1379" s="27"/>
      <c r="N1379" s="27"/>
      <c r="O1379" s="27"/>
    </row>
    <row r="1380" spans="1:15" x14ac:dyDescent="0.25">
      <c r="A1380" s="27"/>
      <c r="B1380" s="27"/>
      <c r="C1380" s="27"/>
      <c r="D1380" s="27"/>
      <c r="E1380" s="27"/>
      <c r="F1380" s="1" t="str">
        <f t="shared" si="116"/>
        <v>ENTER WEIGHT</v>
      </c>
      <c r="G1380" s="2"/>
      <c r="H1380" s="27"/>
      <c r="I1380" s="27"/>
      <c r="J1380" s="91" t="str">
        <f t="shared" si="117"/>
        <v>ENTER WEIGHT</v>
      </c>
      <c r="K1380" s="5" t="b">
        <f t="shared" si="118"/>
        <v>0</v>
      </c>
      <c r="L1380" s="6">
        <f t="shared" si="119"/>
        <v>0</v>
      </c>
      <c r="M1380" s="27"/>
      <c r="N1380" s="27"/>
      <c r="O1380" s="27"/>
    </row>
    <row r="1381" spans="1:15" x14ac:dyDescent="0.25">
      <c r="A1381" s="27"/>
      <c r="B1381" s="27"/>
      <c r="C1381" s="27"/>
      <c r="D1381" s="27"/>
      <c r="E1381" s="27"/>
      <c r="F1381" s="1" t="str">
        <f t="shared" si="116"/>
        <v>ENTER WEIGHT</v>
      </c>
      <c r="G1381" s="2"/>
      <c r="H1381" s="27"/>
      <c r="I1381" s="27"/>
      <c r="J1381" s="91" t="str">
        <f t="shared" si="117"/>
        <v>ENTER WEIGHT</v>
      </c>
      <c r="K1381" s="5" t="b">
        <f t="shared" si="118"/>
        <v>0</v>
      </c>
      <c r="L1381" s="6">
        <f t="shared" si="119"/>
        <v>0</v>
      </c>
      <c r="M1381" s="27"/>
      <c r="N1381" s="27"/>
      <c r="O1381" s="27"/>
    </row>
    <row r="1382" spans="1:15" x14ac:dyDescent="0.25">
      <c r="A1382" s="27"/>
      <c r="B1382" s="27"/>
      <c r="C1382" s="27"/>
      <c r="D1382" s="27"/>
      <c r="E1382" s="27"/>
      <c r="F1382" s="1" t="str">
        <f t="shared" si="116"/>
        <v>ENTER WEIGHT</v>
      </c>
      <c r="G1382" s="2"/>
      <c r="H1382" s="27"/>
      <c r="I1382" s="27"/>
      <c r="J1382" s="91" t="str">
        <f t="shared" si="117"/>
        <v>ENTER WEIGHT</v>
      </c>
      <c r="K1382" s="5" t="b">
        <f t="shared" si="118"/>
        <v>0</v>
      </c>
      <c r="L1382" s="6">
        <f t="shared" si="119"/>
        <v>0</v>
      </c>
      <c r="M1382" s="27"/>
      <c r="N1382" s="27"/>
      <c r="O1382" s="27"/>
    </row>
    <row r="1383" spans="1:15" x14ac:dyDescent="0.25">
      <c r="A1383" s="27"/>
      <c r="B1383" s="27"/>
      <c r="C1383" s="27"/>
      <c r="D1383" s="27"/>
      <c r="E1383" s="27"/>
      <c r="F1383" s="1" t="str">
        <f t="shared" si="116"/>
        <v>ENTER WEIGHT</v>
      </c>
      <c r="G1383" s="2"/>
      <c r="H1383" s="27"/>
      <c r="I1383" s="27"/>
      <c r="J1383" s="91" t="str">
        <f t="shared" si="117"/>
        <v>ENTER WEIGHT</v>
      </c>
      <c r="K1383" s="5" t="b">
        <f t="shared" si="118"/>
        <v>0</v>
      </c>
      <c r="L1383" s="6">
        <f t="shared" si="119"/>
        <v>0</v>
      </c>
      <c r="M1383" s="27"/>
      <c r="N1383" s="27"/>
      <c r="O1383" s="27"/>
    </row>
    <row r="1384" spans="1:15" x14ac:dyDescent="0.25">
      <c r="A1384" s="27"/>
      <c r="B1384" s="27"/>
      <c r="C1384" s="27"/>
      <c r="D1384" s="27"/>
      <c r="E1384" s="27"/>
      <c r="F1384" s="1" t="str">
        <f t="shared" si="116"/>
        <v>ENTER WEIGHT</v>
      </c>
      <c r="G1384" s="2"/>
      <c r="H1384" s="27"/>
      <c r="I1384" s="27"/>
      <c r="J1384" s="91" t="str">
        <f t="shared" si="117"/>
        <v>ENTER WEIGHT</v>
      </c>
      <c r="K1384" s="5" t="b">
        <f t="shared" si="118"/>
        <v>0</v>
      </c>
      <c r="L1384" s="6">
        <f t="shared" si="119"/>
        <v>0</v>
      </c>
      <c r="M1384" s="27"/>
      <c r="N1384" s="27"/>
      <c r="O1384" s="27"/>
    </row>
    <row r="1385" spans="1:15" x14ac:dyDescent="0.25">
      <c r="A1385" s="27"/>
      <c r="B1385" s="27"/>
      <c r="C1385" s="27"/>
      <c r="D1385" s="27"/>
      <c r="E1385" s="27"/>
      <c r="F1385" s="1" t="str">
        <f t="shared" si="116"/>
        <v>ENTER WEIGHT</v>
      </c>
      <c r="G1385" s="2"/>
      <c r="H1385" s="27"/>
      <c r="I1385" s="27"/>
      <c r="J1385" s="91" t="str">
        <f t="shared" si="117"/>
        <v>ENTER WEIGHT</v>
      </c>
      <c r="K1385" s="5" t="b">
        <f t="shared" si="118"/>
        <v>0</v>
      </c>
      <c r="L1385" s="6">
        <f t="shared" si="119"/>
        <v>0</v>
      </c>
      <c r="M1385" s="27"/>
      <c r="N1385" s="27"/>
      <c r="O1385" s="27"/>
    </row>
    <row r="1386" spans="1:15" x14ac:dyDescent="0.25">
      <c r="A1386" s="27"/>
      <c r="B1386" s="27"/>
      <c r="C1386" s="27"/>
      <c r="D1386" s="27"/>
      <c r="E1386" s="27"/>
      <c r="F1386" s="1" t="str">
        <f t="shared" si="116"/>
        <v>ENTER WEIGHT</v>
      </c>
      <c r="G1386" s="2"/>
      <c r="H1386" s="27"/>
      <c r="I1386" s="27"/>
      <c r="J1386" s="91" t="str">
        <f t="shared" si="117"/>
        <v>ENTER WEIGHT</v>
      </c>
      <c r="K1386" s="5" t="b">
        <f t="shared" si="118"/>
        <v>0</v>
      </c>
      <c r="L1386" s="6">
        <f t="shared" si="119"/>
        <v>0</v>
      </c>
      <c r="M1386" s="27"/>
      <c r="N1386" s="27"/>
      <c r="O1386" s="27"/>
    </row>
    <row r="1387" spans="1:15" x14ac:dyDescent="0.25">
      <c r="A1387" s="27"/>
      <c r="B1387" s="27"/>
      <c r="C1387" s="27"/>
      <c r="D1387" s="27"/>
      <c r="E1387" s="27"/>
      <c r="F1387" s="1" t="str">
        <f t="shared" si="116"/>
        <v>ENTER WEIGHT</v>
      </c>
      <c r="G1387" s="2"/>
      <c r="H1387" s="27"/>
      <c r="I1387" s="27"/>
      <c r="J1387" s="91" t="str">
        <f t="shared" si="117"/>
        <v>ENTER WEIGHT</v>
      </c>
      <c r="K1387" s="5" t="b">
        <f t="shared" si="118"/>
        <v>0</v>
      </c>
      <c r="L1387" s="6">
        <f t="shared" si="119"/>
        <v>0</v>
      </c>
      <c r="M1387" s="27"/>
      <c r="N1387" s="27"/>
      <c r="O1387" s="27"/>
    </row>
    <row r="1388" spans="1:15" x14ac:dyDescent="0.25">
      <c r="A1388" s="27"/>
      <c r="B1388" s="27"/>
      <c r="C1388" s="27"/>
      <c r="D1388" s="27"/>
      <c r="E1388" s="27"/>
      <c r="F1388" s="1" t="str">
        <f t="shared" si="116"/>
        <v>ENTER WEIGHT</v>
      </c>
      <c r="G1388" s="2"/>
      <c r="H1388" s="27"/>
      <c r="I1388" s="27"/>
      <c r="J1388" s="91" t="str">
        <f t="shared" si="117"/>
        <v>ENTER WEIGHT</v>
      </c>
      <c r="K1388" s="5" t="b">
        <f t="shared" si="118"/>
        <v>0</v>
      </c>
      <c r="L1388" s="6">
        <f t="shared" si="119"/>
        <v>0</v>
      </c>
      <c r="M1388" s="27"/>
      <c r="N1388" s="27"/>
      <c r="O1388" s="27"/>
    </row>
    <row r="1389" spans="1:15" x14ac:dyDescent="0.25">
      <c r="A1389" s="27"/>
      <c r="B1389" s="27"/>
      <c r="C1389" s="27"/>
      <c r="D1389" s="27"/>
      <c r="E1389" s="27"/>
      <c r="F1389" s="1" t="str">
        <f t="shared" si="116"/>
        <v>ENTER WEIGHT</v>
      </c>
      <c r="G1389" s="2"/>
      <c r="H1389" s="27"/>
      <c r="I1389" s="27"/>
      <c r="J1389" s="91" t="str">
        <f t="shared" si="117"/>
        <v>ENTER WEIGHT</v>
      </c>
      <c r="K1389" s="5" t="b">
        <f t="shared" si="118"/>
        <v>0</v>
      </c>
      <c r="L1389" s="6">
        <f t="shared" si="119"/>
        <v>0</v>
      </c>
      <c r="M1389" s="27"/>
      <c r="N1389" s="27"/>
      <c r="O1389" s="27"/>
    </row>
    <row r="1390" spans="1:15" x14ac:dyDescent="0.25">
      <c r="A1390" s="27"/>
      <c r="B1390" s="27"/>
      <c r="C1390" s="27"/>
      <c r="D1390" s="27"/>
      <c r="E1390" s="27"/>
      <c r="F1390" s="1" t="str">
        <f t="shared" si="116"/>
        <v>ENTER WEIGHT</v>
      </c>
      <c r="G1390" s="2"/>
      <c r="H1390" s="27"/>
      <c r="I1390" s="27"/>
      <c r="J1390" s="91" t="str">
        <f t="shared" si="117"/>
        <v>ENTER WEIGHT</v>
      </c>
      <c r="K1390" s="5" t="b">
        <f t="shared" si="118"/>
        <v>0</v>
      </c>
      <c r="L1390" s="6">
        <f t="shared" si="119"/>
        <v>0</v>
      </c>
      <c r="M1390" s="27"/>
      <c r="N1390" s="27"/>
      <c r="O1390" s="27"/>
    </row>
    <row r="1391" spans="1:15" x14ac:dyDescent="0.25">
      <c r="A1391" s="27"/>
      <c r="B1391" s="27"/>
      <c r="C1391" s="27"/>
      <c r="D1391" s="27"/>
      <c r="E1391" s="27"/>
      <c r="F1391" s="1" t="str">
        <f t="shared" si="116"/>
        <v>ENTER WEIGHT</v>
      </c>
      <c r="G1391" s="2"/>
      <c r="H1391" s="27"/>
      <c r="I1391" s="27"/>
      <c r="J1391" s="91" t="str">
        <f t="shared" si="117"/>
        <v>ENTER WEIGHT</v>
      </c>
      <c r="K1391" s="5" t="b">
        <f t="shared" si="118"/>
        <v>0</v>
      </c>
      <c r="L1391" s="6">
        <f t="shared" si="119"/>
        <v>0</v>
      </c>
      <c r="M1391" s="27"/>
      <c r="N1391" s="27"/>
      <c r="O1391" s="27"/>
    </row>
    <row r="1392" spans="1:15" x14ac:dyDescent="0.25">
      <c r="A1392" s="27"/>
      <c r="B1392" s="27"/>
      <c r="C1392" s="27"/>
      <c r="D1392" s="27"/>
      <c r="E1392" s="27"/>
      <c r="F1392" s="1" t="str">
        <f t="shared" si="116"/>
        <v>ENTER WEIGHT</v>
      </c>
      <c r="G1392" s="2"/>
      <c r="H1392" s="27"/>
      <c r="I1392" s="27"/>
      <c r="J1392" s="91" t="str">
        <f t="shared" si="117"/>
        <v>ENTER WEIGHT</v>
      </c>
      <c r="K1392" s="5" t="b">
        <f t="shared" si="118"/>
        <v>0</v>
      </c>
      <c r="L1392" s="6">
        <f t="shared" si="119"/>
        <v>0</v>
      </c>
      <c r="M1392" s="27"/>
      <c r="N1392" s="27"/>
      <c r="O1392" s="27"/>
    </row>
    <row r="1393" spans="1:15" x14ac:dyDescent="0.25">
      <c r="A1393" s="27"/>
      <c r="B1393" s="27"/>
      <c r="C1393" s="27"/>
      <c r="D1393" s="27"/>
      <c r="E1393" s="27"/>
      <c r="F1393" s="1" t="str">
        <f t="shared" si="116"/>
        <v>ENTER WEIGHT</v>
      </c>
      <c r="G1393" s="2"/>
      <c r="H1393" s="27"/>
      <c r="I1393" s="27"/>
      <c r="J1393" s="91" t="str">
        <f t="shared" si="117"/>
        <v>ENTER WEIGHT</v>
      </c>
      <c r="K1393" s="5" t="b">
        <f t="shared" si="118"/>
        <v>0</v>
      </c>
      <c r="L1393" s="6">
        <f t="shared" si="119"/>
        <v>0</v>
      </c>
      <c r="M1393" s="27"/>
      <c r="N1393" s="27"/>
      <c r="O1393" s="27"/>
    </row>
    <row r="1394" spans="1:15" x14ac:dyDescent="0.25">
      <c r="A1394" s="27"/>
      <c r="B1394" s="27"/>
      <c r="C1394" s="27"/>
      <c r="D1394" s="27"/>
      <c r="E1394" s="27"/>
      <c r="F1394" s="1" t="str">
        <f t="shared" si="116"/>
        <v>ENTER WEIGHT</v>
      </c>
      <c r="G1394" s="2"/>
      <c r="H1394" s="27"/>
      <c r="I1394" s="27"/>
      <c r="J1394" s="91" t="str">
        <f t="shared" si="117"/>
        <v>ENTER WEIGHT</v>
      </c>
      <c r="K1394" s="5" t="b">
        <f t="shared" si="118"/>
        <v>0</v>
      </c>
      <c r="L1394" s="6">
        <f t="shared" si="119"/>
        <v>0</v>
      </c>
      <c r="M1394" s="27"/>
      <c r="N1394" s="27"/>
      <c r="O1394" s="27"/>
    </row>
    <row r="1395" spans="1:15" x14ac:dyDescent="0.25">
      <c r="A1395" s="27"/>
      <c r="B1395" s="27"/>
      <c r="C1395" s="27"/>
      <c r="D1395" s="27"/>
      <c r="E1395" s="27"/>
      <c r="F1395" s="1" t="str">
        <f t="shared" ref="F1395:F1458" si="120">IF($E1395=60.3,6.99,IF($E1395=73,9.67,IF($E1395=88.9,13.84,IF($E1395=114.3,17.26,IF($E1395=177.8,34.23,IF($E1395=244.5,53.57,"ENTER WEIGHT"))))))</f>
        <v>ENTER WEIGHT</v>
      </c>
      <c r="G1395" s="2"/>
      <c r="H1395" s="27"/>
      <c r="I1395" s="27"/>
      <c r="J1395" s="91" t="str">
        <f t="shared" si="117"/>
        <v>ENTER WEIGHT</v>
      </c>
      <c r="K1395" s="5" t="b">
        <f t="shared" si="118"/>
        <v>0</v>
      </c>
      <c r="L1395" s="6">
        <f t="shared" si="119"/>
        <v>0</v>
      </c>
      <c r="M1395" s="27"/>
      <c r="N1395" s="27"/>
      <c r="O1395" s="27"/>
    </row>
    <row r="1396" spans="1:15" x14ac:dyDescent="0.25">
      <c r="A1396" s="27"/>
      <c r="B1396" s="27"/>
      <c r="C1396" s="27"/>
      <c r="D1396" s="27"/>
      <c r="E1396" s="27"/>
      <c r="F1396" s="1" t="str">
        <f t="shared" si="120"/>
        <v>ENTER WEIGHT</v>
      </c>
      <c r="G1396" s="2"/>
      <c r="H1396" s="27"/>
      <c r="I1396" s="27"/>
      <c r="J1396" s="91" t="str">
        <f t="shared" si="117"/>
        <v>ENTER WEIGHT</v>
      </c>
      <c r="K1396" s="5" t="b">
        <f t="shared" si="118"/>
        <v>0</v>
      </c>
      <c r="L1396" s="6">
        <f t="shared" si="119"/>
        <v>0</v>
      </c>
      <c r="M1396" s="27"/>
      <c r="N1396" s="27"/>
      <c r="O1396" s="27"/>
    </row>
    <row r="1397" spans="1:15" x14ac:dyDescent="0.25">
      <c r="A1397" s="27"/>
      <c r="B1397" s="27"/>
      <c r="C1397" s="27"/>
      <c r="D1397" s="27"/>
      <c r="E1397" s="27"/>
      <c r="F1397" s="1" t="str">
        <f t="shared" si="120"/>
        <v>ENTER WEIGHT</v>
      </c>
      <c r="G1397" s="2"/>
      <c r="H1397" s="27"/>
      <c r="I1397" s="27"/>
      <c r="J1397" s="91" t="str">
        <f t="shared" si="117"/>
        <v>ENTER WEIGHT</v>
      </c>
      <c r="K1397" s="5" t="b">
        <f t="shared" si="118"/>
        <v>0</v>
      </c>
      <c r="L1397" s="6">
        <f t="shared" si="119"/>
        <v>0</v>
      </c>
      <c r="M1397" s="27"/>
      <c r="N1397" s="27"/>
      <c r="O1397" s="27"/>
    </row>
    <row r="1398" spans="1:15" x14ac:dyDescent="0.25">
      <c r="A1398" s="27"/>
      <c r="B1398" s="27"/>
      <c r="C1398" s="27"/>
      <c r="D1398" s="27"/>
      <c r="E1398" s="27"/>
      <c r="F1398" s="1" t="str">
        <f t="shared" si="120"/>
        <v>ENTER WEIGHT</v>
      </c>
      <c r="G1398" s="2"/>
      <c r="H1398" s="27"/>
      <c r="I1398" s="27"/>
      <c r="J1398" s="91" t="str">
        <f t="shared" si="117"/>
        <v>ENTER WEIGHT</v>
      </c>
      <c r="K1398" s="5" t="b">
        <f t="shared" si="118"/>
        <v>0</v>
      </c>
      <c r="L1398" s="6">
        <f t="shared" si="119"/>
        <v>0</v>
      </c>
      <c r="M1398" s="27"/>
      <c r="N1398" s="27"/>
      <c r="O1398" s="27"/>
    </row>
    <row r="1399" spans="1:15" x14ac:dyDescent="0.25">
      <c r="A1399" s="27"/>
      <c r="B1399" s="27"/>
      <c r="C1399" s="27"/>
      <c r="D1399" s="27"/>
      <c r="E1399" s="27"/>
      <c r="F1399" s="1" t="str">
        <f t="shared" si="120"/>
        <v>ENTER WEIGHT</v>
      </c>
      <c r="G1399" s="2"/>
      <c r="H1399" s="27"/>
      <c r="I1399" s="27"/>
      <c r="J1399" s="91" t="str">
        <f t="shared" si="117"/>
        <v>ENTER WEIGHT</v>
      </c>
      <c r="K1399" s="5" t="b">
        <f t="shared" si="118"/>
        <v>0</v>
      </c>
      <c r="L1399" s="6">
        <f t="shared" si="119"/>
        <v>0</v>
      </c>
      <c r="M1399" s="27"/>
      <c r="N1399" s="27"/>
      <c r="O1399" s="27"/>
    </row>
    <row r="1400" spans="1:15" x14ac:dyDescent="0.25">
      <c r="A1400" s="27"/>
      <c r="B1400" s="27"/>
      <c r="C1400" s="27"/>
      <c r="D1400" s="27"/>
      <c r="E1400" s="27"/>
      <c r="F1400" s="1" t="str">
        <f t="shared" si="120"/>
        <v>ENTER WEIGHT</v>
      </c>
      <c r="G1400" s="2"/>
      <c r="H1400" s="27"/>
      <c r="I1400" s="27"/>
      <c r="J1400" s="91" t="str">
        <f t="shared" si="117"/>
        <v>ENTER WEIGHT</v>
      </c>
      <c r="K1400" s="5" t="b">
        <f t="shared" si="118"/>
        <v>0</v>
      </c>
      <c r="L1400" s="6">
        <f t="shared" si="119"/>
        <v>0</v>
      </c>
      <c r="M1400" s="27"/>
      <c r="N1400" s="27"/>
      <c r="O1400" s="27"/>
    </row>
    <row r="1401" spans="1:15" x14ac:dyDescent="0.25">
      <c r="A1401" s="27"/>
      <c r="B1401" s="27"/>
      <c r="C1401" s="27"/>
      <c r="D1401" s="27"/>
      <c r="E1401" s="27"/>
      <c r="F1401" s="1" t="str">
        <f t="shared" si="120"/>
        <v>ENTER WEIGHT</v>
      </c>
      <c r="G1401" s="2"/>
      <c r="H1401" s="27"/>
      <c r="I1401" s="27"/>
      <c r="J1401" s="91" t="str">
        <f t="shared" si="117"/>
        <v>ENTER WEIGHT</v>
      </c>
      <c r="K1401" s="5" t="b">
        <f t="shared" si="118"/>
        <v>0</v>
      </c>
      <c r="L1401" s="6">
        <f t="shared" si="119"/>
        <v>0</v>
      </c>
      <c r="M1401" s="27"/>
      <c r="N1401" s="27"/>
      <c r="O1401" s="27"/>
    </row>
    <row r="1402" spans="1:15" x14ac:dyDescent="0.25">
      <c r="A1402" s="27"/>
      <c r="B1402" s="27"/>
      <c r="C1402" s="27"/>
      <c r="D1402" s="27"/>
      <c r="E1402" s="27"/>
      <c r="F1402" s="1" t="str">
        <f t="shared" si="120"/>
        <v>ENTER WEIGHT</v>
      </c>
      <c r="G1402" s="2"/>
      <c r="H1402" s="27"/>
      <c r="I1402" s="27"/>
      <c r="J1402" s="91" t="str">
        <f t="shared" si="117"/>
        <v>ENTER WEIGHT</v>
      </c>
      <c r="K1402" s="5" t="b">
        <f t="shared" si="118"/>
        <v>0</v>
      </c>
      <c r="L1402" s="6">
        <f t="shared" si="119"/>
        <v>0</v>
      </c>
      <c r="M1402" s="27"/>
      <c r="N1402" s="27"/>
      <c r="O1402" s="27"/>
    </row>
    <row r="1403" spans="1:15" x14ac:dyDescent="0.25">
      <c r="A1403" s="27"/>
      <c r="B1403" s="27"/>
      <c r="C1403" s="27"/>
      <c r="D1403" s="27"/>
      <c r="E1403" s="27"/>
      <c r="F1403" s="1" t="str">
        <f t="shared" si="120"/>
        <v>ENTER WEIGHT</v>
      </c>
      <c r="G1403" s="2"/>
      <c r="H1403" s="27"/>
      <c r="I1403" s="27"/>
      <c r="J1403" s="91" t="str">
        <f t="shared" si="117"/>
        <v>ENTER WEIGHT</v>
      </c>
      <c r="K1403" s="5" t="b">
        <f t="shared" si="118"/>
        <v>0</v>
      </c>
      <c r="L1403" s="6">
        <f t="shared" si="119"/>
        <v>0</v>
      </c>
      <c r="M1403" s="27"/>
      <c r="N1403" s="27"/>
      <c r="O1403" s="27"/>
    </row>
    <row r="1404" spans="1:15" x14ac:dyDescent="0.25">
      <c r="A1404" s="27"/>
      <c r="B1404" s="27"/>
      <c r="C1404" s="27"/>
      <c r="D1404" s="27"/>
      <c r="E1404" s="27"/>
      <c r="F1404" s="1" t="str">
        <f t="shared" si="120"/>
        <v>ENTER WEIGHT</v>
      </c>
      <c r="G1404" s="2"/>
      <c r="H1404" s="27"/>
      <c r="I1404" s="27"/>
      <c r="J1404" s="91" t="str">
        <f t="shared" si="117"/>
        <v>ENTER WEIGHT</v>
      </c>
      <c r="K1404" s="5" t="b">
        <f t="shared" si="118"/>
        <v>0</v>
      </c>
      <c r="L1404" s="6">
        <f t="shared" si="119"/>
        <v>0</v>
      </c>
      <c r="M1404" s="27"/>
      <c r="N1404" s="27"/>
      <c r="O1404" s="27"/>
    </row>
    <row r="1405" spans="1:15" x14ac:dyDescent="0.25">
      <c r="A1405" s="27"/>
      <c r="B1405" s="27"/>
      <c r="C1405" s="27"/>
      <c r="D1405" s="27"/>
      <c r="E1405" s="27"/>
      <c r="F1405" s="1" t="str">
        <f t="shared" si="120"/>
        <v>ENTER WEIGHT</v>
      </c>
      <c r="G1405" s="2"/>
      <c r="H1405" s="27"/>
      <c r="I1405" s="27"/>
      <c r="J1405" s="91" t="str">
        <f t="shared" si="117"/>
        <v>ENTER WEIGHT</v>
      </c>
      <c r="K1405" s="5" t="b">
        <f t="shared" si="118"/>
        <v>0</v>
      </c>
      <c r="L1405" s="6">
        <f t="shared" si="119"/>
        <v>0</v>
      </c>
      <c r="M1405" s="27"/>
      <c r="N1405" s="27"/>
      <c r="O1405" s="27"/>
    </row>
    <row r="1406" spans="1:15" x14ac:dyDescent="0.25">
      <c r="A1406" s="27"/>
      <c r="B1406" s="27"/>
      <c r="C1406" s="27"/>
      <c r="D1406" s="27"/>
      <c r="E1406" s="27"/>
      <c r="F1406" s="1" t="str">
        <f t="shared" si="120"/>
        <v>ENTER WEIGHT</v>
      </c>
      <c r="G1406" s="2"/>
      <c r="H1406" s="27"/>
      <c r="I1406" s="27"/>
      <c r="J1406" s="91" t="str">
        <f t="shared" si="117"/>
        <v>ENTER WEIGHT</v>
      </c>
      <c r="K1406" s="5" t="b">
        <f t="shared" si="118"/>
        <v>0</v>
      </c>
      <c r="L1406" s="6">
        <f t="shared" si="119"/>
        <v>0</v>
      </c>
      <c r="M1406" s="27"/>
      <c r="N1406" s="27"/>
      <c r="O1406" s="27"/>
    </row>
    <row r="1407" spans="1:15" x14ac:dyDescent="0.25">
      <c r="A1407" s="27"/>
      <c r="B1407" s="27"/>
      <c r="C1407" s="27"/>
      <c r="D1407" s="27"/>
      <c r="E1407" s="27"/>
      <c r="F1407" s="1" t="str">
        <f t="shared" si="120"/>
        <v>ENTER WEIGHT</v>
      </c>
      <c r="G1407" s="2"/>
      <c r="H1407" s="27"/>
      <c r="I1407" s="27"/>
      <c r="J1407" s="91" t="str">
        <f t="shared" si="117"/>
        <v>ENTER WEIGHT</v>
      </c>
      <c r="K1407" s="5" t="b">
        <f t="shared" si="118"/>
        <v>0</v>
      </c>
      <c r="L1407" s="6">
        <f t="shared" si="119"/>
        <v>0</v>
      </c>
      <c r="M1407" s="27"/>
      <c r="N1407" s="27"/>
      <c r="O1407" s="27"/>
    </row>
    <row r="1408" spans="1:15" x14ac:dyDescent="0.25">
      <c r="A1408" s="27"/>
      <c r="B1408" s="27"/>
      <c r="C1408" s="27"/>
      <c r="D1408" s="27"/>
      <c r="E1408" s="27"/>
      <c r="F1408" s="1" t="str">
        <f t="shared" si="120"/>
        <v>ENTER WEIGHT</v>
      </c>
      <c r="G1408" s="2"/>
      <c r="H1408" s="27"/>
      <c r="I1408" s="27"/>
      <c r="J1408" s="91" t="str">
        <f t="shared" si="117"/>
        <v>ENTER WEIGHT</v>
      </c>
      <c r="K1408" s="5" t="b">
        <f t="shared" si="118"/>
        <v>0</v>
      </c>
      <c r="L1408" s="6">
        <f t="shared" si="119"/>
        <v>0</v>
      </c>
      <c r="M1408" s="27"/>
      <c r="N1408" s="27"/>
      <c r="O1408" s="27"/>
    </row>
    <row r="1409" spans="1:15" x14ac:dyDescent="0.25">
      <c r="A1409" s="27"/>
      <c r="B1409" s="27"/>
      <c r="C1409" s="27"/>
      <c r="D1409" s="27"/>
      <c r="E1409" s="27"/>
      <c r="F1409" s="1" t="str">
        <f t="shared" si="120"/>
        <v>ENTER WEIGHT</v>
      </c>
      <c r="G1409" s="2"/>
      <c r="H1409" s="27"/>
      <c r="I1409" s="27"/>
      <c r="J1409" s="91" t="str">
        <f t="shared" si="117"/>
        <v>ENTER WEIGHT</v>
      </c>
      <c r="K1409" s="5" t="b">
        <f t="shared" si="118"/>
        <v>0</v>
      </c>
      <c r="L1409" s="6">
        <f t="shared" si="119"/>
        <v>0</v>
      </c>
      <c r="M1409" s="27"/>
      <c r="N1409" s="27"/>
      <c r="O1409" s="27"/>
    </row>
    <row r="1410" spans="1:15" x14ac:dyDescent="0.25">
      <c r="A1410" s="27"/>
      <c r="B1410" s="27"/>
      <c r="C1410" s="27"/>
      <c r="D1410" s="27"/>
      <c r="E1410" s="27"/>
      <c r="F1410" s="1" t="str">
        <f t="shared" si="120"/>
        <v>ENTER WEIGHT</v>
      </c>
      <c r="G1410" s="2"/>
      <c r="H1410" s="27"/>
      <c r="I1410" s="27"/>
      <c r="J1410" s="91" t="str">
        <f t="shared" si="117"/>
        <v>ENTER WEIGHT</v>
      </c>
      <c r="K1410" s="5" t="b">
        <f t="shared" si="118"/>
        <v>0</v>
      </c>
      <c r="L1410" s="6">
        <f t="shared" si="119"/>
        <v>0</v>
      </c>
      <c r="M1410" s="27"/>
      <c r="N1410" s="27"/>
      <c r="O1410" s="27"/>
    </row>
    <row r="1411" spans="1:15" x14ac:dyDescent="0.25">
      <c r="A1411" s="27"/>
      <c r="B1411" s="27"/>
      <c r="C1411" s="27"/>
      <c r="D1411" s="27"/>
      <c r="E1411" s="27"/>
      <c r="F1411" s="1" t="str">
        <f t="shared" si="120"/>
        <v>ENTER WEIGHT</v>
      </c>
      <c r="G1411" s="2"/>
      <c r="H1411" s="27"/>
      <c r="I1411" s="27"/>
      <c r="J1411" s="91" t="str">
        <f t="shared" si="117"/>
        <v>ENTER WEIGHT</v>
      </c>
      <c r="K1411" s="5" t="b">
        <f t="shared" si="118"/>
        <v>0</v>
      </c>
      <c r="L1411" s="6">
        <f t="shared" si="119"/>
        <v>0</v>
      </c>
      <c r="M1411" s="27"/>
      <c r="N1411" s="27"/>
      <c r="O1411" s="27"/>
    </row>
    <row r="1412" spans="1:15" x14ac:dyDescent="0.25">
      <c r="A1412" s="27"/>
      <c r="B1412" s="27"/>
      <c r="C1412" s="27"/>
      <c r="D1412" s="27"/>
      <c r="E1412" s="27"/>
      <c r="F1412" s="1" t="str">
        <f t="shared" si="120"/>
        <v>ENTER WEIGHT</v>
      </c>
      <c r="G1412" s="2"/>
      <c r="H1412" s="27"/>
      <c r="I1412" s="27"/>
      <c r="J1412" s="91" t="str">
        <f t="shared" si="117"/>
        <v>ENTER WEIGHT</v>
      </c>
      <c r="K1412" s="5" t="b">
        <f t="shared" si="118"/>
        <v>0</v>
      </c>
      <c r="L1412" s="6">
        <f t="shared" si="119"/>
        <v>0</v>
      </c>
      <c r="M1412" s="27"/>
      <c r="N1412" s="27"/>
      <c r="O1412" s="27"/>
    </row>
    <row r="1413" spans="1:15" x14ac:dyDescent="0.25">
      <c r="A1413" s="27"/>
      <c r="B1413" s="27"/>
      <c r="C1413" s="27"/>
      <c r="D1413" s="27"/>
      <c r="E1413" s="27"/>
      <c r="F1413" s="1" t="str">
        <f t="shared" si="120"/>
        <v>ENTER WEIGHT</v>
      </c>
      <c r="G1413" s="2"/>
      <c r="H1413" s="27"/>
      <c r="I1413" s="27"/>
      <c r="J1413" s="91" t="str">
        <f t="shared" si="117"/>
        <v>ENTER WEIGHT</v>
      </c>
      <c r="K1413" s="5" t="b">
        <f t="shared" si="118"/>
        <v>0</v>
      </c>
      <c r="L1413" s="6">
        <f t="shared" si="119"/>
        <v>0</v>
      </c>
      <c r="M1413" s="27"/>
      <c r="N1413" s="27"/>
      <c r="O1413" s="27"/>
    </row>
    <row r="1414" spans="1:15" x14ac:dyDescent="0.25">
      <c r="A1414" s="27"/>
      <c r="B1414" s="27"/>
      <c r="C1414" s="27"/>
      <c r="D1414" s="27"/>
      <c r="E1414" s="27"/>
      <c r="F1414" s="1" t="str">
        <f t="shared" si="120"/>
        <v>ENTER WEIGHT</v>
      </c>
      <c r="G1414" s="2"/>
      <c r="H1414" s="27"/>
      <c r="I1414" s="27"/>
      <c r="J1414" s="91" t="str">
        <f t="shared" si="117"/>
        <v>ENTER WEIGHT</v>
      </c>
      <c r="K1414" s="5" t="b">
        <f t="shared" si="118"/>
        <v>0</v>
      </c>
      <c r="L1414" s="6">
        <f t="shared" si="119"/>
        <v>0</v>
      </c>
      <c r="M1414" s="27"/>
      <c r="N1414" s="27"/>
      <c r="O1414" s="27"/>
    </row>
    <row r="1415" spans="1:15" x14ac:dyDescent="0.25">
      <c r="A1415" s="27"/>
      <c r="B1415" s="27"/>
      <c r="C1415" s="27"/>
      <c r="D1415" s="27"/>
      <c r="E1415" s="27"/>
      <c r="F1415" s="1" t="str">
        <f t="shared" si="120"/>
        <v>ENTER WEIGHT</v>
      </c>
      <c r="G1415" s="2"/>
      <c r="H1415" s="27"/>
      <c r="I1415" s="27"/>
      <c r="J1415" s="91" t="str">
        <f t="shared" si="117"/>
        <v>ENTER WEIGHT</v>
      </c>
      <c r="K1415" s="5" t="b">
        <f t="shared" si="118"/>
        <v>0</v>
      </c>
      <c r="L1415" s="6">
        <f t="shared" si="119"/>
        <v>0</v>
      </c>
      <c r="M1415" s="27"/>
      <c r="N1415" s="27"/>
      <c r="O1415" s="27"/>
    </row>
    <row r="1416" spans="1:15" x14ac:dyDescent="0.25">
      <c r="A1416" s="27"/>
      <c r="B1416" s="27"/>
      <c r="C1416" s="27"/>
      <c r="D1416" s="27"/>
      <c r="E1416" s="27"/>
      <c r="F1416" s="1" t="str">
        <f t="shared" si="120"/>
        <v>ENTER WEIGHT</v>
      </c>
      <c r="G1416" s="2"/>
      <c r="H1416" s="27"/>
      <c r="I1416" s="27"/>
      <c r="J1416" s="91" t="str">
        <f t="shared" si="117"/>
        <v>ENTER WEIGHT</v>
      </c>
      <c r="K1416" s="5" t="b">
        <f t="shared" si="118"/>
        <v>0</v>
      </c>
      <c r="L1416" s="6">
        <f t="shared" si="119"/>
        <v>0</v>
      </c>
      <c r="M1416" s="27"/>
      <c r="N1416" s="27"/>
      <c r="O1416" s="27"/>
    </row>
    <row r="1417" spans="1:15" x14ac:dyDescent="0.25">
      <c r="A1417" s="27"/>
      <c r="B1417" s="27"/>
      <c r="C1417" s="27"/>
      <c r="D1417" s="27"/>
      <c r="E1417" s="27"/>
      <c r="F1417" s="1" t="str">
        <f t="shared" si="120"/>
        <v>ENTER WEIGHT</v>
      </c>
      <c r="G1417" s="2"/>
      <c r="H1417" s="27"/>
      <c r="I1417" s="27"/>
      <c r="J1417" s="91" t="str">
        <f t="shared" si="117"/>
        <v>ENTER WEIGHT</v>
      </c>
      <c r="K1417" s="5" t="b">
        <f t="shared" si="118"/>
        <v>0</v>
      </c>
      <c r="L1417" s="6">
        <f t="shared" si="119"/>
        <v>0</v>
      </c>
      <c r="M1417" s="27"/>
      <c r="N1417" s="27"/>
      <c r="O1417" s="27"/>
    </row>
    <row r="1418" spans="1:15" x14ac:dyDescent="0.25">
      <c r="A1418" s="27"/>
      <c r="B1418" s="27"/>
      <c r="C1418" s="27"/>
      <c r="D1418" s="27"/>
      <c r="E1418" s="27"/>
      <c r="F1418" s="1" t="str">
        <f t="shared" si="120"/>
        <v>ENTER WEIGHT</v>
      </c>
      <c r="G1418" s="2"/>
      <c r="H1418" s="27"/>
      <c r="I1418" s="27"/>
      <c r="J1418" s="91" t="str">
        <f t="shared" si="117"/>
        <v>ENTER WEIGHT</v>
      </c>
      <c r="K1418" s="5" t="b">
        <f t="shared" si="118"/>
        <v>0</v>
      </c>
      <c r="L1418" s="6">
        <f t="shared" si="119"/>
        <v>0</v>
      </c>
      <c r="M1418" s="27"/>
      <c r="N1418" s="27"/>
      <c r="O1418" s="27"/>
    </row>
    <row r="1419" spans="1:15" x14ac:dyDescent="0.25">
      <c r="A1419" s="27"/>
      <c r="B1419" s="27"/>
      <c r="C1419" s="27"/>
      <c r="D1419" s="27"/>
      <c r="E1419" s="27"/>
      <c r="F1419" s="1" t="str">
        <f t="shared" si="120"/>
        <v>ENTER WEIGHT</v>
      </c>
      <c r="G1419" s="2"/>
      <c r="H1419" s="27"/>
      <c r="I1419" s="27"/>
      <c r="J1419" s="91" t="str">
        <f t="shared" ref="J1419:J1471" si="121">IF($E1419=60.3,30.1,IF($E1419=73,37.54,IF($E1419=88.9,52.62,IF(AND($E1419=114.3, $F1419=17.26),56.44,IF(AND($E1419=177.8, $F1419=34.23),92.37,IF(AND($E1419=244.5,$F1419=53.57),144.09,"ENTER WEIGHT"))))))</f>
        <v>ENTER WEIGHT</v>
      </c>
      <c r="K1419" s="5" t="b">
        <f t="shared" si="118"/>
        <v>0</v>
      </c>
      <c r="L1419" s="6">
        <f t="shared" si="119"/>
        <v>0</v>
      </c>
      <c r="M1419" s="27"/>
      <c r="N1419" s="27"/>
      <c r="O1419" s="27"/>
    </row>
    <row r="1420" spans="1:15" x14ac:dyDescent="0.25">
      <c r="A1420" s="27"/>
      <c r="B1420" s="27"/>
      <c r="C1420" s="27"/>
      <c r="D1420" s="27"/>
      <c r="E1420" s="27"/>
      <c r="F1420" s="1" t="str">
        <f t="shared" si="120"/>
        <v>ENTER WEIGHT</v>
      </c>
      <c r="G1420" s="2"/>
      <c r="H1420" s="27"/>
      <c r="I1420" s="27"/>
      <c r="J1420" s="91" t="str">
        <f t="shared" si="121"/>
        <v>ENTER WEIGHT</v>
      </c>
      <c r="K1420" s="5" t="b">
        <f t="shared" si="118"/>
        <v>0</v>
      </c>
      <c r="L1420" s="6">
        <f t="shared" si="119"/>
        <v>0</v>
      </c>
      <c r="M1420" s="27"/>
      <c r="N1420" s="27"/>
      <c r="O1420" s="27"/>
    </row>
    <row r="1421" spans="1:15" x14ac:dyDescent="0.25">
      <c r="A1421" s="27"/>
      <c r="B1421" s="27"/>
      <c r="C1421" s="27"/>
      <c r="D1421" s="27"/>
      <c r="E1421" s="27"/>
      <c r="F1421" s="1" t="str">
        <f t="shared" si="120"/>
        <v>ENTER WEIGHT</v>
      </c>
      <c r="G1421" s="2"/>
      <c r="H1421" s="27"/>
      <c r="I1421" s="27"/>
      <c r="J1421" s="91" t="str">
        <f t="shared" si="121"/>
        <v>ENTER WEIGHT</v>
      </c>
      <c r="K1421" s="5" t="b">
        <f t="shared" si="118"/>
        <v>0</v>
      </c>
      <c r="L1421" s="6">
        <f t="shared" si="119"/>
        <v>0</v>
      </c>
      <c r="M1421" s="27"/>
      <c r="N1421" s="27"/>
      <c r="O1421" s="27"/>
    </row>
    <row r="1422" spans="1:15" x14ac:dyDescent="0.25">
      <c r="A1422" s="27"/>
      <c r="B1422" s="27"/>
      <c r="C1422" s="27"/>
      <c r="D1422" s="27"/>
      <c r="E1422" s="27"/>
      <c r="F1422" s="1" t="str">
        <f t="shared" si="120"/>
        <v>ENTER WEIGHT</v>
      </c>
      <c r="G1422" s="2"/>
      <c r="H1422" s="27"/>
      <c r="I1422" s="27"/>
      <c r="J1422" s="91" t="str">
        <f t="shared" si="121"/>
        <v>ENTER WEIGHT</v>
      </c>
      <c r="K1422" s="5" t="b">
        <f t="shared" si="118"/>
        <v>0</v>
      </c>
      <c r="L1422" s="6">
        <f t="shared" si="119"/>
        <v>0</v>
      </c>
      <c r="M1422" s="27"/>
      <c r="N1422" s="27"/>
      <c r="O1422" s="27"/>
    </row>
    <row r="1423" spans="1:15" x14ac:dyDescent="0.25">
      <c r="A1423" s="27"/>
      <c r="B1423" s="27"/>
      <c r="C1423" s="27"/>
      <c r="D1423" s="27"/>
      <c r="E1423" s="27"/>
      <c r="F1423" s="1" t="str">
        <f t="shared" si="120"/>
        <v>ENTER WEIGHT</v>
      </c>
      <c r="G1423" s="2"/>
      <c r="H1423" s="27"/>
      <c r="I1423" s="27"/>
      <c r="J1423" s="91" t="str">
        <f t="shared" si="121"/>
        <v>ENTER WEIGHT</v>
      </c>
      <c r="K1423" s="5" t="b">
        <f t="shared" si="118"/>
        <v>0</v>
      </c>
      <c r="L1423" s="6">
        <f t="shared" si="119"/>
        <v>0</v>
      </c>
      <c r="M1423" s="27"/>
      <c r="N1423" s="27"/>
      <c r="O1423" s="27"/>
    </row>
    <row r="1424" spans="1:15" x14ac:dyDescent="0.25">
      <c r="A1424" s="27"/>
      <c r="B1424" s="27"/>
      <c r="C1424" s="27"/>
      <c r="D1424" s="27"/>
      <c r="E1424" s="27"/>
      <c r="F1424" s="1" t="str">
        <f t="shared" si="120"/>
        <v>ENTER WEIGHT</v>
      </c>
      <c r="G1424" s="2"/>
      <c r="H1424" s="27"/>
      <c r="I1424" s="27"/>
      <c r="J1424" s="91" t="str">
        <f t="shared" si="121"/>
        <v>ENTER WEIGHT</v>
      </c>
      <c r="K1424" s="5" t="b">
        <f t="shared" si="118"/>
        <v>0</v>
      </c>
      <c r="L1424" s="6">
        <f t="shared" si="119"/>
        <v>0</v>
      </c>
      <c r="M1424" s="27"/>
      <c r="N1424" s="27"/>
      <c r="O1424" s="27"/>
    </row>
    <row r="1425" spans="1:15" x14ac:dyDescent="0.25">
      <c r="A1425" s="27"/>
      <c r="B1425" s="27"/>
      <c r="C1425" s="27"/>
      <c r="D1425" s="27"/>
      <c r="E1425" s="27"/>
      <c r="F1425" s="1" t="str">
        <f t="shared" si="120"/>
        <v>ENTER WEIGHT</v>
      </c>
      <c r="G1425" s="2"/>
      <c r="H1425" s="27"/>
      <c r="I1425" s="27"/>
      <c r="J1425" s="91" t="str">
        <f t="shared" si="121"/>
        <v>ENTER WEIGHT</v>
      </c>
      <c r="K1425" s="5" t="b">
        <f t="shared" si="118"/>
        <v>0</v>
      </c>
      <c r="L1425" s="6">
        <f t="shared" si="119"/>
        <v>0</v>
      </c>
      <c r="M1425" s="27"/>
      <c r="N1425" s="27"/>
      <c r="O1425" s="27"/>
    </row>
    <row r="1426" spans="1:15" x14ac:dyDescent="0.25">
      <c r="A1426" s="27"/>
      <c r="B1426" s="27"/>
      <c r="C1426" s="27"/>
      <c r="D1426" s="27"/>
      <c r="E1426" s="27"/>
      <c r="F1426" s="1" t="str">
        <f t="shared" si="120"/>
        <v>ENTER WEIGHT</v>
      </c>
      <c r="G1426" s="2"/>
      <c r="H1426" s="27"/>
      <c r="I1426" s="27"/>
      <c r="J1426" s="91" t="str">
        <f t="shared" si="121"/>
        <v>ENTER WEIGHT</v>
      </c>
      <c r="K1426" s="5" t="b">
        <f t="shared" si="118"/>
        <v>0</v>
      </c>
      <c r="L1426" s="6">
        <f t="shared" si="119"/>
        <v>0</v>
      </c>
      <c r="M1426" s="27"/>
      <c r="N1426" s="27"/>
      <c r="O1426" s="27"/>
    </row>
    <row r="1427" spans="1:15" x14ac:dyDescent="0.25">
      <c r="A1427" s="27"/>
      <c r="B1427" s="27"/>
      <c r="C1427" s="27"/>
      <c r="D1427" s="27"/>
      <c r="E1427" s="27"/>
      <c r="F1427" s="1" t="str">
        <f t="shared" si="120"/>
        <v>ENTER WEIGHT</v>
      </c>
      <c r="G1427" s="2"/>
      <c r="H1427" s="27"/>
      <c r="I1427" s="27"/>
      <c r="J1427" s="91" t="str">
        <f t="shared" si="121"/>
        <v>ENTER WEIGHT</v>
      </c>
      <c r="K1427" s="5" t="b">
        <f t="shared" ref="K1427:K1471" si="122">IF(M1427="NEW",J1427*1,IF(M1427="YELLOW",J1427*0.75,IF(M1427="BLUE",J1427*0.5)))</f>
        <v>0</v>
      </c>
      <c r="L1427" s="6">
        <f t="shared" ref="L1427:L1471" si="123">I1427*K1427</f>
        <v>0</v>
      </c>
      <c r="M1427" s="27"/>
      <c r="N1427" s="27"/>
      <c r="O1427" s="27"/>
    </row>
    <row r="1428" spans="1:15" x14ac:dyDescent="0.25">
      <c r="A1428" s="27"/>
      <c r="B1428" s="27"/>
      <c r="C1428" s="27"/>
      <c r="D1428" s="27"/>
      <c r="E1428" s="27"/>
      <c r="F1428" s="1" t="str">
        <f t="shared" si="120"/>
        <v>ENTER WEIGHT</v>
      </c>
      <c r="G1428" s="2"/>
      <c r="H1428" s="27"/>
      <c r="I1428" s="27"/>
      <c r="J1428" s="91" t="str">
        <f t="shared" si="121"/>
        <v>ENTER WEIGHT</v>
      </c>
      <c r="K1428" s="5" t="b">
        <f t="shared" si="122"/>
        <v>0</v>
      </c>
      <c r="L1428" s="6">
        <f t="shared" si="123"/>
        <v>0</v>
      </c>
      <c r="M1428" s="27"/>
      <c r="N1428" s="27"/>
      <c r="O1428" s="27"/>
    </row>
    <row r="1429" spans="1:15" x14ac:dyDescent="0.25">
      <c r="A1429" s="27"/>
      <c r="B1429" s="27"/>
      <c r="C1429" s="27"/>
      <c r="D1429" s="27"/>
      <c r="E1429" s="27"/>
      <c r="F1429" s="1" t="str">
        <f t="shared" si="120"/>
        <v>ENTER WEIGHT</v>
      </c>
      <c r="G1429" s="2"/>
      <c r="H1429" s="27"/>
      <c r="I1429" s="27"/>
      <c r="J1429" s="91" t="str">
        <f t="shared" si="121"/>
        <v>ENTER WEIGHT</v>
      </c>
      <c r="K1429" s="5" t="b">
        <f t="shared" si="122"/>
        <v>0</v>
      </c>
      <c r="L1429" s="6">
        <f t="shared" si="123"/>
        <v>0</v>
      </c>
      <c r="M1429" s="27"/>
      <c r="N1429" s="27"/>
      <c r="O1429" s="27"/>
    </row>
    <row r="1430" spans="1:15" x14ac:dyDescent="0.25">
      <c r="A1430" s="27"/>
      <c r="B1430" s="27"/>
      <c r="C1430" s="27"/>
      <c r="D1430" s="27"/>
      <c r="E1430" s="27"/>
      <c r="F1430" s="1" t="str">
        <f t="shared" si="120"/>
        <v>ENTER WEIGHT</v>
      </c>
      <c r="G1430" s="2"/>
      <c r="H1430" s="27"/>
      <c r="I1430" s="27"/>
      <c r="J1430" s="91" t="str">
        <f t="shared" si="121"/>
        <v>ENTER WEIGHT</v>
      </c>
      <c r="K1430" s="5" t="b">
        <f t="shared" si="122"/>
        <v>0</v>
      </c>
      <c r="L1430" s="6">
        <f t="shared" si="123"/>
        <v>0</v>
      </c>
      <c r="M1430" s="27"/>
      <c r="N1430" s="27"/>
      <c r="O1430" s="27"/>
    </row>
    <row r="1431" spans="1:15" x14ac:dyDescent="0.25">
      <c r="A1431" s="27"/>
      <c r="B1431" s="27"/>
      <c r="C1431" s="27"/>
      <c r="D1431" s="27"/>
      <c r="E1431" s="27"/>
      <c r="F1431" s="1" t="str">
        <f t="shared" si="120"/>
        <v>ENTER WEIGHT</v>
      </c>
      <c r="G1431" s="2"/>
      <c r="H1431" s="27"/>
      <c r="I1431" s="27"/>
      <c r="J1431" s="91" t="str">
        <f t="shared" si="121"/>
        <v>ENTER WEIGHT</v>
      </c>
      <c r="K1431" s="5" t="b">
        <f t="shared" si="122"/>
        <v>0</v>
      </c>
      <c r="L1431" s="6">
        <f t="shared" si="123"/>
        <v>0</v>
      </c>
      <c r="M1431" s="27"/>
      <c r="N1431" s="27"/>
      <c r="O1431" s="27"/>
    </row>
    <row r="1432" spans="1:15" x14ac:dyDescent="0.25">
      <c r="A1432" s="27"/>
      <c r="B1432" s="27"/>
      <c r="C1432" s="27"/>
      <c r="D1432" s="27"/>
      <c r="E1432" s="27"/>
      <c r="F1432" s="1" t="str">
        <f t="shared" si="120"/>
        <v>ENTER WEIGHT</v>
      </c>
      <c r="G1432" s="2"/>
      <c r="H1432" s="27"/>
      <c r="I1432" s="27"/>
      <c r="J1432" s="91" t="str">
        <f t="shared" si="121"/>
        <v>ENTER WEIGHT</v>
      </c>
      <c r="K1432" s="5" t="b">
        <f t="shared" si="122"/>
        <v>0</v>
      </c>
      <c r="L1432" s="6">
        <f t="shared" si="123"/>
        <v>0</v>
      </c>
      <c r="M1432" s="27"/>
      <c r="N1432" s="27"/>
      <c r="O1432" s="27"/>
    </row>
    <row r="1433" spans="1:15" x14ac:dyDescent="0.25">
      <c r="A1433" s="27"/>
      <c r="B1433" s="27"/>
      <c r="C1433" s="27"/>
      <c r="D1433" s="27"/>
      <c r="E1433" s="27"/>
      <c r="F1433" s="1" t="str">
        <f t="shared" si="120"/>
        <v>ENTER WEIGHT</v>
      </c>
      <c r="G1433" s="2"/>
      <c r="H1433" s="27"/>
      <c r="I1433" s="27"/>
      <c r="J1433" s="91" t="str">
        <f t="shared" si="121"/>
        <v>ENTER WEIGHT</v>
      </c>
      <c r="K1433" s="5" t="b">
        <f t="shared" si="122"/>
        <v>0</v>
      </c>
      <c r="L1433" s="6">
        <f t="shared" si="123"/>
        <v>0</v>
      </c>
      <c r="M1433" s="27"/>
      <c r="N1433" s="27"/>
      <c r="O1433" s="27"/>
    </row>
    <row r="1434" spans="1:15" x14ac:dyDescent="0.25">
      <c r="A1434" s="27"/>
      <c r="B1434" s="27"/>
      <c r="C1434" s="27"/>
      <c r="D1434" s="27"/>
      <c r="E1434" s="27"/>
      <c r="F1434" s="1" t="str">
        <f t="shared" si="120"/>
        <v>ENTER WEIGHT</v>
      </c>
      <c r="G1434" s="2"/>
      <c r="H1434" s="27"/>
      <c r="I1434" s="27"/>
      <c r="J1434" s="91" t="str">
        <f t="shared" si="121"/>
        <v>ENTER WEIGHT</v>
      </c>
      <c r="K1434" s="5" t="b">
        <f t="shared" si="122"/>
        <v>0</v>
      </c>
      <c r="L1434" s="6">
        <f t="shared" si="123"/>
        <v>0</v>
      </c>
      <c r="M1434" s="27"/>
      <c r="N1434" s="27"/>
      <c r="O1434" s="27"/>
    </row>
    <row r="1435" spans="1:15" x14ac:dyDescent="0.25">
      <c r="A1435" s="27"/>
      <c r="B1435" s="27"/>
      <c r="C1435" s="27"/>
      <c r="D1435" s="27"/>
      <c r="E1435" s="27"/>
      <c r="F1435" s="1" t="str">
        <f t="shared" si="120"/>
        <v>ENTER WEIGHT</v>
      </c>
      <c r="G1435" s="2"/>
      <c r="H1435" s="27"/>
      <c r="I1435" s="27"/>
      <c r="J1435" s="91" t="str">
        <f t="shared" si="121"/>
        <v>ENTER WEIGHT</v>
      </c>
      <c r="K1435" s="5" t="b">
        <f t="shared" si="122"/>
        <v>0</v>
      </c>
      <c r="L1435" s="6">
        <f t="shared" si="123"/>
        <v>0</v>
      </c>
      <c r="M1435" s="27"/>
      <c r="N1435" s="27"/>
      <c r="O1435" s="27"/>
    </row>
    <row r="1436" spans="1:15" x14ac:dyDescent="0.25">
      <c r="A1436" s="27"/>
      <c r="B1436" s="27"/>
      <c r="C1436" s="27"/>
      <c r="D1436" s="27"/>
      <c r="E1436" s="27"/>
      <c r="F1436" s="1" t="str">
        <f t="shared" si="120"/>
        <v>ENTER WEIGHT</v>
      </c>
      <c r="G1436" s="2"/>
      <c r="H1436" s="27"/>
      <c r="I1436" s="27"/>
      <c r="J1436" s="91" t="str">
        <f t="shared" si="121"/>
        <v>ENTER WEIGHT</v>
      </c>
      <c r="K1436" s="5" t="b">
        <f t="shared" si="122"/>
        <v>0</v>
      </c>
      <c r="L1436" s="6">
        <f t="shared" si="123"/>
        <v>0</v>
      </c>
      <c r="M1436" s="27"/>
      <c r="N1436" s="27"/>
      <c r="O1436" s="27"/>
    </row>
    <row r="1437" spans="1:15" x14ac:dyDescent="0.25">
      <c r="A1437" s="27"/>
      <c r="B1437" s="27"/>
      <c r="C1437" s="27"/>
      <c r="D1437" s="27"/>
      <c r="E1437" s="27"/>
      <c r="F1437" s="1" t="str">
        <f t="shared" si="120"/>
        <v>ENTER WEIGHT</v>
      </c>
      <c r="G1437" s="2"/>
      <c r="H1437" s="27"/>
      <c r="I1437" s="27"/>
      <c r="J1437" s="91" t="str">
        <f t="shared" si="121"/>
        <v>ENTER WEIGHT</v>
      </c>
      <c r="K1437" s="5" t="b">
        <f t="shared" si="122"/>
        <v>0</v>
      </c>
      <c r="L1437" s="6">
        <f t="shared" si="123"/>
        <v>0</v>
      </c>
      <c r="M1437" s="27"/>
      <c r="N1437" s="27"/>
      <c r="O1437" s="27"/>
    </row>
    <row r="1438" spans="1:15" x14ac:dyDescent="0.25">
      <c r="A1438" s="27"/>
      <c r="B1438" s="27"/>
      <c r="C1438" s="27"/>
      <c r="D1438" s="27"/>
      <c r="E1438" s="27"/>
      <c r="F1438" s="1" t="str">
        <f t="shared" si="120"/>
        <v>ENTER WEIGHT</v>
      </c>
      <c r="G1438" s="2"/>
      <c r="H1438" s="27"/>
      <c r="I1438" s="27"/>
      <c r="J1438" s="91" t="str">
        <f t="shared" si="121"/>
        <v>ENTER WEIGHT</v>
      </c>
      <c r="K1438" s="5" t="b">
        <f t="shared" si="122"/>
        <v>0</v>
      </c>
      <c r="L1438" s="6">
        <f t="shared" si="123"/>
        <v>0</v>
      </c>
      <c r="M1438" s="27"/>
      <c r="N1438" s="27"/>
      <c r="O1438" s="27"/>
    </row>
    <row r="1439" spans="1:15" x14ac:dyDescent="0.25">
      <c r="A1439" s="27"/>
      <c r="B1439" s="27"/>
      <c r="C1439" s="27"/>
      <c r="D1439" s="27"/>
      <c r="E1439" s="27"/>
      <c r="F1439" s="1" t="str">
        <f t="shared" si="120"/>
        <v>ENTER WEIGHT</v>
      </c>
      <c r="G1439" s="2"/>
      <c r="H1439" s="27"/>
      <c r="I1439" s="27"/>
      <c r="J1439" s="91" t="str">
        <f t="shared" si="121"/>
        <v>ENTER WEIGHT</v>
      </c>
      <c r="K1439" s="5" t="b">
        <f t="shared" si="122"/>
        <v>0</v>
      </c>
      <c r="L1439" s="6">
        <f t="shared" si="123"/>
        <v>0</v>
      </c>
      <c r="M1439" s="27"/>
      <c r="N1439" s="27"/>
      <c r="O1439" s="27"/>
    </row>
    <row r="1440" spans="1:15" x14ac:dyDescent="0.25">
      <c r="A1440" s="27"/>
      <c r="B1440" s="27"/>
      <c r="C1440" s="27"/>
      <c r="D1440" s="27"/>
      <c r="E1440" s="27"/>
      <c r="F1440" s="1" t="str">
        <f t="shared" si="120"/>
        <v>ENTER WEIGHT</v>
      </c>
      <c r="G1440" s="2"/>
      <c r="H1440" s="27"/>
      <c r="I1440" s="27"/>
      <c r="J1440" s="91" t="str">
        <f t="shared" si="121"/>
        <v>ENTER WEIGHT</v>
      </c>
      <c r="K1440" s="5" t="b">
        <f t="shared" si="122"/>
        <v>0</v>
      </c>
      <c r="L1440" s="6">
        <f t="shared" si="123"/>
        <v>0</v>
      </c>
      <c r="M1440" s="27"/>
      <c r="N1440" s="27"/>
      <c r="O1440" s="27"/>
    </row>
    <row r="1441" spans="1:15" x14ac:dyDescent="0.25">
      <c r="A1441" s="27"/>
      <c r="B1441" s="27"/>
      <c r="C1441" s="27"/>
      <c r="D1441" s="27"/>
      <c r="E1441" s="27"/>
      <c r="F1441" s="1" t="str">
        <f t="shared" si="120"/>
        <v>ENTER WEIGHT</v>
      </c>
      <c r="G1441" s="2"/>
      <c r="H1441" s="27"/>
      <c r="I1441" s="27"/>
      <c r="J1441" s="91" t="str">
        <f t="shared" si="121"/>
        <v>ENTER WEIGHT</v>
      </c>
      <c r="K1441" s="5" t="b">
        <f t="shared" si="122"/>
        <v>0</v>
      </c>
      <c r="L1441" s="6">
        <f t="shared" si="123"/>
        <v>0</v>
      </c>
      <c r="M1441" s="27"/>
      <c r="N1441" s="27"/>
      <c r="O1441" s="27"/>
    </row>
    <row r="1442" spans="1:15" x14ac:dyDescent="0.25">
      <c r="A1442" s="27"/>
      <c r="B1442" s="27"/>
      <c r="C1442" s="27"/>
      <c r="D1442" s="27"/>
      <c r="E1442" s="27"/>
      <c r="F1442" s="1" t="str">
        <f t="shared" si="120"/>
        <v>ENTER WEIGHT</v>
      </c>
      <c r="G1442" s="2"/>
      <c r="H1442" s="27"/>
      <c r="I1442" s="27"/>
      <c r="J1442" s="91" t="str">
        <f t="shared" si="121"/>
        <v>ENTER WEIGHT</v>
      </c>
      <c r="K1442" s="5" t="b">
        <f t="shared" si="122"/>
        <v>0</v>
      </c>
      <c r="L1442" s="6">
        <f t="shared" si="123"/>
        <v>0</v>
      </c>
      <c r="M1442" s="27"/>
      <c r="N1442" s="27"/>
      <c r="O1442" s="27"/>
    </row>
    <row r="1443" spans="1:15" x14ac:dyDescent="0.25">
      <c r="A1443" s="27"/>
      <c r="B1443" s="27"/>
      <c r="C1443" s="27"/>
      <c r="D1443" s="27"/>
      <c r="E1443" s="27"/>
      <c r="F1443" s="1" t="str">
        <f t="shared" si="120"/>
        <v>ENTER WEIGHT</v>
      </c>
      <c r="G1443" s="2"/>
      <c r="H1443" s="27"/>
      <c r="I1443" s="27"/>
      <c r="J1443" s="91" t="str">
        <f t="shared" si="121"/>
        <v>ENTER WEIGHT</v>
      </c>
      <c r="K1443" s="5" t="b">
        <f t="shared" si="122"/>
        <v>0</v>
      </c>
      <c r="L1443" s="6">
        <f t="shared" si="123"/>
        <v>0</v>
      </c>
      <c r="M1443" s="27"/>
      <c r="N1443" s="27"/>
      <c r="O1443" s="27"/>
    </row>
    <row r="1444" spans="1:15" x14ac:dyDescent="0.25">
      <c r="A1444" s="27"/>
      <c r="B1444" s="27"/>
      <c r="C1444" s="27"/>
      <c r="D1444" s="27"/>
      <c r="E1444" s="27"/>
      <c r="F1444" s="1" t="str">
        <f t="shared" si="120"/>
        <v>ENTER WEIGHT</v>
      </c>
      <c r="G1444" s="2"/>
      <c r="H1444" s="27"/>
      <c r="I1444" s="27"/>
      <c r="J1444" s="91" t="str">
        <f t="shared" si="121"/>
        <v>ENTER WEIGHT</v>
      </c>
      <c r="K1444" s="5" t="b">
        <f t="shared" si="122"/>
        <v>0</v>
      </c>
      <c r="L1444" s="6">
        <f t="shared" si="123"/>
        <v>0</v>
      </c>
      <c r="M1444" s="27"/>
      <c r="N1444" s="27"/>
      <c r="O1444" s="27"/>
    </row>
    <row r="1445" spans="1:15" x14ac:dyDescent="0.25">
      <c r="A1445" s="27"/>
      <c r="B1445" s="27"/>
      <c r="C1445" s="27"/>
      <c r="D1445" s="27"/>
      <c r="E1445" s="27"/>
      <c r="F1445" s="1" t="str">
        <f t="shared" si="120"/>
        <v>ENTER WEIGHT</v>
      </c>
      <c r="G1445" s="2"/>
      <c r="H1445" s="27"/>
      <c r="I1445" s="27"/>
      <c r="J1445" s="91" t="str">
        <f t="shared" si="121"/>
        <v>ENTER WEIGHT</v>
      </c>
      <c r="K1445" s="5" t="b">
        <f t="shared" si="122"/>
        <v>0</v>
      </c>
      <c r="L1445" s="6">
        <f t="shared" si="123"/>
        <v>0</v>
      </c>
      <c r="M1445" s="27"/>
      <c r="N1445" s="27"/>
      <c r="O1445" s="27"/>
    </row>
    <row r="1446" spans="1:15" x14ac:dyDescent="0.25">
      <c r="A1446" s="27"/>
      <c r="B1446" s="27"/>
      <c r="C1446" s="27"/>
      <c r="D1446" s="27"/>
      <c r="E1446" s="27"/>
      <c r="F1446" s="1" t="str">
        <f t="shared" si="120"/>
        <v>ENTER WEIGHT</v>
      </c>
      <c r="G1446" s="2"/>
      <c r="H1446" s="27"/>
      <c r="I1446" s="27"/>
      <c r="J1446" s="91" t="str">
        <f t="shared" si="121"/>
        <v>ENTER WEIGHT</v>
      </c>
      <c r="K1446" s="5" t="b">
        <f t="shared" si="122"/>
        <v>0</v>
      </c>
      <c r="L1446" s="6">
        <f t="shared" si="123"/>
        <v>0</v>
      </c>
      <c r="M1446" s="27"/>
      <c r="N1446" s="27"/>
      <c r="O1446" s="27"/>
    </row>
    <row r="1447" spans="1:15" x14ac:dyDescent="0.25">
      <c r="A1447" s="27"/>
      <c r="B1447" s="27"/>
      <c r="C1447" s="27"/>
      <c r="D1447" s="27"/>
      <c r="E1447" s="27"/>
      <c r="F1447" s="1" t="str">
        <f t="shared" si="120"/>
        <v>ENTER WEIGHT</v>
      </c>
      <c r="G1447" s="2"/>
      <c r="H1447" s="27"/>
      <c r="I1447" s="27"/>
      <c r="J1447" s="91" t="str">
        <f t="shared" si="121"/>
        <v>ENTER WEIGHT</v>
      </c>
      <c r="K1447" s="5" t="b">
        <f t="shared" si="122"/>
        <v>0</v>
      </c>
      <c r="L1447" s="6">
        <f t="shared" si="123"/>
        <v>0</v>
      </c>
      <c r="M1447" s="27"/>
      <c r="N1447" s="27"/>
      <c r="O1447" s="27"/>
    </row>
    <row r="1448" spans="1:15" x14ac:dyDescent="0.25">
      <c r="A1448" s="27"/>
      <c r="B1448" s="27"/>
      <c r="C1448" s="27"/>
      <c r="D1448" s="27"/>
      <c r="E1448" s="27"/>
      <c r="F1448" s="1" t="str">
        <f t="shared" si="120"/>
        <v>ENTER WEIGHT</v>
      </c>
      <c r="G1448" s="2"/>
      <c r="H1448" s="27"/>
      <c r="I1448" s="27"/>
      <c r="J1448" s="91" t="str">
        <f t="shared" si="121"/>
        <v>ENTER WEIGHT</v>
      </c>
      <c r="K1448" s="5" t="b">
        <f t="shared" si="122"/>
        <v>0</v>
      </c>
      <c r="L1448" s="6">
        <f t="shared" si="123"/>
        <v>0</v>
      </c>
      <c r="M1448" s="27"/>
      <c r="N1448" s="27"/>
      <c r="O1448" s="27"/>
    </row>
    <row r="1449" spans="1:15" x14ac:dyDescent="0.25">
      <c r="A1449" s="27"/>
      <c r="B1449" s="27"/>
      <c r="C1449" s="27"/>
      <c r="D1449" s="27"/>
      <c r="E1449" s="27"/>
      <c r="F1449" s="1" t="str">
        <f t="shared" si="120"/>
        <v>ENTER WEIGHT</v>
      </c>
      <c r="G1449" s="2"/>
      <c r="H1449" s="27"/>
      <c r="I1449" s="27"/>
      <c r="J1449" s="91" t="str">
        <f t="shared" si="121"/>
        <v>ENTER WEIGHT</v>
      </c>
      <c r="K1449" s="5" t="b">
        <f t="shared" si="122"/>
        <v>0</v>
      </c>
      <c r="L1449" s="6">
        <f t="shared" si="123"/>
        <v>0</v>
      </c>
      <c r="M1449" s="27"/>
      <c r="N1449" s="27"/>
      <c r="O1449" s="27"/>
    </row>
    <row r="1450" spans="1:15" x14ac:dyDescent="0.25">
      <c r="A1450" s="27"/>
      <c r="B1450" s="27"/>
      <c r="C1450" s="27"/>
      <c r="D1450" s="27"/>
      <c r="E1450" s="27"/>
      <c r="F1450" s="1" t="str">
        <f t="shared" si="120"/>
        <v>ENTER WEIGHT</v>
      </c>
      <c r="G1450" s="2"/>
      <c r="H1450" s="27"/>
      <c r="I1450" s="27"/>
      <c r="J1450" s="91" t="str">
        <f t="shared" si="121"/>
        <v>ENTER WEIGHT</v>
      </c>
      <c r="K1450" s="5" t="b">
        <f t="shared" si="122"/>
        <v>0</v>
      </c>
      <c r="L1450" s="6">
        <f t="shared" si="123"/>
        <v>0</v>
      </c>
      <c r="M1450" s="27"/>
      <c r="N1450" s="27"/>
      <c r="O1450" s="27"/>
    </row>
    <row r="1451" spans="1:15" x14ac:dyDescent="0.25">
      <c r="A1451" s="27"/>
      <c r="B1451" s="27"/>
      <c r="C1451" s="27"/>
      <c r="D1451" s="27"/>
      <c r="E1451" s="27"/>
      <c r="F1451" s="1" t="str">
        <f t="shared" si="120"/>
        <v>ENTER WEIGHT</v>
      </c>
      <c r="G1451" s="2"/>
      <c r="H1451" s="27"/>
      <c r="I1451" s="27"/>
      <c r="J1451" s="91" t="str">
        <f t="shared" si="121"/>
        <v>ENTER WEIGHT</v>
      </c>
      <c r="K1451" s="5" t="b">
        <f t="shared" si="122"/>
        <v>0</v>
      </c>
      <c r="L1451" s="6">
        <f t="shared" si="123"/>
        <v>0</v>
      </c>
      <c r="M1451" s="27"/>
      <c r="N1451" s="27"/>
      <c r="O1451" s="27"/>
    </row>
    <row r="1452" spans="1:15" x14ac:dyDescent="0.25">
      <c r="A1452" s="27"/>
      <c r="B1452" s="27"/>
      <c r="C1452" s="27"/>
      <c r="D1452" s="27"/>
      <c r="E1452" s="27"/>
      <c r="F1452" s="1" t="str">
        <f t="shared" si="120"/>
        <v>ENTER WEIGHT</v>
      </c>
      <c r="G1452" s="2"/>
      <c r="H1452" s="27"/>
      <c r="I1452" s="27"/>
      <c r="J1452" s="91" t="str">
        <f t="shared" si="121"/>
        <v>ENTER WEIGHT</v>
      </c>
      <c r="K1452" s="5" t="b">
        <f t="shared" si="122"/>
        <v>0</v>
      </c>
      <c r="L1452" s="6">
        <f t="shared" si="123"/>
        <v>0</v>
      </c>
      <c r="M1452" s="27"/>
      <c r="N1452" s="27"/>
      <c r="O1452" s="27"/>
    </row>
    <row r="1453" spans="1:15" x14ac:dyDescent="0.25">
      <c r="A1453" s="27"/>
      <c r="B1453" s="27"/>
      <c r="C1453" s="27"/>
      <c r="D1453" s="27"/>
      <c r="E1453" s="27"/>
      <c r="F1453" s="1" t="str">
        <f t="shared" si="120"/>
        <v>ENTER WEIGHT</v>
      </c>
      <c r="G1453" s="2"/>
      <c r="H1453" s="27"/>
      <c r="I1453" s="27"/>
      <c r="J1453" s="91" t="str">
        <f t="shared" si="121"/>
        <v>ENTER WEIGHT</v>
      </c>
      <c r="K1453" s="5" t="b">
        <f t="shared" si="122"/>
        <v>0</v>
      </c>
      <c r="L1453" s="6">
        <f t="shared" si="123"/>
        <v>0</v>
      </c>
      <c r="M1453" s="27"/>
      <c r="N1453" s="27"/>
      <c r="O1453" s="27"/>
    </row>
    <row r="1454" spans="1:15" x14ac:dyDescent="0.25">
      <c r="A1454" s="27"/>
      <c r="B1454" s="27"/>
      <c r="C1454" s="27"/>
      <c r="D1454" s="27"/>
      <c r="E1454" s="27"/>
      <c r="F1454" s="1" t="str">
        <f t="shared" si="120"/>
        <v>ENTER WEIGHT</v>
      </c>
      <c r="G1454" s="2"/>
      <c r="H1454" s="27"/>
      <c r="I1454" s="27"/>
      <c r="J1454" s="91" t="str">
        <f t="shared" si="121"/>
        <v>ENTER WEIGHT</v>
      </c>
      <c r="K1454" s="5" t="b">
        <f t="shared" si="122"/>
        <v>0</v>
      </c>
      <c r="L1454" s="6">
        <f t="shared" si="123"/>
        <v>0</v>
      </c>
      <c r="M1454" s="27"/>
      <c r="N1454" s="27"/>
      <c r="O1454" s="27"/>
    </row>
    <row r="1455" spans="1:15" x14ac:dyDescent="0.25">
      <c r="A1455" s="27"/>
      <c r="B1455" s="27"/>
      <c r="C1455" s="27"/>
      <c r="D1455" s="27"/>
      <c r="E1455" s="27"/>
      <c r="F1455" s="1" t="str">
        <f t="shared" si="120"/>
        <v>ENTER WEIGHT</v>
      </c>
      <c r="G1455" s="2"/>
      <c r="H1455" s="27"/>
      <c r="I1455" s="27"/>
      <c r="J1455" s="91" t="str">
        <f t="shared" si="121"/>
        <v>ENTER WEIGHT</v>
      </c>
      <c r="K1455" s="5" t="b">
        <f t="shared" si="122"/>
        <v>0</v>
      </c>
      <c r="L1455" s="6">
        <f t="shared" si="123"/>
        <v>0</v>
      </c>
      <c r="M1455" s="27"/>
      <c r="N1455" s="27"/>
      <c r="O1455" s="27"/>
    </row>
    <row r="1456" spans="1:15" x14ac:dyDescent="0.25">
      <c r="A1456" s="27"/>
      <c r="B1456" s="27"/>
      <c r="C1456" s="27"/>
      <c r="D1456" s="27"/>
      <c r="E1456" s="27"/>
      <c r="F1456" s="1" t="str">
        <f t="shared" si="120"/>
        <v>ENTER WEIGHT</v>
      </c>
      <c r="G1456" s="2"/>
      <c r="H1456" s="27"/>
      <c r="I1456" s="27"/>
      <c r="J1456" s="91" t="str">
        <f t="shared" si="121"/>
        <v>ENTER WEIGHT</v>
      </c>
      <c r="K1456" s="5" t="b">
        <f t="shared" si="122"/>
        <v>0</v>
      </c>
      <c r="L1456" s="6">
        <f t="shared" si="123"/>
        <v>0</v>
      </c>
      <c r="M1456" s="27"/>
      <c r="N1456" s="27"/>
      <c r="O1456" s="27"/>
    </row>
    <row r="1457" spans="1:15" x14ac:dyDescent="0.25">
      <c r="A1457" s="27"/>
      <c r="B1457" s="27"/>
      <c r="C1457" s="27"/>
      <c r="D1457" s="27"/>
      <c r="E1457" s="27"/>
      <c r="F1457" s="1" t="str">
        <f t="shared" si="120"/>
        <v>ENTER WEIGHT</v>
      </c>
      <c r="G1457" s="2"/>
      <c r="H1457" s="27"/>
      <c r="I1457" s="27"/>
      <c r="J1457" s="91" t="str">
        <f t="shared" si="121"/>
        <v>ENTER WEIGHT</v>
      </c>
      <c r="K1457" s="5" t="b">
        <f t="shared" si="122"/>
        <v>0</v>
      </c>
      <c r="L1457" s="6">
        <f t="shared" si="123"/>
        <v>0</v>
      </c>
      <c r="M1457" s="27"/>
      <c r="N1457" s="27"/>
      <c r="O1457" s="27"/>
    </row>
    <row r="1458" spans="1:15" x14ac:dyDescent="0.25">
      <c r="A1458" s="27"/>
      <c r="B1458" s="27"/>
      <c r="C1458" s="27"/>
      <c r="D1458" s="27"/>
      <c r="E1458" s="27"/>
      <c r="F1458" s="1" t="str">
        <f t="shared" si="120"/>
        <v>ENTER WEIGHT</v>
      </c>
      <c r="G1458" s="2"/>
      <c r="H1458" s="27"/>
      <c r="I1458" s="27"/>
      <c r="J1458" s="91" t="str">
        <f t="shared" si="121"/>
        <v>ENTER WEIGHT</v>
      </c>
      <c r="K1458" s="5" t="b">
        <f t="shared" si="122"/>
        <v>0</v>
      </c>
      <c r="L1458" s="6">
        <f t="shared" si="123"/>
        <v>0</v>
      </c>
      <c r="M1458" s="27"/>
      <c r="N1458" s="27"/>
      <c r="O1458" s="27"/>
    </row>
    <row r="1459" spans="1:15" x14ac:dyDescent="0.25">
      <c r="A1459" s="27"/>
      <c r="B1459" s="27"/>
      <c r="C1459" s="27"/>
      <c r="D1459" s="27"/>
      <c r="E1459" s="27"/>
      <c r="F1459" s="1" t="str">
        <f t="shared" ref="F1459:F1471" si="124">IF($E1459=60.3,6.99,IF($E1459=73,9.67,IF($E1459=88.9,13.84,IF($E1459=114.3,17.26,IF($E1459=177.8,34.23,IF($E1459=244.5,53.57,"ENTER WEIGHT"))))))</f>
        <v>ENTER WEIGHT</v>
      </c>
      <c r="G1459" s="2"/>
      <c r="H1459" s="27"/>
      <c r="I1459" s="27"/>
      <c r="J1459" s="91" t="str">
        <f t="shared" si="121"/>
        <v>ENTER WEIGHT</v>
      </c>
      <c r="K1459" s="5" t="b">
        <f t="shared" si="122"/>
        <v>0</v>
      </c>
      <c r="L1459" s="6">
        <f t="shared" si="123"/>
        <v>0</v>
      </c>
      <c r="M1459" s="27"/>
      <c r="N1459" s="27"/>
      <c r="O1459" s="27"/>
    </row>
    <row r="1460" spans="1:15" x14ac:dyDescent="0.25">
      <c r="A1460" s="27"/>
      <c r="B1460" s="27"/>
      <c r="C1460" s="27"/>
      <c r="D1460" s="27"/>
      <c r="E1460" s="27"/>
      <c r="F1460" s="1" t="str">
        <f t="shared" si="124"/>
        <v>ENTER WEIGHT</v>
      </c>
      <c r="G1460" s="2"/>
      <c r="H1460" s="27"/>
      <c r="I1460" s="27"/>
      <c r="J1460" s="91" t="str">
        <f t="shared" si="121"/>
        <v>ENTER WEIGHT</v>
      </c>
      <c r="K1460" s="5" t="b">
        <f t="shared" si="122"/>
        <v>0</v>
      </c>
      <c r="L1460" s="6">
        <f t="shared" si="123"/>
        <v>0</v>
      </c>
      <c r="M1460" s="27"/>
      <c r="N1460" s="27"/>
      <c r="O1460" s="27"/>
    </row>
    <row r="1461" spans="1:15" x14ac:dyDescent="0.25">
      <c r="A1461" s="27"/>
      <c r="B1461" s="27"/>
      <c r="C1461" s="27"/>
      <c r="D1461" s="27"/>
      <c r="E1461" s="27"/>
      <c r="F1461" s="1" t="str">
        <f t="shared" si="124"/>
        <v>ENTER WEIGHT</v>
      </c>
      <c r="G1461" s="2"/>
      <c r="H1461" s="27"/>
      <c r="I1461" s="27"/>
      <c r="J1461" s="91" t="str">
        <f t="shared" si="121"/>
        <v>ENTER WEIGHT</v>
      </c>
      <c r="K1461" s="5" t="b">
        <f t="shared" si="122"/>
        <v>0</v>
      </c>
      <c r="L1461" s="6">
        <f t="shared" si="123"/>
        <v>0</v>
      </c>
      <c r="M1461" s="27"/>
      <c r="N1461" s="27"/>
      <c r="O1461" s="27"/>
    </row>
    <row r="1462" spans="1:15" x14ac:dyDescent="0.25">
      <c r="A1462" s="27"/>
      <c r="B1462" s="27"/>
      <c r="C1462" s="27"/>
      <c r="D1462" s="27"/>
      <c r="E1462" s="27"/>
      <c r="F1462" s="1" t="str">
        <f t="shared" si="124"/>
        <v>ENTER WEIGHT</v>
      </c>
      <c r="G1462" s="2"/>
      <c r="H1462" s="27"/>
      <c r="I1462" s="27"/>
      <c r="J1462" s="91" t="str">
        <f t="shared" si="121"/>
        <v>ENTER WEIGHT</v>
      </c>
      <c r="K1462" s="5" t="b">
        <f t="shared" si="122"/>
        <v>0</v>
      </c>
      <c r="L1462" s="6">
        <f t="shared" si="123"/>
        <v>0</v>
      </c>
      <c r="M1462" s="27"/>
      <c r="N1462" s="27"/>
      <c r="O1462" s="27"/>
    </row>
    <row r="1463" spans="1:15" x14ac:dyDescent="0.25">
      <c r="A1463" s="27"/>
      <c r="B1463" s="27"/>
      <c r="C1463" s="27"/>
      <c r="D1463" s="27"/>
      <c r="E1463" s="27"/>
      <c r="F1463" s="1" t="str">
        <f t="shared" si="124"/>
        <v>ENTER WEIGHT</v>
      </c>
      <c r="G1463" s="2"/>
      <c r="H1463" s="27"/>
      <c r="I1463" s="27"/>
      <c r="J1463" s="91" t="str">
        <f t="shared" si="121"/>
        <v>ENTER WEIGHT</v>
      </c>
      <c r="K1463" s="5" t="b">
        <f t="shared" si="122"/>
        <v>0</v>
      </c>
      <c r="L1463" s="6">
        <f t="shared" si="123"/>
        <v>0</v>
      </c>
      <c r="M1463" s="27"/>
      <c r="N1463" s="27"/>
      <c r="O1463" s="27"/>
    </row>
    <row r="1464" spans="1:15" x14ac:dyDescent="0.25">
      <c r="A1464" s="27"/>
      <c r="B1464" s="27"/>
      <c r="C1464" s="27"/>
      <c r="D1464" s="27"/>
      <c r="E1464" s="27"/>
      <c r="F1464" s="1" t="str">
        <f t="shared" si="124"/>
        <v>ENTER WEIGHT</v>
      </c>
      <c r="G1464" s="2"/>
      <c r="H1464" s="27"/>
      <c r="I1464" s="27"/>
      <c r="J1464" s="91" t="str">
        <f t="shared" si="121"/>
        <v>ENTER WEIGHT</v>
      </c>
      <c r="K1464" s="5" t="b">
        <f t="shared" si="122"/>
        <v>0</v>
      </c>
      <c r="L1464" s="6">
        <f t="shared" si="123"/>
        <v>0</v>
      </c>
      <c r="M1464" s="27"/>
      <c r="N1464" s="27"/>
      <c r="O1464" s="27"/>
    </row>
    <row r="1465" spans="1:15" x14ac:dyDescent="0.25">
      <c r="A1465" s="27"/>
      <c r="B1465" s="27"/>
      <c r="C1465" s="27"/>
      <c r="D1465" s="27"/>
      <c r="E1465" s="27"/>
      <c r="F1465" s="1" t="str">
        <f t="shared" si="124"/>
        <v>ENTER WEIGHT</v>
      </c>
      <c r="G1465" s="2"/>
      <c r="H1465" s="27"/>
      <c r="I1465" s="27"/>
      <c r="J1465" s="91" t="str">
        <f t="shared" si="121"/>
        <v>ENTER WEIGHT</v>
      </c>
      <c r="K1465" s="5" t="b">
        <f t="shared" si="122"/>
        <v>0</v>
      </c>
      <c r="L1465" s="6">
        <f t="shared" si="123"/>
        <v>0</v>
      </c>
      <c r="M1465" s="27"/>
      <c r="N1465" s="27"/>
      <c r="O1465" s="27"/>
    </row>
    <row r="1466" spans="1:15" x14ac:dyDescent="0.25">
      <c r="A1466" s="27"/>
      <c r="B1466" s="27"/>
      <c r="C1466" s="27"/>
      <c r="D1466" s="27"/>
      <c r="E1466" s="27"/>
      <c r="F1466" s="1" t="str">
        <f t="shared" si="124"/>
        <v>ENTER WEIGHT</v>
      </c>
      <c r="G1466" s="2"/>
      <c r="H1466" s="27"/>
      <c r="I1466" s="27"/>
      <c r="J1466" s="91" t="str">
        <f t="shared" si="121"/>
        <v>ENTER WEIGHT</v>
      </c>
      <c r="K1466" s="5" t="b">
        <f t="shared" si="122"/>
        <v>0</v>
      </c>
      <c r="L1466" s="6">
        <f t="shared" si="123"/>
        <v>0</v>
      </c>
      <c r="M1466" s="27"/>
      <c r="N1466" s="27"/>
      <c r="O1466" s="27"/>
    </row>
    <row r="1467" spans="1:15" x14ac:dyDescent="0.25">
      <c r="A1467" s="27"/>
      <c r="B1467" s="27"/>
      <c r="C1467" s="27"/>
      <c r="D1467" s="27"/>
      <c r="E1467" s="27"/>
      <c r="F1467" s="1" t="str">
        <f t="shared" si="124"/>
        <v>ENTER WEIGHT</v>
      </c>
      <c r="G1467" s="2"/>
      <c r="H1467" s="27"/>
      <c r="I1467" s="27"/>
      <c r="J1467" s="91" t="str">
        <f t="shared" si="121"/>
        <v>ENTER WEIGHT</v>
      </c>
      <c r="K1467" s="5" t="b">
        <f t="shared" si="122"/>
        <v>0</v>
      </c>
      <c r="L1467" s="6">
        <f t="shared" si="123"/>
        <v>0</v>
      </c>
      <c r="M1467" s="27"/>
      <c r="N1467" s="27"/>
      <c r="O1467" s="27"/>
    </row>
    <row r="1468" spans="1:15" x14ac:dyDescent="0.25">
      <c r="A1468" s="27"/>
      <c r="B1468" s="27"/>
      <c r="C1468" s="27"/>
      <c r="D1468" s="27"/>
      <c r="E1468" s="27"/>
      <c r="F1468" s="1" t="str">
        <f t="shared" si="124"/>
        <v>ENTER WEIGHT</v>
      </c>
      <c r="G1468" s="2"/>
      <c r="H1468" s="27"/>
      <c r="I1468" s="27"/>
      <c r="J1468" s="91" t="str">
        <f t="shared" si="121"/>
        <v>ENTER WEIGHT</v>
      </c>
      <c r="K1468" s="5" t="b">
        <f t="shared" si="122"/>
        <v>0</v>
      </c>
      <c r="L1468" s="6">
        <f t="shared" si="123"/>
        <v>0</v>
      </c>
      <c r="M1468" s="27"/>
      <c r="N1468" s="27"/>
      <c r="O1468" s="27"/>
    </row>
    <row r="1469" spans="1:15" x14ac:dyDescent="0.25">
      <c r="A1469" s="27"/>
      <c r="B1469" s="27"/>
      <c r="C1469" s="27"/>
      <c r="D1469" s="27"/>
      <c r="E1469" s="27"/>
      <c r="F1469" s="1" t="str">
        <f t="shared" si="124"/>
        <v>ENTER WEIGHT</v>
      </c>
      <c r="G1469" s="2"/>
      <c r="H1469" s="27"/>
      <c r="I1469" s="27"/>
      <c r="J1469" s="91" t="str">
        <f t="shared" si="121"/>
        <v>ENTER WEIGHT</v>
      </c>
      <c r="K1469" s="5" t="b">
        <f t="shared" si="122"/>
        <v>0</v>
      </c>
      <c r="L1469" s="6">
        <f t="shared" si="123"/>
        <v>0</v>
      </c>
      <c r="M1469" s="27"/>
      <c r="N1469" s="27"/>
      <c r="O1469" s="27"/>
    </row>
    <row r="1470" spans="1:15" x14ac:dyDescent="0.25">
      <c r="A1470" s="27"/>
      <c r="B1470" s="27"/>
      <c r="C1470" s="27"/>
      <c r="D1470" s="27"/>
      <c r="E1470" s="27"/>
      <c r="F1470" s="1" t="str">
        <f t="shared" si="124"/>
        <v>ENTER WEIGHT</v>
      </c>
      <c r="G1470" s="2"/>
      <c r="H1470" s="27"/>
      <c r="I1470" s="27"/>
      <c r="J1470" s="91" t="str">
        <f t="shared" si="121"/>
        <v>ENTER WEIGHT</v>
      </c>
      <c r="K1470" s="5" t="b">
        <f t="shared" si="122"/>
        <v>0</v>
      </c>
      <c r="L1470" s="6">
        <f t="shared" si="123"/>
        <v>0</v>
      </c>
      <c r="M1470" s="27"/>
      <c r="N1470" s="27"/>
      <c r="O1470" s="27"/>
    </row>
    <row r="1471" spans="1:15" x14ac:dyDescent="0.25">
      <c r="A1471" s="27"/>
      <c r="B1471" s="27"/>
      <c r="C1471" s="27"/>
      <c r="D1471" s="27"/>
      <c r="E1471" s="27"/>
      <c r="F1471" s="1" t="str">
        <f t="shared" si="124"/>
        <v>ENTER WEIGHT</v>
      </c>
      <c r="G1471" s="2"/>
      <c r="H1471" s="27"/>
      <c r="I1471" s="27"/>
      <c r="J1471" s="91" t="str">
        <f t="shared" si="121"/>
        <v>ENTER WEIGHT</v>
      </c>
      <c r="K1471" s="5" t="b">
        <f t="shared" si="122"/>
        <v>0</v>
      </c>
      <c r="L1471" s="6">
        <f t="shared" si="123"/>
        <v>0</v>
      </c>
      <c r="M1471" s="27"/>
      <c r="N1471" s="27"/>
      <c r="O1471" s="27"/>
    </row>
  </sheetData>
  <autoFilter ref="A1:T147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- Utilization Edit.xlsm]Lists'!#REF!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- Utilization Edit.xlsm]Lists'!#REF!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N26" sqref="N26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9" si="0">SUM((K3+L3)*H3)</f>
        <v>770</v>
      </c>
      <c r="N3" s="14">
        <f t="shared" ref="N3:N29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3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3">
        <f>SUM(N9:N28)</f>
        <v>90345</v>
      </c>
    </row>
    <row r="29" spans="1:15" x14ac:dyDescent="0.25">
      <c r="A29" s="124">
        <v>2022</v>
      </c>
      <c r="B29" s="124" t="s">
        <v>453</v>
      </c>
      <c r="C29" t="s">
        <v>40</v>
      </c>
      <c r="D29">
        <v>5777698</v>
      </c>
      <c r="E29" s="124">
        <v>19</v>
      </c>
      <c r="G29" t="s">
        <v>376</v>
      </c>
      <c r="H29">
        <v>74</v>
      </c>
      <c r="I29">
        <v>555</v>
      </c>
      <c r="J29" t="s">
        <v>577</v>
      </c>
      <c r="K29" s="14">
        <v>100</v>
      </c>
      <c r="L29" s="14">
        <v>10</v>
      </c>
      <c r="M29" s="14">
        <f t="shared" si="0"/>
        <v>8140</v>
      </c>
      <c r="N29" s="14">
        <f t="shared" si="1"/>
        <v>6105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2022-07-18T14:41:52Z</dcterms:modified>
</cp:coreProperties>
</file>