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anuary 2022 Utilization\"/>
    </mc:Choice>
  </mc:AlternateContent>
  <bookViews>
    <workbookView xWindow="0" yWindow="0" windowWidth="4320" windowHeight="2895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Sheet1!$A$1:$T$226</definedName>
  </definedNames>
  <calcPr calcId="162913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8" i="1" l="1"/>
  <c r="T208" i="1"/>
  <c r="Q170" i="1" l="1"/>
  <c r="T170" i="1"/>
  <c r="F227" i="1"/>
  <c r="J227" i="1"/>
  <c r="K227" i="1"/>
  <c r="L227" i="1"/>
  <c r="F228" i="1"/>
  <c r="J228" i="1"/>
  <c r="K228" i="1"/>
  <c r="L228" i="1"/>
  <c r="F229" i="1"/>
  <c r="J229" i="1"/>
  <c r="K229" i="1"/>
  <c r="L229" i="1"/>
  <c r="F230" i="1"/>
  <c r="J230" i="1"/>
  <c r="K230" i="1"/>
  <c r="L230" i="1"/>
  <c r="F231" i="1"/>
  <c r="J231" i="1"/>
  <c r="K231" i="1"/>
  <c r="L231" i="1"/>
  <c r="F232" i="1"/>
  <c r="J232" i="1"/>
  <c r="K232" i="1"/>
  <c r="L232" i="1"/>
  <c r="F233" i="1"/>
  <c r="J233" i="1"/>
  <c r="K233" i="1"/>
  <c r="L233" i="1"/>
  <c r="F234" i="1"/>
  <c r="J234" i="1"/>
  <c r="K234" i="1"/>
  <c r="L234" i="1"/>
  <c r="F235" i="1"/>
  <c r="J235" i="1"/>
  <c r="K235" i="1"/>
  <c r="L235" i="1"/>
  <c r="F236" i="1"/>
  <c r="J236" i="1"/>
  <c r="K236" i="1"/>
  <c r="L236" i="1"/>
  <c r="F237" i="1"/>
  <c r="J237" i="1"/>
  <c r="K237" i="1"/>
  <c r="L237" i="1"/>
  <c r="F238" i="1"/>
  <c r="J238" i="1"/>
  <c r="K238" i="1"/>
  <c r="L238" i="1"/>
  <c r="F239" i="1"/>
  <c r="J239" i="1"/>
  <c r="K239" i="1"/>
  <c r="L239" i="1"/>
  <c r="F240" i="1"/>
  <c r="J240" i="1"/>
  <c r="K240" i="1"/>
  <c r="L240" i="1"/>
  <c r="F241" i="1"/>
  <c r="J241" i="1"/>
  <c r="K241" i="1"/>
  <c r="L241" i="1"/>
  <c r="F242" i="1"/>
  <c r="J242" i="1"/>
  <c r="K242" i="1"/>
  <c r="L242" i="1"/>
  <c r="F243" i="1"/>
  <c r="J243" i="1"/>
  <c r="K243" i="1"/>
  <c r="L243" i="1"/>
  <c r="F244" i="1"/>
  <c r="J244" i="1"/>
  <c r="K244" i="1"/>
  <c r="L244" i="1"/>
  <c r="F245" i="1"/>
  <c r="J245" i="1"/>
  <c r="K245" i="1"/>
  <c r="L245" i="1"/>
  <c r="F246" i="1"/>
  <c r="J246" i="1"/>
  <c r="K246" i="1"/>
  <c r="L246" i="1"/>
  <c r="F247" i="1"/>
  <c r="J247" i="1"/>
  <c r="K247" i="1"/>
  <c r="L247" i="1"/>
  <c r="F248" i="1"/>
  <c r="J248" i="1"/>
  <c r="K248" i="1"/>
  <c r="L248" i="1"/>
  <c r="F249" i="1"/>
  <c r="J249" i="1"/>
  <c r="K249" i="1"/>
  <c r="L249" i="1"/>
  <c r="F250" i="1"/>
  <c r="J250" i="1"/>
  <c r="K250" i="1"/>
  <c r="L250" i="1"/>
  <c r="F251" i="1"/>
  <c r="J251" i="1"/>
  <c r="K251" i="1"/>
  <c r="L251" i="1"/>
  <c r="F252" i="1"/>
  <c r="J252" i="1"/>
  <c r="K252" i="1"/>
  <c r="L252" i="1"/>
  <c r="F253" i="1"/>
  <c r="J253" i="1"/>
  <c r="K253" i="1"/>
  <c r="L253" i="1"/>
  <c r="F254" i="1"/>
  <c r="J254" i="1"/>
  <c r="K254" i="1"/>
  <c r="L254" i="1"/>
  <c r="F255" i="1"/>
  <c r="J255" i="1"/>
  <c r="K255" i="1"/>
  <c r="L255" i="1"/>
  <c r="F256" i="1"/>
  <c r="J256" i="1"/>
  <c r="K256" i="1"/>
  <c r="L256" i="1"/>
  <c r="F257" i="1"/>
  <c r="J257" i="1"/>
  <c r="K257" i="1"/>
  <c r="L257" i="1"/>
  <c r="F258" i="1"/>
  <c r="J258" i="1"/>
  <c r="K258" i="1"/>
  <c r="L258" i="1"/>
  <c r="F259" i="1"/>
  <c r="J259" i="1"/>
  <c r="K259" i="1"/>
  <c r="L259" i="1"/>
  <c r="F260" i="1"/>
  <c r="J260" i="1"/>
  <c r="K260" i="1"/>
  <c r="L260" i="1"/>
  <c r="F261" i="1"/>
  <c r="J261" i="1"/>
  <c r="K261" i="1"/>
  <c r="L261" i="1"/>
  <c r="F262" i="1"/>
  <c r="J262" i="1"/>
  <c r="K262" i="1"/>
  <c r="L262" i="1"/>
  <c r="F263" i="1"/>
  <c r="J263" i="1"/>
  <c r="K263" i="1"/>
  <c r="L263" i="1"/>
  <c r="F264" i="1"/>
  <c r="J264" i="1"/>
  <c r="K264" i="1"/>
  <c r="L264" i="1"/>
  <c r="F265" i="1"/>
  <c r="J265" i="1"/>
  <c r="K265" i="1"/>
  <c r="L265" i="1"/>
  <c r="F266" i="1"/>
  <c r="J266" i="1"/>
  <c r="K266" i="1"/>
  <c r="L266" i="1"/>
  <c r="F267" i="1"/>
  <c r="J267" i="1"/>
  <c r="K267" i="1"/>
  <c r="L267" i="1"/>
  <c r="F268" i="1"/>
  <c r="J268" i="1"/>
  <c r="K268" i="1"/>
  <c r="L268" i="1"/>
  <c r="F269" i="1"/>
  <c r="J269" i="1"/>
  <c r="K269" i="1"/>
  <c r="L269" i="1"/>
  <c r="F270" i="1"/>
  <c r="J270" i="1"/>
  <c r="K270" i="1"/>
  <c r="L270" i="1"/>
  <c r="F271" i="1"/>
  <c r="J271" i="1"/>
  <c r="K271" i="1"/>
  <c r="L271" i="1"/>
  <c r="F272" i="1"/>
  <c r="J272" i="1"/>
  <c r="K272" i="1"/>
  <c r="L272" i="1"/>
  <c r="F273" i="1"/>
  <c r="J273" i="1"/>
  <c r="K273" i="1"/>
  <c r="L273" i="1"/>
  <c r="F274" i="1"/>
  <c r="J274" i="1"/>
  <c r="K274" i="1"/>
  <c r="L274" i="1"/>
  <c r="F275" i="1"/>
  <c r="J275" i="1"/>
  <c r="K275" i="1"/>
  <c r="L275" i="1"/>
  <c r="F276" i="1"/>
  <c r="J276" i="1"/>
  <c r="K276" i="1"/>
  <c r="L276" i="1"/>
  <c r="F277" i="1"/>
  <c r="J277" i="1"/>
  <c r="K277" i="1"/>
  <c r="L277" i="1"/>
  <c r="F278" i="1"/>
  <c r="J278" i="1"/>
  <c r="K278" i="1"/>
  <c r="L278" i="1"/>
  <c r="F279" i="1"/>
  <c r="J279" i="1"/>
  <c r="K279" i="1"/>
  <c r="L279" i="1"/>
  <c r="F280" i="1"/>
  <c r="J280" i="1"/>
  <c r="K280" i="1"/>
  <c r="L280" i="1"/>
  <c r="F281" i="1"/>
  <c r="J281" i="1"/>
  <c r="K281" i="1"/>
  <c r="L281" i="1"/>
  <c r="F282" i="1"/>
  <c r="J282" i="1"/>
  <c r="K282" i="1"/>
  <c r="L282" i="1"/>
  <c r="F283" i="1"/>
  <c r="J283" i="1"/>
  <c r="K283" i="1"/>
  <c r="L283" i="1"/>
  <c r="F284" i="1"/>
  <c r="J284" i="1"/>
  <c r="K284" i="1"/>
  <c r="L284" i="1"/>
  <c r="F285" i="1"/>
  <c r="J285" i="1"/>
  <c r="K285" i="1"/>
  <c r="L285" i="1"/>
  <c r="F286" i="1"/>
  <c r="J286" i="1"/>
  <c r="K286" i="1"/>
  <c r="L286" i="1"/>
  <c r="F287" i="1"/>
  <c r="J287" i="1"/>
  <c r="K287" i="1"/>
  <c r="L287" i="1"/>
  <c r="F288" i="1"/>
  <c r="J288" i="1"/>
  <c r="K288" i="1"/>
  <c r="L288" i="1"/>
  <c r="F289" i="1"/>
  <c r="J289" i="1"/>
  <c r="K289" i="1"/>
  <c r="L289" i="1"/>
  <c r="F290" i="1"/>
  <c r="J290" i="1"/>
  <c r="K290" i="1"/>
  <c r="L290" i="1"/>
  <c r="F291" i="1"/>
  <c r="J291" i="1"/>
  <c r="K291" i="1"/>
  <c r="L291" i="1"/>
  <c r="F292" i="1"/>
  <c r="J292" i="1"/>
  <c r="K292" i="1"/>
  <c r="L292" i="1"/>
  <c r="F293" i="1"/>
  <c r="J293" i="1"/>
  <c r="K293" i="1"/>
  <c r="L293" i="1"/>
  <c r="F294" i="1"/>
  <c r="J294" i="1"/>
  <c r="K294" i="1"/>
  <c r="L294" i="1"/>
  <c r="F295" i="1"/>
  <c r="J295" i="1"/>
  <c r="K295" i="1"/>
  <c r="L295" i="1"/>
  <c r="F296" i="1"/>
  <c r="J296" i="1"/>
  <c r="K296" i="1"/>
  <c r="L296" i="1"/>
  <c r="F297" i="1"/>
  <c r="J297" i="1"/>
  <c r="K297" i="1"/>
  <c r="L297" i="1"/>
  <c r="F298" i="1"/>
  <c r="J298" i="1"/>
  <c r="K298" i="1"/>
  <c r="L298" i="1"/>
  <c r="F299" i="1"/>
  <c r="J299" i="1"/>
  <c r="K299" i="1"/>
  <c r="L299" i="1" s="1"/>
  <c r="F300" i="1"/>
  <c r="J300" i="1" s="1"/>
  <c r="K300" i="1"/>
  <c r="L300" i="1" s="1"/>
  <c r="F301" i="1"/>
  <c r="J301" i="1" s="1"/>
  <c r="K301" i="1"/>
  <c r="L301" i="1" s="1"/>
  <c r="F302" i="1"/>
  <c r="J302" i="1" s="1"/>
  <c r="K302" i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K313" i="1"/>
  <c r="L313" i="1" s="1"/>
  <c r="F314" i="1"/>
  <c r="J314" i="1" s="1"/>
  <c r="K314" i="1"/>
  <c r="L314" i="1" s="1"/>
  <c r="F315" i="1"/>
  <c r="J315" i="1" s="1"/>
  <c r="K315" i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/>
  <c r="L318" i="1" s="1"/>
  <c r="F319" i="1"/>
  <c r="J319" i="1" s="1"/>
  <c r="K319" i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/>
  <c r="L322" i="1" s="1"/>
  <c r="F323" i="1"/>
  <c r="J323" i="1" s="1"/>
  <c r="K323" i="1"/>
  <c r="L323" i="1" s="1"/>
  <c r="F324" i="1"/>
  <c r="J324" i="1" s="1"/>
  <c r="K324" i="1"/>
  <c r="L324" i="1" s="1"/>
  <c r="F325" i="1"/>
  <c r="J325" i="1" s="1"/>
  <c r="K325" i="1"/>
  <c r="L325" i="1" s="1"/>
  <c r="F326" i="1"/>
  <c r="J326" i="1" s="1"/>
  <c r="K326" i="1"/>
  <c r="L326" i="1" s="1"/>
  <c r="F327" i="1"/>
  <c r="J327" i="1" s="1"/>
  <c r="K327" i="1"/>
  <c r="L327" i="1" s="1"/>
  <c r="F328" i="1"/>
  <c r="J328" i="1" s="1"/>
  <c r="K328" i="1"/>
  <c r="L328" i="1" s="1"/>
  <c r="F329" i="1"/>
  <c r="J329" i="1" s="1"/>
  <c r="K329" i="1"/>
  <c r="L329" i="1" s="1"/>
  <c r="F330" i="1"/>
  <c r="J330" i="1" s="1"/>
  <c r="K330" i="1"/>
  <c r="L330" i="1" s="1"/>
  <c r="F331" i="1"/>
  <c r="J331" i="1" s="1"/>
  <c r="K331" i="1"/>
  <c r="L331" i="1" s="1"/>
  <c r="F332" i="1"/>
  <c r="J332" i="1" s="1"/>
  <c r="K332" i="1"/>
  <c r="L332" i="1" s="1"/>
  <c r="F333" i="1"/>
  <c r="J333" i="1" s="1"/>
  <c r="K333" i="1"/>
  <c r="L333" i="1" s="1"/>
  <c r="F334" i="1"/>
  <c r="J334" i="1" s="1"/>
  <c r="K334" i="1"/>
  <c r="L334" i="1" s="1"/>
  <c r="F335" i="1"/>
  <c r="J335" i="1" s="1"/>
  <c r="K335" i="1"/>
  <c r="L335" i="1" s="1"/>
  <c r="F336" i="1"/>
  <c r="J336" i="1" s="1"/>
  <c r="K336" i="1"/>
  <c r="L336" i="1" s="1"/>
  <c r="F337" i="1"/>
  <c r="J337" i="1" s="1"/>
  <c r="K337" i="1"/>
  <c r="L337" i="1" s="1"/>
  <c r="F338" i="1"/>
  <c r="J338" i="1" s="1"/>
  <c r="K338" i="1"/>
  <c r="L338" i="1" s="1"/>
  <c r="F339" i="1"/>
  <c r="J339" i="1" s="1"/>
  <c r="K339" i="1"/>
  <c r="L339" i="1" s="1"/>
  <c r="F340" i="1"/>
  <c r="J340" i="1" s="1"/>
  <c r="K340" i="1"/>
  <c r="L340" i="1" s="1"/>
  <c r="F341" i="1"/>
  <c r="J341" i="1" s="1"/>
  <c r="K341" i="1"/>
  <c r="L341" i="1" s="1"/>
  <c r="F342" i="1"/>
  <c r="J342" i="1"/>
  <c r="K342" i="1"/>
  <c r="L342" i="1"/>
  <c r="F343" i="1"/>
  <c r="J343" i="1"/>
  <c r="K343" i="1"/>
  <c r="L343" i="1"/>
  <c r="F344" i="1"/>
  <c r="J344" i="1"/>
  <c r="K344" i="1"/>
  <c r="L344" i="1"/>
  <c r="F345" i="1"/>
  <c r="J345" i="1"/>
  <c r="K345" i="1"/>
  <c r="L345" i="1"/>
  <c r="F346" i="1"/>
  <c r="J346" i="1"/>
  <c r="K346" i="1"/>
  <c r="L346" i="1"/>
  <c r="F347" i="1"/>
  <c r="J347" i="1"/>
  <c r="K347" i="1"/>
  <c r="L347" i="1"/>
  <c r="F348" i="1"/>
  <c r="J348" i="1"/>
  <c r="K348" i="1"/>
  <c r="L348" i="1"/>
  <c r="F349" i="1"/>
  <c r="J349" i="1"/>
  <c r="K349" i="1"/>
  <c r="L349" i="1"/>
  <c r="F350" i="1"/>
  <c r="J350" i="1"/>
  <c r="K350" i="1"/>
  <c r="L350" i="1"/>
  <c r="F351" i="1"/>
  <c r="J351" i="1"/>
  <c r="K351" i="1"/>
  <c r="L351" i="1"/>
  <c r="F352" i="1"/>
  <c r="J352" i="1"/>
  <c r="K352" i="1"/>
  <c r="L352" i="1"/>
  <c r="F353" i="1"/>
  <c r="J353" i="1"/>
  <c r="K353" i="1"/>
  <c r="L353" i="1"/>
  <c r="F354" i="1"/>
  <c r="J354" i="1"/>
  <c r="K354" i="1"/>
  <c r="L354" i="1"/>
  <c r="F355" i="1"/>
  <c r="J355" i="1"/>
  <c r="K355" i="1"/>
  <c r="L355" i="1"/>
  <c r="F356" i="1"/>
  <c r="J356" i="1"/>
  <c r="K356" i="1"/>
  <c r="L356" i="1"/>
  <c r="F357" i="1"/>
  <c r="J357" i="1"/>
  <c r="K357" i="1"/>
  <c r="L357" i="1"/>
  <c r="F358" i="1"/>
  <c r="J358" i="1"/>
  <c r="K358" i="1"/>
  <c r="L358" i="1"/>
  <c r="F359" i="1"/>
  <c r="J359" i="1"/>
  <c r="K359" i="1"/>
  <c r="L359" i="1"/>
  <c r="F360" i="1"/>
  <c r="J360" i="1"/>
  <c r="K360" i="1"/>
  <c r="L360" i="1"/>
  <c r="F361" i="1"/>
  <c r="J361" i="1"/>
  <c r="K361" i="1"/>
  <c r="L361" i="1"/>
  <c r="F362" i="1"/>
  <c r="J362" i="1"/>
  <c r="K362" i="1"/>
  <c r="L362" i="1"/>
  <c r="F363" i="1"/>
  <c r="J363" i="1"/>
  <c r="K363" i="1"/>
  <c r="L363" i="1"/>
  <c r="F364" i="1"/>
  <c r="J364" i="1"/>
  <c r="K364" i="1"/>
  <c r="L364" i="1"/>
  <c r="F365" i="1"/>
  <c r="J365" i="1"/>
  <c r="K365" i="1"/>
  <c r="L365" i="1"/>
  <c r="F366" i="1"/>
  <c r="J366" i="1"/>
  <c r="K366" i="1"/>
  <c r="L366" i="1"/>
  <c r="F367" i="1"/>
  <c r="J367" i="1"/>
  <c r="K367" i="1"/>
  <c r="L367" i="1"/>
  <c r="F368" i="1"/>
  <c r="J368" i="1"/>
  <c r="K368" i="1"/>
  <c r="L368" i="1"/>
  <c r="F369" i="1"/>
  <c r="J369" i="1"/>
  <c r="K369" i="1"/>
  <c r="L369" i="1"/>
  <c r="F370" i="1"/>
  <c r="J370" i="1"/>
  <c r="K370" i="1"/>
  <c r="L370" i="1"/>
  <c r="F371" i="1"/>
  <c r="J371" i="1"/>
  <c r="K371" i="1"/>
  <c r="L371" i="1"/>
  <c r="F372" i="1"/>
  <c r="J372" i="1"/>
  <c r="K372" i="1"/>
  <c r="L372" i="1"/>
  <c r="F373" i="1"/>
  <c r="J373" i="1"/>
  <c r="K373" i="1"/>
  <c r="L373" i="1"/>
  <c r="F374" i="1"/>
  <c r="J374" i="1"/>
  <c r="K374" i="1"/>
  <c r="L374" i="1"/>
  <c r="F375" i="1"/>
  <c r="J375" i="1"/>
  <c r="K375" i="1"/>
  <c r="L375" i="1"/>
  <c r="F376" i="1"/>
  <c r="J376" i="1"/>
  <c r="K376" i="1"/>
  <c r="L376" i="1" s="1"/>
  <c r="F377" i="1"/>
  <c r="J377" i="1" s="1"/>
  <c r="K377" i="1"/>
  <c r="L377" i="1" s="1"/>
  <c r="F378" i="1"/>
  <c r="J378" i="1" s="1"/>
  <c r="K378" i="1"/>
  <c r="L378" i="1" s="1"/>
  <c r="F379" i="1"/>
  <c r="J379" i="1" s="1"/>
  <c r="K379" i="1"/>
  <c r="L379" i="1" s="1"/>
  <c r="F380" i="1"/>
  <c r="J380" i="1" s="1"/>
  <c r="K380" i="1"/>
  <c r="L380" i="1" s="1"/>
  <c r="F381" i="1"/>
  <c r="J381" i="1" s="1"/>
  <c r="K381" i="1"/>
  <c r="L381" i="1" s="1"/>
  <c r="F382" i="1"/>
  <c r="J382" i="1" s="1"/>
  <c r="K382" i="1"/>
  <c r="L382" i="1" s="1"/>
  <c r="F383" i="1"/>
  <c r="J383" i="1" s="1"/>
  <c r="K383" i="1"/>
  <c r="L383" i="1" s="1"/>
  <c r="F384" i="1"/>
  <c r="J384" i="1" s="1"/>
  <c r="K384" i="1"/>
  <c r="L384" i="1" s="1"/>
  <c r="F385" i="1"/>
  <c r="J385" i="1" s="1"/>
  <c r="K385" i="1"/>
  <c r="L385" i="1" s="1"/>
  <c r="F386" i="1"/>
  <c r="J386" i="1" s="1"/>
  <c r="K386" i="1"/>
  <c r="L386" i="1" s="1"/>
  <c r="F387" i="1"/>
  <c r="J387" i="1" s="1"/>
  <c r="K387" i="1"/>
  <c r="L387" i="1" s="1"/>
  <c r="F388" i="1"/>
  <c r="J388" i="1" s="1"/>
  <c r="K388" i="1"/>
  <c r="L388" i="1" s="1"/>
  <c r="F389" i="1"/>
  <c r="J389" i="1" s="1"/>
  <c r="K389" i="1"/>
  <c r="L389" i="1" s="1"/>
  <c r="F390" i="1"/>
  <c r="J390" i="1" s="1"/>
  <c r="K390" i="1"/>
  <c r="L390" i="1" s="1"/>
  <c r="F391" i="1"/>
  <c r="J391" i="1" s="1"/>
  <c r="K391" i="1"/>
  <c r="L391" i="1" s="1"/>
  <c r="F392" i="1"/>
  <c r="J392" i="1" s="1"/>
  <c r="K392" i="1"/>
  <c r="L392" i="1" s="1"/>
  <c r="F393" i="1"/>
  <c r="J393" i="1" s="1"/>
  <c r="K393" i="1"/>
  <c r="L393" i="1" s="1"/>
  <c r="F394" i="1"/>
  <c r="J394" i="1" s="1"/>
  <c r="K394" i="1"/>
  <c r="L394" i="1" s="1"/>
  <c r="F395" i="1"/>
  <c r="J395" i="1" s="1"/>
  <c r="K395" i="1"/>
  <c r="L395" i="1" s="1"/>
  <c r="F396" i="1"/>
  <c r="J396" i="1" s="1"/>
  <c r="K396" i="1"/>
  <c r="L396" i="1" s="1"/>
  <c r="F397" i="1"/>
  <c r="J397" i="1" s="1"/>
  <c r="K397" i="1"/>
  <c r="L397" i="1" s="1"/>
  <c r="F398" i="1"/>
  <c r="J398" i="1" s="1"/>
  <c r="K398" i="1"/>
  <c r="L398" i="1" s="1"/>
  <c r="F399" i="1"/>
  <c r="J399" i="1" s="1"/>
  <c r="K399" i="1"/>
  <c r="L399" i="1" s="1"/>
  <c r="F400" i="1"/>
  <c r="J400" i="1" s="1"/>
  <c r="K400" i="1"/>
  <c r="L400" i="1" s="1"/>
  <c r="F401" i="1"/>
  <c r="J401" i="1" s="1"/>
  <c r="K401" i="1"/>
  <c r="L401" i="1" s="1"/>
  <c r="F402" i="1"/>
  <c r="J402" i="1" s="1"/>
  <c r="K402" i="1"/>
  <c r="L402" i="1" s="1"/>
  <c r="F403" i="1"/>
  <c r="J403" i="1" s="1"/>
  <c r="K403" i="1"/>
  <c r="L403" i="1" s="1"/>
  <c r="F404" i="1"/>
  <c r="J404" i="1" s="1"/>
  <c r="K404" i="1"/>
  <c r="L404" i="1" s="1"/>
  <c r="F405" i="1"/>
  <c r="J405" i="1" s="1"/>
  <c r="K405" i="1"/>
  <c r="L405" i="1" s="1"/>
  <c r="F406" i="1"/>
  <c r="J406" i="1" s="1"/>
  <c r="K406" i="1"/>
  <c r="L406" i="1" s="1"/>
  <c r="F407" i="1"/>
  <c r="J407" i="1" s="1"/>
  <c r="K407" i="1"/>
  <c r="L407" i="1" s="1"/>
  <c r="F408" i="1"/>
  <c r="J408" i="1" s="1"/>
  <c r="K408" i="1"/>
  <c r="L408" i="1" s="1"/>
  <c r="F409" i="1"/>
  <c r="J409" i="1" s="1"/>
  <c r="K409" i="1"/>
  <c r="L409" i="1" s="1"/>
  <c r="F410" i="1"/>
  <c r="J410" i="1" s="1"/>
  <c r="K410" i="1"/>
  <c r="L410" i="1" s="1"/>
  <c r="F411" i="1"/>
  <c r="J411" i="1" s="1"/>
  <c r="K411" i="1"/>
  <c r="L411" i="1" s="1"/>
  <c r="F412" i="1"/>
  <c r="J412" i="1" s="1"/>
  <c r="K412" i="1"/>
  <c r="L412" i="1" s="1"/>
  <c r="F413" i="1"/>
  <c r="J413" i="1" s="1"/>
  <c r="K413" i="1"/>
  <c r="L413" i="1" s="1"/>
  <c r="F414" i="1"/>
  <c r="J414" i="1" s="1"/>
  <c r="K414" i="1"/>
  <c r="L414" i="1" s="1"/>
  <c r="F415" i="1"/>
  <c r="J415" i="1" s="1"/>
  <c r="K415" i="1"/>
  <c r="L415" i="1" s="1"/>
  <c r="F416" i="1"/>
  <c r="J416" i="1" s="1"/>
  <c r="K416" i="1"/>
  <c r="L416" i="1" s="1"/>
  <c r="F417" i="1"/>
  <c r="J417" i="1" s="1"/>
  <c r="K417" i="1"/>
  <c r="L417" i="1" s="1"/>
  <c r="F418" i="1"/>
  <c r="J418" i="1" s="1"/>
  <c r="K418" i="1"/>
  <c r="L418" i="1" s="1"/>
  <c r="F419" i="1"/>
  <c r="J419" i="1" s="1"/>
  <c r="K419" i="1"/>
  <c r="L419" i="1" s="1"/>
  <c r="F420" i="1"/>
  <c r="J420" i="1" s="1"/>
  <c r="K420" i="1"/>
  <c r="L420" i="1" s="1"/>
  <c r="F421" i="1"/>
  <c r="J421" i="1" s="1"/>
  <c r="K421" i="1"/>
  <c r="L421" i="1" s="1"/>
  <c r="F422" i="1"/>
  <c r="J422" i="1" s="1"/>
  <c r="K422" i="1"/>
  <c r="L422" i="1" s="1"/>
  <c r="F423" i="1"/>
  <c r="J423" i="1" s="1"/>
  <c r="K423" i="1"/>
  <c r="L423" i="1" s="1"/>
  <c r="F424" i="1"/>
  <c r="J424" i="1" s="1"/>
  <c r="K424" i="1"/>
  <c r="L424" i="1" s="1"/>
  <c r="F425" i="1"/>
  <c r="J425" i="1" s="1"/>
  <c r="K425" i="1"/>
  <c r="L425" i="1" s="1"/>
  <c r="F426" i="1"/>
  <c r="J426" i="1" s="1"/>
  <c r="K426" i="1"/>
  <c r="L426" i="1" s="1"/>
  <c r="F427" i="1"/>
  <c r="J427" i="1" s="1"/>
  <c r="K427" i="1"/>
  <c r="L427" i="1" s="1"/>
  <c r="F428" i="1"/>
  <c r="J428" i="1" s="1"/>
  <c r="K428" i="1"/>
  <c r="L428" i="1" s="1"/>
  <c r="F429" i="1"/>
  <c r="J429" i="1" s="1"/>
  <c r="K429" i="1"/>
  <c r="L429" i="1" s="1"/>
  <c r="F430" i="1"/>
  <c r="J430" i="1" s="1"/>
  <c r="K430" i="1"/>
  <c r="L430" i="1" s="1"/>
  <c r="F431" i="1"/>
  <c r="J431" i="1" s="1"/>
  <c r="K431" i="1"/>
  <c r="L431" i="1" s="1"/>
  <c r="F432" i="1"/>
  <c r="J432" i="1" s="1"/>
  <c r="K432" i="1"/>
  <c r="L432" i="1" s="1"/>
  <c r="F433" i="1"/>
  <c r="J433" i="1" s="1"/>
  <c r="K433" i="1"/>
  <c r="L433" i="1" s="1"/>
  <c r="F434" i="1"/>
  <c r="J434" i="1" s="1"/>
  <c r="K434" i="1"/>
  <c r="L434" i="1" s="1"/>
  <c r="F435" i="1"/>
  <c r="J435" i="1" s="1"/>
  <c r="K435" i="1"/>
  <c r="L435" i="1" s="1"/>
  <c r="F436" i="1"/>
  <c r="J436" i="1" s="1"/>
  <c r="K436" i="1"/>
  <c r="L436" i="1" s="1"/>
  <c r="F437" i="1"/>
  <c r="J437" i="1" s="1"/>
  <c r="K437" i="1"/>
  <c r="L437" i="1" s="1"/>
  <c r="F438" i="1"/>
  <c r="J438" i="1" s="1"/>
  <c r="K438" i="1"/>
  <c r="L438" i="1" s="1"/>
  <c r="F439" i="1"/>
  <c r="J439" i="1" s="1"/>
  <c r="K439" i="1"/>
  <c r="L439" i="1" s="1"/>
  <c r="F440" i="1"/>
  <c r="J440" i="1" s="1"/>
  <c r="K440" i="1"/>
  <c r="L440" i="1" s="1"/>
  <c r="F441" i="1"/>
  <c r="J441" i="1" s="1"/>
  <c r="K441" i="1"/>
  <c r="L441" i="1" s="1"/>
  <c r="F442" i="1"/>
  <c r="J442" i="1" s="1"/>
  <c r="K442" i="1"/>
  <c r="L442" i="1" s="1"/>
  <c r="F443" i="1"/>
  <c r="J443" i="1" s="1"/>
  <c r="K443" i="1"/>
  <c r="L443" i="1" s="1"/>
  <c r="F444" i="1"/>
  <c r="J444" i="1" s="1"/>
  <c r="K444" i="1"/>
  <c r="L444" i="1" s="1"/>
  <c r="F445" i="1"/>
  <c r="J445" i="1" s="1"/>
  <c r="K445" i="1"/>
  <c r="L445" i="1" s="1"/>
  <c r="F446" i="1"/>
  <c r="J446" i="1" s="1"/>
  <c r="K446" i="1"/>
  <c r="L446" i="1" s="1"/>
  <c r="F447" i="1"/>
  <c r="J447" i="1" s="1"/>
  <c r="K447" i="1"/>
  <c r="L447" i="1" s="1"/>
  <c r="F448" i="1"/>
  <c r="J448" i="1" s="1"/>
  <c r="K448" i="1"/>
  <c r="L448" i="1" s="1"/>
  <c r="F449" i="1"/>
  <c r="J449" i="1" s="1"/>
  <c r="K449" i="1"/>
  <c r="L449" i="1" s="1"/>
  <c r="F450" i="1"/>
  <c r="J450" i="1" s="1"/>
  <c r="K450" i="1"/>
  <c r="L450" i="1" s="1"/>
  <c r="F451" i="1"/>
  <c r="J451" i="1" s="1"/>
  <c r="K451" i="1"/>
  <c r="L451" i="1" s="1"/>
  <c r="F452" i="1"/>
  <c r="J452" i="1" s="1"/>
  <c r="K452" i="1"/>
  <c r="L452" i="1" s="1"/>
  <c r="F453" i="1"/>
  <c r="J453" i="1" s="1"/>
  <c r="K453" i="1"/>
  <c r="L453" i="1" s="1"/>
  <c r="F454" i="1"/>
  <c r="J454" i="1" s="1"/>
  <c r="K454" i="1"/>
  <c r="L454" i="1" s="1"/>
  <c r="F455" i="1"/>
  <c r="J455" i="1" s="1"/>
  <c r="K455" i="1"/>
  <c r="L455" i="1" s="1"/>
  <c r="F456" i="1"/>
  <c r="J456" i="1" s="1"/>
  <c r="K456" i="1"/>
  <c r="L456" i="1" s="1"/>
  <c r="F457" i="1"/>
  <c r="J457" i="1" s="1"/>
  <c r="K457" i="1"/>
  <c r="L457" i="1" s="1"/>
  <c r="F458" i="1"/>
  <c r="J458" i="1" s="1"/>
  <c r="K458" i="1"/>
  <c r="L458" i="1" s="1"/>
  <c r="F459" i="1"/>
  <c r="J459" i="1" s="1"/>
  <c r="K459" i="1"/>
  <c r="L459" i="1" s="1"/>
  <c r="F460" i="1"/>
  <c r="J460" i="1" s="1"/>
  <c r="K460" i="1"/>
  <c r="L460" i="1" s="1"/>
  <c r="F461" i="1"/>
  <c r="J461" i="1" s="1"/>
  <c r="K461" i="1"/>
  <c r="L461" i="1" s="1"/>
  <c r="F462" i="1"/>
  <c r="J462" i="1" s="1"/>
  <c r="K462" i="1"/>
  <c r="L462" i="1" s="1"/>
  <c r="F463" i="1"/>
  <c r="J463" i="1" s="1"/>
  <c r="K463" i="1"/>
  <c r="L463" i="1" s="1"/>
  <c r="F464" i="1"/>
  <c r="J464" i="1" s="1"/>
  <c r="K464" i="1"/>
  <c r="L464" i="1" s="1"/>
  <c r="F465" i="1"/>
  <c r="J465" i="1" s="1"/>
  <c r="K465" i="1"/>
  <c r="L465" i="1" s="1"/>
  <c r="F466" i="1"/>
  <c r="J466" i="1" s="1"/>
  <c r="K466" i="1"/>
  <c r="L466" i="1" s="1"/>
  <c r="F467" i="1"/>
  <c r="J467" i="1" s="1"/>
  <c r="K467" i="1"/>
  <c r="L467" i="1" s="1"/>
  <c r="F468" i="1"/>
  <c r="J468" i="1" s="1"/>
  <c r="K468" i="1"/>
  <c r="L468" i="1" s="1"/>
  <c r="F469" i="1"/>
  <c r="J469" i="1" s="1"/>
  <c r="K469" i="1"/>
  <c r="L469" i="1" s="1"/>
  <c r="F470" i="1"/>
  <c r="J470" i="1" s="1"/>
  <c r="K470" i="1"/>
  <c r="L470" i="1" s="1"/>
  <c r="F471" i="1"/>
  <c r="J471" i="1" s="1"/>
  <c r="K471" i="1"/>
  <c r="L471" i="1" s="1"/>
  <c r="F472" i="1"/>
  <c r="J472" i="1" s="1"/>
  <c r="K472" i="1"/>
  <c r="L472" i="1" s="1"/>
  <c r="F473" i="1"/>
  <c r="J473" i="1" s="1"/>
  <c r="K473" i="1"/>
  <c r="L473" i="1" s="1"/>
  <c r="F474" i="1"/>
  <c r="J474" i="1" s="1"/>
  <c r="K474" i="1"/>
  <c r="L474" i="1" s="1"/>
  <c r="F475" i="1"/>
  <c r="J475" i="1" s="1"/>
  <c r="K475" i="1"/>
  <c r="L475" i="1" s="1"/>
  <c r="F476" i="1"/>
  <c r="J476" i="1" s="1"/>
  <c r="K476" i="1"/>
  <c r="L476" i="1" s="1"/>
  <c r="F477" i="1"/>
  <c r="J477" i="1" s="1"/>
  <c r="K477" i="1"/>
  <c r="L477" i="1" s="1"/>
  <c r="F478" i="1"/>
  <c r="J478" i="1" s="1"/>
  <c r="K478" i="1"/>
  <c r="L478" i="1" s="1"/>
  <c r="F479" i="1"/>
  <c r="J479" i="1" s="1"/>
  <c r="K479" i="1"/>
  <c r="L479" i="1" s="1"/>
  <c r="F480" i="1"/>
  <c r="J480" i="1" s="1"/>
  <c r="K480" i="1"/>
  <c r="L480" i="1" s="1"/>
  <c r="F481" i="1"/>
  <c r="J481" i="1" s="1"/>
  <c r="K481" i="1"/>
  <c r="L481" i="1" s="1"/>
  <c r="F482" i="1"/>
  <c r="J482" i="1" s="1"/>
  <c r="K482" i="1"/>
  <c r="L482" i="1" s="1"/>
  <c r="F483" i="1"/>
  <c r="J483" i="1" s="1"/>
  <c r="K483" i="1"/>
  <c r="L483" i="1" s="1"/>
  <c r="F484" i="1"/>
  <c r="J484" i="1" s="1"/>
  <c r="K484" i="1"/>
  <c r="L484" i="1" s="1"/>
  <c r="F485" i="1"/>
  <c r="J485" i="1" s="1"/>
  <c r="K485" i="1"/>
  <c r="L485" i="1" s="1"/>
  <c r="F486" i="1"/>
  <c r="J486" i="1" s="1"/>
  <c r="K486" i="1"/>
  <c r="L486" i="1" s="1"/>
  <c r="F487" i="1"/>
  <c r="J487" i="1" s="1"/>
  <c r="K487" i="1"/>
  <c r="L487" i="1" s="1"/>
  <c r="F488" i="1"/>
  <c r="J488" i="1" s="1"/>
  <c r="K488" i="1"/>
  <c r="L488" i="1" s="1"/>
  <c r="F489" i="1"/>
  <c r="J489" i="1" s="1"/>
  <c r="K489" i="1"/>
  <c r="L489" i="1" s="1"/>
  <c r="F490" i="1"/>
  <c r="J490" i="1" s="1"/>
  <c r="K490" i="1"/>
  <c r="L490" i="1" s="1"/>
  <c r="F491" i="1"/>
  <c r="J491" i="1" s="1"/>
  <c r="K491" i="1"/>
  <c r="L491" i="1" s="1"/>
  <c r="F492" i="1"/>
  <c r="J492" i="1" s="1"/>
  <c r="K492" i="1"/>
  <c r="L492" i="1" s="1"/>
  <c r="F493" i="1"/>
  <c r="J493" i="1" s="1"/>
  <c r="K493" i="1"/>
  <c r="L493" i="1" s="1"/>
  <c r="F494" i="1"/>
  <c r="J494" i="1" s="1"/>
  <c r="K494" i="1"/>
  <c r="L494" i="1" s="1"/>
  <c r="F495" i="1"/>
  <c r="J495" i="1" s="1"/>
  <c r="K495" i="1"/>
  <c r="L495" i="1" s="1"/>
  <c r="F496" i="1"/>
  <c r="J496" i="1" s="1"/>
  <c r="K496" i="1"/>
  <c r="L496" i="1" s="1"/>
  <c r="F497" i="1"/>
  <c r="J497" i="1" s="1"/>
  <c r="K497" i="1"/>
  <c r="L497" i="1" s="1"/>
  <c r="F498" i="1"/>
  <c r="J498" i="1" s="1"/>
  <c r="K498" i="1"/>
  <c r="L498" i="1" s="1"/>
  <c r="F499" i="1"/>
  <c r="J499" i="1" s="1"/>
  <c r="K499" i="1"/>
  <c r="L499" i="1" s="1"/>
  <c r="F500" i="1"/>
  <c r="J500" i="1" s="1"/>
  <c r="K500" i="1"/>
  <c r="L500" i="1" s="1"/>
  <c r="F501" i="1"/>
  <c r="J501" i="1" s="1"/>
  <c r="K501" i="1"/>
  <c r="L501" i="1" s="1"/>
  <c r="F502" i="1"/>
  <c r="J502" i="1" s="1"/>
  <c r="K502" i="1"/>
  <c r="L502" i="1" s="1"/>
  <c r="F503" i="1"/>
  <c r="J503" i="1" s="1"/>
  <c r="K503" i="1"/>
  <c r="L503" i="1" s="1"/>
  <c r="F504" i="1"/>
  <c r="J504" i="1" s="1"/>
  <c r="K504" i="1"/>
  <c r="L504" i="1" s="1"/>
  <c r="F505" i="1"/>
  <c r="J505" i="1" s="1"/>
  <c r="K505" i="1"/>
  <c r="L505" i="1" s="1"/>
  <c r="F506" i="1"/>
  <c r="J506" i="1" s="1"/>
  <c r="K506" i="1"/>
  <c r="L506" i="1" s="1"/>
  <c r="F507" i="1"/>
  <c r="J507" i="1" s="1"/>
  <c r="K507" i="1"/>
  <c r="L507" i="1" s="1"/>
  <c r="F508" i="1"/>
  <c r="J508" i="1" s="1"/>
  <c r="K508" i="1"/>
  <c r="L508" i="1" s="1"/>
  <c r="F509" i="1"/>
  <c r="J509" i="1" s="1"/>
  <c r="K509" i="1"/>
  <c r="L509" i="1" s="1"/>
  <c r="F510" i="1"/>
  <c r="J510" i="1" s="1"/>
  <c r="K510" i="1"/>
  <c r="L510" i="1" s="1"/>
  <c r="F511" i="1"/>
  <c r="J511" i="1" s="1"/>
  <c r="K511" i="1"/>
  <c r="L511" i="1" s="1"/>
  <c r="F512" i="1"/>
  <c r="J512" i="1" s="1"/>
  <c r="K512" i="1"/>
  <c r="L512" i="1" s="1"/>
  <c r="F513" i="1"/>
  <c r="J513" i="1" s="1"/>
  <c r="K513" i="1"/>
  <c r="L513" i="1" s="1"/>
  <c r="F514" i="1"/>
  <c r="J514" i="1" s="1"/>
  <c r="K514" i="1"/>
  <c r="L514" i="1" s="1"/>
  <c r="F515" i="1"/>
  <c r="J515" i="1" s="1"/>
  <c r="K515" i="1"/>
  <c r="L515" i="1" s="1"/>
  <c r="F516" i="1"/>
  <c r="J516" i="1" s="1"/>
  <c r="K516" i="1"/>
  <c r="L516" i="1" s="1"/>
  <c r="F517" i="1"/>
  <c r="J517" i="1" s="1"/>
  <c r="K517" i="1"/>
  <c r="L517" i="1" s="1"/>
  <c r="F518" i="1"/>
  <c r="J518" i="1" s="1"/>
  <c r="K518" i="1"/>
  <c r="L518" i="1" s="1"/>
  <c r="F519" i="1"/>
  <c r="J519" i="1" s="1"/>
  <c r="K519" i="1"/>
  <c r="L519" i="1" s="1"/>
  <c r="F520" i="1"/>
  <c r="J520" i="1" s="1"/>
  <c r="K520" i="1"/>
  <c r="L520" i="1" s="1"/>
  <c r="F521" i="1"/>
  <c r="J521" i="1" s="1"/>
  <c r="K521" i="1"/>
  <c r="L521" i="1" s="1"/>
  <c r="F522" i="1"/>
  <c r="J522" i="1" s="1"/>
  <c r="K522" i="1"/>
  <c r="L522" i="1" s="1"/>
  <c r="F523" i="1"/>
  <c r="J523" i="1" s="1"/>
  <c r="K523" i="1"/>
  <c r="L523" i="1" s="1"/>
  <c r="F524" i="1"/>
  <c r="J524" i="1" s="1"/>
  <c r="K524" i="1"/>
  <c r="L524" i="1" s="1"/>
  <c r="F525" i="1"/>
  <c r="J525" i="1" s="1"/>
  <c r="K525" i="1"/>
  <c r="L525" i="1" s="1"/>
  <c r="F526" i="1"/>
  <c r="J526" i="1" s="1"/>
  <c r="K526" i="1"/>
  <c r="L526" i="1" s="1"/>
  <c r="F527" i="1"/>
  <c r="J527" i="1" s="1"/>
  <c r="K527" i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/>
  <c r="L530" i="1" s="1"/>
  <c r="F531" i="1"/>
  <c r="J531" i="1" s="1"/>
  <c r="K531" i="1"/>
  <c r="L531" i="1" s="1"/>
  <c r="F532" i="1"/>
  <c r="J532" i="1" s="1"/>
  <c r="K532" i="1"/>
  <c r="L532" i="1" s="1"/>
  <c r="F533" i="1"/>
  <c r="J533" i="1" s="1"/>
  <c r="K533" i="1"/>
  <c r="L533" i="1" s="1"/>
  <c r="F534" i="1"/>
  <c r="J534" i="1" s="1"/>
  <c r="K534" i="1"/>
  <c r="L534" i="1" s="1"/>
  <c r="F535" i="1"/>
  <c r="J535" i="1" s="1"/>
  <c r="K535" i="1"/>
  <c r="L535" i="1" s="1"/>
  <c r="F536" i="1"/>
  <c r="J536" i="1" s="1"/>
  <c r="K536" i="1"/>
  <c r="L536" i="1" s="1"/>
  <c r="F537" i="1"/>
  <c r="J537" i="1" s="1"/>
  <c r="K537" i="1"/>
  <c r="L537" i="1" s="1"/>
  <c r="F538" i="1"/>
  <c r="J538" i="1" s="1"/>
  <c r="K538" i="1"/>
  <c r="L538" i="1" s="1"/>
  <c r="F539" i="1"/>
  <c r="J539" i="1" s="1"/>
  <c r="K539" i="1"/>
  <c r="L539" i="1" s="1"/>
  <c r="F540" i="1"/>
  <c r="J540" i="1" s="1"/>
  <c r="K540" i="1"/>
  <c r="L540" i="1" s="1"/>
  <c r="F541" i="1"/>
  <c r="J541" i="1" s="1"/>
  <c r="K541" i="1"/>
  <c r="L541" i="1" s="1"/>
  <c r="F542" i="1"/>
  <c r="J542" i="1" s="1"/>
  <c r="K542" i="1"/>
  <c r="L542" i="1" s="1"/>
  <c r="F543" i="1"/>
  <c r="J543" i="1" s="1"/>
  <c r="K543" i="1"/>
  <c r="L543" i="1" s="1"/>
  <c r="F544" i="1"/>
  <c r="J544" i="1" s="1"/>
  <c r="K544" i="1"/>
  <c r="L544" i="1" s="1"/>
  <c r="F545" i="1"/>
  <c r="J545" i="1" s="1"/>
  <c r="K545" i="1"/>
  <c r="L545" i="1" s="1"/>
  <c r="F546" i="1"/>
  <c r="J546" i="1" s="1"/>
  <c r="K546" i="1"/>
  <c r="L546" i="1" s="1"/>
  <c r="F547" i="1"/>
  <c r="J547" i="1" s="1"/>
  <c r="K547" i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 s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 s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 s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 s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 s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 s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 s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 s="1"/>
  <c r="K211" i="1"/>
  <c r="L211" i="1" s="1"/>
  <c r="F211" i="1"/>
  <c r="J211" i="1" s="1"/>
  <c r="K210" i="1"/>
  <c r="L210" i="1" s="1"/>
  <c r="F210" i="1"/>
  <c r="J210" i="1" s="1"/>
  <c r="K209" i="1"/>
  <c r="L209" i="1" s="1"/>
  <c r="F209" i="1"/>
  <c r="J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K161" i="1"/>
  <c r="L161" i="1" s="1"/>
  <c r="J161" i="1"/>
  <c r="F161" i="1"/>
  <c r="J160" i="1"/>
  <c r="K160" i="1" s="1"/>
  <c r="L160" i="1" s="1"/>
  <c r="F160" i="1"/>
  <c r="K159" i="1"/>
  <c r="L159" i="1" s="1"/>
  <c r="J159" i="1"/>
  <c r="F159" i="1"/>
  <c r="J158" i="1"/>
  <c r="K158" i="1" s="1"/>
  <c r="L158" i="1" s="1"/>
  <c r="F158" i="1"/>
  <c r="K157" i="1"/>
  <c r="L157" i="1" s="1"/>
  <c r="J157" i="1"/>
  <c r="F157" i="1"/>
  <c r="J156" i="1"/>
  <c r="K156" i="1" s="1"/>
  <c r="L156" i="1" s="1"/>
  <c r="F156" i="1"/>
  <c r="K155" i="1"/>
  <c r="L155" i="1" s="1"/>
  <c r="J155" i="1"/>
  <c r="F155" i="1"/>
  <c r="J154" i="1"/>
  <c r="K154" i="1" s="1"/>
  <c r="L154" i="1" s="1"/>
  <c r="F154" i="1"/>
  <c r="K153" i="1"/>
  <c r="L153" i="1" s="1"/>
  <c r="J153" i="1"/>
  <c r="F153" i="1"/>
  <c r="J152" i="1"/>
  <c r="K152" i="1" s="1"/>
  <c r="L152" i="1" s="1"/>
  <c r="F152" i="1"/>
  <c r="K151" i="1"/>
  <c r="L151" i="1" s="1"/>
  <c r="J151" i="1"/>
  <c r="F151" i="1"/>
  <c r="J150" i="1"/>
  <c r="K150" i="1" s="1"/>
  <c r="L150" i="1" s="1"/>
  <c r="F150" i="1"/>
  <c r="K149" i="1"/>
  <c r="L149" i="1" s="1"/>
  <c r="J149" i="1"/>
  <c r="F149" i="1"/>
  <c r="J148" i="1"/>
  <c r="K148" i="1" s="1"/>
  <c r="L148" i="1" s="1"/>
  <c r="F148" i="1"/>
  <c r="K147" i="1"/>
  <c r="L147" i="1" s="1"/>
  <c r="J147" i="1"/>
  <c r="F147" i="1"/>
  <c r="J146" i="1"/>
  <c r="K146" i="1" s="1"/>
  <c r="L146" i="1" s="1"/>
  <c r="F146" i="1"/>
  <c r="K145" i="1"/>
  <c r="L145" i="1" s="1"/>
  <c r="J145" i="1"/>
  <c r="F145" i="1"/>
  <c r="J144" i="1"/>
  <c r="K144" i="1" s="1"/>
  <c r="L144" i="1" s="1"/>
  <c r="F144" i="1"/>
  <c r="K143" i="1"/>
  <c r="L143" i="1" s="1"/>
  <c r="J143" i="1"/>
  <c r="F143" i="1"/>
  <c r="J142" i="1"/>
  <c r="K142" i="1" s="1"/>
  <c r="L142" i="1" s="1"/>
  <c r="F142" i="1"/>
  <c r="K141" i="1"/>
  <c r="L141" i="1" s="1"/>
  <c r="J141" i="1"/>
  <c r="F141" i="1"/>
  <c r="J140" i="1"/>
  <c r="K140" i="1" s="1"/>
  <c r="L140" i="1" s="1"/>
  <c r="F140" i="1"/>
  <c r="K139" i="1"/>
  <c r="L139" i="1" s="1"/>
  <c r="J139" i="1"/>
  <c r="F139" i="1"/>
  <c r="J138" i="1"/>
  <c r="K138" i="1" s="1"/>
  <c r="L138" i="1" s="1"/>
  <c r="F138" i="1"/>
  <c r="K137" i="1"/>
  <c r="L137" i="1" s="1"/>
  <c r="J137" i="1"/>
  <c r="F137" i="1"/>
  <c r="J136" i="1"/>
  <c r="K136" i="1" s="1"/>
  <c r="L136" i="1" s="1"/>
  <c r="F136" i="1"/>
  <c r="K135" i="1"/>
  <c r="L135" i="1" s="1"/>
  <c r="J135" i="1"/>
  <c r="F135" i="1"/>
  <c r="J50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I49" i="1" l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/>
  <c r="L120" i="1" s="1"/>
  <c r="F121" i="1"/>
  <c r="J121" i="1" s="1"/>
  <c r="K121" i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/>
  <c r="L212" i="1" s="1"/>
  <c r="F213" i="1"/>
  <c r="J213" i="1" s="1"/>
  <c r="K213" i="1"/>
  <c r="L213" i="1" s="1"/>
  <c r="F214" i="1"/>
  <c r="J214" i="1" s="1"/>
  <c r="K214" i="1"/>
  <c r="L214" i="1" s="1"/>
  <c r="F215" i="1"/>
  <c r="J215" i="1" s="1"/>
  <c r="K215" i="1"/>
  <c r="L215" i="1" s="1"/>
  <c r="F216" i="1"/>
  <c r="J216" i="1" s="1"/>
  <c r="K216" i="1"/>
  <c r="L216" i="1" s="1"/>
  <c r="F217" i="1"/>
  <c r="J217" i="1" s="1"/>
  <c r="K217" i="1"/>
  <c r="L217" i="1" s="1"/>
  <c r="F218" i="1"/>
  <c r="J218" i="1" s="1"/>
  <c r="K218" i="1"/>
  <c r="L218" i="1" s="1"/>
  <c r="F219" i="1"/>
  <c r="J219" i="1" s="1"/>
  <c r="K219" i="1"/>
  <c r="L219" i="1" s="1"/>
  <c r="F220" i="1"/>
  <c r="J220" i="1" s="1"/>
  <c r="K220" i="1"/>
  <c r="L220" i="1" s="1"/>
  <c r="F221" i="1"/>
  <c r="J221" i="1" s="1"/>
  <c r="K221" i="1"/>
  <c r="L221" i="1" s="1"/>
  <c r="F222" i="1"/>
  <c r="J222" i="1" s="1"/>
  <c r="K222" i="1"/>
  <c r="L222" i="1" s="1"/>
  <c r="F223" i="1"/>
  <c r="J223" i="1" s="1"/>
  <c r="K223" i="1"/>
  <c r="L223" i="1" s="1"/>
  <c r="F224" i="1"/>
  <c r="J224" i="1" s="1"/>
  <c r="K224" i="1"/>
  <c r="L224" i="1" s="1"/>
  <c r="F225" i="1"/>
  <c r="J225" i="1" s="1"/>
  <c r="K225" i="1"/>
  <c r="L225" i="1" s="1"/>
  <c r="F226" i="1"/>
  <c r="J226" i="1" s="1"/>
  <c r="K226" i="1"/>
  <c r="L226" i="1" s="1"/>
  <c r="Q134" i="1" l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<sst xmlns="http://schemas.openxmlformats.org/spreadsheetml/2006/main" count="1176" uniqueCount="198">
  <si>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</si>
  <si>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</si>
  <si>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</si>
  <si>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</si>
  <si>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</si>
  <si>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</si>
  <si>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</si>
  <si>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</si>
  <si>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</si>
  <si>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</si>
  <si>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</si>
  <si>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</si>
  <si>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</si>
  <si>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</si>
  <si>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</si>
  <si>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</si>
  <si>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</si>
  <si>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</si>
  <si>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</si>
  <si>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</si>
  <si>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</si>
  <si>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</si>
  <si>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</si>
  <si>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</si>
  <si>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</si>
  <si>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</si>
  <si>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</si>
  <si>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</si>
  <si>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</si>
  <si>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</si>
  <si>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</si>
  <si>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</si>
  <si>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</si>
  <si>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</si>
  <si>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</si>
  <si>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</si>
  <si>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</si>
  <si>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</si>
  <si>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</si>
  <si>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</si>
  <si>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</si>
  <si>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</si>
  <si>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</si>
  <si>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</si>
  <si>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</si>
  <si>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</si>
  <si>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</si>
  <si>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</si>
  <si>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</si>
  <si>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</si>
  <si>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</si>
  <si>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</si>
  <si>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</si>
  <si>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</si>
  <si>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</si>
  <si>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</si>
  <si>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</si>
  <si>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</si>
  <si>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</si>
  <si>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</si>
  <si>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</si>
  <si>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</si>
  <si>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</si>
  <si>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</si>
  <si>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</si>
  <si>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</si>
  <si>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</si>
  <si>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</si>
  <si>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</si>
  <si>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</si>
  <si>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</si>
  <si>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</si>
  <si>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</si>
  <si>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</si>
  <si>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</si>
  <si>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</si>
  <si>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</si>
  <si>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</si>
  <si>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</si>
  <si>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</si>
  <si>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</si>
  <si>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</si>
  <si>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</si>
  <si>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</si>
  <si>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</si>
  <si>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</si>
  <si>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</si>
  <si>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</si>
  <si>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</si>
  <si>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</si>
  <si>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</si>
  <si>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</si>
  <si>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</si>
  <si>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</si>
  <si>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</si>
  <si>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</si>
  <si>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</si>
  <si>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</si>
  <si>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</si>
  <si>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</si>
  <si>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</si>
  <si>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</si>
  <si>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</si>
  <si>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</si>
  <si>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</si>
  <si>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</si>
  <si>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</si>
  <si>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</si>
  <si>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</si>
  <si>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</si>
  <si>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</si>
  <si>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</si>
  <si>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</si>
  <si>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</si>
  <si>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</si>
  <si>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</si>
  <si>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</si>
  <si>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</si>
  <si>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</si>
  <si>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</si>
  <si>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</si>
  <si>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</si>
  <si>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</si>
  <si>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</si>
  <si>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</si>
  <si>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</si>
  <si>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</si>
  <si>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</si>
  <si>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</si>
  <si>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</si>
  <si>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</si>
  <si>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</si>
  <si>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</si>
  <si>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</si>
  <si>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</si>
  <si>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</si>
  <si>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</si>
  <si>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</si>
  <si>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</si>
  <si>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</si>
  <si>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</si>
  <si>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</si>
  <si>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</si>
  <si>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</si>
  <si>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</si>
  <si>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</si>
  <si>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</si>
  <si>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</si>
  <si>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</si>
  <si>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</si>
  <si>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</si>
  <si>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</si>
  <si>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</si>
  <si>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</si>
  <si>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</si>
  <si>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</si>
  <si>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</si>
  <si>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</si>
  <si>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</si>
  <si>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</si>
  <si>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</si>
  <si>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</si>
  <si>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</si>
  <si>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</si>
  <si>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</si>
  <si>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</si>
  <si>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</si>
  <si>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</si>
  <si>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</si>
  <si>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</si>
  <si>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</si>
  <si>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</si>
  <si>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</si>
  <si>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</si>
  <si>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</si>
  <si>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</si>
  <si>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</si>
  <si>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</si>
  <si>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</si>
  <si>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</si>
  <si>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</si>
  <si>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</si>
  <si>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</si>
  <si>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</si>
  <si>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</si>
  <si>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</si>
  <si>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</si>
  <si>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</si>
  <si>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</si>
  <si>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</si>
  <si>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</si>
  <si>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</si>
  <si>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</si>
  <si>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</si>
  <si>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</si>
  <si>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</si>
  <si>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</si>
  <si>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1st,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</si>
</sst>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  <color rgb="FF99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4"/>
  <sheetViews>
    <sheetView tabSelected="1" zoomScale="70" zoomScaleNormal="70" workbookViewId="0">
      <pane ySplit="1" topLeftCell="A166" activePane="bottomLeft" state="frozen"/>
      <selection pane="bottomLeft" activeCell="Q208" sqref="Q208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3.5703125" style="3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56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57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57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58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58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71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67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62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49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68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61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69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60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70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59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66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59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66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76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72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77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72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78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72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78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79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73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80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73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80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81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81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74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82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75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83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84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87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84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87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85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88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86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89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96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90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97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91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97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91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98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92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99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93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100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94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101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95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102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103</v>
      </c>
      <c r="O50" s="24" t="s">
        <v>32</v>
      </c>
      <c r="P50" s="24"/>
      <c r="Q50" s="29" t="s">
        <v>105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104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106</v>
      </c>
      <c r="O51" s="24" t="s">
        <v>32</v>
      </c>
      <c r="P51" s="24"/>
      <c r="Q51" s="29" t="s">
        <v>105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107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108</v>
      </c>
      <c r="O52" s="24" t="s">
        <v>32</v>
      </c>
      <c r="P52" s="24"/>
      <c r="Q52" s="29" t="s">
        <v>105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109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110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112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111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114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113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115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116</v>
      </c>
      <c r="O56" s="24" t="s">
        <v>32</v>
      </c>
      <c r="P56" s="24"/>
      <c r="Q56" s="29" t="s">
        <v>105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117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118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120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119</v>
      </c>
      <c r="O58" s="24" t="s">
        <v>32</v>
      </c>
      <c r="P58" s="24"/>
      <c r="Q58" s="29" t="s">
        <v>105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121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122</v>
      </c>
      <c r="O59" s="24" t="s">
        <v>32</v>
      </c>
      <c r="P59" s="24"/>
      <c r="Q59" s="29" t="s">
        <v>105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123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124</v>
      </c>
      <c r="O60" s="24" t="s">
        <v>32</v>
      </c>
      <c r="P60" s="24"/>
      <c r="Q60" s="29" t="s">
        <v>105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125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126</v>
      </c>
      <c r="O61" s="24" t="s">
        <v>32</v>
      </c>
      <c r="P61" s="24"/>
      <c r="Q61" s="29" t="s">
        <v>105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128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127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129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130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132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131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134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133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136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135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138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137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140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139</v>
      </c>
      <c r="O68" s="24" t="s">
        <v>32</v>
      </c>
      <c r="P68" s="24"/>
      <c r="Q68" s="29" t="s">
        <v>105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142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141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143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145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144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146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144</v>
      </c>
      <c r="O72" s="24" t="s">
        <v>32</v>
      </c>
      <c r="P72" s="24"/>
      <c r="Q72" s="29">
        <f>SUM(L2:L72)</f>
        <v>1376185.3884094998</v>
      </c>
      <c r="R72" s="24" t="s">
        <v>185</v>
      </c>
      <c r="S72" s="24" t="s">
        <v>28</v>
      </c>
      <c r="T72" s="29">
        <f>T71+Q72</f>
        <v>1376185.3884094998</v>
      </c>
    </row>
    <row r="73" spans="1:20" x14ac:dyDescent="0.25">
      <c r="A73" s="34">
        <v>2022</v>
      </c>
      <c r="B73" s="34">
        <v>2</v>
      </c>
      <c r="C73" s="34" t="s">
        <v>0</v>
      </c>
      <c r="D73" s="34">
        <v>5684520</v>
      </c>
      <c r="E73" s="34">
        <v>60.3</v>
      </c>
      <c r="F73" s="35">
        <f t="shared" si="7"/>
        <v>6.99</v>
      </c>
      <c r="G73" s="36" t="s">
        <v>1</v>
      </c>
      <c r="H73" s="34">
        <v>1</v>
      </c>
      <c r="I73" s="34">
        <v>9.6</v>
      </c>
      <c r="J73" s="37">
        <f t="shared" si="8"/>
        <v>24.27</v>
      </c>
      <c r="K73" s="37">
        <f t="shared" si="5"/>
        <v>12.135</v>
      </c>
      <c r="L73" s="38">
        <f t="shared" si="6"/>
        <v>116.496</v>
      </c>
      <c r="M73" s="34" t="s">
        <v>33</v>
      </c>
      <c r="N73" s="34" t="s">
        <v>147</v>
      </c>
      <c r="O73" s="34" t="s">
        <v>35</v>
      </c>
      <c r="P73" s="34">
        <v>31</v>
      </c>
      <c r="Q73" s="33"/>
    </row>
    <row r="74" spans="1:20" x14ac:dyDescent="0.25">
      <c r="A74" s="34">
        <v>2022</v>
      </c>
      <c r="B74" s="34">
        <v>2</v>
      </c>
      <c r="C74" s="34" t="s">
        <v>0</v>
      </c>
      <c r="D74" s="34">
        <v>5684521</v>
      </c>
      <c r="E74" s="34">
        <v>60.3</v>
      </c>
      <c r="F74" s="35">
        <f t="shared" si="7"/>
        <v>6.99</v>
      </c>
      <c r="G74" s="36" t="s">
        <v>1</v>
      </c>
      <c r="H74" s="34">
        <v>1</v>
      </c>
      <c r="I74" s="34">
        <v>9.6</v>
      </c>
      <c r="J74" s="37">
        <f t="shared" si="8"/>
        <v>24.27</v>
      </c>
      <c r="K74" s="37">
        <f t="shared" si="5"/>
        <v>12.135</v>
      </c>
      <c r="L74" s="38">
        <f t="shared" si="6"/>
        <v>116.496</v>
      </c>
      <c r="M74" s="34" t="s">
        <v>33</v>
      </c>
      <c r="N74" s="34" t="s">
        <v>147</v>
      </c>
      <c r="O74" s="34" t="s">
        <v>35</v>
      </c>
      <c r="P74" s="34">
        <v>31</v>
      </c>
      <c r="Q74" s="33"/>
    </row>
    <row r="75" spans="1:20" x14ac:dyDescent="0.25">
      <c r="A75" s="34">
        <v>2022</v>
      </c>
      <c r="B75" s="34">
        <v>2</v>
      </c>
      <c r="C75" s="34" t="s">
        <v>0</v>
      </c>
      <c r="D75" s="34">
        <v>5684522</v>
      </c>
      <c r="E75" s="34">
        <v>60.3</v>
      </c>
      <c r="F75" s="35">
        <f t="shared" si="7"/>
        <v>6.99</v>
      </c>
      <c r="G75" s="36" t="s">
        <v>1</v>
      </c>
      <c r="H75" s="34">
        <v>1</v>
      </c>
      <c r="I75" s="34">
        <v>9.6</v>
      </c>
      <c r="J75" s="37">
        <f t="shared" si="8"/>
        <v>24.27</v>
      </c>
      <c r="K75" s="37">
        <f t="shared" si="5"/>
        <v>12.135</v>
      </c>
      <c r="L75" s="38">
        <f t="shared" si="6"/>
        <v>116.496</v>
      </c>
      <c r="M75" s="34" t="s">
        <v>33</v>
      </c>
      <c r="N75" s="34" t="s">
        <v>147</v>
      </c>
      <c r="O75" s="34" t="s">
        <v>35</v>
      </c>
      <c r="P75" s="34">
        <v>31</v>
      </c>
      <c r="Q75" s="33"/>
    </row>
    <row r="76" spans="1:20" x14ac:dyDescent="0.25">
      <c r="A76" s="34">
        <v>2022</v>
      </c>
      <c r="B76" s="34">
        <v>2</v>
      </c>
      <c r="C76" s="34" t="s">
        <v>0</v>
      </c>
      <c r="D76" s="34">
        <v>5685013</v>
      </c>
      <c r="E76" s="34">
        <v>73</v>
      </c>
      <c r="F76" s="35">
        <f t="shared" si="7"/>
        <v>9.67</v>
      </c>
      <c r="G76" s="36" t="s">
        <v>1</v>
      </c>
      <c r="H76" s="34">
        <v>2</v>
      </c>
      <c r="I76" s="34">
        <v>19.043800000000001</v>
      </c>
      <c r="J76" s="37">
        <f t="shared" si="8"/>
        <v>30.27</v>
      </c>
      <c r="K76" s="37">
        <f t="shared" si="5"/>
        <v>22.702500000000001</v>
      </c>
      <c r="L76" s="38">
        <f t="shared" si="6"/>
        <v>432.34186950000003</v>
      </c>
      <c r="M76" s="34" t="s">
        <v>38</v>
      </c>
      <c r="N76" s="34" t="s">
        <v>148</v>
      </c>
      <c r="O76" s="34" t="s">
        <v>151</v>
      </c>
      <c r="P76" s="34">
        <v>19</v>
      </c>
      <c r="Q76" s="33"/>
    </row>
    <row r="77" spans="1:20" x14ac:dyDescent="0.25">
      <c r="A77" s="34">
        <v>2022</v>
      </c>
      <c r="B77" s="34">
        <v>2</v>
      </c>
      <c r="C77" s="34" t="s">
        <v>0</v>
      </c>
      <c r="D77" s="34">
        <v>5685338</v>
      </c>
      <c r="E77" s="34">
        <v>60.3</v>
      </c>
      <c r="F77" s="35">
        <f t="shared" si="7"/>
        <v>6.99</v>
      </c>
      <c r="G77" s="36" t="s">
        <v>1</v>
      </c>
      <c r="H77" s="34">
        <v>5</v>
      </c>
      <c r="I77" s="34">
        <v>48.007100000000001</v>
      </c>
      <c r="J77" s="37">
        <f t="shared" si="8"/>
        <v>24.27</v>
      </c>
      <c r="K77" s="37">
        <f t="shared" si="5"/>
        <v>18.202500000000001</v>
      </c>
      <c r="L77" s="38">
        <f t="shared" si="6"/>
        <v>873.84923775000004</v>
      </c>
      <c r="M77" s="34" t="s">
        <v>38</v>
      </c>
      <c r="N77" s="34" t="s">
        <v>149</v>
      </c>
      <c r="O77" s="34" t="s">
        <v>2</v>
      </c>
      <c r="P77" s="34">
        <v>65</v>
      </c>
      <c r="Q77" s="33"/>
    </row>
    <row r="78" spans="1:20" x14ac:dyDescent="0.25">
      <c r="A78" s="34">
        <v>2022</v>
      </c>
      <c r="B78" s="34">
        <v>2</v>
      </c>
      <c r="C78" s="34" t="s">
        <v>0</v>
      </c>
      <c r="D78" s="34">
        <v>5685782</v>
      </c>
      <c r="E78" s="34">
        <v>88.9</v>
      </c>
      <c r="F78" s="35">
        <f t="shared" si="7"/>
        <v>13.84</v>
      </c>
      <c r="G78" s="36" t="s">
        <v>1</v>
      </c>
      <c r="H78" s="34">
        <v>115</v>
      </c>
      <c r="I78" s="34">
        <v>1104.1412</v>
      </c>
      <c r="J78" s="37">
        <f t="shared" si="8"/>
        <v>42.44</v>
      </c>
      <c r="K78" s="37">
        <f t="shared" si="5"/>
        <v>31.83</v>
      </c>
      <c r="L78" s="38">
        <f t="shared" si="6"/>
        <v>35144.814396000002</v>
      </c>
      <c r="M78" s="34" t="s">
        <v>38</v>
      </c>
      <c r="N78" s="34" t="s">
        <v>34</v>
      </c>
      <c r="O78" s="34" t="s">
        <v>35</v>
      </c>
      <c r="P78" s="34">
        <v>31</v>
      </c>
      <c r="Q78" s="33"/>
    </row>
    <row r="79" spans="1:20" x14ac:dyDescent="0.25">
      <c r="A79" s="34">
        <v>2022</v>
      </c>
      <c r="B79" s="34">
        <v>2</v>
      </c>
      <c r="C79" s="34" t="s">
        <v>0</v>
      </c>
      <c r="D79" s="34">
        <v>5685783</v>
      </c>
      <c r="E79" s="34">
        <v>88.9</v>
      </c>
      <c r="F79" s="35">
        <f t="shared" si="7"/>
        <v>13.84</v>
      </c>
      <c r="G79" s="36" t="s">
        <v>1</v>
      </c>
      <c r="H79" s="34">
        <v>85</v>
      </c>
      <c r="I79" s="34">
        <v>816.09950000000003</v>
      </c>
      <c r="J79" s="37">
        <f t="shared" si="8"/>
        <v>42.44</v>
      </c>
      <c r="K79" s="37">
        <f t="shared" si="5"/>
        <v>31.83</v>
      </c>
      <c r="L79" s="38">
        <f t="shared" si="6"/>
        <v>25976.447085</v>
      </c>
      <c r="M79" s="34" t="s">
        <v>38</v>
      </c>
      <c r="N79" s="34" t="s">
        <v>34</v>
      </c>
      <c r="O79" s="34" t="s">
        <v>35</v>
      </c>
      <c r="P79" s="34">
        <v>31</v>
      </c>
      <c r="Q79" s="33"/>
    </row>
    <row r="80" spans="1:20" x14ac:dyDescent="0.25">
      <c r="A80" s="34">
        <v>2022</v>
      </c>
      <c r="B80" s="34">
        <v>2</v>
      </c>
      <c r="C80" s="34" t="s">
        <v>0</v>
      </c>
      <c r="D80" s="34">
        <v>5685809</v>
      </c>
      <c r="E80" s="34">
        <v>88.9</v>
      </c>
      <c r="F80" s="35">
        <f t="shared" si="7"/>
        <v>13.84</v>
      </c>
      <c r="G80" s="36" t="s">
        <v>1</v>
      </c>
      <c r="H80" s="34">
        <v>4</v>
      </c>
      <c r="I80" s="34">
        <v>38.404000000000003</v>
      </c>
      <c r="J80" s="37">
        <f t="shared" si="8"/>
        <v>42.44</v>
      </c>
      <c r="K80" s="37">
        <f t="shared" si="5"/>
        <v>21.22</v>
      </c>
      <c r="L80" s="38">
        <f t="shared" si="6"/>
        <v>814.93288000000007</v>
      </c>
      <c r="M80" s="34" t="s">
        <v>33</v>
      </c>
      <c r="N80" s="34" t="s">
        <v>34</v>
      </c>
      <c r="O80" s="34" t="s">
        <v>35</v>
      </c>
      <c r="P80" s="34">
        <v>31</v>
      </c>
      <c r="Q80" s="33"/>
    </row>
    <row r="81" spans="1:17" x14ac:dyDescent="0.25">
      <c r="A81" s="34">
        <v>2022</v>
      </c>
      <c r="B81" s="34">
        <v>2</v>
      </c>
      <c r="C81" s="34" t="s">
        <v>0</v>
      </c>
      <c r="D81" s="34">
        <v>5685808</v>
      </c>
      <c r="E81" s="34">
        <v>88.9</v>
      </c>
      <c r="F81" s="35">
        <f t="shared" si="7"/>
        <v>13.84</v>
      </c>
      <c r="G81" s="36" t="s">
        <v>1</v>
      </c>
      <c r="H81" s="34">
        <v>10</v>
      </c>
      <c r="I81" s="34">
        <v>96.016300000000001</v>
      </c>
      <c r="J81" s="37">
        <f t="shared" si="8"/>
        <v>42.44</v>
      </c>
      <c r="K81" s="37">
        <f t="shared" si="5"/>
        <v>21.22</v>
      </c>
      <c r="L81" s="38">
        <f t="shared" si="6"/>
        <v>2037.465886</v>
      </c>
      <c r="M81" s="34" t="s">
        <v>33</v>
      </c>
      <c r="N81" s="34" t="s">
        <v>34</v>
      </c>
      <c r="O81" s="34" t="s">
        <v>35</v>
      </c>
      <c r="P81" s="34">
        <v>31</v>
      </c>
      <c r="Q81" s="33"/>
    </row>
    <row r="82" spans="1:17" x14ac:dyDescent="0.25">
      <c r="A82" s="34">
        <v>2022</v>
      </c>
      <c r="B82" s="34">
        <v>2</v>
      </c>
      <c r="C82" s="34" t="s">
        <v>0</v>
      </c>
      <c r="D82" s="34">
        <v>5685807</v>
      </c>
      <c r="E82" s="34">
        <v>88.9</v>
      </c>
      <c r="F82" s="35">
        <f t="shared" si="7"/>
        <v>13.84</v>
      </c>
      <c r="G82" s="36" t="s">
        <v>1</v>
      </c>
      <c r="H82" s="34">
        <v>6</v>
      </c>
      <c r="I82" s="34">
        <v>57.605499999999999</v>
      </c>
      <c r="J82" s="37">
        <f t="shared" si="8"/>
        <v>42.44</v>
      </c>
      <c r="K82" s="37">
        <f t="shared" si="5"/>
        <v>21.22</v>
      </c>
      <c r="L82" s="38">
        <f t="shared" si="6"/>
        <v>1222.3887099999999</v>
      </c>
      <c r="M82" s="34" t="s">
        <v>33</v>
      </c>
      <c r="N82" s="34" t="s">
        <v>34</v>
      </c>
      <c r="O82" s="34" t="s">
        <v>35</v>
      </c>
      <c r="P82" s="34">
        <v>31</v>
      </c>
      <c r="Q82" s="33"/>
    </row>
    <row r="83" spans="1:17" x14ac:dyDescent="0.25">
      <c r="A83" s="34">
        <v>2022</v>
      </c>
      <c r="B83" s="34">
        <v>2</v>
      </c>
      <c r="C83" s="34" t="s">
        <v>0</v>
      </c>
      <c r="D83" s="34">
        <v>5685806</v>
      </c>
      <c r="E83" s="34">
        <v>88.9</v>
      </c>
      <c r="F83" s="35">
        <f t="shared" si="7"/>
        <v>13.84</v>
      </c>
      <c r="G83" s="36" t="s">
        <v>1</v>
      </c>
      <c r="H83" s="34">
        <v>2</v>
      </c>
      <c r="I83" s="34">
        <v>19.2</v>
      </c>
      <c r="J83" s="37">
        <f t="shared" si="8"/>
        <v>42.44</v>
      </c>
      <c r="K83" s="37">
        <f t="shared" si="5"/>
        <v>21.22</v>
      </c>
      <c r="L83" s="38">
        <f t="shared" si="6"/>
        <v>407.42399999999998</v>
      </c>
      <c r="M83" s="34" t="s">
        <v>33</v>
      </c>
      <c r="N83" s="34" t="s">
        <v>34</v>
      </c>
      <c r="O83" s="34" t="s">
        <v>35</v>
      </c>
      <c r="P83" s="34">
        <v>31</v>
      </c>
      <c r="Q83" s="33"/>
    </row>
    <row r="84" spans="1:17" x14ac:dyDescent="0.25">
      <c r="A84" s="34">
        <v>2022</v>
      </c>
      <c r="B84" s="34">
        <v>2</v>
      </c>
      <c r="C84" s="34" t="s">
        <v>0</v>
      </c>
      <c r="D84" s="34">
        <v>5685805</v>
      </c>
      <c r="E84" s="34">
        <v>88.9</v>
      </c>
      <c r="F84" s="35">
        <f t="shared" si="7"/>
        <v>13.84</v>
      </c>
      <c r="G84" s="36" t="s">
        <v>1</v>
      </c>
      <c r="H84" s="34">
        <v>6</v>
      </c>
      <c r="I84" s="34">
        <v>57.6</v>
      </c>
      <c r="J84" s="37">
        <f t="shared" si="8"/>
        <v>42.44</v>
      </c>
      <c r="K84" s="37">
        <f t="shared" si="5"/>
        <v>21.22</v>
      </c>
      <c r="L84" s="38">
        <f t="shared" si="6"/>
        <v>1222.2719999999999</v>
      </c>
      <c r="M84" s="34" t="s">
        <v>33</v>
      </c>
      <c r="N84" s="34" t="s">
        <v>34</v>
      </c>
      <c r="O84" s="34" t="s">
        <v>35</v>
      </c>
      <c r="P84" s="34">
        <v>31</v>
      </c>
      <c r="Q84" s="33"/>
    </row>
    <row r="85" spans="1:17" x14ac:dyDescent="0.25">
      <c r="A85" s="34">
        <v>2022</v>
      </c>
      <c r="B85" s="34">
        <v>2</v>
      </c>
      <c r="C85" s="34" t="s">
        <v>0</v>
      </c>
      <c r="D85" s="34">
        <v>5685804</v>
      </c>
      <c r="E85" s="34">
        <v>88.9</v>
      </c>
      <c r="F85" s="35">
        <f t="shared" si="7"/>
        <v>13.84</v>
      </c>
      <c r="G85" s="36" t="s">
        <v>1</v>
      </c>
      <c r="H85" s="34">
        <v>12</v>
      </c>
      <c r="I85" s="34">
        <v>115.21</v>
      </c>
      <c r="J85" s="37">
        <f t="shared" si="8"/>
        <v>42.44</v>
      </c>
      <c r="K85" s="37">
        <f t="shared" si="5"/>
        <v>21.22</v>
      </c>
      <c r="L85" s="38">
        <f t="shared" si="6"/>
        <v>2444.7561999999998</v>
      </c>
      <c r="M85" s="34" t="s">
        <v>33</v>
      </c>
      <c r="N85" s="34" t="s">
        <v>34</v>
      </c>
      <c r="O85" s="34" t="s">
        <v>35</v>
      </c>
      <c r="P85" s="34">
        <v>31</v>
      </c>
      <c r="Q85" s="33"/>
    </row>
    <row r="86" spans="1:17" x14ac:dyDescent="0.25">
      <c r="A86" s="34">
        <v>2022</v>
      </c>
      <c r="B86" s="34">
        <v>2</v>
      </c>
      <c r="C86" s="34" t="s">
        <v>0</v>
      </c>
      <c r="D86" s="34">
        <v>5685802</v>
      </c>
      <c r="E86" s="34">
        <v>88.9</v>
      </c>
      <c r="F86" s="35">
        <f t="shared" si="7"/>
        <v>13.84</v>
      </c>
      <c r="G86" s="36" t="s">
        <v>1</v>
      </c>
      <c r="H86" s="34">
        <v>4</v>
      </c>
      <c r="I86" s="34">
        <v>38.4</v>
      </c>
      <c r="J86" s="37">
        <f t="shared" si="8"/>
        <v>42.44</v>
      </c>
      <c r="K86" s="37">
        <f t="shared" si="5"/>
        <v>21.22</v>
      </c>
      <c r="L86" s="38">
        <f t="shared" si="6"/>
        <v>814.84799999999996</v>
      </c>
      <c r="M86" s="34" t="s">
        <v>33</v>
      </c>
      <c r="N86" s="34" t="s">
        <v>34</v>
      </c>
      <c r="O86" s="34" t="s">
        <v>35</v>
      </c>
      <c r="P86" s="34">
        <v>31</v>
      </c>
      <c r="Q86" s="33"/>
    </row>
    <row r="87" spans="1:17" x14ac:dyDescent="0.25">
      <c r="A87" s="34">
        <v>2022</v>
      </c>
      <c r="B87" s="34">
        <v>2</v>
      </c>
      <c r="C87" s="34" t="s">
        <v>0</v>
      </c>
      <c r="D87" s="34">
        <v>5685802</v>
      </c>
      <c r="E87" s="34">
        <v>88.9</v>
      </c>
      <c r="F87" s="35">
        <f t="shared" si="7"/>
        <v>13.84</v>
      </c>
      <c r="G87" s="36" t="s">
        <v>1</v>
      </c>
      <c r="H87" s="34">
        <v>1</v>
      </c>
      <c r="I87" s="34">
        <v>9.6</v>
      </c>
      <c r="J87" s="37">
        <f t="shared" si="8"/>
        <v>42.44</v>
      </c>
      <c r="K87" s="37">
        <f t="shared" si="5"/>
        <v>21.22</v>
      </c>
      <c r="L87" s="38">
        <f t="shared" si="6"/>
        <v>203.71199999999999</v>
      </c>
      <c r="M87" s="34" t="s">
        <v>33</v>
      </c>
      <c r="N87" s="34" t="s">
        <v>34</v>
      </c>
      <c r="O87" s="34" t="s">
        <v>35</v>
      </c>
      <c r="P87" s="34">
        <v>31</v>
      </c>
      <c r="Q87" s="33"/>
    </row>
    <row r="88" spans="1:17" x14ac:dyDescent="0.25">
      <c r="A88" s="34">
        <v>2022</v>
      </c>
      <c r="B88" s="34">
        <v>2</v>
      </c>
      <c r="C88" s="34" t="s">
        <v>0</v>
      </c>
      <c r="D88" s="34">
        <v>5685801</v>
      </c>
      <c r="E88" s="34">
        <v>88.9</v>
      </c>
      <c r="F88" s="35">
        <f t="shared" si="7"/>
        <v>13.84</v>
      </c>
      <c r="G88" s="36" t="s">
        <v>1</v>
      </c>
      <c r="H88" s="34">
        <v>1</v>
      </c>
      <c r="I88" s="34">
        <v>9.6</v>
      </c>
      <c r="J88" s="37">
        <f t="shared" si="8"/>
        <v>42.44</v>
      </c>
      <c r="K88" s="37">
        <f t="shared" ref="K88:K181" si="9">IF(M88="NEW",J88*1,IF(M88="YELLOW",J88*0.75,IF(M88="BLUE",J88*0.5)))</f>
        <v>21.22</v>
      </c>
      <c r="L88" s="38">
        <f t="shared" ref="L88:L181" si="10">I88*K88</f>
        <v>203.71199999999999</v>
      </c>
      <c r="M88" s="34" t="s">
        <v>33</v>
      </c>
      <c r="N88" s="34" t="s">
        <v>34</v>
      </c>
      <c r="O88" s="34" t="s">
        <v>35</v>
      </c>
      <c r="P88" s="34">
        <v>31</v>
      </c>
      <c r="Q88" s="33"/>
    </row>
    <row r="89" spans="1:17" x14ac:dyDescent="0.25">
      <c r="A89" s="34">
        <v>2022</v>
      </c>
      <c r="B89" s="34">
        <v>2</v>
      </c>
      <c r="C89" s="34" t="s">
        <v>0</v>
      </c>
      <c r="D89" s="34">
        <v>5685800</v>
      </c>
      <c r="E89" s="34">
        <v>88.9</v>
      </c>
      <c r="F89" s="35">
        <f t="shared" si="7"/>
        <v>13.84</v>
      </c>
      <c r="G89" s="36" t="s">
        <v>1</v>
      </c>
      <c r="H89" s="34">
        <v>6</v>
      </c>
      <c r="I89" s="34">
        <v>57.6</v>
      </c>
      <c r="J89" s="37">
        <f t="shared" si="8"/>
        <v>42.44</v>
      </c>
      <c r="K89" s="37">
        <f t="shared" si="9"/>
        <v>21.22</v>
      </c>
      <c r="L89" s="38">
        <f t="shared" si="10"/>
        <v>1222.2719999999999</v>
      </c>
      <c r="M89" s="34" t="s">
        <v>33</v>
      </c>
      <c r="N89" s="34" t="s">
        <v>34</v>
      </c>
      <c r="O89" s="34" t="s">
        <v>35</v>
      </c>
      <c r="P89" s="34">
        <v>31</v>
      </c>
      <c r="Q89" s="33"/>
    </row>
    <row r="90" spans="1:17" x14ac:dyDescent="0.25">
      <c r="A90" s="34">
        <v>2022</v>
      </c>
      <c r="B90" s="34">
        <v>2</v>
      </c>
      <c r="C90" s="34" t="s">
        <v>0</v>
      </c>
      <c r="D90" s="34">
        <v>5685831</v>
      </c>
      <c r="E90" s="34">
        <v>88.9</v>
      </c>
      <c r="F90" s="35">
        <f t="shared" si="7"/>
        <v>13.84</v>
      </c>
      <c r="G90" s="36" t="s">
        <v>1</v>
      </c>
      <c r="H90" s="34">
        <v>34</v>
      </c>
      <c r="I90" s="34">
        <v>326.43950000000001</v>
      </c>
      <c r="J90" s="37">
        <f t="shared" si="8"/>
        <v>42.44</v>
      </c>
      <c r="K90" s="37">
        <f t="shared" si="9"/>
        <v>21.22</v>
      </c>
      <c r="L90" s="38">
        <f t="shared" si="10"/>
        <v>6927.04619</v>
      </c>
      <c r="M90" s="34" t="s">
        <v>33</v>
      </c>
      <c r="N90" s="34" t="s">
        <v>34</v>
      </c>
      <c r="O90" s="34" t="s">
        <v>35</v>
      </c>
      <c r="P90" s="34">
        <v>31</v>
      </c>
      <c r="Q90" s="33"/>
    </row>
    <row r="91" spans="1:17" x14ac:dyDescent="0.25">
      <c r="A91" s="34">
        <v>2022</v>
      </c>
      <c r="B91" s="34">
        <v>2</v>
      </c>
      <c r="C91" s="34" t="s">
        <v>0</v>
      </c>
      <c r="D91" s="34">
        <v>5685830</v>
      </c>
      <c r="E91" s="34">
        <v>88.9</v>
      </c>
      <c r="F91" s="35">
        <f t="shared" si="7"/>
        <v>13.84</v>
      </c>
      <c r="G91" s="36" t="s">
        <v>1</v>
      </c>
      <c r="H91" s="34">
        <v>38</v>
      </c>
      <c r="I91" s="34">
        <v>364.84570000000002</v>
      </c>
      <c r="J91" s="37">
        <f t="shared" si="8"/>
        <v>42.44</v>
      </c>
      <c r="K91" s="37">
        <f t="shared" si="9"/>
        <v>21.22</v>
      </c>
      <c r="L91" s="38">
        <f t="shared" si="10"/>
        <v>7742.0257540000002</v>
      </c>
      <c r="M91" s="34" t="s">
        <v>33</v>
      </c>
      <c r="N91" s="34" t="s">
        <v>34</v>
      </c>
      <c r="O91" s="34" t="s">
        <v>35</v>
      </c>
      <c r="P91" s="34">
        <v>31</v>
      </c>
      <c r="Q91" s="33"/>
    </row>
    <row r="92" spans="1:17" x14ac:dyDescent="0.25">
      <c r="A92" s="34">
        <v>2022</v>
      </c>
      <c r="B92" s="34">
        <v>2</v>
      </c>
      <c r="C92" s="34" t="s">
        <v>0</v>
      </c>
      <c r="D92" s="34">
        <v>5685829</v>
      </c>
      <c r="E92" s="34">
        <v>88.9</v>
      </c>
      <c r="F92" s="35">
        <f t="shared" si="7"/>
        <v>13.84</v>
      </c>
      <c r="G92" s="36" t="s">
        <v>1</v>
      </c>
      <c r="H92" s="34">
        <v>36</v>
      </c>
      <c r="I92" s="34">
        <v>345.63679999999999</v>
      </c>
      <c r="J92" s="37">
        <f t="shared" si="8"/>
        <v>42.44</v>
      </c>
      <c r="K92" s="37">
        <f t="shared" si="9"/>
        <v>21.22</v>
      </c>
      <c r="L92" s="38">
        <f t="shared" si="10"/>
        <v>7334.4128959999998</v>
      </c>
      <c r="M92" s="34" t="s">
        <v>33</v>
      </c>
      <c r="N92" s="34" t="s">
        <v>34</v>
      </c>
      <c r="O92" s="34" t="s">
        <v>35</v>
      </c>
      <c r="P92" s="34">
        <v>31</v>
      </c>
      <c r="Q92" s="33"/>
    </row>
    <row r="93" spans="1:17" x14ac:dyDescent="0.25">
      <c r="A93" s="34">
        <v>2022</v>
      </c>
      <c r="B93" s="34">
        <v>2</v>
      </c>
      <c r="C93" s="34" t="s">
        <v>0</v>
      </c>
      <c r="D93" s="34">
        <v>5685828</v>
      </c>
      <c r="E93" s="34">
        <v>88.9</v>
      </c>
      <c r="F93" s="35">
        <f t="shared" si="7"/>
        <v>13.84</v>
      </c>
      <c r="G93" s="36" t="s">
        <v>1</v>
      </c>
      <c r="H93" s="34">
        <v>58</v>
      </c>
      <c r="I93" s="34">
        <v>556.86890000000005</v>
      </c>
      <c r="J93" s="37">
        <f t="shared" si="8"/>
        <v>42.44</v>
      </c>
      <c r="K93" s="37">
        <f t="shared" si="9"/>
        <v>21.22</v>
      </c>
      <c r="L93" s="38">
        <f t="shared" si="10"/>
        <v>11816.758058000001</v>
      </c>
      <c r="M93" s="34" t="s">
        <v>33</v>
      </c>
      <c r="N93" s="34" t="s">
        <v>34</v>
      </c>
      <c r="O93" s="34" t="s">
        <v>35</v>
      </c>
      <c r="P93" s="34">
        <v>31</v>
      </c>
      <c r="Q93" s="33"/>
    </row>
    <row r="94" spans="1:17" x14ac:dyDescent="0.25">
      <c r="A94" s="34">
        <v>2022</v>
      </c>
      <c r="B94" s="34">
        <v>2</v>
      </c>
      <c r="C94" s="34" t="s">
        <v>0</v>
      </c>
      <c r="D94" s="34">
        <v>5685826</v>
      </c>
      <c r="E94" s="34">
        <v>88.9</v>
      </c>
      <c r="F94" s="35">
        <f t="shared" si="7"/>
        <v>13.84</v>
      </c>
      <c r="G94" s="36" t="s">
        <v>1</v>
      </c>
      <c r="H94" s="34">
        <v>4</v>
      </c>
      <c r="I94" s="34">
        <v>38.4</v>
      </c>
      <c r="J94" s="37">
        <f t="shared" si="8"/>
        <v>42.44</v>
      </c>
      <c r="K94" s="37">
        <f t="shared" si="9"/>
        <v>21.22</v>
      </c>
      <c r="L94" s="38">
        <f t="shared" si="10"/>
        <v>814.84799999999996</v>
      </c>
      <c r="M94" s="34" t="s">
        <v>33</v>
      </c>
      <c r="N94" s="34" t="s">
        <v>34</v>
      </c>
      <c r="O94" s="34" t="s">
        <v>35</v>
      </c>
      <c r="P94" s="34">
        <v>31</v>
      </c>
      <c r="Q94" s="33"/>
    </row>
    <row r="95" spans="1:17" x14ac:dyDescent="0.25">
      <c r="A95" s="34">
        <v>2022</v>
      </c>
      <c r="B95" s="34">
        <v>2</v>
      </c>
      <c r="C95" s="34" t="s">
        <v>0</v>
      </c>
      <c r="D95" s="34">
        <v>5685826</v>
      </c>
      <c r="E95" s="34">
        <v>88.9</v>
      </c>
      <c r="F95" s="35">
        <f t="shared" si="7"/>
        <v>13.84</v>
      </c>
      <c r="G95" s="36" t="s">
        <v>1</v>
      </c>
      <c r="H95" s="34">
        <v>64</v>
      </c>
      <c r="I95" s="34">
        <v>614.47879999999998</v>
      </c>
      <c r="J95" s="37">
        <f t="shared" si="8"/>
        <v>42.44</v>
      </c>
      <c r="K95" s="37">
        <f t="shared" si="9"/>
        <v>21.22</v>
      </c>
      <c r="L95" s="38">
        <f t="shared" si="10"/>
        <v>13039.240135999999</v>
      </c>
      <c r="M95" s="34" t="s">
        <v>33</v>
      </c>
      <c r="N95" s="34" t="s">
        <v>34</v>
      </c>
      <c r="O95" s="34" t="s">
        <v>35</v>
      </c>
      <c r="P95" s="34">
        <v>31</v>
      </c>
      <c r="Q95" s="33"/>
    </row>
    <row r="96" spans="1:17" x14ac:dyDescent="0.25">
      <c r="A96" s="34">
        <v>2022</v>
      </c>
      <c r="B96" s="34">
        <v>2</v>
      </c>
      <c r="C96" s="34" t="s">
        <v>0</v>
      </c>
      <c r="D96" s="34">
        <v>5685825</v>
      </c>
      <c r="E96" s="34">
        <v>88.9</v>
      </c>
      <c r="F96" s="35">
        <f t="shared" si="7"/>
        <v>13.84</v>
      </c>
      <c r="G96" s="36" t="s">
        <v>1</v>
      </c>
      <c r="H96" s="34">
        <v>1</v>
      </c>
      <c r="I96" s="34">
        <v>9.6012000000000004</v>
      </c>
      <c r="J96" s="37">
        <f t="shared" si="8"/>
        <v>42.44</v>
      </c>
      <c r="K96" s="37">
        <f t="shared" si="9"/>
        <v>21.22</v>
      </c>
      <c r="L96" s="38">
        <f t="shared" si="10"/>
        <v>203.73746399999999</v>
      </c>
      <c r="M96" s="34" t="s">
        <v>33</v>
      </c>
      <c r="N96" s="34" t="s">
        <v>34</v>
      </c>
      <c r="O96" s="34" t="s">
        <v>35</v>
      </c>
      <c r="P96" s="34">
        <v>31</v>
      </c>
      <c r="Q96" s="33"/>
    </row>
    <row r="97" spans="1:17" x14ac:dyDescent="0.25">
      <c r="A97" s="34">
        <v>2022</v>
      </c>
      <c r="B97" s="34">
        <v>2</v>
      </c>
      <c r="C97" s="34" t="s">
        <v>0</v>
      </c>
      <c r="D97" s="34">
        <v>5685824</v>
      </c>
      <c r="E97" s="34">
        <v>88.9</v>
      </c>
      <c r="F97" s="35">
        <f t="shared" ref="F97:F190" si="11">IF($E97=60.3,6.99,IF($E97=73,9.67,IF($E97=88.9,13.84,IF($E97=114.3,17.26,IF($E97=177.8,34.23,IF($E97=244.5,53.57,"ENTER WEIGHT"))))))</f>
        <v>13.84</v>
      </c>
      <c r="G97" s="36" t="s">
        <v>1</v>
      </c>
      <c r="H97" s="34">
        <v>10</v>
      </c>
      <c r="I97" s="34">
        <v>96.01</v>
      </c>
      <c r="J97" s="37">
        <f t="shared" si="8"/>
        <v>42.44</v>
      </c>
      <c r="K97" s="37">
        <f t="shared" si="9"/>
        <v>21.22</v>
      </c>
      <c r="L97" s="38">
        <f t="shared" si="10"/>
        <v>2037.3322000000001</v>
      </c>
      <c r="M97" s="34" t="s">
        <v>33</v>
      </c>
      <c r="N97" s="34" t="s">
        <v>34</v>
      </c>
      <c r="O97" s="34" t="s">
        <v>35</v>
      </c>
      <c r="P97" s="34">
        <v>31</v>
      </c>
      <c r="Q97" s="33"/>
    </row>
    <row r="98" spans="1:17" x14ac:dyDescent="0.25">
      <c r="A98" s="34">
        <v>2022</v>
      </c>
      <c r="B98" s="34">
        <v>2</v>
      </c>
      <c r="C98" s="34" t="s">
        <v>0</v>
      </c>
      <c r="D98" s="34">
        <v>5685823</v>
      </c>
      <c r="E98" s="34">
        <v>88.9</v>
      </c>
      <c r="F98" s="35">
        <f t="shared" si="11"/>
        <v>13.84</v>
      </c>
      <c r="G98" s="36" t="s">
        <v>1</v>
      </c>
      <c r="H98" s="34">
        <v>10</v>
      </c>
      <c r="I98" s="34">
        <v>96.01</v>
      </c>
      <c r="J98" s="37">
        <f t="shared" si="8"/>
        <v>42.44</v>
      </c>
      <c r="K98" s="37">
        <f t="shared" si="9"/>
        <v>21.22</v>
      </c>
      <c r="L98" s="38">
        <f t="shared" si="10"/>
        <v>2037.3322000000001</v>
      </c>
      <c r="M98" s="34" t="s">
        <v>33</v>
      </c>
      <c r="N98" s="34" t="s">
        <v>34</v>
      </c>
      <c r="O98" s="34" t="s">
        <v>35</v>
      </c>
      <c r="P98" s="34">
        <v>31</v>
      </c>
      <c r="Q98" s="33"/>
    </row>
    <row r="99" spans="1:17" x14ac:dyDescent="0.25">
      <c r="A99" s="34">
        <v>2022</v>
      </c>
      <c r="B99" s="34">
        <v>2</v>
      </c>
      <c r="C99" s="34" t="s">
        <v>0</v>
      </c>
      <c r="D99" s="34">
        <v>5685822</v>
      </c>
      <c r="E99" s="34">
        <v>88.9</v>
      </c>
      <c r="F99" s="35">
        <f t="shared" si="11"/>
        <v>13.84</v>
      </c>
      <c r="G99" s="36" t="s">
        <v>1</v>
      </c>
      <c r="H99" s="34">
        <v>11</v>
      </c>
      <c r="I99" s="34">
        <v>105.61</v>
      </c>
      <c r="J99" s="37">
        <f t="shared" si="8"/>
        <v>42.44</v>
      </c>
      <c r="K99" s="37">
        <f t="shared" si="9"/>
        <v>21.22</v>
      </c>
      <c r="L99" s="38">
        <f t="shared" si="10"/>
        <v>2241.0441999999998</v>
      </c>
      <c r="M99" s="34" t="s">
        <v>33</v>
      </c>
      <c r="N99" s="34" t="s">
        <v>34</v>
      </c>
      <c r="O99" s="34" t="s">
        <v>35</v>
      </c>
      <c r="P99" s="34">
        <v>31</v>
      </c>
      <c r="Q99" s="33"/>
    </row>
    <row r="100" spans="1:17" x14ac:dyDescent="0.25">
      <c r="A100" s="34">
        <v>2022</v>
      </c>
      <c r="B100" s="34">
        <v>2</v>
      </c>
      <c r="C100" s="34" t="s">
        <v>0</v>
      </c>
      <c r="D100" s="34">
        <v>5685821</v>
      </c>
      <c r="E100" s="34">
        <v>88.9</v>
      </c>
      <c r="F100" s="35">
        <f t="shared" si="11"/>
        <v>13.84</v>
      </c>
      <c r="G100" s="36" t="s">
        <v>1</v>
      </c>
      <c r="H100" s="34">
        <v>8</v>
      </c>
      <c r="I100" s="34">
        <v>76.81</v>
      </c>
      <c r="J100" s="37">
        <f t="shared" si="8"/>
        <v>42.44</v>
      </c>
      <c r="K100" s="37">
        <f t="shared" si="9"/>
        <v>21.22</v>
      </c>
      <c r="L100" s="38">
        <f t="shared" si="10"/>
        <v>1629.9081999999999</v>
      </c>
      <c r="M100" s="34" t="s">
        <v>33</v>
      </c>
      <c r="N100" s="34" t="s">
        <v>34</v>
      </c>
      <c r="O100" s="34" t="s">
        <v>35</v>
      </c>
      <c r="P100" s="34">
        <v>31</v>
      </c>
      <c r="Q100" s="33"/>
    </row>
    <row r="101" spans="1:17" x14ac:dyDescent="0.25">
      <c r="A101" s="34">
        <v>2022</v>
      </c>
      <c r="B101" s="34">
        <v>2</v>
      </c>
      <c r="C101" s="34" t="s">
        <v>0</v>
      </c>
      <c r="D101" s="34">
        <v>5685820</v>
      </c>
      <c r="E101" s="34">
        <v>88.9</v>
      </c>
      <c r="F101" s="35">
        <f t="shared" si="11"/>
        <v>13.84</v>
      </c>
      <c r="G101" s="36" t="s">
        <v>1</v>
      </c>
      <c r="H101" s="34">
        <v>4</v>
      </c>
      <c r="I101" s="34">
        <v>38.408000000000001</v>
      </c>
      <c r="J101" s="37">
        <f t="shared" si="8"/>
        <v>42.44</v>
      </c>
      <c r="K101" s="37">
        <f t="shared" si="9"/>
        <v>21.22</v>
      </c>
      <c r="L101" s="38">
        <f t="shared" si="10"/>
        <v>815.01775999999995</v>
      </c>
      <c r="M101" s="34" t="s">
        <v>33</v>
      </c>
      <c r="N101" s="34" t="s">
        <v>34</v>
      </c>
      <c r="O101" s="34" t="s">
        <v>35</v>
      </c>
      <c r="P101" s="34">
        <v>31</v>
      </c>
      <c r="Q101" s="33"/>
    </row>
    <row r="102" spans="1:17" x14ac:dyDescent="0.25">
      <c r="A102" s="34">
        <v>2022</v>
      </c>
      <c r="B102" s="34">
        <v>2</v>
      </c>
      <c r="C102" s="34" t="s">
        <v>0</v>
      </c>
      <c r="D102" s="34">
        <v>5685819</v>
      </c>
      <c r="E102" s="34">
        <v>88.9</v>
      </c>
      <c r="F102" s="35">
        <f t="shared" si="11"/>
        <v>13.84</v>
      </c>
      <c r="G102" s="36" t="s">
        <v>1</v>
      </c>
      <c r="H102" s="34">
        <v>3</v>
      </c>
      <c r="I102" s="34">
        <v>28.8</v>
      </c>
      <c r="J102" s="37">
        <f t="shared" si="8"/>
        <v>42.44</v>
      </c>
      <c r="K102" s="37">
        <f t="shared" si="9"/>
        <v>21.22</v>
      </c>
      <c r="L102" s="38">
        <f t="shared" si="10"/>
        <v>611.13599999999997</v>
      </c>
      <c r="M102" s="34" t="s">
        <v>33</v>
      </c>
      <c r="N102" s="34" t="s">
        <v>34</v>
      </c>
      <c r="O102" s="34" t="s">
        <v>35</v>
      </c>
      <c r="P102" s="34">
        <v>31</v>
      </c>
      <c r="Q102" s="33"/>
    </row>
    <row r="103" spans="1:17" x14ac:dyDescent="0.25">
      <c r="A103" s="34">
        <v>2022</v>
      </c>
      <c r="B103" s="34">
        <v>2</v>
      </c>
      <c r="C103" s="34" t="s">
        <v>0</v>
      </c>
      <c r="D103" s="34">
        <v>5685818</v>
      </c>
      <c r="E103" s="34">
        <v>88.9</v>
      </c>
      <c r="F103" s="35">
        <f t="shared" si="11"/>
        <v>13.84</v>
      </c>
      <c r="G103" s="36" t="s">
        <v>1</v>
      </c>
      <c r="H103" s="34">
        <v>11</v>
      </c>
      <c r="I103" s="34">
        <v>105.62</v>
      </c>
      <c r="J103" s="37">
        <f t="shared" si="8"/>
        <v>42.44</v>
      </c>
      <c r="K103" s="37">
        <f t="shared" si="9"/>
        <v>21.22</v>
      </c>
      <c r="L103" s="38">
        <f t="shared" si="10"/>
        <v>2241.2563999999998</v>
      </c>
      <c r="M103" s="34" t="s">
        <v>33</v>
      </c>
      <c r="N103" s="34" t="s">
        <v>34</v>
      </c>
      <c r="O103" s="34" t="s">
        <v>35</v>
      </c>
      <c r="P103" s="34">
        <v>31</v>
      </c>
      <c r="Q103" s="33"/>
    </row>
    <row r="104" spans="1:17" x14ac:dyDescent="0.25">
      <c r="A104" s="34">
        <v>2022</v>
      </c>
      <c r="B104" s="34">
        <v>2</v>
      </c>
      <c r="C104" s="34" t="s">
        <v>0</v>
      </c>
      <c r="D104" s="34">
        <v>5685817</v>
      </c>
      <c r="E104" s="34">
        <v>88.9</v>
      </c>
      <c r="F104" s="35">
        <f t="shared" si="11"/>
        <v>13.84</v>
      </c>
      <c r="G104" s="36" t="s">
        <v>1</v>
      </c>
      <c r="H104" s="34">
        <v>7</v>
      </c>
      <c r="I104" s="34">
        <v>67.2</v>
      </c>
      <c r="J104" s="37">
        <f t="shared" si="8"/>
        <v>42.44</v>
      </c>
      <c r="K104" s="37">
        <f t="shared" si="9"/>
        <v>21.22</v>
      </c>
      <c r="L104" s="38">
        <f t="shared" si="10"/>
        <v>1425.9839999999999</v>
      </c>
      <c r="M104" s="34" t="s">
        <v>33</v>
      </c>
      <c r="N104" s="34" t="s">
        <v>34</v>
      </c>
      <c r="O104" s="34" t="s">
        <v>35</v>
      </c>
      <c r="P104" s="34">
        <v>31</v>
      </c>
      <c r="Q104" s="33"/>
    </row>
    <row r="105" spans="1:17" x14ac:dyDescent="0.25">
      <c r="A105" s="34">
        <v>2022</v>
      </c>
      <c r="B105" s="34">
        <v>2</v>
      </c>
      <c r="C105" s="34" t="s">
        <v>0</v>
      </c>
      <c r="D105" s="34">
        <v>5685816</v>
      </c>
      <c r="E105" s="34">
        <v>88.9</v>
      </c>
      <c r="F105" s="35">
        <f t="shared" si="11"/>
        <v>13.84</v>
      </c>
      <c r="G105" s="36" t="s">
        <v>1</v>
      </c>
      <c r="H105" s="34">
        <v>8</v>
      </c>
      <c r="I105" s="34">
        <v>76.8</v>
      </c>
      <c r="J105" s="37">
        <f t="shared" si="8"/>
        <v>42.44</v>
      </c>
      <c r="K105" s="37">
        <f t="shared" si="9"/>
        <v>21.22</v>
      </c>
      <c r="L105" s="38">
        <f t="shared" si="10"/>
        <v>1629.6959999999999</v>
      </c>
      <c r="M105" s="34" t="s">
        <v>33</v>
      </c>
      <c r="N105" s="34" t="s">
        <v>34</v>
      </c>
      <c r="O105" s="34" t="s">
        <v>35</v>
      </c>
      <c r="P105" s="34">
        <v>31</v>
      </c>
      <c r="Q105" s="33"/>
    </row>
    <row r="106" spans="1:17" x14ac:dyDescent="0.25">
      <c r="A106" s="34">
        <v>2022</v>
      </c>
      <c r="B106" s="34">
        <v>2</v>
      </c>
      <c r="C106" s="34" t="s">
        <v>0</v>
      </c>
      <c r="D106" s="34">
        <v>5685815</v>
      </c>
      <c r="E106" s="34">
        <v>88.9</v>
      </c>
      <c r="F106" s="35">
        <f t="shared" si="11"/>
        <v>13.84</v>
      </c>
      <c r="G106" s="36" t="s">
        <v>1</v>
      </c>
      <c r="H106" s="34">
        <v>12</v>
      </c>
      <c r="I106" s="34">
        <v>115.2089</v>
      </c>
      <c r="J106" s="37">
        <f t="shared" si="8"/>
        <v>42.44</v>
      </c>
      <c r="K106" s="37">
        <f t="shared" si="9"/>
        <v>21.22</v>
      </c>
      <c r="L106" s="38">
        <f t="shared" si="10"/>
        <v>2444.7328579999999</v>
      </c>
      <c r="M106" s="34" t="s">
        <v>33</v>
      </c>
      <c r="N106" s="34" t="s">
        <v>34</v>
      </c>
      <c r="O106" s="34" t="s">
        <v>35</v>
      </c>
      <c r="P106" s="34">
        <v>31</v>
      </c>
      <c r="Q106" s="33"/>
    </row>
    <row r="107" spans="1:17" x14ac:dyDescent="0.25">
      <c r="A107" s="34">
        <v>2022</v>
      </c>
      <c r="B107" s="34">
        <v>2</v>
      </c>
      <c r="C107" s="34" t="s">
        <v>0</v>
      </c>
      <c r="D107" s="34">
        <v>5685814</v>
      </c>
      <c r="E107" s="34">
        <v>88.9</v>
      </c>
      <c r="F107" s="35">
        <f t="shared" si="11"/>
        <v>13.84</v>
      </c>
      <c r="G107" s="36" t="s">
        <v>1</v>
      </c>
      <c r="H107" s="34">
        <v>7</v>
      </c>
      <c r="I107" s="34">
        <v>67.208600000000004</v>
      </c>
      <c r="J107" s="37">
        <f t="shared" si="8"/>
        <v>42.44</v>
      </c>
      <c r="K107" s="37">
        <f t="shared" si="9"/>
        <v>21.22</v>
      </c>
      <c r="L107" s="38">
        <f t="shared" si="10"/>
        <v>1426.1664920000001</v>
      </c>
      <c r="M107" s="34" t="s">
        <v>33</v>
      </c>
      <c r="N107" s="34" t="s">
        <v>34</v>
      </c>
      <c r="O107" s="34" t="s">
        <v>35</v>
      </c>
      <c r="P107" s="34">
        <v>31</v>
      </c>
      <c r="Q107" s="33"/>
    </row>
    <row r="108" spans="1:17" x14ac:dyDescent="0.25">
      <c r="A108" s="34">
        <v>2022</v>
      </c>
      <c r="B108" s="34">
        <v>2</v>
      </c>
      <c r="C108" s="34" t="s">
        <v>0</v>
      </c>
      <c r="D108" s="34">
        <v>5685813</v>
      </c>
      <c r="E108" s="34">
        <v>88.9</v>
      </c>
      <c r="F108" s="35">
        <f t="shared" si="11"/>
        <v>13.84</v>
      </c>
      <c r="G108" s="36" t="s">
        <v>1</v>
      </c>
      <c r="H108" s="34">
        <v>4</v>
      </c>
      <c r="I108" s="34">
        <v>38.4</v>
      </c>
      <c r="J108" s="37">
        <f t="shared" si="8"/>
        <v>42.44</v>
      </c>
      <c r="K108" s="37">
        <f t="shared" si="9"/>
        <v>21.22</v>
      </c>
      <c r="L108" s="38">
        <f t="shared" si="10"/>
        <v>814.84799999999996</v>
      </c>
      <c r="M108" s="34" t="s">
        <v>33</v>
      </c>
      <c r="N108" s="34" t="s">
        <v>34</v>
      </c>
      <c r="O108" s="34" t="s">
        <v>35</v>
      </c>
      <c r="P108" s="34">
        <v>31</v>
      </c>
      <c r="Q108" s="33"/>
    </row>
    <row r="109" spans="1:17" x14ac:dyDescent="0.25">
      <c r="A109" s="34">
        <v>2022</v>
      </c>
      <c r="B109" s="34">
        <v>2</v>
      </c>
      <c r="C109" s="34" t="s">
        <v>0</v>
      </c>
      <c r="D109" s="34">
        <v>5685810</v>
      </c>
      <c r="E109" s="34">
        <v>88.9</v>
      </c>
      <c r="F109" s="35">
        <f t="shared" si="11"/>
        <v>13.84</v>
      </c>
      <c r="G109" s="36" t="s">
        <v>1</v>
      </c>
      <c r="H109" s="34">
        <v>7</v>
      </c>
      <c r="I109" s="34">
        <v>67.209999999999994</v>
      </c>
      <c r="J109" s="37">
        <f t="shared" si="8"/>
        <v>42.44</v>
      </c>
      <c r="K109" s="37">
        <f t="shared" si="9"/>
        <v>21.22</v>
      </c>
      <c r="L109" s="38">
        <f t="shared" si="10"/>
        <v>1426.1961999999999</v>
      </c>
      <c r="M109" s="34" t="s">
        <v>33</v>
      </c>
      <c r="N109" s="34" t="s">
        <v>34</v>
      </c>
      <c r="O109" s="34" t="s">
        <v>35</v>
      </c>
      <c r="P109" s="34">
        <v>31</v>
      </c>
      <c r="Q109" s="33"/>
    </row>
    <row r="110" spans="1:17" x14ac:dyDescent="0.25">
      <c r="A110" s="34">
        <v>2022</v>
      </c>
      <c r="B110" s="34">
        <v>2</v>
      </c>
      <c r="C110" s="34" t="s">
        <v>0</v>
      </c>
      <c r="D110" s="34">
        <v>5685811</v>
      </c>
      <c r="E110" s="34">
        <v>88.9</v>
      </c>
      <c r="F110" s="35">
        <f t="shared" si="11"/>
        <v>13.84</v>
      </c>
      <c r="G110" s="36" t="s">
        <v>1</v>
      </c>
      <c r="H110" s="34">
        <v>7</v>
      </c>
      <c r="I110" s="34">
        <v>67.209999999999994</v>
      </c>
      <c r="J110" s="37">
        <f t="shared" si="8"/>
        <v>42.44</v>
      </c>
      <c r="K110" s="37">
        <f t="shared" si="9"/>
        <v>21.22</v>
      </c>
      <c r="L110" s="38">
        <f t="shared" si="10"/>
        <v>1426.1961999999999</v>
      </c>
      <c r="M110" s="34" t="s">
        <v>33</v>
      </c>
      <c r="N110" s="34" t="s">
        <v>34</v>
      </c>
      <c r="O110" s="34" t="s">
        <v>35</v>
      </c>
      <c r="P110" s="34">
        <v>31</v>
      </c>
      <c r="Q110" s="33"/>
    </row>
    <row r="111" spans="1:17" x14ac:dyDescent="0.25">
      <c r="A111" s="34">
        <v>2022</v>
      </c>
      <c r="B111" s="34">
        <v>2</v>
      </c>
      <c r="C111" s="34" t="s">
        <v>0</v>
      </c>
      <c r="D111" s="34">
        <v>5685812</v>
      </c>
      <c r="E111" s="34">
        <v>88.9</v>
      </c>
      <c r="F111" s="35">
        <f t="shared" si="11"/>
        <v>13.84</v>
      </c>
      <c r="G111" s="36" t="s">
        <v>1</v>
      </c>
      <c r="H111" s="34">
        <v>4</v>
      </c>
      <c r="I111" s="34">
        <v>38.4</v>
      </c>
      <c r="J111" s="37">
        <f t="shared" si="8"/>
        <v>42.44</v>
      </c>
      <c r="K111" s="37">
        <f t="shared" si="9"/>
        <v>21.22</v>
      </c>
      <c r="L111" s="38">
        <f t="shared" si="10"/>
        <v>814.84799999999996</v>
      </c>
      <c r="M111" s="34" t="s">
        <v>33</v>
      </c>
      <c r="N111" s="34" t="s">
        <v>34</v>
      </c>
      <c r="O111" s="34" t="s">
        <v>35</v>
      </c>
      <c r="P111" s="34">
        <v>31</v>
      </c>
      <c r="Q111" s="33"/>
    </row>
    <row r="112" spans="1:17" x14ac:dyDescent="0.25">
      <c r="A112" s="34">
        <v>2022</v>
      </c>
      <c r="B112" s="34">
        <v>2</v>
      </c>
      <c r="C112" s="34" t="s">
        <v>0</v>
      </c>
      <c r="D112" s="34">
        <v>5685832</v>
      </c>
      <c r="E112" s="34">
        <v>60.3</v>
      </c>
      <c r="F112" s="35">
        <f t="shared" si="11"/>
        <v>6.99</v>
      </c>
      <c r="G112" s="36" t="s">
        <v>4</v>
      </c>
      <c r="H112" s="34">
        <v>45</v>
      </c>
      <c r="I112" s="34">
        <v>432.0557</v>
      </c>
      <c r="J112" s="37">
        <v>26.88</v>
      </c>
      <c r="K112" s="37">
        <f t="shared" si="9"/>
        <v>20.16</v>
      </c>
      <c r="L112" s="38">
        <f t="shared" si="10"/>
        <v>8710.2429119999997</v>
      </c>
      <c r="M112" s="34" t="s">
        <v>38</v>
      </c>
      <c r="N112" s="34" t="s">
        <v>150</v>
      </c>
      <c r="O112" s="34" t="s">
        <v>2</v>
      </c>
      <c r="P112" s="34">
        <v>65</v>
      </c>
      <c r="Q112" s="33"/>
    </row>
    <row r="113" spans="1:20" x14ac:dyDescent="0.25">
      <c r="A113" s="34">
        <v>2022</v>
      </c>
      <c r="B113" s="34">
        <v>2</v>
      </c>
      <c r="C113" s="34" t="s">
        <v>0</v>
      </c>
      <c r="D113" s="34">
        <v>5685833</v>
      </c>
      <c r="E113" s="34">
        <v>60.3</v>
      </c>
      <c r="F113" s="35">
        <f t="shared" si="11"/>
        <v>6.99</v>
      </c>
      <c r="G113" s="36" t="s">
        <v>4</v>
      </c>
      <c r="H113" s="34">
        <v>10</v>
      </c>
      <c r="I113" s="34">
        <v>96.012900000000002</v>
      </c>
      <c r="J113" s="37">
        <v>26.88</v>
      </c>
      <c r="K113" s="37">
        <f t="shared" si="9"/>
        <v>20.16</v>
      </c>
      <c r="L113" s="38">
        <f t="shared" si="10"/>
        <v>1935.620064</v>
      </c>
      <c r="M113" s="34" t="s">
        <v>38</v>
      </c>
      <c r="N113" s="34" t="s">
        <v>150</v>
      </c>
      <c r="O113" s="34" t="s">
        <v>2</v>
      </c>
      <c r="P113" s="34">
        <v>65</v>
      </c>
      <c r="Q113" s="33"/>
    </row>
    <row r="114" spans="1:20" x14ac:dyDescent="0.25">
      <c r="A114" s="34">
        <v>2022</v>
      </c>
      <c r="B114" s="34">
        <v>2</v>
      </c>
      <c r="C114" s="34" t="s">
        <v>0</v>
      </c>
      <c r="D114" s="34">
        <v>5685834</v>
      </c>
      <c r="E114" s="34">
        <v>60.3</v>
      </c>
      <c r="F114" s="35">
        <f t="shared" si="11"/>
        <v>6.99</v>
      </c>
      <c r="G114" s="36" t="s">
        <v>4</v>
      </c>
      <c r="H114" s="34">
        <v>10</v>
      </c>
      <c r="I114" s="34">
        <v>96.012</v>
      </c>
      <c r="J114" s="37">
        <v>26.88</v>
      </c>
      <c r="K114" s="37">
        <f t="shared" si="9"/>
        <v>20.16</v>
      </c>
      <c r="L114" s="38">
        <f t="shared" si="10"/>
        <v>1935.6019200000001</v>
      </c>
      <c r="M114" s="34" t="s">
        <v>38</v>
      </c>
      <c r="N114" s="34" t="s">
        <v>150</v>
      </c>
      <c r="O114" s="34" t="s">
        <v>2</v>
      </c>
      <c r="P114" s="34">
        <v>65</v>
      </c>
      <c r="Q114" s="33"/>
    </row>
    <row r="115" spans="1:20" x14ac:dyDescent="0.25">
      <c r="A115" s="34">
        <v>2022</v>
      </c>
      <c r="B115" s="34">
        <v>2</v>
      </c>
      <c r="C115" s="34" t="s">
        <v>0</v>
      </c>
      <c r="D115" s="34">
        <v>5685835</v>
      </c>
      <c r="E115" s="34">
        <v>60.3</v>
      </c>
      <c r="F115" s="35">
        <f t="shared" si="11"/>
        <v>6.99</v>
      </c>
      <c r="G115" s="36" t="s">
        <v>4</v>
      </c>
      <c r="H115" s="34">
        <v>6</v>
      </c>
      <c r="I115" s="34">
        <v>57.607199999999999</v>
      </c>
      <c r="J115" s="37">
        <v>26.88</v>
      </c>
      <c r="K115" s="37">
        <f t="shared" si="9"/>
        <v>20.16</v>
      </c>
      <c r="L115" s="38">
        <f t="shared" si="10"/>
        <v>1161.3611519999999</v>
      </c>
      <c r="M115" s="34" t="s">
        <v>38</v>
      </c>
      <c r="N115" s="34" t="s">
        <v>150</v>
      </c>
      <c r="O115" s="34" t="s">
        <v>2</v>
      </c>
      <c r="P115" s="34">
        <v>65</v>
      </c>
      <c r="Q115" s="33"/>
      <c r="R115" s="34"/>
      <c r="S115" s="34" t="s">
        <v>27</v>
      </c>
      <c r="T115" s="33">
        <v>1376185.3884094998</v>
      </c>
    </row>
    <row r="116" spans="1:20" x14ac:dyDescent="0.25">
      <c r="A116" s="34">
        <v>2022</v>
      </c>
      <c r="B116" s="34">
        <v>2</v>
      </c>
      <c r="C116" s="34" t="s">
        <v>0</v>
      </c>
      <c r="D116" s="34">
        <v>5685836</v>
      </c>
      <c r="E116" s="34">
        <v>60.3</v>
      </c>
      <c r="F116" s="35">
        <f t="shared" si="11"/>
        <v>6.99</v>
      </c>
      <c r="G116" s="36" t="s">
        <v>4</v>
      </c>
      <c r="H116" s="34">
        <v>8</v>
      </c>
      <c r="I116" s="34">
        <v>76.809600000000003</v>
      </c>
      <c r="J116" s="37">
        <v>26.88</v>
      </c>
      <c r="K116" s="37">
        <f t="shared" si="9"/>
        <v>20.16</v>
      </c>
      <c r="L116" s="38">
        <f t="shared" si="10"/>
        <v>1548.481536</v>
      </c>
      <c r="M116" s="34" t="s">
        <v>38</v>
      </c>
      <c r="N116" s="34" t="s">
        <v>150</v>
      </c>
      <c r="O116" s="34" t="s">
        <v>2</v>
      </c>
      <c r="P116" s="34">
        <v>65</v>
      </c>
      <c r="Q116" s="33">
        <f>SUM(L73:L116)</f>
        <v>159561.79505624998</v>
      </c>
      <c r="R116" s="34" t="s">
        <v>186</v>
      </c>
      <c r="S116" s="34" t="s">
        <v>28</v>
      </c>
      <c r="T116" s="33">
        <f>T115+Q116</f>
        <v>1535747.1834657497</v>
      </c>
    </row>
    <row r="117" spans="1:20" x14ac:dyDescent="0.25">
      <c r="A117" s="44">
        <v>2022</v>
      </c>
      <c r="B117" s="44">
        <v>3</v>
      </c>
      <c r="C117" s="44" t="s">
        <v>3</v>
      </c>
      <c r="D117" s="44">
        <v>15209</v>
      </c>
      <c r="E117" s="44">
        <v>139.69999999999999</v>
      </c>
      <c r="F117" s="45">
        <v>29.76</v>
      </c>
      <c r="G117" s="46" t="s">
        <v>153</v>
      </c>
      <c r="H117" s="44">
        <v>148</v>
      </c>
      <c r="I117" s="44">
        <v>2007.06</v>
      </c>
      <c r="J117" s="47"/>
      <c r="K117" s="47">
        <v>46.65</v>
      </c>
      <c r="L117" s="48">
        <f t="shared" si="10"/>
        <v>93629.348999999987</v>
      </c>
      <c r="M117" s="44" t="s">
        <v>155</v>
      </c>
      <c r="N117" s="44" t="s">
        <v>157</v>
      </c>
      <c r="O117" s="44" t="s">
        <v>164</v>
      </c>
      <c r="P117" s="44"/>
    </row>
    <row r="118" spans="1:20" x14ac:dyDescent="0.25">
      <c r="A118" s="44">
        <v>2022</v>
      </c>
      <c r="B118" s="44">
        <v>3</v>
      </c>
      <c r="C118" s="44" t="s">
        <v>3</v>
      </c>
      <c r="D118" s="44">
        <v>15214</v>
      </c>
      <c r="E118" s="44">
        <v>139.69999999999999</v>
      </c>
      <c r="F118" s="45">
        <v>29.76</v>
      </c>
      <c r="G118" s="46" t="s">
        <v>153</v>
      </c>
      <c r="H118" s="44">
        <v>125</v>
      </c>
      <c r="I118" s="44">
        <v>1709.82</v>
      </c>
      <c r="J118" s="47"/>
      <c r="K118" s="47">
        <v>46.65</v>
      </c>
      <c r="L118" s="48">
        <f t="shared" si="10"/>
        <v>79763.102999999988</v>
      </c>
      <c r="M118" s="44" t="s">
        <v>155</v>
      </c>
      <c r="N118" s="44" t="s">
        <v>158</v>
      </c>
      <c r="O118" s="44" t="s">
        <v>164</v>
      </c>
      <c r="P118" s="44"/>
    </row>
    <row r="119" spans="1:20" x14ac:dyDescent="0.25">
      <c r="A119" s="44">
        <v>2022</v>
      </c>
      <c r="B119" s="44">
        <v>3</v>
      </c>
      <c r="C119" s="44" t="s">
        <v>3</v>
      </c>
      <c r="D119" s="44">
        <v>15216</v>
      </c>
      <c r="E119" s="44">
        <v>114.3</v>
      </c>
      <c r="F119" s="45">
        <v>20.09</v>
      </c>
      <c r="G119" s="46" t="s">
        <v>153</v>
      </c>
      <c r="H119" s="44">
        <v>14</v>
      </c>
      <c r="I119" s="44">
        <v>202.5</v>
      </c>
      <c r="J119" s="47"/>
      <c r="K119" s="47">
        <v>38.72</v>
      </c>
      <c r="L119" s="48">
        <f t="shared" si="10"/>
        <v>7840.8</v>
      </c>
      <c r="M119" s="44" t="s">
        <v>156</v>
      </c>
      <c r="N119" s="44" t="s">
        <v>158</v>
      </c>
      <c r="O119" s="44" t="s">
        <v>164</v>
      </c>
      <c r="P119" s="44"/>
    </row>
    <row r="120" spans="1:20" x14ac:dyDescent="0.25">
      <c r="A120" s="44">
        <v>2022</v>
      </c>
      <c r="B120" s="44">
        <v>3</v>
      </c>
      <c r="C120" s="44" t="s">
        <v>0</v>
      </c>
      <c r="D120" s="44">
        <v>5689454</v>
      </c>
      <c r="E120" s="44">
        <v>88.9</v>
      </c>
      <c r="F120" s="45">
        <f t="shared" ref="F120:F134" si="12">IF($E120=60.3,6.99,IF($E120=73,9.67,IF($E120=88.9,13.84,IF($E120=114.3,17.26,IF($E120=177.8,34.23,IF($E120=244.5,53.57,"ENTER WEIGHT"))))))</f>
        <v>13.84</v>
      </c>
      <c r="G120" s="46" t="s">
        <v>1</v>
      </c>
      <c r="H120" s="44">
        <v>22</v>
      </c>
      <c r="I120" s="44">
        <v>211.22540000000001</v>
      </c>
      <c r="J120" s="47">
        <f>IF($E120=60.3,24.27,IF($E120=73,30.27,IF($E120=88.9,42.44,IF(AND($E120=114.3, $F120=17.26),47.83,IF(AND($E120=177.8, $F120=34.23),92.37,IF(AND($E120=244.5,$F120=53.57),144.09,"ENTER WEIGHT"))))))</f>
        <v>42.44</v>
      </c>
      <c r="K120" s="47">
        <f t="shared" ref="K120:K162" si="13">IF(M120="NEW",J120*1,IF(M120="YELLOW",J120*0.75,IF(M120="BLUE",J120*0.5)))</f>
        <v>31.83</v>
      </c>
      <c r="L120" s="48">
        <f t="shared" ref="L120:L164" si="14">I120*K120</f>
        <v>6723.3044819999996</v>
      </c>
      <c r="M120" s="44" t="s">
        <v>38</v>
      </c>
      <c r="N120" s="44" t="s">
        <v>178</v>
      </c>
      <c r="O120" s="44" t="s">
        <v>20</v>
      </c>
      <c r="P120" s="44">
        <v>68</v>
      </c>
    </row>
    <row r="121" spans="1:20" x14ac:dyDescent="0.25">
      <c r="A121" s="44">
        <v>2022</v>
      </c>
      <c r="B121" s="44">
        <v>3</v>
      </c>
      <c r="C121" s="44" t="s">
        <v>3</v>
      </c>
      <c r="D121" s="44">
        <v>5690066</v>
      </c>
      <c r="E121" s="44">
        <v>114.3</v>
      </c>
      <c r="F121" s="45">
        <f t="shared" si="12"/>
        <v>17.260000000000002</v>
      </c>
      <c r="G121" s="46" t="s">
        <v>1</v>
      </c>
      <c r="H121" s="44">
        <v>20</v>
      </c>
      <c r="I121" s="44">
        <v>200</v>
      </c>
      <c r="J121" s="47">
        <f>IF($E121=60.3,24.27,IF($E121=73,30.27,IF($E121=88.9,42.44,IF(AND($E121=114.3, $F121=17.26),47.83,IF(AND($E121=177.8, $F121=34.23),92.37,IF(AND($E121=244.5,$F121=53.57),144.09,"ENTER WEIGHT"))))))</f>
        <v>47.83</v>
      </c>
      <c r="K121" s="47">
        <f t="shared" si="13"/>
        <v>35.872500000000002</v>
      </c>
      <c r="L121" s="48">
        <f t="shared" si="14"/>
        <v>7174.5</v>
      </c>
      <c r="M121" s="44" t="s">
        <v>38</v>
      </c>
      <c r="N121" s="44" t="s">
        <v>179</v>
      </c>
      <c r="O121" s="44" t="s">
        <v>20</v>
      </c>
      <c r="P121" s="44">
        <v>68</v>
      </c>
    </row>
    <row r="122" spans="1:20" x14ac:dyDescent="0.25">
      <c r="A122" s="44">
        <v>2022</v>
      </c>
      <c r="B122" s="44">
        <v>3</v>
      </c>
      <c r="C122" s="44" t="s">
        <v>0</v>
      </c>
      <c r="D122" s="44">
        <v>5690783</v>
      </c>
      <c r="E122" s="44">
        <v>88.9</v>
      </c>
      <c r="F122" s="45">
        <f t="shared" si="12"/>
        <v>13.84</v>
      </c>
      <c r="G122" s="46" t="s">
        <v>1</v>
      </c>
      <c r="H122" s="44">
        <v>19</v>
      </c>
      <c r="I122" s="44">
        <v>182.43</v>
      </c>
      <c r="J122" s="47">
        <f>IF($E122=60.3,24.27,IF($E122=73,30.27,IF($E122=88.9,42.44,IF(AND($E122=114.3, $F122=17.26),47.83,IF(AND($E122=177.8, $F122=34.23),92.37,IF(AND($E122=244.5,$F122=53.57),144.09,"ENTER WEIGHT"))))))</f>
        <v>42.44</v>
      </c>
      <c r="K122" s="47">
        <f t="shared" si="13"/>
        <v>21.22</v>
      </c>
      <c r="L122" s="48">
        <f t="shared" si="14"/>
        <v>3871.1646000000001</v>
      </c>
      <c r="M122" s="44" t="s">
        <v>33</v>
      </c>
      <c r="N122" s="44" t="s">
        <v>178</v>
      </c>
      <c r="O122" s="44" t="s">
        <v>20</v>
      </c>
      <c r="P122" s="44">
        <v>68</v>
      </c>
    </row>
    <row r="123" spans="1:20" x14ac:dyDescent="0.25">
      <c r="A123" s="44">
        <v>2022</v>
      </c>
      <c r="B123" s="44">
        <v>3</v>
      </c>
      <c r="C123" s="44" t="s">
        <v>0</v>
      </c>
      <c r="D123" s="44">
        <v>5690784</v>
      </c>
      <c r="E123" s="44">
        <v>88.9</v>
      </c>
      <c r="F123" s="45">
        <f t="shared" si="12"/>
        <v>13.84</v>
      </c>
      <c r="G123" s="46" t="s">
        <v>1</v>
      </c>
      <c r="H123" s="44">
        <v>6</v>
      </c>
      <c r="I123" s="44">
        <v>57.607700000000001</v>
      </c>
      <c r="J123" s="47">
        <f>IF($E123=60.3,24.27,IF($E123=73,30.27,IF($E123=88.9,42.44,IF(AND($E123=114.3, $F123=17.26),47.83,IF(AND($E123=177.8, $F123=34.23),92.37,IF(AND($E123=244.5,$F123=53.57),144.09,"ENTER WEIGHT"))))))</f>
        <v>42.44</v>
      </c>
      <c r="K123" s="47">
        <f t="shared" si="13"/>
        <v>21.22</v>
      </c>
      <c r="L123" s="48">
        <f t="shared" si="14"/>
        <v>1222.4353939999999</v>
      </c>
      <c r="M123" s="44" t="s">
        <v>33</v>
      </c>
      <c r="N123" s="44" t="s">
        <v>178</v>
      </c>
      <c r="O123" s="44" t="s">
        <v>20</v>
      </c>
      <c r="P123" s="44">
        <v>68</v>
      </c>
    </row>
    <row r="124" spans="1:20" x14ac:dyDescent="0.25">
      <c r="A124" s="44">
        <v>2022</v>
      </c>
      <c r="B124" s="44">
        <v>3</v>
      </c>
      <c r="C124" s="44" t="s">
        <v>0</v>
      </c>
      <c r="D124" s="44">
        <v>5690785</v>
      </c>
      <c r="E124" s="44">
        <v>88.9</v>
      </c>
      <c r="F124" s="45">
        <f t="shared" si="12"/>
        <v>13.84</v>
      </c>
      <c r="G124" s="46" t="s">
        <v>1</v>
      </c>
      <c r="H124" s="44">
        <v>25</v>
      </c>
      <c r="I124" s="44">
        <v>240.0309</v>
      </c>
      <c r="J124" s="47">
        <f>IF($E124=60.3,24.27,IF($E124=73,30.27,IF($E124=88.9,42.44,IF(AND($E124=114.3, $F124=17.26),47.83,IF(AND($E124=177.8, $F124=34.23),92.37,IF(AND($E124=244.5,$F124=53.57),144.09,"ENTER WEIGHT"))))))</f>
        <v>42.44</v>
      </c>
      <c r="K124" s="47">
        <f t="shared" si="13"/>
        <v>31.83</v>
      </c>
      <c r="L124" s="48">
        <f t="shared" si="14"/>
        <v>7640.1835469999996</v>
      </c>
      <c r="M124" s="44" t="s">
        <v>38</v>
      </c>
      <c r="N124" s="44" t="s">
        <v>178</v>
      </c>
      <c r="O124" s="44" t="s">
        <v>20</v>
      </c>
      <c r="P124" s="44">
        <v>68</v>
      </c>
    </row>
    <row r="125" spans="1:20" x14ac:dyDescent="0.25">
      <c r="A125" s="44">
        <v>2022</v>
      </c>
      <c r="B125" s="44">
        <v>3</v>
      </c>
      <c r="C125" s="44" t="s">
        <v>0</v>
      </c>
      <c r="D125" s="44">
        <v>5690865</v>
      </c>
      <c r="E125" s="44">
        <v>60.3</v>
      </c>
      <c r="F125" s="45">
        <f t="shared" si="12"/>
        <v>6.99</v>
      </c>
      <c r="G125" s="46" t="s">
        <v>4</v>
      </c>
      <c r="H125" s="44">
        <v>27</v>
      </c>
      <c r="I125" s="44">
        <v>259.22000000000003</v>
      </c>
      <c r="J125" s="47">
        <v>24.59</v>
      </c>
      <c r="K125" s="47">
        <f t="shared" si="13"/>
        <v>18.442499999999999</v>
      </c>
      <c r="L125" s="48">
        <f t="shared" si="14"/>
        <v>4780.6648500000001</v>
      </c>
      <c r="M125" s="44" t="s">
        <v>38</v>
      </c>
      <c r="N125" s="44" t="s">
        <v>180</v>
      </c>
      <c r="O125" s="44" t="s">
        <v>2</v>
      </c>
      <c r="P125" s="44">
        <v>65</v>
      </c>
    </row>
    <row r="126" spans="1:20" x14ac:dyDescent="0.25">
      <c r="A126" s="44">
        <v>2022</v>
      </c>
      <c r="B126" s="44">
        <v>3</v>
      </c>
      <c r="C126" s="44" t="s">
        <v>0</v>
      </c>
      <c r="D126" s="44">
        <v>5690866</v>
      </c>
      <c r="E126" s="44">
        <v>60.3</v>
      </c>
      <c r="F126" s="45">
        <f t="shared" si="12"/>
        <v>6.99</v>
      </c>
      <c r="G126" s="46" t="s">
        <v>4</v>
      </c>
      <c r="H126" s="44">
        <v>157</v>
      </c>
      <c r="I126" s="44">
        <v>1507.3903</v>
      </c>
      <c r="J126" s="47">
        <v>24.59</v>
      </c>
      <c r="K126" s="47">
        <f t="shared" si="13"/>
        <v>18.442499999999999</v>
      </c>
      <c r="L126" s="48">
        <f t="shared" si="14"/>
        <v>27800.045607749998</v>
      </c>
      <c r="M126" s="44" t="s">
        <v>38</v>
      </c>
      <c r="N126" s="44" t="s">
        <v>180</v>
      </c>
      <c r="O126" s="44" t="s">
        <v>2</v>
      </c>
      <c r="P126" s="44">
        <v>65</v>
      </c>
    </row>
    <row r="127" spans="1:20" x14ac:dyDescent="0.25">
      <c r="A127" s="44">
        <v>2022</v>
      </c>
      <c r="B127" s="44">
        <v>3</v>
      </c>
      <c r="C127" s="44" t="s">
        <v>0</v>
      </c>
      <c r="D127" s="44">
        <v>5690867</v>
      </c>
      <c r="E127" s="44">
        <v>60.3</v>
      </c>
      <c r="F127" s="45">
        <f t="shared" si="12"/>
        <v>6.99</v>
      </c>
      <c r="G127" s="46" t="s">
        <v>4</v>
      </c>
      <c r="H127" s="44">
        <v>10</v>
      </c>
      <c r="I127" s="44">
        <v>96.012</v>
      </c>
      <c r="J127" s="47">
        <v>24.59</v>
      </c>
      <c r="K127" s="47">
        <f t="shared" si="13"/>
        <v>18.442499999999999</v>
      </c>
      <c r="L127" s="48">
        <f t="shared" si="14"/>
        <v>1770.7013099999999</v>
      </c>
      <c r="M127" s="44" t="s">
        <v>38</v>
      </c>
      <c r="N127" s="44" t="s">
        <v>180</v>
      </c>
      <c r="O127" s="44" t="s">
        <v>2</v>
      </c>
      <c r="P127" s="44">
        <v>65</v>
      </c>
    </row>
    <row r="128" spans="1:20" x14ac:dyDescent="0.25">
      <c r="A128" s="44">
        <v>2022</v>
      </c>
      <c r="B128" s="44">
        <v>3</v>
      </c>
      <c r="C128" s="44" t="s">
        <v>0</v>
      </c>
      <c r="D128" s="44">
        <v>5690897</v>
      </c>
      <c r="E128" s="44">
        <v>60.3</v>
      </c>
      <c r="F128" s="45">
        <f t="shared" si="12"/>
        <v>6.99</v>
      </c>
      <c r="G128" s="46" t="s">
        <v>4</v>
      </c>
      <c r="H128" s="44">
        <v>141</v>
      </c>
      <c r="I128" s="44">
        <v>1353.7706000000001</v>
      </c>
      <c r="J128" s="47">
        <v>24.59</v>
      </c>
      <c r="K128" s="47">
        <f t="shared" si="13"/>
        <v>18.442499999999999</v>
      </c>
      <c r="L128" s="48">
        <f t="shared" si="14"/>
        <v>24966.914290500001</v>
      </c>
      <c r="M128" s="44" t="s">
        <v>38</v>
      </c>
      <c r="N128" s="44" t="s">
        <v>180</v>
      </c>
      <c r="O128" s="44" t="s">
        <v>2</v>
      </c>
      <c r="P128" s="44">
        <v>65</v>
      </c>
    </row>
    <row r="129" spans="1:20" x14ac:dyDescent="0.25">
      <c r="A129" s="44">
        <v>2022</v>
      </c>
      <c r="B129" s="44">
        <v>3</v>
      </c>
      <c r="C129" s="44" t="s">
        <v>0</v>
      </c>
      <c r="D129" s="44">
        <v>5690912</v>
      </c>
      <c r="E129" s="44">
        <v>73</v>
      </c>
      <c r="F129" s="45">
        <f t="shared" si="12"/>
        <v>9.67</v>
      </c>
      <c r="G129" s="46" t="s">
        <v>1</v>
      </c>
      <c r="H129" s="44">
        <v>1</v>
      </c>
      <c r="I129" s="44">
        <v>9.4636999999999993</v>
      </c>
      <c r="J129" s="47">
        <f>IF($E129=60.3,24.27,IF($E129=73,30.27,IF($E129=88.9,42.44,IF(AND($E129=114.3, $F129=17.26),47.83,IF(AND($E129=177.8, $F129=34.23),92.37,IF(AND($E129=244.5,$F129=53.57),144.09,"ENTER WEIGHT"))))))</f>
        <v>30.27</v>
      </c>
      <c r="K129" s="47">
        <f t="shared" si="13"/>
        <v>22.702500000000001</v>
      </c>
      <c r="L129" s="48">
        <f t="shared" si="14"/>
        <v>214.84964925</v>
      </c>
      <c r="M129" s="44" t="s">
        <v>38</v>
      </c>
      <c r="N129" s="44" t="s">
        <v>181</v>
      </c>
      <c r="O129" s="44" t="s">
        <v>151</v>
      </c>
      <c r="P129" s="44">
        <v>19</v>
      </c>
    </row>
    <row r="130" spans="1:20" x14ac:dyDescent="0.25">
      <c r="A130" s="44">
        <v>2022</v>
      </c>
      <c r="B130" s="44">
        <v>3</v>
      </c>
      <c r="C130" s="44" t="s">
        <v>0</v>
      </c>
      <c r="D130" s="44">
        <v>5691185</v>
      </c>
      <c r="E130" s="44">
        <v>73</v>
      </c>
      <c r="F130" s="45">
        <f t="shared" si="12"/>
        <v>9.67</v>
      </c>
      <c r="G130" s="46" t="s">
        <v>1</v>
      </c>
      <c r="H130" s="44">
        <v>209</v>
      </c>
      <c r="I130" s="44">
        <v>2000.9041999999999</v>
      </c>
      <c r="J130" s="47">
        <f>IF($E130=60.3,24.27,IF($E130=73,30.27,IF($E130=88.9,42.44,IF(AND($E130=114.3, $F130=17.26),47.83,IF(AND($E130=177.8, $F130=34.23),92.37,IF(AND($E130=244.5,$F130=53.57),144.09,"ENTER WEIGHT"))))))</f>
        <v>30.27</v>
      </c>
      <c r="K130" s="47">
        <f t="shared" si="13"/>
        <v>22.702500000000001</v>
      </c>
      <c r="L130" s="48">
        <f t="shared" si="14"/>
        <v>45425.527600499998</v>
      </c>
      <c r="M130" s="44" t="s">
        <v>38</v>
      </c>
      <c r="N130" s="44" t="s">
        <v>182</v>
      </c>
      <c r="O130" s="44" t="s">
        <v>151</v>
      </c>
      <c r="P130" s="44">
        <v>28</v>
      </c>
    </row>
    <row r="131" spans="1:20" x14ac:dyDescent="0.25">
      <c r="A131" s="44">
        <v>2022</v>
      </c>
      <c r="B131" s="44">
        <v>3</v>
      </c>
      <c r="C131" s="44" t="s">
        <v>0</v>
      </c>
      <c r="D131" s="44">
        <v>5691317</v>
      </c>
      <c r="E131" s="44">
        <v>73</v>
      </c>
      <c r="F131" s="45">
        <f t="shared" si="12"/>
        <v>9.67</v>
      </c>
      <c r="G131" s="46" t="s">
        <v>4</v>
      </c>
      <c r="H131" s="44">
        <v>101</v>
      </c>
      <c r="I131" s="44">
        <v>1011.077</v>
      </c>
      <c r="J131" s="47">
        <v>30.27</v>
      </c>
      <c r="K131" s="47">
        <f t="shared" si="13"/>
        <v>22.702500000000001</v>
      </c>
      <c r="L131" s="48">
        <f t="shared" si="14"/>
        <v>22953.975592499999</v>
      </c>
      <c r="M131" s="44" t="s">
        <v>38</v>
      </c>
      <c r="N131" s="44" t="s">
        <v>182</v>
      </c>
      <c r="O131" s="44" t="s">
        <v>151</v>
      </c>
      <c r="P131" s="44">
        <v>28</v>
      </c>
    </row>
    <row r="132" spans="1:20" x14ac:dyDescent="0.25">
      <c r="A132" s="44">
        <v>2022</v>
      </c>
      <c r="B132" s="44">
        <v>3</v>
      </c>
      <c r="C132" s="44" t="s">
        <v>0</v>
      </c>
      <c r="D132" s="44">
        <v>5691738</v>
      </c>
      <c r="E132" s="44">
        <v>73</v>
      </c>
      <c r="F132" s="45">
        <f t="shared" si="12"/>
        <v>9.67</v>
      </c>
      <c r="G132" s="46" t="s">
        <v>1</v>
      </c>
      <c r="H132" s="44">
        <v>11</v>
      </c>
      <c r="I132" s="44">
        <v>104.89</v>
      </c>
      <c r="J132" s="47">
        <f>IF($E132=60.3,24.27,IF($E132=73,30.27,IF($E132=88.9,42.44,IF(AND($E132=114.3, $F132=17.26),47.83,IF(AND($E132=177.8, $F132=34.23),92.37,IF(AND($E132=244.5,$F132=53.57),144.09,"ENTER WEIGHT"))))))</f>
        <v>30.27</v>
      </c>
      <c r="K132" s="47">
        <f t="shared" si="13"/>
        <v>22.702500000000001</v>
      </c>
      <c r="L132" s="48">
        <f t="shared" si="14"/>
        <v>2381.2652250000001</v>
      </c>
      <c r="M132" s="44" t="s">
        <v>38</v>
      </c>
      <c r="N132" s="44" t="s">
        <v>183</v>
      </c>
      <c r="O132" s="44" t="s">
        <v>2</v>
      </c>
      <c r="P132" s="44">
        <v>65</v>
      </c>
    </row>
    <row r="133" spans="1:20" x14ac:dyDescent="0.25">
      <c r="A133" s="44">
        <v>2022</v>
      </c>
      <c r="B133" s="44">
        <v>3</v>
      </c>
      <c r="C133" s="44" t="s">
        <v>0</v>
      </c>
      <c r="D133" s="44">
        <v>5692013</v>
      </c>
      <c r="E133" s="44">
        <v>88.9</v>
      </c>
      <c r="F133" s="45">
        <f t="shared" si="12"/>
        <v>13.84</v>
      </c>
      <c r="G133" s="46" t="s">
        <v>4</v>
      </c>
      <c r="H133" s="44">
        <v>45</v>
      </c>
      <c r="I133" s="44">
        <v>432.05</v>
      </c>
      <c r="J133" s="47">
        <v>43.06</v>
      </c>
      <c r="K133" s="47">
        <f t="shared" si="13"/>
        <v>32.295000000000002</v>
      </c>
      <c r="L133" s="48">
        <f t="shared" si="14"/>
        <v>13953.054750000001</v>
      </c>
      <c r="M133" s="44" t="s">
        <v>38</v>
      </c>
      <c r="N133" s="44" t="s">
        <v>184</v>
      </c>
      <c r="O133" s="44" t="s">
        <v>2</v>
      </c>
      <c r="P133" s="44">
        <v>65</v>
      </c>
      <c r="Q133" s="49"/>
      <c r="R133" s="44"/>
      <c r="S133" s="44" t="s">
        <v>27</v>
      </c>
      <c r="T133" s="49">
        <v>1535747.1834657497</v>
      </c>
    </row>
    <row r="134" spans="1:20" x14ac:dyDescent="0.25">
      <c r="A134" s="44">
        <v>2022</v>
      </c>
      <c r="B134" s="44">
        <v>3</v>
      </c>
      <c r="C134" s="44" t="s">
        <v>0</v>
      </c>
      <c r="D134" s="44">
        <v>5692014</v>
      </c>
      <c r="E134" s="44">
        <v>88.9</v>
      </c>
      <c r="F134" s="45">
        <f t="shared" si="12"/>
        <v>13.84</v>
      </c>
      <c r="G134" s="46" t="s">
        <v>4</v>
      </c>
      <c r="H134" s="44">
        <v>165</v>
      </c>
      <c r="I134" s="44">
        <v>1584.2019</v>
      </c>
      <c r="J134" s="47">
        <v>43.06</v>
      </c>
      <c r="K134" s="47">
        <f t="shared" si="13"/>
        <v>32.295000000000002</v>
      </c>
      <c r="L134" s="48">
        <f t="shared" si="14"/>
        <v>51161.800360500005</v>
      </c>
      <c r="M134" s="44" t="s">
        <v>38</v>
      </c>
      <c r="N134" s="44" t="s">
        <v>184</v>
      </c>
      <c r="O134" s="44" t="s">
        <v>2</v>
      </c>
      <c r="P134" s="44">
        <v>65</v>
      </c>
      <c r="Q134" s="49">
        <f>SUM(L117:L134)</f>
        <v>403273.63925899996</v>
      </c>
      <c r="R134" s="44" t="s">
        <v>187</v>
      </c>
      <c r="S134" s="44" t="s">
        <v>28</v>
      </c>
      <c r="T134" s="49">
        <f>T133+Q134</f>
        <v>1939020.8227247498</v>
      </c>
    </row>
    <row r="135" spans="1:20" x14ac:dyDescent="0.25">
      <c r="A135" s="58">
        <v>2022</v>
      </c>
      <c r="B135" s="58">
        <v>4</v>
      </c>
      <c r="C135" s="58" t="s">
        <v>0</v>
      </c>
      <c r="D135" s="58">
        <v>5692637</v>
      </c>
      <c r="E135" s="58">
        <v>88.9</v>
      </c>
      <c r="F135" s="59">
        <f t="shared" si="11"/>
        <v>13.84</v>
      </c>
      <c r="G135" s="60" t="s">
        <v>1</v>
      </c>
      <c r="H135" s="58">
        <v>40</v>
      </c>
      <c r="I135" s="58">
        <v>384.05</v>
      </c>
      <c r="J135" s="61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61">
        <f t="shared" si="13"/>
        <v>21.22</v>
      </c>
      <c r="L135" s="62">
        <f t="shared" si="14"/>
        <v>8149.5410000000002</v>
      </c>
      <c r="M135" s="58" t="s">
        <v>33</v>
      </c>
      <c r="N135" s="58" t="s">
        <v>178</v>
      </c>
      <c r="O135" s="58" t="s">
        <v>20</v>
      </c>
      <c r="P135" s="58">
        <v>68</v>
      </c>
      <c r="R135" s="30"/>
      <c r="S135" s="30"/>
    </row>
    <row r="136" spans="1:20" x14ac:dyDescent="0.25">
      <c r="A136" s="58">
        <v>2022</v>
      </c>
      <c r="B136" s="58">
        <v>4</v>
      </c>
      <c r="C136" s="58" t="s">
        <v>0</v>
      </c>
      <c r="D136" s="58">
        <v>5692638</v>
      </c>
      <c r="E136" s="58">
        <v>88.9</v>
      </c>
      <c r="F136" s="59">
        <f t="shared" si="11"/>
        <v>13.84</v>
      </c>
      <c r="G136" s="60" t="s">
        <v>1</v>
      </c>
      <c r="H136" s="58">
        <v>30</v>
      </c>
      <c r="I136" s="58">
        <v>288.03870000000001</v>
      </c>
      <c r="J136" s="61">
        <f t="shared" si="15"/>
        <v>42.44</v>
      </c>
      <c r="K136" s="61">
        <f t="shared" si="13"/>
        <v>31.83</v>
      </c>
      <c r="L136" s="62">
        <f t="shared" si="14"/>
        <v>9168.2718210000003</v>
      </c>
      <c r="M136" s="58" t="s">
        <v>156</v>
      </c>
      <c r="N136" s="58" t="s">
        <v>178</v>
      </c>
      <c r="O136" s="58" t="s">
        <v>20</v>
      </c>
      <c r="P136" s="58">
        <v>68</v>
      </c>
      <c r="R136" s="30"/>
      <c r="S136" s="30"/>
    </row>
    <row r="137" spans="1:20" x14ac:dyDescent="0.25">
      <c r="A137" s="58">
        <v>2022</v>
      </c>
      <c r="B137" s="58">
        <v>4</v>
      </c>
      <c r="C137" s="58" t="s">
        <v>0</v>
      </c>
      <c r="D137" s="58">
        <v>5692639</v>
      </c>
      <c r="E137" s="58">
        <v>88.9</v>
      </c>
      <c r="F137" s="59">
        <f t="shared" si="11"/>
        <v>13.84</v>
      </c>
      <c r="G137" s="60" t="s">
        <v>1</v>
      </c>
      <c r="H137" s="58">
        <v>10</v>
      </c>
      <c r="I137" s="58">
        <v>96.012699999999995</v>
      </c>
      <c r="J137" s="61">
        <f t="shared" si="15"/>
        <v>42.44</v>
      </c>
      <c r="K137" s="61">
        <f t="shared" si="13"/>
        <v>31.83</v>
      </c>
      <c r="L137" s="62">
        <f t="shared" si="14"/>
        <v>3056.0842409999996</v>
      </c>
      <c r="M137" s="58" t="s">
        <v>156</v>
      </c>
      <c r="N137" s="58" t="s">
        <v>178</v>
      </c>
      <c r="O137" s="58" t="s">
        <v>20</v>
      </c>
      <c r="P137" s="58">
        <v>68</v>
      </c>
      <c r="R137" s="30"/>
      <c r="S137" s="30"/>
    </row>
    <row r="138" spans="1:20" x14ac:dyDescent="0.25">
      <c r="A138" s="58">
        <v>2022</v>
      </c>
      <c r="B138" s="58">
        <v>4</v>
      </c>
      <c r="C138" s="58" t="s">
        <v>0</v>
      </c>
      <c r="D138" s="58">
        <v>5692641</v>
      </c>
      <c r="E138" s="58">
        <v>60.3</v>
      </c>
      <c r="F138" s="59">
        <f t="shared" si="11"/>
        <v>6.99</v>
      </c>
      <c r="G138" s="60" t="s">
        <v>1</v>
      </c>
      <c r="H138" s="58">
        <v>21</v>
      </c>
      <c r="I138" s="58">
        <v>201.63</v>
      </c>
      <c r="J138" s="61">
        <f t="shared" si="15"/>
        <v>24.27</v>
      </c>
      <c r="K138" s="61">
        <f t="shared" si="13"/>
        <v>18.202500000000001</v>
      </c>
      <c r="L138" s="62">
        <f t="shared" si="14"/>
        <v>3670.170075</v>
      </c>
      <c r="M138" s="58" t="s">
        <v>156</v>
      </c>
      <c r="N138" s="58" t="s">
        <v>188</v>
      </c>
      <c r="O138" s="58" t="s">
        <v>26</v>
      </c>
      <c r="P138" s="58">
        <v>43</v>
      </c>
      <c r="R138" s="30"/>
      <c r="S138" s="30"/>
    </row>
    <row r="139" spans="1:20" x14ac:dyDescent="0.25">
      <c r="A139" s="58">
        <v>2022</v>
      </c>
      <c r="B139" s="58">
        <v>4</v>
      </c>
      <c r="C139" s="58" t="s">
        <v>0</v>
      </c>
      <c r="D139" s="58">
        <v>5692640</v>
      </c>
      <c r="E139" s="58">
        <v>60.3</v>
      </c>
      <c r="F139" s="59">
        <f t="shared" si="11"/>
        <v>6.99</v>
      </c>
      <c r="G139" s="60" t="s">
        <v>1</v>
      </c>
      <c r="H139" s="58">
        <v>7</v>
      </c>
      <c r="I139" s="58">
        <v>67.205799999999996</v>
      </c>
      <c r="J139" s="61">
        <f t="shared" si="15"/>
        <v>24.27</v>
      </c>
      <c r="K139" s="61">
        <f t="shared" si="13"/>
        <v>18.202500000000001</v>
      </c>
      <c r="L139" s="62">
        <f t="shared" si="14"/>
        <v>1223.3135745</v>
      </c>
      <c r="M139" s="58" t="s">
        <v>156</v>
      </c>
      <c r="N139" s="58" t="s">
        <v>188</v>
      </c>
      <c r="O139" s="58" t="s">
        <v>26</v>
      </c>
      <c r="P139" s="58">
        <v>43</v>
      </c>
      <c r="R139" s="30"/>
      <c r="S139" s="30"/>
    </row>
    <row r="140" spans="1:20" x14ac:dyDescent="0.25">
      <c r="A140" s="58">
        <v>2022</v>
      </c>
      <c r="B140" s="58">
        <v>4</v>
      </c>
      <c r="C140" s="58" t="s">
        <v>0</v>
      </c>
      <c r="D140" s="58">
        <v>5692642</v>
      </c>
      <c r="E140" s="58">
        <v>60.3</v>
      </c>
      <c r="F140" s="59">
        <f t="shared" si="11"/>
        <v>6.99</v>
      </c>
      <c r="G140" s="60" t="s">
        <v>1</v>
      </c>
      <c r="H140" s="58">
        <v>22</v>
      </c>
      <c r="I140" s="58">
        <v>211.23</v>
      </c>
      <c r="J140" s="61">
        <f t="shared" si="15"/>
        <v>24.27</v>
      </c>
      <c r="K140" s="61">
        <f t="shared" si="13"/>
        <v>18.202500000000001</v>
      </c>
      <c r="L140" s="62">
        <f t="shared" si="14"/>
        <v>3844.9140750000001</v>
      </c>
      <c r="M140" s="58" t="s">
        <v>156</v>
      </c>
      <c r="N140" s="58" t="s">
        <v>188</v>
      </c>
      <c r="O140" s="58" t="s">
        <v>26</v>
      </c>
      <c r="P140" s="58">
        <v>43</v>
      </c>
      <c r="R140" s="30"/>
      <c r="S140" s="30"/>
    </row>
    <row r="141" spans="1:20" x14ac:dyDescent="0.25">
      <c r="A141" s="58">
        <v>2022</v>
      </c>
      <c r="B141" s="58">
        <v>4</v>
      </c>
      <c r="C141" s="58" t="s">
        <v>0</v>
      </c>
      <c r="D141" s="58">
        <v>5692753</v>
      </c>
      <c r="E141" s="58">
        <v>73</v>
      </c>
      <c r="F141" s="59">
        <f t="shared" si="11"/>
        <v>9.67</v>
      </c>
      <c r="G141" s="60" t="s">
        <v>1</v>
      </c>
      <c r="H141" s="58">
        <v>28</v>
      </c>
      <c r="I141" s="58">
        <v>268.83429999999998</v>
      </c>
      <c r="J141" s="61">
        <f t="shared" si="15"/>
        <v>30.27</v>
      </c>
      <c r="K141" s="61">
        <f t="shared" si="13"/>
        <v>22.702500000000001</v>
      </c>
      <c r="L141" s="62">
        <f t="shared" si="14"/>
        <v>6103.21069575</v>
      </c>
      <c r="M141" s="58" t="s">
        <v>156</v>
      </c>
      <c r="N141" s="58" t="s">
        <v>189</v>
      </c>
      <c r="O141" s="58" t="s">
        <v>26</v>
      </c>
      <c r="P141" s="58">
        <v>43</v>
      </c>
      <c r="R141" s="30"/>
      <c r="S141" s="30"/>
    </row>
    <row r="142" spans="1:20" x14ac:dyDescent="0.25">
      <c r="A142" s="58">
        <v>2022</v>
      </c>
      <c r="B142" s="58">
        <v>4</v>
      </c>
      <c r="C142" s="58" t="s">
        <v>0</v>
      </c>
      <c r="D142" s="58">
        <v>5692754</v>
      </c>
      <c r="E142" s="58">
        <v>73</v>
      </c>
      <c r="F142" s="59">
        <f t="shared" si="11"/>
        <v>9.67</v>
      </c>
      <c r="G142" s="60" t="s">
        <v>1</v>
      </c>
      <c r="H142" s="58">
        <v>4</v>
      </c>
      <c r="I142" s="58">
        <v>38.404699999999998</v>
      </c>
      <c r="J142" s="61">
        <f t="shared" si="15"/>
        <v>30.27</v>
      </c>
      <c r="K142" s="61">
        <f t="shared" si="13"/>
        <v>22.702500000000001</v>
      </c>
      <c r="L142" s="62">
        <f t="shared" si="14"/>
        <v>871.88270175000002</v>
      </c>
      <c r="M142" s="58" t="s">
        <v>156</v>
      </c>
      <c r="N142" s="58" t="s">
        <v>189</v>
      </c>
      <c r="O142" s="58" t="s">
        <v>26</v>
      </c>
      <c r="P142" s="58">
        <v>43</v>
      </c>
      <c r="R142" s="30"/>
      <c r="S142" s="30"/>
    </row>
    <row r="143" spans="1:20" x14ac:dyDescent="0.25">
      <c r="A143" s="58">
        <v>2022</v>
      </c>
      <c r="B143" s="58">
        <v>4</v>
      </c>
      <c r="C143" s="58" t="s">
        <v>0</v>
      </c>
      <c r="D143" s="58">
        <v>5692755</v>
      </c>
      <c r="E143" s="58">
        <v>73</v>
      </c>
      <c r="F143" s="59">
        <f t="shared" si="11"/>
        <v>9.67</v>
      </c>
      <c r="G143" s="60" t="s">
        <v>1</v>
      </c>
      <c r="H143" s="58">
        <v>28</v>
      </c>
      <c r="I143" s="58">
        <v>268.83</v>
      </c>
      <c r="J143" s="61">
        <f t="shared" si="15"/>
        <v>30.27</v>
      </c>
      <c r="K143" s="61">
        <f t="shared" si="13"/>
        <v>22.702500000000001</v>
      </c>
      <c r="L143" s="62">
        <f t="shared" si="14"/>
        <v>6103.1130750000002</v>
      </c>
      <c r="M143" s="58" t="s">
        <v>156</v>
      </c>
      <c r="N143" s="58" t="s">
        <v>189</v>
      </c>
      <c r="O143" s="58" t="s">
        <v>26</v>
      </c>
      <c r="P143" s="58">
        <v>43</v>
      </c>
      <c r="R143" s="30"/>
      <c r="S143" s="30"/>
    </row>
    <row r="144" spans="1:20" x14ac:dyDescent="0.25">
      <c r="A144" s="58">
        <v>2022</v>
      </c>
      <c r="B144" s="58">
        <v>4</v>
      </c>
      <c r="C144" s="58" t="s">
        <v>0</v>
      </c>
      <c r="D144" s="58">
        <v>5692914</v>
      </c>
      <c r="E144" s="58">
        <v>88.9</v>
      </c>
      <c r="F144" s="59">
        <f t="shared" si="11"/>
        <v>13.84</v>
      </c>
      <c r="G144" s="60" t="s">
        <v>1</v>
      </c>
      <c r="H144" s="58">
        <v>37</v>
      </c>
      <c r="I144" s="58">
        <v>355.23880000000003</v>
      </c>
      <c r="J144" s="61">
        <f t="shared" si="15"/>
        <v>42.44</v>
      </c>
      <c r="K144" s="61">
        <f t="shared" si="13"/>
        <v>31.83</v>
      </c>
      <c r="L144" s="62">
        <f t="shared" si="14"/>
        <v>11307.251004</v>
      </c>
      <c r="M144" s="58" t="s">
        <v>156</v>
      </c>
      <c r="N144" s="58" t="s">
        <v>34</v>
      </c>
      <c r="O144" s="58" t="s">
        <v>35</v>
      </c>
      <c r="P144" s="58">
        <v>31</v>
      </c>
      <c r="R144" s="30"/>
      <c r="S144" s="30"/>
    </row>
    <row r="145" spans="1:19" x14ac:dyDescent="0.25">
      <c r="A145" s="58">
        <v>2022</v>
      </c>
      <c r="B145" s="58">
        <v>4</v>
      </c>
      <c r="C145" s="58" t="s">
        <v>0</v>
      </c>
      <c r="D145" s="58">
        <v>5692913</v>
      </c>
      <c r="E145" s="58">
        <v>88.9</v>
      </c>
      <c r="F145" s="59">
        <f t="shared" si="11"/>
        <v>13.84</v>
      </c>
      <c r="G145" s="60" t="s">
        <v>1</v>
      </c>
      <c r="H145" s="58">
        <v>9</v>
      </c>
      <c r="I145" s="58">
        <v>86.407799999999995</v>
      </c>
      <c r="J145" s="61">
        <f t="shared" si="15"/>
        <v>42.44</v>
      </c>
      <c r="K145" s="61">
        <f t="shared" si="13"/>
        <v>31.83</v>
      </c>
      <c r="L145" s="62">
        <f t="shared" si="14"/>
        <v>2750.3602739999997</v>
      </c>
      <c r="M145" s="58" t="s">
        <v>156</v>
      </c>
      <c r="N145" s="58" t="s">
        <v>34</v>
      </c>
      <c r="O145" s="58" t="s">
        <v>35</v>
      </c>
      <c r="P145" s="58">
        <v>31</v>
      </c>
      <c r="R145" s="30"/>
      <c r="S145" s="30"/>
    </row>
    <row r="146" spans="1:19" x14ac:dyDescent="0.25">
      <c r="A146" s="58">
        <v>2022</v>
      </c>
      <c r="B146" s="58">
        <v>4</v>
      </c>
      <c r="C146" s="58" t="s">
        <v>0</v>
      </c>
      <c r="D146" s="58">
        <v>5692915</v>
      </c>
      <c r="E146" s="58">
        <v>88.9</v>
      </c>
      <c r="F146" s="59">
        <f t="shared" si="11"/>
        <v>13.84</v>
      </c>
      <c r="G146" s="60" t="s">
        <v>1</v>
      </c>
      <c r="H146" s="58">
        <v>27</v>
      </c>
      <c r="I146" s="58">
        <v>259.22879999999998</v>
      </c>
      <c r="J146" s="61">
        <f t="shared" si="15"/>
        <v>42.44</v>
      </c>
      <c r="K146" s="61">
        <f t="shared" si="13"/>
        <v>31.83</v>
      </c>
      <c r="L146" s="62">
        <f t="shared" si="14"/>
        <v>8251.2527039999986</v>
      </c>
      <c r="M146" s="58" t="s">
        <v>156</v>
      </c>
      <c r="N146" s="58" t="s">
        <v>34</v>
      </c>
      <c r="O146" s="58" t="s">
        <v>35</v>
      </c>
      <c r="P146" s="58">
        <v>31</v>
      </c>
      <c r="R146" s="30"/>
      <c r="S146" s="30"/>
    </row>
    <row r="147" spans="1:19" x14ac:dyDescent="0.25">
      <c r="A147" s="58">
        <v>2022</v>
      </c>
      <c r="B147" s="58">
        <v>4</v>
      </c>
      <c r="C147" s="58" t="s">
        <v>0</v>
      </c>
      <c r="D147" s="58">
        <v>5692919</v>
      </c>
      <c r="E147" s="58">
        <v>88.9</v>
      </c>
      <c r="F147" s="59">
        <f t="shared" si="11"/>
        <v>13.84</v>
      </c>
      <c r="G147" s="60" t="s">
        <v>1</v>
      </c>
      <c r="H147" s="58">
        <v>48</v>
      </c>
      <c r="I147" s="58">
        <v>460.85759999999999</v>
      </c>
      <c r="J147" s="61">
        <f t="shared" si="15"/>
        <v>42.44</v>
      </c>
      <c r="K147" s="61">
        <f t="shared" si="13"/>
        <v>31.83</v>
      </c>
      <c r="L147" s="62">
        <f t="shared" si="14"/>
        <v>14669.097408</v>
      </c>
      <c r="M147" s="58" t="s">
        <v>156</v>
      </c>
      <c r="N147" s="58" t="s">
        <v>34</v>
      </c>
      <c r="O147" s="58" t="s">
        <v>35</v>
      </c>
      <c r="P147" s="58">
        <v>31</v>
      </c>
      <c r="R147" s="30"/>
      <c r="S147" s="30"/>
    </row>
    <row r="148" spans="1:19" x14ac:dyDescent="0.25">
      <c r="A148" s="58">
        <v>2022</v>
      </c>
      <c r="B148" s="58">
        <v>4</v>
      </c>
      <c r="C148" s="58" t="s">
        <v>0</v>
      </c>
      <c r="D148" s="58">
        <v>5692918</v>
      </c>
      <c r="E148" s="58">
        <v>88.9</v>
      </c>
      <c r="F148" s="59">
        <f t="shared" si="11"/>
        <v>13.84</v>
      </c>
      <c r="G148" s="60" t="s">
        <v>1</v>
      </c>
      <c r="H148" s="58">
        <v>17</v>
      </c>
      <c r="I148" s="58">
        <v>163.21789999999999</v>
      </c>
      <c r="J148" s="61">
        <f t="shared" si="15"/>
        <v>42.44</v>
      </c>
      <c r="K148" s="61">
        <f t="shared" si="13"/>
        <v>31.83</v>
      </c>
      <c r="L148" s="62">
        <f t="shared" si="14"/>
        <v>5195.2257569999992</v>
      </c>
      <c r="M148" s="58" t="s">
        <v>156</v>
      </c>
      <c r="N148" s="58" t="s">
        <v>34</v>
      </c>
      <c r="O148" s="58" t="s">
        <v>35</v>
      </c>
      <c r="P148" s="58">
        <v>31</v>
      </c>
      <c r="R148" s="30"/>
      <c r="S148" s="30"/>
    </row>
    <row r="149" spans="1:19" x14ac:dyDescent="0.25">
      <c r="A149" s="58">
        <v>2022</v>
      </c>
      <c r="B149" s="58">
        <v>4</v>
      </c>
      <c r="C149" s="58" t="s">
        <v>0</v>
      </c>
      <c r="D149" s="58">
        <v>5692917</v>
      </c>
      <c r="E149" s="58">
        <v>88.9</v>
      </c>
      <c r="F149" s="59">
        <f t="shared" si="11"/>
        <v>13.84</v>
      </c>
      <c r="G149" s="60" t="s">
        <v>1</v>
      </c>
      <c r="H149" s="58">
        <v>32</v>
      </c>
      <c r="I149" s="58">
        <v>307.2389</v>
      </c>
      <c r="J149" s="61">
        <f t="shared" si="15"/>
        <v>42.44</v>
      </c>
      <c r="K149" s="61">
        <f t="shared" si="13"/>
        <v>31.83</v>
      </c>
      <c r="L149" s="62">
        <f t="shared" si="14"/>
        <v>9779.4141870000003</v>
      </c>
      <c r="M149" s="58" t="s">
        <v>156</v>
      </c>
      <c r="N149" s="58" t="s">
        <v>34</v>
      </c>
      <c r="O149" s="58" t="s">
        <v>35</v>
      </c>
      <c r="P149" s="58">
        <v>31</v>
      </c>
      <c r="R149" s="30"/>
      <c r="S149" s="30"/>
    </row>
    <row r="150" spans="1:19" x14ac:dyDescent="0.25">
      <c r="A150" s="58">
        <v>2022</v>
      </c>
      <c r="B150" s="58">
        <v>4</v>
      </c>
      <c r="C150" s="58" t="s">
        <v>0</v>
      </c>
      <c r="D150" s="58">
        <v>5692916</v>
      </c>
      <c r="E150" s="58">
        <v>88.9</v>
      </c>
      <c r="F150" s="59">
        <f t="shared" si="11"/>
        <v>13.84</v>
      </c>
      <c r="G150" s="60" t="s">
        <v>1</v>
      </c>
      <c r="H150" s="58">
        <v>30</v>
      </c>
      <c r="I150" s="58">
        <v>288.03120000000001</v>
      </c>
      <c r="J150" s="61">
        <f t="shared" si="15"/>
        <v>42.44</v>
      </c>
      <c r="K150" s="61">
        <f t="shared" si="13"/>
        <v>31.83</v>
      </c>
      <c r="L150" s="62">
        <f t="shared" si="14"/>
        <v>9168.0330959999992</v>
      </c>
      <c r="M150" s="58" t="s">
        <v>156</v>
      </c>
      <c r="N150" s="58" t="s">
        <v>34</v>
      </c>
      <c r="O150" s="58" t="s">
        <v>35</v>
      </c>
      <c r="P150" s="58">
        <v>31</v>
      </c>
      <c r="R150" s="30"/>
      <c r="S150" s="30"/>
    </row>
    <row r="151" spans="1:19" x14ac:dyDescent="0.25">
      <c r="A151" s="58">
        <v>2022</v>
      </c>
      <c r="B151" s="58">
        <v>4</v>
      </c>
      <c r="C151" s="58" t="s">
        <v>0</v>
      </c>
      <c r="D151" s="58">
        <v>5692923</v>
      </c>
      <c r="E151" s="58">
        <v>88.9</v>
      </c>
      <c r="F151" s="59">
        <f t="shared" si="11"/>
        <v>13.84</v>
      </c>
      <c r="G151" s="60" t="s">
        <v>1</v>
      </c>
      <c r="H151" s="58">
        <v>14</v>
      </c>
      <c r="I151" s="58">
        <v>134.4188</v>
      </c>
      <c r="J151" s="61">
        <f t="shared" si="15"/>
        <v>42.44</v>
      </c>
      <c r="K151" s="61">
        <f t="shared" si="13"/>
        <v>21.22</v>
      </c>
      <c r="L151" s="62">
        <f t="shared" si="14"/>
        <v>2852.3669359999999</v>
      </c>
      <c r="M151" s="58" t="s">
        <v>33</v>
      </c>
      <c r="N151" s="58" t="s">
        <v>34</v>
      </c>
      <c r="O151" s="58" t="s">
        <v>35</v>
      </c>
      <c r="P151" s="58">
        <v>31</v>
      </c>
      <c r="R151" s="30"/>
      <c r="S151" s="30"/>
    </row>
    <row r="152" spans="1:19" x14ac:dyDescent="0.25">
      <c r="A152" s="58">
        <v>2022</v>
      </c>
      <c r="B152" s="58">
        <v>4</v>
      </c>
      <c r="C152" s="58" t="s">
        <v>0</v>
      </c>
      <c r="D152" s="58">
        <v>5692924</v>
      </c>
      <c r="E152" s="58">
        <v>88.9</v>
      </c>
      <c r="F152" s="59">
        <f t="shared" si="11"/>
        <v>13.84</v>
      </c>
      <c r="G152" s="60" t="s">
        <v>1</v>
      </c>
      <c r="H152" s="58">
        <v>11</v>
      </c>
      <c r="I152" s="58">
        <v>105.6</v>
      </c>
      <c r="J152" s="61">
        <f t="shared" si="15"/>
        <v>42.44</v>
      </c>
      <c r="K152" s="61">
        <f t="shared" si="13"/>
        <v>21.22</v>
      </c>
      <c r="L152" s="62">
        <f t="shared" si="14"/>
        <v>2240.8319999999999</v>
      </c>
      <c r="M152" s="58" t="s">
        <v>33</v>
      </c>
      <c r="N152" s="58" t="s">
        <v>34</v>
      </c>
      <c r="O152" s="58" t="s">
        <v>35</v>
      </c>
      <c r="P152" s="58">
        <v>31</v>
      </c>
      <c r="R152" s="30"/>
      <c r="S152" s="30"/>
    </row>
    <row r="153" spans="1:19" x14ac:dyDescent="0.25">
      <c r="A153" s="58">
        <v>2022</v>
      </c>
      <c r="B153" s="58">
        <v>4</v>
      </c>
      <c r="C153" s="58" t="s">
        <v>0</v>
      </c>
      <c r="D153" s="58">
        <v>5692925</v>
      </c>
      <c r="E153" s="58">
        <v>88.9</v>
      </c>
      <c r="F153" s="59">
        <f t="shared" si="11"/>
        <v>13.84</v>
      </c>
      <c r="G153" s="60" t="s">
        <v>1</v>
      </c>
      <c r="H153" s="58">
        <v>22</v>
      </c>
      <c r="I153" s="58">
        <v>211.23</v>
      </c>
      <c r="J153" s="61">
        <f t="shared" si="15"/>
        <v>42.44</v>
      </c>
      <c r="K153" s="61">
        <f t="shared" si="13"/>
        <v>21.22</v>
      </c>
      <c r="L153" s="62">
        <f t="shared" si="14"/>
        <v>4482.3005999999996</v>
      </c>
      <c r="M153" s="58" t="s">
        <v>33</v>
      </c>
      <c r="N153" s="58" t="s">
        <v>34</v>
      </c>
      <c r="O153" s="58" t="s">
        <v>35</v>
      </c>
      <c r="P153" s="58">
        <v>31</v>
      </c>
      <c r="R153" s="30"/>
      <c r="S153" s="30"/>
    </row>
    <row r="154" spans="1:19" x14ac:dyDescent="0.25">
      <c r="A154" s="58">
        <v>2022</v>
      </c>
      <c r="B154" s="58">
        <v>4</v>
      </c>
      <c r="C154" s="58" t="s">
        <v>0</v>
      </c>
      <c r="D154" s="58">
        <v>5692926</v>
      </c>
      <c r="E154" s="58">
        <v>88.9</v>
      </c>
      <c r="F154" s="59">
        <f t="shared" si="11"/>
        <v>13.84</v>
      </c>
      <c r="G154" s="60" t="s">
        <v>1</v>
      </c>
      <c r="H154" s="58">
        <v>14</v>
      </c>
      <c r="I154" s="58">
        <v>134.41650000000001</v>
      </c>
      <c r="J154" s="61">
        <f t="shared" si="15"/>
        <v>42.44</v>
      </c>
      <c r="K154" s="61">
        <f t="shared" si="13"/>
        <v>21.22</v>
      </c>
      <c r="L154" s="62">
        <f t="shared" si="14"/>
        <v>2852.3181300000001</v>
      </c>
      <c r="M154" s="58" t="s">
        <v>33</v>
      </c>
      <c r="N154" s="58" t="s">
        <v>34</v>
      </c>
      <c r="O154" s="58" t="s">
        <v>35</v>
      </c>
      <c r="P154" s="58">
        <v>31</v>
      </c>
      <c r="R154" s="30"/>
      <c r="S154" s="30"/>
    </row>
    <row r="155" spans="1:19" x14ac:dyDescent="0.25">
      <c r="A155" s="58">
        <v>2022</v>
      </c>
      <c r="B155" s="58">
        <v>4</v>
      </c>
      <c r="C155" s="58" t="s">
        <v>0</v>
      </c>
      <c r="D155" s="58">
        <v>5692926</v>
      </c>
      <c r="E155" s="58">
        <v>88.9</v>
      </c>
      <c r="F155" s="59">
        <f t="shared" si="11"/>
        <v>13.84</v>
      </c>
      <c r="G155" s="60" t="s">
        <v>1</v>
      </c>
      <c r="H155" s="58">
        <v>139</v>
      </c>
      <c r="I155" s="58">
        <v>1334.5589</v>
      </c>
      <c r="J155" s="61">
        <f t="shared" si="15"/>
        <v>42.44</v>
      </c>
      <c r="K155" s="61">
        <f t="shared" si="13"/>
        <v>31.83</v>
      </c>
      <c r="L155" s="62">
        <f t="shared" si="14"/>
        <v>42479.009786999995</v>
      </c>
      <c r="M155" s="58" t="s">
        <v>156</v>
      </c>
      <c r="N155" s="58" t="s">
        <v>34</v>
      </c>
      <c r="O155" s="58" t="s">
        <v>35</v>
      </c>
      <c r="P155" s="58">
        <v>31</v>
      </c>
      <c r="R155" s="30"/>
      <c r="S155" s="30"/>
    </row>
    <row r="156" spans="1:19" x14ac:dyDescent="0.25">
      <c r="A156" s="58">
        <v>2022</v>
      </c>
      <c r="B156" s="58">
        <v>4</v>
      </c>
      <c r="C156" s="58" t="s">
        <v>0</v>
      </c>
      <c r="D156" s="58">
        <v>5693500</v>
      </c>
      <c r="E156" s="58">
        <v>73</v>
      </c>
      <c r="F156" s="59">
        <f t="shared" si="11"/>
        <v>9.67</v>
      </c>
      <c r="G156" s="60" t="s">
        <v>1</v>
      </c>
      <c r="H156" s="58">
        <v>20</v>
      </c>
      <c r="I156" s="58">
        <v>192.02379999999999</v>
      </c>
      <c r="J156" s="61">
        <f t="shared" si="15"/>
        <v>30.27</v>
      </c>
      <c r="K156" s="61">
        <f t="shared" si="13"/>
        <v>22.702500000000001</v>
      </c>
      <c r="L156" s="62">
        <f t="shared" si="14"/>
        <v>4359.4203195</v>
      </c>
      <c r="M156" s="58" t="s">
        <v>156</v>
      </c>
      <c r="N156" s="58" t="s">
        <v>190</v>
      </c>
      <c r="O156" s="58" t="s">
        <v>2</v>
      </c>
      <c r="P156" s="58">
        <v>65</v>
      </c>
      <c r="R156" s="30"/>
      <c r="S156" s="30"/>
    </row>
    <row r="157" spans="1:19" x14ac:dyDescent="0.25">
      <c r="A157" s="58">
        <v>2022</v>
      </c>
      <c r="B157" s="58">
        <v>4</v>
      </c>
      <c r="C157" s="58" t="s">
        <v>0</v>
      </c>
      <c r="D157" s="58">
        <v>5693868</v>
      </c>
      <c r="E157" s="58">
        <v>73</v>
      </c>
      <c r="F157" s="59">
        <f t="shared" si="11"/>
        <v>9.67</v>
      </c>
      <c r="G157" s="60" t="s">
        <v>1</v>
      </c>
      <c r="H157" s="58">
        <v>5</v>
      </c>
      <c r="I157" s="58">
        <v>48.006500000000003</v>
      </c>
      <c r="J157" s="61">
        <f t="shared" si="15"/>
        <v>30.27</v>
      </c>
      <c r="K157" s="61">
        <f t="shared" si="13"/>
        <v>22.702500000000001</v>
      </c>
      <c r="L157" s="62">
        <f t="shared" si="14"/>
        <v>1089.86756625</v>
      </c>
      <c r="M157" s="58" t="s">
        <v>156</v>
      </c>
      <c r="N157" s="58" t="s">
        <v>58</v>
      </c>
      <c r="O157" s="58" t="s">
        <v>2</v>
      </c>
      <c r="P157" s="58">
        <v>65</v>
      </c>
      <c r="R157" s="30"/>
      <c r="S157" s="30"/>
    </row>
    <row r="158" spans="1:19" x14ac:dyDescent="0.25">
      <c r="A158" s="58">
        <v>2022</v>
      </c>
      <c r="B158" s="58">
        <v>4</v>
      </c>
      <c r="C158" s="58" t="s">
        <v>0</v>
      </c>
      <c r="D158" s="58">
        <v>5694200</v>
      </c>
      <c r="E158" s="58">
        <v>73</v>
      </c>
      <c r="F158" s="59">
        <f t="shared" si="11"/>
        <v>9.67</v>
      </c>
      <c r="G158" s="60" t="s">
        <v>1</v>
      </c>
      <c r="H158" s="58">
        <v>30</v>
      </c>
      <c r="I158" s="58">
        <v>288.036</v>
      </c>
      <c r="J158" s="61">
        <f t="shared" si="15"/>
        <v>30.27</v>
      </c>
      <c r="K158" s="61">
        <f t="shared" si="13"/>
        <v>15.135</v>
      </c>
      <c r="L158" s="62">
        <f t="shared" si="14"/>
        <v>4359.4248600000001</v>
      </c>
      <c r="M158" s="58" t="s">
        <v>33</v>
      </c>
      <c r="N158" s="58" t="s">
        <v>178</v>
      </c>
      <c r="O158" s="58" t="s">
        <v>20</v>
      </c>
      <c r="P158" s="58">
        <v>68</v>
      </c>
      <c r="R158" s="30"/>
      <c r="S158" s="30"/>
    </row>
    <row r="159" spans="1:19" x14ac:dyDescent="0.25">
      <c r="A159" s="58">
        <v>2022</v>
      </c>
      <c r="B159" s="58">
        <v>4</v>
      </c>
      <c r="C159" s="58" t="s">
        <v>0</v>
      </c>
      <c r="D159" s="58">
        <v>5694198</v>
      </c>
      <c r="E159" s="58">
        <v>88.9</v>
      </c>
      <c r="F159" s="59">
        <f t="shared" si="11"/>
        <v>13.84</v>
      </c>
      <c r="G159" s="60" t="s">
        <v>1</v>
      </c>
      <c r="H159" s="58">
        <v>25</v>
      </c>
      <c r="I159" s="58">
        <v>240.03030000000001</v>
      </c>
      <c r="J159" s="61">
        <f t="shared" si="15"/>
        <v>42.44</v>
      </c>
      <c r="K159" s="61">
        <f t="shared" si="13"/>
        <v>21.22</v>
      </c>
      <c r="L159" s="62">
        <f t="shared" si="14"/>
        <v>5093.4429659999996</v>
      </c>
      <c r="M159" s="58" t="s">
        <v>33</v>
      </c>
      <c r="N159" s="58" t="s">
        <v>178</v>
      </c>
      <c r="O159" s="58" t="s">
        <v>20</v>
      </c>
      <c r="P159" s="58">
        <v>68</v>
      </c>
      <c r="R159" s="30"/>
      <c r="S159" s="30"/>
    </row>
    <row r="160" spans="1:19" x14ac:dyDescent="0.25">
      <c r="A160" s="58">
        <v>2022</v>
      </c>
      <c r="B160" s="58">
        <v>4</v>
      </c>
      <c r="C160" s="58" t="s">
        <v>0</v>
      </c>
      <c r="D160" s="58">
        <v>5694199</v>
      </c>
      <c r="E160" s="58">
        <v>88.9</v>
      </c>
      <c r="F160" s="59">
        <f t="shared" si="11"/>
        <v>13.84</v>
      </c>
      <c r="G160" s="60" t="s">
        <v>1</v>
      </c>
      <c r="H160" s="58">
        <v>25</v>
      </c>
      <c r="I160" s="58">
        <v>240.02590000000001</v>
      </c>
      <c r="J160" s="61">
        <f t="shared" si="15"/>
        <v>42.44</v>
      </c>
      <c r="K160" s="61">
        <f t="shared" si="13"/>
        <v>31.83</v>
      </c>
      <c r="L160" s="62">
        <f t="shared" si="14"/>
        <v>7640.0243970000001</v>
      </c>
      <c r="M160" s="58" t="s">
        <v>156</v>
      </c>
      <c r="N160" s="58" t="s">
        <v>178</v>
      </c>
      <c r="O160" s="58" t="s">
        <v>20</v>
      </c>
      <c r="P160" s="58">
        <v>68</v>
      </c>
      <c r="R160" s="30"/>
      <c r="S160" s="30"/>
    </row>
    <row r="161" spans="1:20" x14ac:dyDescent="0.25">
      <c r="A161" s="58">
        <v>2022</v>
      </c>
      <c r="B161" s="58">
        <v>4</v>
      </c>
      <c r="C161" s="58" t="s">
        <v>0</v>
      </c>
      <c r="D161" s="58">
        <v>5694528</v>
      </c>
      <c r="E161" s="58">
        <v>73</v>
      </c>
      <c r="F161" s="59">
        <f t="shared" si="11"/>
        <v>9.67</v>
      </c>
      <c r="G161" s="60" t="s">
        <v>1</v>
      </c>
      <c r="H161" s="58">
        <v>5</v>
      </c>
      <c r="I161" s="58">
        <v>48.006500000000003</v>
      </c>
      <c r="J161" s="61">
        <f t="shared" si="15"/>
        <v>30.27</v>
      </c>
      <c r="K161" s="61">
        <f t="shared" si="13"/>
        <v>22.702500000000001</v>
      </c>
      <c r="L161" s="62">
        <f t="shared" si="14"/>
        <v>1089.86756625</v>
      </c>
      <c r="M161" s="58" t="s">
        <v>156</v>
      </c>
      <c r="N161" s="58" t="s">
        <v>190</v>
      </c>
      <c r="O161" s="58" t="s">
        <v>2</v>
      </c>
      <c r="P161" s="58">
        <v>65</v>
      </c>
      <c r="R161" s="30"/>
      <c r="S161" s="30"/>
    </row>
    <row r="162" spans="1:20" x14ac:dyDescent="0.25">
      <c r="A162" s="58">
        <v>2022</v>
      </c>
      <c r="B162" s="58">
        <v>4</v>
      </c>
      <c r="C162" s="58" t="s">
        <v>0</v>
      </c>
      <c r="D162" s="58">
        <v>5695024</v>
      </c>
      <c r="E162" s="58">
        <v>73</v>
      </c>
      <c r="F162" s="59">
        <f t="shared" si="11"/>
        <v>9.67</v>
      </c>
      <c r="G162" s="60" t="s">
        <v>1</v>
      </c>
      <c r="H162" s="58">
        <v>3</v>
      </c>
      <c r="I162" s="58">
        <v>28.803899999999999</v>
      </c>
      <c r="J162" s="61">
        <f t="shared" si="15"/>
        <v>30.27</v>
      </c>
      <c r="K162" s="61">
        <f t="shared" si="13"/>
        <v>22.702500000000001</v>
      </c>
      <c r="L162" s="62">
        <f t="shared" si="14"/>
        <v>653.92053974999999</v>
      </c>
      <c r="M162" s="58" t="s">
        <v>156</v>
      </c>
      <c r="N162" s="58" t="s">
        <v>190</v>
      </c>
      <c r="O162" s="58" t="s">
        <v>2</v>
      </c>
      <c r="P162" s="58">
        <v>65</v>
      </c>
      <c r="R162" s="30"/>
      <c r="S162" s="30"/>
    </row>
    <row r="163" spans="1:20" x14ac:dyDescent="0.25">
      <c r="A163" s="58">
        <v>2022</v>
      </c>
      <c r="B163" s="58">
        <v>4</v>
      </c>
      <c r="C163" s="58" t="s">
        <v>0</v>
      </c>
      <c r="D163" s="58">
        <v>5696187</v>
      </c>
      <c r="E163" s="39">
        <v>60.3</v>
      </c>
      <c r="F163" s="40">
        <f t="shared" si="11"/>
        <v>6.99</v>
      </c>
      <c r="G163" s="41" t="s">
        <v>1</v>
      </c>
      <c r="H163" s="39">
        <v>2</v>
      </c>
      <c r="I163" s="39">
        <v>18.753</v>
      </c>
      <c r="J163" s="42">
        <f t="shared" si="15"/>
        <v>24.27</v>
      </c>
      <c r="K163" s="42">
        <v>40.01</v>
      </c>
      <c r="L163" s="43">
        <f t="shared" si="14"/>
        <v>750.30752999999993</v>
      </c>
      <c r="M163" s="39" t="s">
        <v>156</v>
      </c>
      <c r="N163" s="58" t="s">
        <v>191</v>
      </c>
      <c r="O163" s="58" t="s">
        <v>151</v>
      </c>
      <c r="P163" s="58">
        <v>19</v>
      </c>
      <c r="Q163" s="64" t="s">
        <v>193</v>
      </c>
      <c r="R163" s="30"/>
      <c r="S163" s="30"/>
    </row>
    <row r="164" spans="1:20" x14ac:dyDescent="0.25">
      <c r="A164" s="58">
        <v>2022</v>
      </c>
      <c r="B164" s="58">
        <v>4</v>
      </c>
      <c r="C164" s="58" t="s">
        <v>0</v>
      </c>
      <c r="D164" s="58">
        <v>5696188</v>
      </c>
      <c r="E164" s="39">
        <v>73</v>
      </c>
      <c r="F164" s="40">
        <f t="shared" si="11"/>
        <v>9.67</v>
      </c>
      <c r="G164" s="41" t="s">
        <v>1</v>
      </c>
      <c r="H164" s="39">
        <v>17</v>
      </c>
      <c r="I164" s="39">
        <v>162.51</v>
      </c>
      <c r="J164" s="42">
        <f t="shared" si="15"/>
        <v>30.27</v>
      </c>
      <c r="K164" s="42">
        <v>46.25</v>
      </c>
      <c r="L164" s="43">
        <f t="shared" si="14"/>
        <v>7516.0874999999996</v>
      </c>
      <c r="M164" s="39" t="s">
        <v>156</v>
      </c>
      <c r="N164" s="58" t="s">
        <v>191</v>
      </c>
      <c r="O164" s="58" t="s">
        <v>151</v>
      </c>
      <c r="P164" s="58">
        <v>19</v>
      </c>
      <c r="Q164" s="64" t="s">
        <v>193</v>
      </c>
      <c r="R164" s="30"/>
      <c r="S164" s="30"/>
    </row>
    <row r="165" spans="1:20" x14ac:dyDescent="0.25">
      <c r="A165" s="58">
        <v>2022</v>
      </c>
      <c r="B165" s="58">
        <v>4</v>
      </c>
      <c r="C165" s="58" t="s">
        <v>3</v>
      </c>
      <c r="D165" s="58">
        <v>15222</v>
      </c>
      <c r="E165" s="58">
        <v>139.69999999999999</v>
      </c>
      <c r="F165" s="59">
        <v>29.76</v>
      </c>
      <c r="G165" s="60" t="s">
        <v>153</v>
      </c>
      <c r="H165" s="58">
        <v>129</v>
      </c>
      <c r="I165" s="58">
        <v>1811.05</v>
      </c>
      <c r="J165" s="61"/>
      <c r="K165" s="61">
        <v>46.65</v>
      </c>
      <c r="L165" s="62">
        <f t="shared" si="10"/>
        <v>84485.482499999998</v>
      </c>
      <c r="M165" s="58" t="s">
        <v>155</v>
      </c>
      <c r="N165" s="58" t="s">
        <v>159</v>
      </c>
      <c r="O165" s="58" t="s">
        <v>164</v>
      </c>
      <c r="P165" s="58"/>
    </row>
    <row r="166" spans="1:20" x14ac:dyDescent="0.25">
      <c r="A166" s="58">
        <v>2022</v>
      </c>
      <c r="B166" s="58">
        <v>4</v>
      </c>
      <c r="C166" s="58" t="s">
        <v>3</v>
      </c>
      <c r="D166" s="58">
        <v>15223</v>
      </c>
      <c r="E166" s="58">
        <v>114.3</v>
      </c>
      <c r="F166" s="59">
        <v>20.09</v>
      </c>
      <c r="G166" s="60" t="s">
        <v>153</v>
      </c>
      <c r="H166" s="58">
        <v>14</v>
      </c>
      <c r="I166" s="58">
        <v>203.79</v>
      </c>
      <c r="J166" s="61"/>
      <c r="K166" s="61">
        <v>38.72</v>
      </c>
      <c r="L166" s="62">
        <f t="shared" si="10"/>
        <v>7890.7487999999994</v>
      </c>
      <c r="M166" s="58" t="s">
        <v>156</v>
      </c>
      <c r="N166" s="58" t="s">
        <v>159</v>
      </c>
      <c r="O166" s="58" t="s">
        <v>164</v>
      </c>
      <c r="P166" s="58"/>
    </row>
    <row r="167" spans="1:20" x14ac:dyDescent="0.25">
      <c r="A167" s="58">
        <v>2022</v>
      </c>
      <c r="B167" s="58">
        <v>4</v>
      </c>
      <c r="C167" s="58" t="s">
        <v>3</v>
      </c>
      <c r="D167" s="58">
        <v>15226</v>
      </c>
      <c r="E167" s="58">
        <v>139.69999999999999</v>
      </c>
      <c r="F167" s="59">
        <v>29.76</v>
      </c>
      <c r="G167" s="60" t="s">
        <v>153</v>
      </c>
      <c r="H167" s="58">
        <v>61</v>
      </c>
      <c r="I167" s="58">
        <v>832.45</v>
      </c>
      <c r="J167" s="61"/>
      <c r="K167" s="61">
        <v>46.65</v>
      </c>
      <c r="L167" s="62">
        <f t="shared" si="10"/>
        <v>38833.792500000003</v>
      </c>
      <c r="M167" s="58" t="s">
        <v>155</v>
      </c>
      <c r="N167" s="58" t="s">
        <v>160</v>
      </c>
      <c r="O167" s="58" t="s">
        <v>164</v>
      </c>
      <c r="P167" s="58"/>
    </row>
    <row r="168" spans="1:20" x14ac:dyDescent="0.25">
      <c r="A168" s="58">
        <v>2022</v>
      </c>
      <c r="B168" s="58">
        <v>4</v>
      </c>
      <c r="C168" s="58" t="s">
        <v>3</v>
      </c>
      <c r="D168" s="58">
        <v>55041</v>
      </c>
      <c r="E168" s="58">
        <v>139.69999999999999</v>
      </c>
      <c r="F168" s="59">
        <v>29.76</v>
      </c>
      <c r="G168" s="60" t="s">
        <v>153</v>
      </c>
      <c r="H168" s="58">
        <v>49</v>
      </c>
      <c r="I168" s="58">
        <v>682.11</v>
      </c>
      <c r="J168" s="61"/>
      <c r="K168" s="61">
        <v>46.65</v>
      </c>
      <c r="L168" s="62">
        <f t="shared" si="10"/>
        <v>31820.431499999999</v>
      </c>
      <c r="M168" s="58" t="s">
        <v>155</v>
      </c>
      <c r="N168" s="58" t="s">
        <v>160</v>
      </c>
      <c r="O168" s="58" t="s">
        <v>165</v>
      </c>
      <c r="P168" s="58"/>
    </row>
    <row r="169" spans="1:20" x14ac:dyDescent="0.25">
      <c r="A169" s="58">
        <v>2022</v>
      </c>
      <c r="B169" s="58">
        <v>4</v>
      </c>
      <c r="C169" s="58" t="s">
        <v>3</v>
      </c>
      <c r="D169" s="58">
        <v>15225</v>
      </c>
      <c r="E169" s="58">
        <v>114.3</v>
      </c>
      <c r="F169" s="59">
        <v>20.09</v>
      </c>
      <c r="G169" s="60" t="s">
        <v>153</v>
      </c>
      <c r="H169" s="58">
        <v>14</v>
      </c>
      <c r="I169" s="58">
        <v>201.68</v>
      </c>
      <c r="J169" s="61"/>
      <c r="K169" s="61">
        <v>38.72</v>
      </c>
      <c r="L169" s="62">
        <f t="shared" si="10"/>
        <v>7809.0496000000003</v>
      </c>
      <c r="M169" s="58" t="s">
        <v>156</v>
      </c>
      <c r="N169" s="58" t="s">
        <v>160</v>
      </c>
      <c r="O169" s="58" t="s">
        <v>164</v>
      </c>
      <c r="P169" s="58"/>
      <c r="Q169" s="63"/>
      <c r="R169" s="58"/>
      <c r="S169" s="58" t="s">
        <v>27</v>
      </c>
      <c r="T169" s="63">
        <v>1939020.8227247498</v>
      </c>
    </row>
    <row r="170" spans="1:20" x14ac:dyDescent="0.25">
      <c r="A170" s="58">
        <v>2022</v>
      </c>
      <c r="B170" s="58">
        <v>4</v>
      </c>
      <c r="C170" s="58" t="s">
        <v>3</v>
      </c>
      <c r="D170" s="58" t="s">
        <v>152</v>
      </c>
      <c r="E170" s="58">
        <v>339.7</v>
      </c>
      <c r="F170" s="59">
        <v>81.099999999999994</v>
      </c>
      <c r="G170" s="60" t="s">
        <v>1</v>
      </c>
      <c r="H170" s="58">
        <v>84</v>
      </c>
      <c r="I170" s="58">
        <v>1087.74</v>
      </c>
      <c r="J170" s="61"/>
      <c r="K170" s="61">
        <v>180.4547</v>
      </c>
      <c r="L170" s="62">
        <f t="shared" si="10"/>
        <v>196287.79537800001</v>
      </c>
      <c r="M170" s="58" t="s">
        <v>36</v>
      </c>
      <c r="N170" s="58" t="s">
        <v>161</v>
      </c>
      <c r="O170" s="58" t="s">
        <v>166</v>
      </c>
      <c r="P170" s="58"/>
      <c r="Q170" s="63">
        <f>SUM(L135:L170)</f>
        <v>557897.62666475005</v>
      </c>
      <c r="R170" s="58" t="s">
        <v>192</v>
      </c>
      <c r="S170" s="58" t="s">
        <v>28</v>
      </c>
      <c r="T170" s="63">
        <f>T169+Q170</f>
        <v>2496918.4493894996</v>
      </c>
    </row>
    <row r="171" spans="1:20" x14ac:dyDescent="0.25">
      <c r="A171" s="50">
        <v>2022</v>
      </c>
      <c r="B171" s="50">
        <v>5</v>
      </c>
      <c r="C171" s="50" t="s">
        <v>3</v>
      </c>
      <c r="D171" s="50">
        <v>15245</v>
      </c>
      <c r="E171" s="50">
        <v>177.8</v>
      </c>
      <c r="F171" s="51">
        <v>38.69</v>
      </c>
      <c r="G171" s="52" t="s">
        <v>153</v>
      </c>
      <c r="H171" s="50">
        <v>140</v>
      </c>
      <c r="I171" s="50">
        <v>2003.8</v>
      </c>
      <c r="J171" s="53"/>
      <c r="K171" s="53">
        <v>77.3</v>
      </c>
      <c r="L171" s="54">
        <f t="shared" si="10"/>
        <v>154893.74</v>
      </c>
      <c r="M171" s="50" t="s">
        <v>36</v>
      </c>
      <c r="N171" s="50" t="s">
        <v>162</v>
      </c>
      <c r="O171" s="50" t="s">
        <v>164</v>
      </c>
      <c r="P171" s="50"/>
    </row>
    <row r="172" spans="1:20" x14ac:dyDescent="0.25">
      <c r="A172" s="50">
        <v>2022</v>
      </c>
      <c r="B172" s="50">
        <v>5</v>
      </c>
      <c r="C172" s="50" t="s">
        <v>3</v>
      </c>
      <c r="D172" s="50">
        <v>15246</v>
      </c>
      <c r="E172" s="50">
        <v>177.8</v>
      </c>
      <c r="F172" s="51">
        <v>38.69</v>
      </c>
      <c r="G172" s="52" t="s">
        <v>154</v>
      </c>
      <c r="H172" s="50">
        <v>19</v>
      </c>
      <c r="I172" s="50">
        <v>261.93</v>
      </c>
      <c r="J172" s="53"/>
      <c r="K172" s="53">
        <v>82.33</v>
      </c>
      <c r="L172" s="54">
        <f t="shared" si="10"/>
        <v>21564.696899999999</v>
      </c>
      <c r="M172" s="50" t="s">
        <v>36</v>
      </c>
      <c r="N172" s="50" t="s">
        <v>162</v>
      </c>
      <c r="O172" s="50" t="s">
        <v>164</v>
      </c>
      <c r="P172" s="50"/>
    </row>
    <row r="173" spans="1:20" x14ac:dyDescent="0.25">
      <c r="A173" s="50">
        <v>2022</v>
      </c>
      <c r="B173" s="50">
        <v>5</v>
      </c>
      <c r="C173" s="50" t="s">
        <v>0</v>
      </c>
      <c r="D173" s="50">
        <v>55157</v>
      </c>
      <c r="E173" s="50">
        <v>52.4</v>
      </c>
      <c r="F173" s="51">
        <v>4.84</v>
      </c>
      <c r="G173" s="52" t="s">
        <v>1</v>
      </c>
      <c r="H173" s="50">
        <v>20</v>
      </c>
      <c r="I173" s="50">
        <v>202.83</v>
      </c>
      <c r="J173" s="53"/>
      <c r="K173" s="53">
        <v>23.31</v>
      </c>
      <c r="L173" s="54">
        <f t="shared" si="10"/>
        <v>4727.9673000000003</v>
      </c>
      <c r="M173" s="50" t="s">
        <v>36</v>
      </c>
      <c r="N173" s="50" t="s">
        <v>163</v>
      </c>
      <c r="O173" s="50" t="s">
        <v>165</v>
      </c>
      <c r="P173" s="50"/>
    </row>
    <row r="174" spans="1:20" x14ac:dyDescent="0.25">
      <c r="A174" s="50">
        <v>2022</v>
      </c>
      <c r="B174" s="50">
        <v>5</v>
      </c>
      <c r="C174" s="50" t="s">
        <v>3</v>
      </c>
      <c r="D174" s="50">
        <v>1572</v>
      </c>
      <c r="E174" s="50">
        <v>114.3</v>
      </c>
      <c r="F174" s="51">
        <v>17.260000000000002</v>
      </c>
      <c r="G174" s="52" t="s">
        <v>4</v>
      </c>
      <c r="H174" s="50">
        <v>34</v>
      </c>
      <c r="I174" s="50">
        <v>466.29</v>
      </c>
      <c r="J174" s="53"/>
      <c r="K174" s="53">
        <v>28.5</v>
      </c>
      <c r="L174" s="54">
        <f t="shared" si="10"/>
        <v>13289.265000000001</v>
      </c>
      <c r="M174" s="50" t="s">
        <v>36</v>
      </c>
      <c r="N174" s="50" t="s">
        <v>167</v>
      </c>
      <c r="O174" s="50" t="s">
        <v>171</v>
      </c>
      <c r="P174" s="50"/>
    </row>
    <row r="175" spans="1:20" x14ac:dyDescent="0.25">
      <c r="A175" s="50">
        <v>2022</v>
      </c>
      <c r="B175" s="50">
        <v>5</v>
      </c>
      <c r="C175" s="50" t="s">
        <v>3</v>
      </c>
      <c r="D175" s="50">
        <v>1585</v>
      </c>
      <c r="E175" s="50">
        <v>114.3</v>
      </c>
      <c r="F175" s="51">
        <v>17.260000000000002</v>
      </c>
      <c r="G175" s="52" t="s">
        <v>4</v>
      </c>
      <c r="H175" s="50">
        <v>37</v>
      </c>
      <c r="I175" s="50">
        <v>441.35</v>
      </c>
      <c r="J175" s="53"/>
      <c r="K175" s="53">
        <v>52.16</v>
      </c>
      <c r="L175" s="54">
        <f t="shared" si="10"/>
        <v>23020.815999999999</v>
      </c>
      <c r="M175" s="50" t="s">
        <v>36</v>
      </c>
      <c r="N175" s="50" t="s">
        <v>168</v>
      </c>
      <c r="O175" s="50" t="s">
        <v>171</v>
      </c>
      <c r="P175" s="50"/>
    </row>
    <row r="176" spans="1:20" x14ac:dyDescent="0.25">
      <c r="A176" s="50">
        <v>2022</v>
      </c>
      <c r="B176" s="50">
        <v>5</v>
      </c>
      <c r="C176" s="50" t="s">
        <v>3</v>
      </c>
      <c r="D176" s="50">
        <v>1584</v>
      </c>
      <c r="E176" s="50">
        <v>114.3</v>
      </c>
      <c r="F176" s="51">
        <v>17.260000000000002</v>
      </c>
      <c r="G176" s="52" t="s">
        <v>4</v>
      </c>
      <c r="H176" s="50">
        <v>31</v>
      </c>
      <c r="I176" s="50">
        <v>359.18</v>
      </c>
      <c r="J176" s="53"/>
      <c r="K176" s="53">
        <v>52.16</v>
      </c>
      <c r="L176" s="54">
        <f t="shared" si="10"/>
        <v>18734.828799999999</v>
      </c>
      <c r="M176" s="50" t="s">
        <v>36</v>
      </c>
      <c r="N176" s="50" t="s">
        <v>169</v>
      </c>
      <c r="O176" s="50" t="s">
        <v>171</v>
      </c>
      <c r="P176" s="50"/>
    </row>
    <row r="177" spans="1:16" x14ac:dyDescent="0.25">
      <c r="A177" s="50">
        <v>2022</v>
      </c>
      <c r="B177" s="50">
        <v>5</v>
      </c>
      <c r="C177" s="50" t="s">
        <v>3</v>
      </c>
      <c r="D177" s="50">
        <v>1582</v>
      </c>
      <c r="E177" s="50">
        <v>114.3</v>
      </c>
      <c r="F177" s="51">
        <v>17.260000000000002</v>
      </c>
      <c r="G177" s="52" t="s">
        <v>4</v>
      </c>
      <c r="H177" s="50">
        <v>55</v>
      </c>
      <c r="I177" s="50">
        <v>636.17999999999995</v>
      </c>
      <c r="J177" s="53"/>
      <c r="K177" s="53">
        <v>52.16</v>
      </c>
      <c r="L177" s="54">
        <f t="shared" si="10"/>
        <v>33183.148799999995</v>
      </c>
      <c r="M177" s="50" t="s">
        <v>36</v>
      </c>
      <c r="N177" s="50" t="s">
        <v>170</v>
      </c>
      <c r="O177" s="50" t="s">
        <v>171</v>
      </c>
      <c r="P177" s="50"/>
    </row>
    <row r="178" spans="1:16" x14ac:dyDescent="0.25">
      <c r="A178" s="50">
        <v>2022</v>
      </c>
      <c r="B178" s="50">
        <v>5</v>
      </c>
      <c r="C178" s="50" t="s">
        <v>3</v>
      </c>
      <c r="D178" s="55" t="s">
        <v>172</v>
      </c>
      <c r="E178" s="50">
        <v>244.5</v>
      </c>
      <c r="F178" s="51">
        <v>59.53</v>
      </c>
      <c r="G178" s="52" t="s">
        <v>4</v>
      </c>
      <c r="H178" s="50">
        <v>60</v>
      </c>
      <c r="I178" s="50">
        <v>757.94</v>
      </c>
      <c r="J178" s="53"/>
      <c r="K178" s="53">
        <v>142.85</v>
      </c>
      <c r="L178" s="54">
        <f t="shared" si="10"/>
        <v>108271.72900000001</v>
      </c>
      <c r="M178" s="50" t="s">
        <v>36</v>
      </c>
      <c r="N178" s="56" t="s">
        <v>173</v>
      </c>
      <c r="O178" s="50" t="s">
        <v>174</v>
      </c>
      <c r="P178" s="50"/>
    </row>
    <row r="179" spans="1:16" x14ac:dyDescent="0.25">
      <c r="A179" s="50">
        <v>2022</v>
      </c>
      <c r="B179" s="50">
        <v>5</v>
      </c>
      <c r="C179" s="50" t="s">
        <v>3</v>
      </c>
      <c r="D179" s="50" t="s">
        <v>175</v>
      </c>
      <c r="E179" s="50">
        <v>177.8</v>
      </c>
      <c r="F179" s="51">
        <v>38.69</v>
      </c>
      <c r="G179" s="52" t="s">
        <v>176</v>
      </c>
      <c r="H179" s="50">
        <v>11</v>
      </c>
      <c r="I179" s="50">
        <v>154.13</v>
      </c>
      <c r="J179" s="53"/>
      <c r="K179" s="53">
        <v>81.53</v>
      </c>
      <c r="L179" s="54">
        <f t="shared" si="10"/>
        <v>12566.2189</v>
      </c>
      <c r="M179" s="50" t="s">
        <v>36</v>
      </c>
      <c r="N179" s="50" t="s">
        <v>173</v>
      </c>
      <c r="O179" s="50" t="s">
        <v>177</v>
      </c>
      <c r="P179" s="50"/>
    </row>
    <row r="180" spans="1:16" x14ac:dyDescent="0.25">
      <c r="A180" s="50">
        <v>2022</v>
      </c>
      <c r="B180" s="50">
        <v>5</v>
      </c>
      <c r="C180" s="50" t="s">
        <v>3</v>
      </c>
      <c r="D180" s="50">
        <v>74804</v>
      </c>
      <c r="E180" s="50">
        <v>177.8</v>
      </c>
      <c r="F180" s="51">
        <v>38.69</v>
      </c>
      <c r="G180" s="52" t="s">
        <v>176</v>
      </c>
      <c r="H180" s="50">
        <v>55</v>
      </c>
      <c r="I180" s="50">
        <v>757.61</v>
      </c>
      <c r="J180" s="53"/>
      <c r="K180" s="53">
        <v>81.53</v>
      </c>
      <c r="L180" s="54">
        <f t="shared" si="10"/>
        <v>61767.943299999999</v>
      </c>
      <c r="M180" s="50" t="s">
        <v>36</v>
      </c>
      <c r="N180" s="50" t="s">
        <v>173</v>
      </c>
      <c r="O180" s="50" t="s">
        <v>177</v>
      </c>
      <c r="P180" s="50"/>
    </row>
    <row r="181" spans="1:16" x14ac:dyDescent="0.25">
      <c r="A181" s="50">
        <v>2022</v>
      </c>
      <c r="B181" s="50">
        <v>5</v>
      </c>
      <c r="C181" s="50" t="s">
        <v>0</v>
      </c>
      <c r="D181" s="50">
        <v>5696933</v>
      </c>
      <c r="E181" s="50">
        <v>88.9</v>
      </c>
      <c r="F181" s="51">
        <f t="shared" si="11"/>
        <v>13.84</v>
      </c>
      <c r="G181" s="52" t="s">
        <v>1</v>
      </c>
      <c r="H181" s="50">
        <v>5</v>
      </c>
      <c r="I181" s="50">
        <v>48.0062</v>
      </c>
      <c r="J181" s="53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3">
        <f t="shared" si="9"/>
        <v>21.22</v>
      </c>
      <c r="L181" s="54">
        <f t="shared" si="10"/>
        <v>1018.691564</v>
      </c>
      <c r="M181" s="50" t="s">
        <v>33</v>
      </c>
      <c r="N181" s="50" t="s">
        <v>178</v>
      </c>
      <c r="O181" s="50" t="s">
        <v>20</v>
      </c>
      <c r="P181" s="50">
        <v>68</v>
      </c>
    </row>
    <row r="182" spans="1:16" x14ac:dyDescent="0.25">
      <c r="A182" s="50">
        <v>2022</v>
      </c>
      <c r="B182" s="50">
        <v>5</v>
      </c>
      <c r="C182" s="50" t="s">
        <v>0</v>
      </c>
      <c r="D182" s="50">
        <v>5696934</v>
      </c>
      <c r="E182" s="50">
        <v>88.9</v>
      </c>
      <c r="F182" s="51">
        <f t="shared" si="11"/>
        <v>13.84</v>
      </c>
      <c r="G182" s="52" t="s">
        <v>1</v>
      </c>
      <c r="H182" s="50">
        <v>25</v>
      </c>
      <c r="I182" s="50">
        <v>240.02780000000001</v>
      </c>
      <c r="J182" s="53">
        <f t="shared" si="16"/>
        <v>42.44</v>
      </c>
      <c r="K182" s="53">
        <f t="shared" ref="K182:K211" si="17">IF(M182="NEW",J182*1,IF(M182="YELLOW",J182*0.75,IF(M182="BLUE",J182*0.5)))</f>
        <v>21.22</v>
      </c>
      <c r="L182" s="54">
        <f t="shared" ref="L182:L211" si="18">I182*K182</f>
        <v>5093.3899160000001</v>
      </c>
      <c r="M182" s="50" t="s">
        <v>33</v>
      </c>
      <c r="N182" s="50" t="s">
        <v>178</v>
      </c>
      <c r="O182" s="50" t="s">
        <v>20</v>
      </c>
      <c r="P182" s="50">
        <v>68</v>
      </c>
    </row>
    <row r="183" spans="1:16" x14ac:dyDescent="0.25">
      <c r="A183" s="50">
        <v>2022</v>
      </c>
      <c r="B183" s="50">
        <v>5</v>
      </c>
      <c r="C183" s="50" t="s">
        <v>0</v>
      </c>
      <c r="D183" s="50">
        <v>5696935</v>
      </c>
      <c r="E183" s="50">
        <v>73</v>
      </c>
      <c r="F183" s="51">
        <f t="shared" si="11"/>
        <v>9.67</v>
      </c>
      <c r="G183" s="52" t="s">
        <v>1</v>
      </c>
      <c r="H183" s="50">
        <v>20</v>
      </c>
      <c r="I183" s="50">
        <v>192.02</v>
      </c>
      <c r="J183" s="53">
        <f t="shared" si="16"/>
        <v>30.27</v>
      </c>
      <c r="K183" s="53">
        <f t="shared" si="17"/>
        <v>15.135</v>
      </c>
      <c r="L183" s="54">
        <f t="shared" si="18"/>
        <v>2906.2227000000003</v>
      </c>
      <c r="M183" s="50" t="s">
        <v>33</v>
      </c>
      <c r="N183" s="50" t="s">
        <v>178</v>
      </c>
      <c r="O183" s="50" t="s">
        <v>20</v>
      </c>
      <c r="P183" s="50">
        <v>68</v>
      </c>
    </row>
    <row r="184" spans="1:16" x14ac:dyDescent="0.25">
      <c r="A184" s="50">
        <v>2022</v>
      </c>
      <c r="B184" s="50">
        <v>5</v>
      </c>
      <c r="C184" s="50" t="s">
        <v>0</v>
      </c>
      <c r="D184" s="50">
        <v>5696935</v>
      </c>
      <c r="E184" s="50">
        <v>73</v>
      </c>
      <c r="F184" s="51">
        <f t="shared" si="11"/>
        <v>9.67</v>
      </c>
      <c r="G184" s="52" t="s">
        <v>1</v>
      </c>
      <c r="H184" s="50">
        <v>16</v>
      </c>
      <c r="I184" s="50">
        <v>153.62</v>
      </c>
      <c r="J184" s="53">
        <f t="shared" si="16"/>
        <v>30.27</v>
      </c>
      <c r="K184" s="53">
        <f t="shared" si="17"/>
        <v>15.135</v>
      </c>
      <c r="L184" s="54">
        <f t="shared" si="18"/>
        <v>2325.0387000000001</v>
      </c>
      <c r="M184" s="50" t="s">
        <v>33</v>
      </c>
      <c r="N184" s="50" t="s">
        <v>178</v>
      </c>
      <c r="O184" s="50" t="s">
        <v>20</v>
      </c>
      <c r="P184" s="50">
        <v>68</v>
      </c>
    </row>
    <row r="185" spans="1:16" x14ac:dyDescent="0.25">
      <c r="A185" s="50">
        <v>2022</v>
      </c>
      <c r="B185" s="50">
        <v>5</v>
      </c>
      <c r="C185" s="50" t="s">
        <v>0</v>
      </c>
      <c r="D185" s="50">
        <v>5696935</v>
      </c>
      <c r="E185" s="50">
        <v>73</v>
      </c>
      <c r="F185" s="51">
        <f t="shared" si="11"/>
        <v>9.67</v>
      </c>
      <c r="G185" s="52" t="s">
        <v>1</v>
      </c>
      <c r="H185" s="50">
        <v>1</v>
      </c>
      <c r="I185" s="50">
        <v>9.6012000000000004</v>
      </c>
      <c r="J185" s="53">
        <f t="shared" si="16"/>
        <v>30.27</v>
      </c>
      <c r="K185" s="53">
        <f t="shared" si="17"/>
        <v>15.135</v>
      </c>
      <c r="L185" s="54">
        <f t="shared" si="18"/>
        <v>145.31416200000001</v>
      </c>
      <c r="M185" s="50" t="s">
        <v>33</v>
      </c>
      <c r="N185" s="50" t="s">
        <v>178</v>
      </c>
      <c r="O185" s="50" t="s">
        <v>20</v>
      </c>
      <c r="P185" s="50">
        <v>68</v>
      </c>
    </row>
    <row r="186" spans="1:16" x14ac:dyDescent="0.25">
      <c r="A186" s="50">
        <v>2022</v>
      </c>
      <c r="B186" s="50">
        <v>5</v>
      </c>
      <c r="C186" s="50" t="s">
        <v>0</v>
      </c>
      <c r="D186" s="50">
        <v>5696938</v>
      </c>
      <c r="E186" s="50">
        <v>88.9</v>
      </c>
      <c r="F186" s="51">
        <f t="shared" si="11"/>
        <v>13.84</v>
      </c>
      <c r="G186" s="52" t="s">
        <v>1</v>
      </c>
      <c r="H186" s="50">
        <v>8</v>
      </c>
      <c r="I186" s="50">
        <v>76.809200000000004</v>
      </c>
      <c r="J186" s="53">
        <f t="shared" si="16"/>
        <v>42.44</v>
      </c>
      <c r="K186" s="53">
        <f t="shared" si="17"/>
        <v>21.22</v>
      </c>
      <c r="L186" s="54">
        <f t="shared" si="18"/>
        <v>1629.891224</v>
      </c>
      <c r="M186" s="50" t="s">
        <v>33</v>
      </c>
      <c r="N186" s="50" t="s">
        <v>178</v>
      </c>
      <c r="O186" s="50" t="s">
        <v>20</v>
      </c>
      <c r="P186" s="50">
        <v>68</v>
      </c>
    </row>
    <row r="187" spans="1:16" x14ac:dyDescent="0.25">
      <c r="A187" s="50">
        <v>2022</v>
      </c>
      <c r="B187" s="50">
        <v>5</v>
      </c>
      <c r="C187" s="50" t="s">
        <v>0</v>
      </c>
      <c r="D187" s="50">
        <v>5696939</v>
      </c>
      <c r="E187" s="50">
        <v>88.9</v>
      </c>
      <c r="F187" s="51">
        <f t="shared" si="11"/>
        <v>13.84</v>
      </c>
      <c r="G187" s="52" t="s">
        <v>1</v>
      </c>
      <c r="H187" s="50">
        <v>25</v>
      </c>
      <c r="I187" s="50">
        <v>240.0316</v>
      </c>
      <c r="J187" s="53">
        <f t="shared" si="16"/>
        <v>42.44</v>
      </c>
      <c r="K187" s="53">
        <f t="shared" si="17"/>
        <v>31.83</v>
      </c>
      <c r="L187" s="54">
        <f t="shared" si="18"/>
        <v>7640.2058279999992</v>
      </c>
      <c r="M187" s="50" t="s">
        <v>156</v>
      </c>
      <c r="N187" s="50" t="s">
        <v>178</v>
      </c>
      <c r="O187" s="50" t="s">
        <v>20</v>
      </c>
      <c r="P187" s="50">
        <v>68</v>
      </c>
    </row>
    <row r="188" spans="1:16" x14ac:dyDescent="0.25">
      <c r="A188" s="50">
        <v>2022</v>
      </c>
      <c r="B188" s="50">
        <v>5</v>
      </c>
      <c r="C188" s="50" t="s">
        <v>0</v>
      </c>
      <c r="D188" s="50">
        <v>5696941</v>
      </c>
      <c r="E188" s="50">
        <v>73</v>
      </c>
      <c r="F188" s="51">
        <f t="shared" si="11"/>
        <v>9.67</v>
      </c>
      <c r="G188" s="52" t="s">
        <v>1</v>
      </c>
      <c r="H188" s="50">
        <v>50</v>
      </c>
      <c r="I188" s="50">
        <v>480.06</v>
      </c>
      <c r="J188" s="53">
        <f t="shared" si="16"/>
        <v>30.27</v>
      </c>
      <c r="K188" s="53">
        <f t="shared" si="17"/>
        <v>15.135</v>
      </c>
      <c r="L188" s="54">
        <f t="shared" si="18"/>
        <v>7265.7080999999998</v>
      </c>
      <c r="M188" s="50" t="s">
        <v>33</v>
      </c>
      <c r="N188" s="50" t="s">
        <v>178</v>
      </c>
      <c r="O188" s="50" t="s">
        <v>20</v>
      </c>
      <c r="P188" s="50">
        <v>68</v>
      </c>
    </row>
    <row r="189" spans="1:16" x14ac:dyDescent="0.25">
      <c r="A189" s="50">
        <v>2022</v>
      </c>
      <c r="B189" s="50">
        <v>5</v>
      </c>
      <c r="C189" s="50" t="s">
        <v>0</v>
      </c>
      <c r="D189" s="50">
        <v>5696942</v>
      </c>
      <c r="E189" s="50">
        <v>88.9</v>
      </c>
      <c r="F189" s="51">
        <f t="shared" si="11"/>
        <v>13.84</v>
      </c>
      <c r="G189" s="52" t="s">
        <v>1</v>
      </c>
      <c r="H189" s="50">
        <v>25</v>
      </c>
      <c r="I189" s="50">
        <v>240.03299999999999</v>
      </c>
      <c r="J189" s="53">
        <f t="shared" si="16"/>
        <v>42.44</v>
      </c>
      <c r="K189" s="53">
        <f t="shared" si="17"/>
        <v>21.22</v>
      </c>
      <c r="L189" s="54">
        <f t="shared" si="18"/>
        <v>5093.5002599999998</v>
      </c>
      <c r="M189" s="50" t="s">
        <v>33</v>
      </c>
      <c r="N189" s="50" t="s">
        <v>178</v>
      </c>
      <c r="O189" s="50" t="s">
        <v>20</v>
      </c>
      <c r="P189" s="50">
        <v>68</v>
      </c>
    </row>
    <row r="190" spans="1:16" x14ac:dyDescent="0.25">
      <c r="A190" s="50">
        <v>2022</v>
      </c>
      <c r="B190" s="50">
        <v>5</v>
      </c>
      <c r="C190" s="50" t="s">
        <v>0</v>
      </c>
      <c r="D190" s="50">
        <v>5696943</v>
      </c>
      <c r="E190" s="50">
        <v>88.9</v>
      </c>
      <c r="F190" s="51">
        <f t="shared" si="11"/>
        <v>13.84</v>
      </c>
      <c r="G190" s="52" t="s">
        <v>1</v>
      </c>
      <c r="H190" s="50">
        <v>25</v>
      </c>
      <c r="I190" s="50">
        <v>240.02869999999999</v>
      </c>
      <c r="J190" s="53">
        <f t="shared" si="16"/>
        <v>42.44</v>
      </c>
      <c r="K190" s="53">
        <f t="shared" si="17"/>
        <v>31.83</v>
      </c>
      <c r="L190" s="54">
        <f t="shared" si="18"/>
        <v>7640.1135209999993</v>
      </c>
      <c r="M190" s="50" t="s">
        <v>156</v>
      </c>
      <c r="N190" s="50" t="s">
        <v>178</v>
      </c>
      <c r="O190" s="50" t="s">
        <v>20</v>
      </c>
      <c r="P190" s="50">
        <v>68</v>
      </c>
    </row>
    <row r="191" spans="1:16" x14ac:dyDescent="0.25">
      <c r="A191" s="50">
        <v>2022</v>
      </c>
      <c r="B191" s="50">
        <v>5</v>
      </c>
      <c r="C191" s="50" t="s">
        <v>0</v>
      </c>
      <c r="D191" s="50">
        <v>5699713</v>
      </c>
      <c r="E191" s="50">
        <v>73</v>
      </c>
      <c r="F191" s="51">
        <f t="shared" ref="F191:F196" si="19">IF($E191=60.3,6.99,IF($E191=73,9.67,IF($E191=88.9,13.84,IF($E191=114.3,17.26,IF($E191=177.8,34.23,IF($E191=244.5,53.57,"ENTER WEIGHT"))))))</f>
        <v>9.67</v>
      </c>
      <c r="G191" s="52" t="s">
        <v>1</v>
      </c>
      <c r="H191" s="50">
        <v>50</v>
      </c>
      <c r="I191" s="50">
        <v>480.06</v>
      </c>
      <c r="J191" s="53">
        <f t="shared" si="16"/>
        <v>30.27</v>
      </c>
      <c r="K191" s="53">
        <f t="shared" si="17"/>
        <v>22.702500000000001</v>
      </c>
      <c r="L191" s="54">
        <f t="shared" si="18"/>
        <v>10898.56215</v>
      </c>
      <c r="M191" s="50" t="s">
        <v>156</v>
      </c>
      <c r="N191" s="50" t="s">
        <v>194</v>
      </c>
      <c r="O191" s="50" t="s">
        <v>2</v>
      </c>
      <c r="P191" s="50">
        <v>65</v>
      </c>
    </row>
    <row r="192" spans="1:16" x14ac:dyDescent="0.25">
      <c r="A192" s="50">
        <v>2022</v>
      </c>
      <c r="B192" s="50">
        <v>5</v>
      </c>
      <c r="C192" s="50" t="s">
        <v>0</v>
      </c>
      <c r="D192" s="50">
        <v>5700045</v>
      </c>
      <c r="E192" s="50">
        <v>73</v>
      </c>
      <c r="F192" s="51">
        <f t="shared" si="19"/>
        <v>9.67</v>
      </c>
      <c r="G192" s="52" t="s">
        <v>1</v>
      </c>
      <c r="H192" s="50">
        <v>16</v>
      </c>
      <c r="I192" s="50">
        <v>153.62049999999999</v>
      </c>
      <c r="J192" s="53">
        <f t="shared" si="16"/>
        <v>30.27</v>
      </c>
      <c r="K192" s="53">
        <f t="shared" si="17"/>
        <v>22.702500000000001</v>
      </c>
      <c r="L192" s="54">
        <f t="shared" si="18"/>
        <v>3487.5694012499998</v>
      </c>
      <c r="M192" s="50" t="s">
        <v>156</v>
      </c>
      <c r="N192" s="50" t="s">
        <v>195</v>
      </c>
      <c r="O192" s="50" t="s">
        <v>26</v>
      </c>
      <c r="P192" s="50">
        <v>43</v>
      </c>
    </row>
    <row r="193" spans="1:20" x14ac:dyDescent="0.25">
      <c r="A193" s="50">
        <v>2022</v>
      </c>
      <c r="B193" s="50">
        <v>5</v>
      </c>
      <c r="C193" s="50" t="s">
        <v>0</v>
      </c>
      <c r="D193" s="50">
        <v>5700046</v>
      </c>
      <c r="E193" s="50">
        <v>73</v>
      </c>
      <c r="F193" s="51">
        <f t="shared" si="19"/>
        <v>9.67</v>
      </c>
      <c r="G193" s="52" t="s">
        <v>1</v>
      </c>
      <c r="H193" s="50">
        <v>70</v>
      </c>
      <c r="I193" s="50">
        <v>672.08399999999995</v>
      </c>
      <c r="J193" s="53">
        <f t="shared" si="16"/>
        <v>30.27</v>
      </c>
      <c r="K193" s="53">
        <f t="shared" si="17"/>
        <v>22.702500000000001</v>
      </c>
      <c r="L193" s="54">
        <f t="shared" si="18"/>
        <v>15257.987009999999</v>
      </c>
      <c r="M193" s="50" t="s">
        <v>156</v>
      </c>
      <c r="N193" s="50" t="s">
        <v>195</v>
      </c>
      <c r="O193" s="50" t="s">
        <v>26</v>
      </c>
      <c r="P193" s="50">
        <v>43</v>
      </c>
    </row>
    <row r="194" spans="1:20" x14ac:dyDescent="0.25">
      <c r="A194" s="50">
        <v>2022</v>
      </c>
      <c r="B194" s="50">
        <v>5</v>
      </c>
      <c r="C194" s="50" t="s">
        <v>0</v>
      </c>
      <c r="D194" s="50">
        <v>5700047</v>
      </c>
      <c r="E194" s="50">
        <v>73</v>
      </c>
      <c r="F194" s="51">
        <f t="shared" si="19"/>
        <v>9.67</v>
      </c>
      <c r="G194" s="52" t="s">
        <v>1</v>
      </c>
      <c r="H194" s="50">
        <v>34</v>
      </c>
      <c r="I194" s="50">
        <v>326.44</v>
      </c>
      <c r="J194" s="53">
        <f t="shared" si="16"/>
        <v>30.27</v>
      </c>
      <c r="K194" s="53">
        <f t="shared" si="17"/>
        <v>22.702500000000001</v>
      </c>
      <c r="L194" s="54">
        <f t="shared" si="18"/>
        <v>7411.0041000000001</v>
      </c>
      <c r="M194" s="50" t="s">
        <v>156</v>
      </c>
      <c r="N194" s="50" t="s">
        <v>195</v>
      </c>
      <c r="O194" s="50" t="s">
        <v>26</v>
      </c>
      <c r="P194" s="50">
        <v>43</v>
      </c>
    </row>
    <row r="195" spans="1:20" x14ac:dyDescent="0.25">
      <c r="A195" s="50">
        <v>2022</v>
      </c>
      <c r="B195" s="50">
        <v>5</v>
      </c>
      <c r="C195" s="50" t="s">
        <v>0</v>
      </c>
      <c r="D195" s="50">
        <v>5700851</v>
      </c>
      <c r="E195" s="50">
        <v>73</v>
      </c>
      <c r="F195" s="51">
        <f t="shared" si="19"/>
        <v>9.67</v>
      </c>
      <c r="G195" s="52" t="s">
        <v>4</v>
      </c>
      <c r="H195" s="50">
        <v>64</v>
      </c>
      <c r="I195" s="50">
        <v>614.46280000000002</v>
      </c>
      <c r="J195" s="53">
        <v>34.590000000000003</v>
      </c>
      <c r="K195" s="53">
        <f t="shared" si="17"/>
        <v>25.942500000000003</v>
      </c>
      <c r="L195" s="54">
        <f t="shared" si="18"/>
        <v>15940.701189000001</v>
      </c>
      <c r="M195" s="50" t="s">
        <v>156</v>
      </c>
      <c r="N195" s="50" t="s">
        <v>196</v>
      </c>
      <c r="O195" s="50" t="s">
        <v>2</v>
      </c>
      <c r="P195" s="50">
        <v>65</v>
      </c>
    </row>
    <row r="196" spans="1:20" x14ac:dyDescent="0.25">
      <c r="A196" s="50">
        <v>2022</v>
      </c>
      <c r="B196" s="50">
        <v>5</v>
      </c>
      <c r="C196" s="50" t="s">
        <v>0</v>
      </c>
      <c r="D196" s="50">
        <v>5700852</v>
      </c>
      <c r="E196" s="50">
        <v>73</v>
      </c>
      <c r="F196" s="51">
        <f t="shared" si="19"/>
        <v>9.67</v>
      </c>
      <c r="G196" s="52" t="s">
        <v>4</v>
      </c>
      <c r="H196" s="50">
        <v>4</v>
      </c>
      <c r="I196" s="50">
        <v>38.404800000000002</v>
      </c>
      <c r="J196" s="53">
        <v>34.590000000000003</v>
      </c>
      <c r="K196" s="53">
        <f t="shared" si="17"/>
        <v>25.942500000000003</v>
      </c>
      <c r="L196" s="54">
        <f t="shared" si="18"/>
        <v>996.31652400000019</v>
      </c>
      <c r="M196" s="50" t="s">
        <v>156</v>
      </c>
      <c r="N196" s="50" t="s">
        <v>196</v>
      </c>
      <c r="O196" s="50" t="s">
        <v>2</v>
      </c>
      <c r="P196" s="50">
        <v>65</v>
      </c>
    </row>
    <row r="197" spans="1:20" x14ac:dyDescent="0.25">
      <c r="A197" s="50">
        <v>2022</v>
      </c>
      <c r="B197" s="50">
        <v>5</v>
      </c>
      <c r="C197" s="50" t="s">
        <v>0</v>
      </c>
      <c r="D197" s="50">
        <v>5700853</v>
      </c>
      <c r="E197" s="50">
        <v>73</v>
      </c>
      <c r="F197" s="51">
        <f t="shared" ref="F197:F254" si="20">IF($E197=60.3,6.99,IF($E197=73,9.67,IF($E197=88.9,13.84,IF($E197=114.3,17.26,IF($E197=177.8,34.23,IF($E197=244.5,53.57,"ENTER WEIGHT"))))))</f>
        <v>9.67</v>
      </c>
      <c r="G197" s="52" t="s">
        <v>4</v>
      </c>
      <c r="H197" s="50">
        <v>8</v>
      </c>
      <c r="I197" s="50">
        <v>76.810699999999997</v>
      </c>
      <c r="J197" s="53">
        <v>34.590000000000003</v>
      </c>
      <c r="K197" s="53">
        <f t="shared" si="17"/>
        <v>25.942500000000003</v>
      </c>
      <c r="L197" s="54">
        <f t="shared" si="18"/>
        <v>1992.6615847500002</v>
      </c>
      <c r="M197" s="50" t="s">
        <v>156</v>
      </c>
      <c r="N197" s="50" t="s">
        <v>196</v>
      </c>
      <c r="O197" s="50" t="s">
        <v>2</v>
      </c>
      <c r="P197" s="50">
        <v>65</v>
      </c>
    </row>
    <row r="198" spans="1:20" x14ac:dyDescent="0.25">
      <c r="A198" s="50">
        <v>2022</v>
      </c>
      <c r="B198" s="50">
        <v>5</v>
      </c>
      <c r="C198" s="50" t="s">
        <v>0</v>
      </c>
      <c r="D198" s="50">
        <v>5700854</v>
      </c>
      <c r="E198" s="50">
        <v>73</v>
      </c>
      <c r="F198" s="51">
        <f t="shared" si="20"/>
        <v>9.67</v>
      </c>
      <c r="G198" s="52" t="s">
        <v>4</v>
      </c>
      <c r="H198" s="50">
        <v>29</v>
      </c>
      <c r="I198" s="50">
        <v>278.43200000000002</v>
      </c>
      <c r="J198" s="53">
        <v>34.590000000000003</v>
      </c>
      <c r="K198" s="53">
        <f t="shared" si="17"/>
        <v>25.942500000000003</v>
      </c>
      <c r="L198" s="54">
        <f t="shared" si="18"/>
        <v>7223.2221600000012</v>
      </c>
      <c r="M198" s="50" t="s">
        <v>156</v>
      </c>
      <c r="N198" s="50" t="s">
        <v>196</v>
      </c>
      <c r="O198" s="50" t="s">
        <v>2</v>
      </c>
      <c r="P198" s="50">
        <v>65</v>
      </c>
    </row>
    <row r="199" spans="1:20" x14ac:dyDescent="0.25">
      <c r="A199" s="50">
        <v>2022</v>
      </c>
      <c r="B199" s="50">
        <v>5</v>
      </c>
      <c r="C199" s="50" t="s">
        <v>0</v>
      </c>
      <c r="D199" s="50">
        <v>5700962</v>
      </c>
      <c r="E199" s="50">
        <v>88.9</v>
      </c>
      <c r="F199" s="51">
        <f t="shared" si="20"/>
        <v>13.84</v>
      </c>
      <c r="G199" s="52" t="s">
        <v>1</v>
      </c>
      <c r="H199" s="50">
        <v>20</v>
      </c>
      <c r="I199" s="50">
        <v>192.0222</v>
      </c>
      <c r="J199" s="53">
        <f t="shared" si="16"/>
        <v>42.44</v>
      </c>
      <c r="K199" s="53">
        <f t="shared" si="17"/>
        <v>21.22</v>
      </c>
      <c r="L199" s="54">
        <f t="shared" si="18"/>
        <v>4074.7110839999996</v>
      </c>
      <c r="M199" s="50" t="s">
        <v>33</v>
      </c>
      <c r="N199" s="50" t="s">
        <v>178</v>
      </c>
      <c r="O199" s="50" t="s">
        <v>20</v>
      </c>
      <c r="P199" s="50">
        <v>68</v>
      </c>
    </row>
    <row r="200" spans="1:20" x14ac:dyDescent="0.25">
      <c r="A200" s="50">
        <v>2022</v>
      </c>
      <c r="B200" s="50">
        <v>5</v>
      </c>
      <c r="C200" s="50" t="s">
        <v>0</v>
      </c>
      <c r="D200" s="50">
        <v>5700963</v>
      </c>
      <c r="E200" s="50">
        <v>88.9</v>
      </c>
      <c r="F200" s="51">
        <f t="shared" si="20"/>
        <v>13.84</v>
      </c>
      <c r="G200" s="52" t="s">
        <v>1</v>
      </c>
      <c r="H200" s="50">
        <v>2</v>
      </c>
      <c r="I200" s="50">
        <v>19.2</v>
      </c>
      <c r="J200" s="53">
        <f t="shared" si="16"/>
        <v>42.44</v>
      </c>
      <c r="K200" s="53">
        <f t="shared" si="17"/>
        <v>21.22</v>
      </c>
      <c r="L200" s="54">
        <f t="shared" si="18"/>
        <v>407.42399999999998</v>
      </c>
      <c r="M200" s="50" t="s">
        <v>33</v>
      </c>
      <c r="N200" s="50" t="s">
        <v>178</v>
      </c>
      <c r="O200" s="50" t="s">
        <v>20</v>
      </c>
      <c r="P200" s="50">
        <v>68</v>
      </c>
    </row>
    <row r="201" spans="1:20" x14ac:dyDescent="0.25">
      <c r="A201" s="50">
        <v>2022</v>
      </c>
      <c r="B201" s="50">
        <v>5</v>
      </c>
      <c r="C201" s="50" t="s">
        <v>0</v>
      </c>
      <c r="D201" s="50">
        <v>5700967</v>
      </c>
      <c r="E201" s="50">
        <v>88.9</v>
      </c>
      <c r="F201" s="51">
        <f t="shared" si="20"/>
        <v>13.84</v>
      </c>
      <c r="G201" s="52" t="s">
        <v>1</v>
      </c>
      <c r="H201" s="50">
        <v>50</v>
      </c>
      <c r="I201" s="50">
        <v>480.0575</v>
      </c>
      <c r="J201" s="53">
        <f t="shared" si="16"/>
        <v>42.44</v>
      </c>
      <c r="K201" s="53">
        <f t="shared" si="17"/>
        <v>21.22</v>
      </c>
      <c r="L201" s="54">
        <f t="shared" si="18"/>
        <v>10186.82015</v>
      </c>
      <c r="M201" s="50" t="s">
        <v>33</v>
      </c>
      <c r="N201" s="50" t="s">
        <v>178</v>
      </c>
      <c r="O201" s="50" t="s">
        <v>20</v>
      </c>
      <c r="P201" s="50">
        <v>68</v>
      </c>
    </row>
    <row r="202" spans="1:20" x14ac:dyDescent="0.25">
      <c r="A202" s="50">
        <v>2022</v>
      </c>
      <c r="B202" s="50">
        <v>5</v>
      </c>
      <c r="C202" s="50" t="s">
        <v>0</v>
      </c>
      <c r="D202" s="50">
        <v>5700966</v>
      </c>
      <c r="E202" s="50">
        <v>88.9</v>
      </c>
      <c r="F202" s="51">
        <f t="shared" si="20"/>
        <v>13.84</v>
      </c>
      <c r="G202" s="52" t="s">
        <v>1</v>
      </c>
      <c r="H202" s="50">
        <v>25</v>
      </c>
      <c r="I202" s="50">
        <v>240.0317</v>
      </c>
      <c r="J202" s="53">
        <f t="shared" si="16"/>
        <v>42.44</v>
      </c>
      <c r="K202" s="53">
        <f t="shared" si="17"/>
        <v>31.83</v>
      </c>
      <c r="L202" s="54">
        <f t="shared" si="18"/>
        <v>7640.2090109999999</v>
      </c>
      <c r="M202" s="50" t="s">
        <v>156</v>
      </c>
      <c r="N202" s="50" t="s">
        <v>178</v>
      </c>
      <c r="O202" s="50" t="s">
        <v>20</v>
      </c>
      <c r="P202" s="50">
        <v>68</v>
      </c>
    </row>
    <row r="203" spans="1:20" x14ac:dyDescent="0.25">
      <c r="A203" s="50">
        <v>2022</v>
      </c>
      <c r="B203" s="50">
        <v>5</v>
      </c>
      <c r="C203" s="50" t="s">
        <v>0</v>
      </c>
      <c r="D203" s="50">
        <v>5700965</v>
      </c>
      <c r="E203" s="50">
        <v>88.9</v>
      </c>
      <c r="F203" s="51">
        <f t="shared" si="20"/>
        <v>13.84</v>
      </c>
      <c r="G203" s="52" t="s">
        <v>1</v>
      </c>
      <c r="H203" s="50">
        <v>1</v>
      </c>
      <c r="I203" s="50">
        <v>9.6013000000000002</v>
      </c>
      <c r="J203" s="53">
        <f t="shared" si="16"/>
        <v>42.44</v>
      </c>
      <c r="K203" s="53">
        <f t="shared" si="17"/>
        <v>21.22</v>
      </c>
      <c r="L203" s="54">
        <f t="shared" si="18"/>
        <v>203.739586</v>
      </c>
      <c r="M203" s="50" t="s">
        <v>33</v>
      </c>
      <c r="N203" s="50" t="s">
        <v>178</v>
      </c>
      <c r="O203" s="50" t="s">
        <v>20</v>
      </c>
      <c r="P203" s="50">
        <v>68</v>
      </c>
    </row>
    <row r="204" spans="1:20" x14ac:dyDescent="0.25">
      <c r="A204" s="50">
        <v>2022</v>
      </c>
      <c r="B204" s="50">
        <v>5</v>
      </c>
      <c r="C204" s="50" t="s">
        <v>0</v>
      </c>
      <c r="D204" s="50">
        <v>5700964</v>
      </c>
      <c r="E204" s="50">
        <v>88.9</v>
      </c>
      <c r="F204" s="51">
        <f t="shared" si="20"/>
        <v>13.84</v>
      </c>
      <c r="G204" s="52" t="s">
        <v>1</v>
      </c>
      <c r="H204" s="50">
        <v>2</v>
      </c>
      <c r="I204" s="50">
        <v>19.202200000000001</v>
      </c>
      <c r="J204" s="53">
        <f t="shared" si="16"/>
        <v>42.44</v>
      </c>
      <c r="K204" s="53">
        <f t="shared" si="17"/>
        <v>21.22</v>
      </c>
      <c r="L204" s="54">
        <f t="shared" si="18"/>
        <v>407.47068400000001</v>
      </c>
      <c r="M204" s="50" t="s">
        <v>33</v>
      </c>
      <c r="N204" s="50" t="s">
        <v>178</v>
      </c>
      <c r="O204" s="50" t="s">
        <v>20</v>
      </c>
      <c r="P204" s="50">
        <v>68</v>
      </c>
    </row>
    <row r="205" spans="1:20" x14ac:dyDescent="0.25">
      <c r="A205" s="50">
        <v>2022</v>
      </c>
      <c r="B205" s="50">
        <v>5</v>
      </c>
      <c r="C205" s="50" t="s">
        <v>0</v>
      </c>
      <c r="D205" s="50">
        <v>5700980</v>
      </c>
      <c r="E205" s="50">
        <v>73</v>
      </c>
      <c r="F205" s="51">
        <f t="shared" si="20"/>
        <v>9.67</v>
      </c>
      <c r="G205" s="52" t="s">
        <v>1</v>
      </c>
      <c r="H205" s="50">
        <v>111</v>
      </c>
      <c r="I205" s="50">
        <v>1065.7347</v>
      </c>
      <c r="J205" s="53">
        <f t="shared" si="16"/>
        <v>30.27</v>
      </c>
      <c r="K205" s="53">
        <f t="shared" si="17"/>
        <v>22.702500000000001</v>
      </c>
      <c r="L205" s="54">
        <f t="shared" si="18"/>
        <v>24194.842026750001</v>
      </c>
      <c r="M205" s="50" t="s">
        <v>156</v>
      </c>
      <c r="N205" s="50" t="s">
        <v>196</v>
      </c>
      <c r="O205" s="50" t="s">
        <v>2</v>
      </c>
      <c r="P205" s="50">
        <v>65</v>
      </c>
    </row>
    <row r="206" spans="1:20" x14ac:dyDescent="0.25">
      <c r="A206" s="50">
        <v>2022</v>
      </c>
      <c r="B206" s="50">
        <v>5</v>
      </c>
      <c r="C206" s="50" t="s">
        <v>0</v>
      </c>
      <c r="D206" s="50">
        <v>5700981</v>
      </c>
      <c r="E206" s="50">
        <v>73</v>
      </c>
      <c r="F206" s="51">
        <f t="shared" si="20"/>
        <v>9.67</v>
      </c>
      <c r="G206" s="52" t="s">
        <v>1</v>
      </c>
      <c r="H206" s="50">
        <v>91</v>
      </c>
      <c r="I206" s="50">
        <v>873.71640000000002</v>
      </c>
      <c r="J206" s="53">
        <f t="shared" si="16"/>
        <v>30.27</v>
      </c>
      <c r="K206" s="53">
        <f t="shared" si="17"/>
        <v>22.702500000000001</v>
      </c>
      <c r="L206" s="54">
        <f t="shared" si="18"/>
        <v>19835.546571000003</v>
      </c>
      <c r="M206" s="50" t="s">
        <v>156</v>
      </c>
      <c r="N206" s="50" t="s">
        <v>196</v>
      </c>
      <c r="O206" s="50" t="s">
        <v>2</v>
      </c>
      <c r="P206" s="50">
        <v>65</v>
      </c>
    </row>
    <row r="207" spans="1:20" x14ac:dyDescent="0.25">
      <c r="A207" s="50">
        <v>2022</v>
      </c>
      <c r="B207" s="50">
        <v>5</v>
      </c>
      <c r="C207" s="50" t="s">
        <v>0</v>
      </c>
      <c r="D207" s="50">
        <v>5701019</v>
      </c>
      <c r="E207" s="50">
        <v>88.9</v>
      </c>
      <c r="F207" s="51">
        <f t="shared" si="20"/>
        <v>13.84</v>
      </c>
      <c r="G207" s="52" t="s">
        <v>1</v>
      </c>
      <c r="H207" s="50">
        <v>25</v>
      </c>
      <c r="I207" s="50">
        <v>240.0292</v>
      </c>
      <c r="J207" s="53">
        <f t="shared" si="16"/>
        <v>42.44</v>
      </c>
      <c r="K207" s="53">
        <f t="shared" si="17"/>
        <v>21.22</v>
      </c>
      <c r="L207" s="54">
        <f t="shared" si="18"/>
        <v>5093.4196240000001</v>
      </c>
      <c r="M207" s="50" t="s">
        <v>33</v>
      </c>
      <c r="N207" s="50" t="s">
        <v>178</v>
      </c>
      <c r="O207" s="50" t="s">
        <v>20</v>
      </c>
      <c r="P207" s="50">
        <v>68</v>
      </c>
      <c r="Q207" s="65"/>
      <c r="R207" s="50"/>
      <c r="S207" s="50" t="s">
        <v>27</v>
      </c>
      <c r="T207" s="65">
        <v>2496918.4493894996</v>
      </c>
    </row>
    <row r="208" spans="1:20" x14ac:dyDescent="0.25">
      <c r="A208" s="50">
        <v>2022</v>
      </c>
      <c r="B208" s="50">
        <v>5</v>
      </c>
      <c r="C208" s="50" t="s">
        <v>0</v>
      </c>
      <c r="D208" s="50">
        <v>5701020</v>
      </c>
      <c r="E208" s="50">
        <v>88.9</v>
      </c>
      <c r="F208" s="51">
        <f t="shared" si="20"/>
        <v>13.84</v>
      </c>
      <c r="G208" s="52" t="s">
        <v>1</v>
      </c>
      <c r="H208" s="50">
        <v>25</v>
      </c>
      <c r="I208" s="50">
        <v>240.02879999999999</v>
      </c>
      <c r="J208" s="53">
        <f t="shared" si="16"/>
        <v>42.44</v>
      </c>
      <c r="K208" s="53">
        <f t="shared" si="17"/>
        <v>31.83</v>
      </c>
      <c r="L208" s="54">
        <f t="shared" si="18"/>
        <v>7640.1167039999991</v>
      </c>
      <c r="M208" s="50" t="s">
        <v>156</v>
      </c>
      <c r="N208" s="50" t="s">
        <v>178</v>
      </c>
      <c r="O208" s="50" t="s">
        <v>20</v>
      </c>
      <c r="P208" s="50">
        <v>68</v>
      </c>
      <c r="Q208" s="65">
        <f>SUM(L171:L208)</f>
        <v>635670.75353475008</v>
      </c>
      <c r="R208" s="50" t="s">
        <v>197</v>
      </c>
      <c r="S208" s="50" t="s">
        <v>28</v>
      </c>
      <c r="T208" s="65">
        <f>T207+Q208</f>
        <v>3132589.2029242497</v>
      </c>
    </row>
    <row r="209" spans="5:13" x14ac:dyDescent="0.25">
      <c r="F209" s="1" t="str">
        <f t="shared" si="20"/>
        <v>ENTER WEIGHT</v>
      </c>
      <c r="G209" s="2"/>
      <c r="H209" s="30"/>
      <c r="I209" s="30"/>
      <c r="J209" s="5" t="str">
        <f t="shared" si="16"/>
        <v>ENTER WEIGHT</v>
      </c>
      <c r="K209" s="5" t="b">
        <f t="shared" si="17"/>
        <v>0</v>
      </c>
      <c r="L209" s="6">
        <f t="shared" si="18"/>
        <v>0</v>
      </c>
    </row>
    <row r="210" spans="5:13" x14ac:dyDescent="0.25">
      <c r="E210" s="57"/>
      <c r="F210" s="1" t="str">
        <f t="shared" si="20"/>
        <v>ENTER WEIGHT</v>
      </c>
      <c r="G210" s="2"/>
      <c r="H210" s="30"/>
      <c r="I210" s="30"/>
      <c r="J210" s="5" t="str">
        <f t="shared" si="16"/>
        <v>ENTER WEIGHT</v>
      </c>
      <c r="K210" s="5" t="b">
        <f t="shared" si="17"/>
        <v>0</v>
      </c>
      <c r="L210" s="6">
        <f t="shared" si="18"/>
        <v>0</v>
      </c>
      <c r="M210" s="57"/>
    </row>
    <row r="211" spans="5:13" x14ac:dyDescent="0.25">
      <c r="E211" s="57"/>
      <c r="F211" s="1" t="str">
        <f t="shared" si="20"/>
        <v>ENTER WEIGHT</v>
      </c>
      <c r="G211" s="2"/>
      <c r="H211" s="30"/>
      <c r="I211" s="30"/>
      <c r="J211" s="5" t="str">
        <f t="shared" si="16"/>
        <v>ENTER WEIGHT</v>
      </c>
      <c r="K211" s="5" t="b">
        <f t="shared" si="17"/>
        <v>0</v>
      </c>
      <c r="L211" s="6">
        <f t="shared" si="18"/>
        <v>0</v>
      </c>
      <c r="M211" s="57"/>
    </row>
    <row r="212" spans="5:13" x14ac:dyDescent="0.25">
      <c r="F212" s="1" t="str">
        <f t="shared" si="20"/>
        <v>ENTER WEIGHT</v>
      </c>
      <c r="G212" s="2"/>
      <c r="J212" s="5" t="str">
        <f t="shared" si="16"/>
        <v>ENTER WEIGHT</v>
      </c>
      <c r="K212" s="5" t="b">
        <f t="shared" ref="K212:K240" si="21">IF(M212="NEW",J212*1,IF(M212="YELLOW",J212*0.75,IF(M212="BLUE",J212*0.5)))</f>
        <v>0</v>
      </c>
      <c r="L212" s="6">
        <f t="shared" ref="L212:L240" si="22">I212*K212</f>
        <v>0</v>
      </c>
    </row>
    <row r="213" spans="5:13" x14ac:dyDescent="0.25">
      <c r="F213" s="1" t="str">
        <f t="shared" si="20"/>
        <v>ENTER WEIGHT</v>
      </c>
      <c r="G213" s="2"/>
      <c r="J213" s="5" t="str">
        <f t="shared" si="16"/>
        <v>ENTER WEIGHT</v>
      </c>
      <c r="K213" s="5" t="b">
        <f t="shared" si="21"/>
        <v>0</v>
      </c>
      <c r="L213" s="6">
        <f t="shared" si="22"/>
        <v>0</v>
      </c>
    </row>
    <row r="214" spans="5:13" x14ac:dyDescent="0.25">
      <c r="F214" s="1" t="str">
        <f t="shared" si="20"/>
        <v>ENTER WEIGHT</v>
      </c>
      <c r="G214" s="2"/>
      <c r="J214" s="5" t="str">
        <f t="shared" si="16"/>
        <v>ENTER WEIGHT</v>
      </c>
      <c r="K214" s="5" t="b">
        <f t="shared" si="21"/>
        <v>0</v>
      </c>
      <c r="L214" s="6">
        <f t="shared" si="22"/>
        <v>0</v>
      </c>
    </row>
    <row r="215" spans="5:13" x14ac:dyDescent="0.25">
      <c r="F215" s="1" t="str">
        <f t="shared" si="20"/>
        <v>ENTER WEIGHT</v>
      </c>
      <c r="G215" s="2"/>
      <c r="J215" s="5" t="str">
        <f t="shared" si="16"/>
        <v>ENTER WEIGHT</v>
      </c>
      <c r="K215" s="5" t="b">
        <f t="shared" si="21"/>
        <v>0</v>
      </c>
      <c r="L215" s="6">
        <f t="shared" si="22"/>
        <v>0</v>
      </c>
    </row>
    <row r="216" spans="5:13" x14ac:dyDescent="0.25">
      <c r="F216" s="1" t="str">
        <f t="shared" si="20"/>
        <v>ENTER WEIGHT</v>
      </c>
      <c r="G216" s="2"/>
      <c r="J216" s="5" t="str">
        <f t="shared" si="16"/>
        <v>ENTER WEIGHT</v>
      </c>
      <c r="K216" s="5" t="b">
        <f t="shared" si="21"/>
        <v>0</v>
      </c>
      <c r="L216" s="6">
        <f t="shared" si="22"/>
        <v>0</v>
      </c>
    </row>
    <row r="217" spans="5:13" x14ac:dyDescent="0.25">
      <c r="F217" s="1" t="str">
        <f t="shared" si="20"/>
        <v>ENTER WEIGHT</v>
      </c>
      <c r="G217" s="2"/>
      <c r="J217" s="5" t="str">
        <f t="shared" si="16"/>
        <v>ENTER WEIGHT</v>
      </c>
      <c r="K217" s="5" t="b">
        <f t="shared" si="21"/>
        <v>0</v>
      </c>
      <c r="L217" s="6">
        <f t="shared" si="22"/>
        <v>0</v>
      </c>
    </row>
    <row r="218" spans="5:13" x14ac:dyDescent="0.25">
      <c r="F218" s="1" t="str">
        <f t="shared" si="20"/>
        <v>ENTER WEIGHT</v>
      </c>
      <c r="G218" s="2"/>
      <c r="J218" s="5" t="str">
        <f t="shared" si="16"/>
        <v>ENTER WEIGHT</v>
      </c>
      <c r="K218" s="5" t="b">
        <f t="shared" si="21"/>
        <v>0</v>
      </c>
      <c r="L218" s="6">
        <f t="shared" si="22"/>
        <v>0</v>
      </c>
    </row>
    <row r="219" spans="5:13" x14ac:dyDescent="0.25">
      <c r="F219" s="1" t="str">
        <f t="shared" si="20"/>
        <v>ENTER WEIGHT</v>
      </c>
      <c r="G219" s="2"/>
      <c r="J219" s="5" t="str">
        <f t="shared" si="16"/>
        <v>ENTER WEIGHT</v>
      </c>
      <c r="K219" s="5" t="b">
        <f t="shared" si="21"/>
        <v>0</v>
      </c>
      <c r="L219" s="6">
        <f t="shared" si="22"/>
        <v>0</v>
      </c>
    </row>
    <row r="220" spans="5:13" x14ac:dyDescent="0.25">
      <c r="F220" s="1" t="str">
        <f t="shared" si="20"/>
        <v>ENTER WEIGHT</v>
      </c>
      <c r="G220" s="2"/>
      <c r="J220" s="5" t="str">
        <f t="shared" si="16"/>
        <v>ENTER WEIGHT</v>
      </c>
      <c r="K220" s="5" t="b">
        <f t="shared" si="21"/>
        <v>0</v>
      </c>
      <c r="L220" s="6">
        <f t="shared" si="22"/>
        <v>0</v>
      </c>
    </row>
    <row r="221" spans="5:13" x14ac:dyDescent="0.25">
      <c r="F221" s="1" t="str">
        <f t="shared" si="20"/>
        <v>ENTER WEIGHT</v>
      </c>
      <c r="G221" s="2"/>
      <c r="J221" s="5" t="str">
        <f t="shared" si="16"/>
        <v>ENTER WEIGHT</v>
      </c>
      <c r="K221" s="5" t="b">
        <f t="shared" si="21"/>
        <v>0</v>
      </c>
      <c r="L221" s="6">
        <f t="shared" si="22"/>
        <v>0</v>
      </c>
    </row>
    <row r="222" spans="5:13" x14ac:dyDescent="0.25">
      <c r="F222" s="1" t="str">
        <f t="shared" si="20"/>
        <v>ENTER WEIGHT</v>
      </c>
      <c r="G222" s="2"/>
      <c r="J222" s="5" t="str">
        <f t="shared" si="16"/>
        <v>ENTER WEIGHT</v>
      </c>
      <c r="K222" s="5" t="b">
        <f t="shared" si="21"/>
        <v>0</v>
      </c>
      <c r="L222" s="6">
        <f t="shared" si="22"/>
        <v>0</v>
      </c>
    </row>
    <row r="223" spans="5:13" x14ac:dyDescent="0.25">
      <c r="F223" s="1" t="str">
        <f t="shared" si="20"/>
        <v>ENTER WEIGHT</v>
      </c>
      <c r="G223" s="2"/>
      <c r="J223" s="5" t="str">
        <f t="shared" si="16"/>
        <v>ENTER WEIGHT</v>
      </c>
      <c r="K223" s="5" t="b">
        <f t="shared" si="21"/>
        <v>0</v>
      </c>
      <c r="L223" s="6">
        <f t="shared" si="22"/>
        <v>0</v>
      </c>
    </row>
    <row r="224" spans="5:13" x14ac:dyDescent="0.25">
      <c r="F224" s="1" t="str">
        <f t="shared" si="20"/>
        <v>ENTER WEIGHT</v>
      </c>
      <c r="G224" s="2"/>
      <c r="J224" s="5" t="str">
        <f t="shared" si="16"/>
        <v>ENTER WEIGHT</v>
      </c>
      <c r="K224" s="5" t="b">
        <f t="shared" si="21"/>
        <v>0</v>
      </c>
      <c r="L224" s="6">
        <f t="shared" si="22"/>
        <v>0</v>
      </c>
    </row>
    <row r="225" spans="6:12" x14ac:dyDescent="0.25">
      <c r="F225" s="1" t="str">
        <f t="shared" si="20"/>
        <v>ENTER WEIGHT</v>
      </c>
      <c r="G225" s="2"/>
      <c r="J225" s="5" t="str">
        <f t="shared" ref="J225:J288" si="23">IF($E225=60.3,24.27,IF($E225=73,30.27,IF($E225=88.9,42.44,IF(AND($E225=114.3, $F225=17.26),47.83,IF(AND($E225=177.8, $F225=34.23),92.37,IF(AND($E225=244.5,$F225=53.57),144.09,"ENTER WEIGHT"))))))</f>
        <v>ENTER WEIGHT</v>
      </c>
      <c r="K225" s="5" t="b">
        <f t="shared" si="21"/>
        <v>0</v>
      </c>
      <c r="L225" s="6">
        <f t="shared" si="22"/>
        <v>0</v>
      </c>
    </row>
    <row r="226" spans="6:12" x14ac:dyDescent="0.25">
      <c r="F226" s="1" t="str">
        <f t="shared" si="20"/>
        <v>ENTER WEIGHT</v>
      </c>
      <c r="G226" s="2"/>
      <c r="J226" s="5" t="str">
        <f t="shared" si="23"/>
        <v>ENTER WEIGHT</v>
      </c>
      <c r="K226" s="5" t="b">
        <f t="shared" si="21"/>
        <v>0</v>
      </c>
      <c r="L226" s="6">
        <f t="shared" si="22"/>
        <v>0</v>
      </c>
    </row>
    <row r="227" spans="6:12" x14ac:dyDescent="0.25">
      <c r="F227" s="1" t="str">
        <f t="shared" si="20"/>
        <v>ENTER WEIGHT</v>
      </c>
      <c r="G227" s="2"/>
      <c r="H227" s="30"/>
      <c r="I227" s="30"/>
      <c r="J227" s="5" t="str">
        <f t="shared" si="23"/>
        <v>ENTER WEIGHT</v>
      </c>
      <c r="K227" s="5" t="b">
        <f t="shared" si="21"/>
        <v>0</v>
      </c>
      <c r="L227" s="6">
        <f t="shared" si="22"/>
        <v>0</v>
      </c>
    </row>
    <row r="228" spans="6:12" x14ac:dyDescent="0.25">
      <c r="F228" s="1" t="str">
        <f t="shared" si="20"/>
        <v>ENTER WEIGHT</v>
      </c>
      <c r="G228" s="2"/>
      <c r="H228" s="30"/>
      <c r="I228" s="30"/>
      <c r="J228" s="5" t="str">
        <f t="shared" si="23"/>
        <v>ENTER WEIGHT</v>
      </c>
      <c r="K228" s="5" t="b">
        <f t="shared" si="21"/>
        <v>0</v>
      </c>
      <c r="L228" s="6">
        <f t="shared" si="22"/>
        <v>0</v>
      </c>
    </row>
    <row r="229" spans="6:12" x14ac:dyDescent="0.25">
      <c r="F229" s="1" t="str">
        <f t="shared" si="20"/>
        <v>ENTER WEIGHT</v>
      </c>
      <c r="G229" s="2"/>
      <c r="H229" s="30"/>
      <c r="I229" s="30"/>
      <c r="J229" s="5" t="str">
        <f t="shared" si="23"/>
        <v>ENTER WEIGHT</v>
      </c>
      <c r="K229" s="5" t="b">
        <f t="shared" si="21"/>
        <v>0</v>
      </c>
      <c r="L229" s="6">
        <f t="shared" si="22"/>
        <v>0</v>
      </c>
    </row>
    <row r="230" spans="6:12" x14ac:dyDescent="0.25">
      <c r="F230" s="1" t="str">
        <f t="shared" si="20"/>
        <v>ENTER WEIGHT</v>
      </c>
      <c r="G230" s="2"/>
      <c r="H230" s="30"/>
      <c r="I230" s="30"/>
      <c r="J230" s="5" t="str">
        <f t="shared" si="23"/>
        <v>ENTER WEIGHT</v>
      </c>
      <c r="K230" s="5" t="b">
        <f t="shared" si="21"/>
        <v>0</v>
      </c>
      <c r="L230" s="6">
        <f t="shared" si="22"/>
        <v>0</v>
      </c>
    </row>
    <row r="231" spans="6:12" x14ac:dyDescent="0.25">
      <c r="F231" s="1" t="str">
        <f t="shared" si="20"/>
        <v>ENTER WEIGHT</v>
      </c>
      <c r="G231" s="2"/>
      <c r="H231" s="30"/>
      <c r="I231" s="30"/>
      <c r="J231" s="5" t="str">
        <f t="shared" si="23"/>
        <v>ENTER WEIGHT</v>
      </c>
      <c r="K231" s="5" t="b">
        <f t="shared" si="21"/>
        <v>0</v>
      </c>
      <c r="L231" s="6">
        <f t="shared" si="22"/>
        <v>0</v>
      </c>
    </row>
    <row r="232" spans="6:12" x14ac:dyDescent="0.25">
      <c r="F232" s="1" t="str">
        <f t="shared" si="20"/>
        <v>ENTER WEIGHT</v>
      </c>
      <c r="G232" s="2"/>
      <c r="H232" s="30"/>
      <c r="I232" s="30"/>
      <c r="J232" s="5" t="str">
        <f t="shared" si="23"/>
        <v>ENTER WEIGHT</v>
      </c>
      <c r="K232" s="5" t="b">
        <f t="shared" si="21"/>
        <v>0</v>
      </c>
      <c r="L232" s="6">
        <f t="shared" si="22"/>
        <v>0</v>
      </c>
    </row>
    <row r="233" spans="6:12" x14ac:dyDescent="0.25">
      <c r="F233" s="1" t="str">
        <f t="shared" si="20"/>
        <v>ENTER WEIGHT</v>
      </c>
      <c r="G233" s="2"/>
      <c r="H233" s="30"/>
      <c r="I233" s="30"/>
      <c r="J233" s="5" t="str">
        <f t="shared" si="23"/>
        <v>ENTER WEIGHT</v>
      </c>
      <c r="K233" s="5" t="b">
        <f t="shared" si="21"/>
        <v>0</v>
      </c>
      <c r="L233" s="6">
        <f t="shared" si="22"/>
        <v>0</v>
      </c>
    </row>
    <row r="234" spans="6:12" x14ac:dyDescent="0.25">
      <c r="F234" s="1" t="str">
        <f t="shared" si="20"/>
        <v>ENTER WEIGHT</v>
      </c>
      <c r="G234" s="2"/>
      <c r="H234" s="30"/>
      <c r="I234" s="30"/>
      <c r="J234" s="5" t="str">
        <f t="shared" si="23"/>
        <v>ENTER WEIGHT</v>
      </c>
      <c r="K234" s="5" t="b">
        <f t="shared" si="21"/>
        <v>0</v>
      </c>
      <c r="L234" s="6">
        <f t="shared" si="22"/>
        <v>0</v>
      </c>
    </row>
    <row r="235" spans="6:12" x14ac:dyDescent="0.25">
      <c r="F235" s="1" t="str">
        <f t="shared" si="20"/>
        <v>ENTER WEIGHT</v>
      </c>
      <c r="G235" s="2"/>
      <c r="H235" s="30"/>
      <c r="I235" s="30"/>
      <c r="J235" s="5" t="str">
        <f t="shared" si="23"/>
        <v>ENTER WEIGHT</v>
      </c>
      <c r="K235" s="5" t="b">
        <f t="shared" si="21"/>
        <v>0</v>
      </c>
      <c r="L235" s="6">
        <f t="shared" si="22"/>
        <v>0</v>
      </c>
    </row>
    <row r="236" spans="6:12" x14ac:dyDescent="0.25">
      <c r="F236" s="1" t="str">
        <f t="shared" si="20"/>
        <v>ENTER WEIGHT</v>
      </c>
      <c r="G236" s="2"/>
      <c r="H236" s="30"/>
      <c r="I236" s="30"/>
      <c r="J236" s="5" t="str">
        <f t="shared" si="23"/>
        <v>ENTER WEIGHT</v>
      </c>
      <c r="K236" s="5" t="b">
        <f t="shared" si="21"/>
        <v>0</v>
      </c>
      <c r="L236" s="6">
        <f t="shared" si="22"/>
        <v>0</v>
      </c>
    </row>
    <row r="237" spans="6:12" x14ac:dyDescent="0.25">
      <c r="F237" s="1" t="str">
        <f t="shared" si="20"/>
        <v>ENTER WEIGHT</v>
      </c>
      <c r="G237" s="2"/>
      <c r="H237" s="30"/>
      <c r="I237" s="30"/>
      <c r="J237" s="5" t="str">
        <f t="shared" si="23"/>
        <v>ENTER WEIGHT</v>
      </c>
      <c r="K237" s="5" t="b">
        <f t="shared" si="21"/>
        <v>0</v>
      </c>
      <c r="L237" s="6">
        <f t="shared" si="22"/>
        <v>0</v>
      </c>
    </row>
    <row r="238" spans="6:12" x14ac:dyDescent="0.25">
      <c r="F238" s="1" t="str">
        <f t="shared" si="20"/>
        <v>ENTER WEIGHT</v>
      </c>
      <c r="G238" s="2"/>
      <c r="H238" s="30"/>
      <c r="I238" s="30"/>
      <c r="J238" s="5" t="str">
        <f t="shared" si="23"/>
        <v>ENTER WEIGHT</v>
      </c>
      <c r="K238" s="5" t="b">
        <f t="shared" si="21"/>
        <v>0</v>
      </c>
      <c r="L238" s="6">
        <f t="shared" si="22"/>
        <v>0</v>
      </c>
    </row>
    <row r="239" spans="6:12" x14ac:dyDescent="0.25">
      <c r="F239" s="1" t="str">
        <f t="shared" si="20"/>
        <v>ENTER WEIGHT</v>
      </c>
      <c r="G239" s="2"/>
      <c r="H239" s="30"/>
      <c r="I239" s="30"/>
      <c r="J239" s="5" t="str">
        <f t="shared" si="23"/>
        <v>ENTER WEIGHT</v>
      </c>
      <c r="K239" s="5" t="b">
        <f t="shared" si="21"/>
        <v>0</v>
      </c>
      <c r="L239" s="6">
        <f t="shared" si="22"/>
        <v>0</v>
      </c>
    </row>
    <row r="240" spans="6:12" x14ac:dyDescent="0.25">
      <c r="F240" s="1" t="str">
        <f t="shared" si="20"/>
        <v>ENTER WEIGHT</v>
      </c>
      <c r="G240" s="2"/>
      <c r="H240" s="30"/>
      <c r="I240" s="30"/>
      <c r="J240" s="5" t="str">
        <f t="shared" si="23"/>
        <v>ENTER WEIGHT</v>
      </c>
      <c r="K240" s="5" t="b">
        <f t="shared" si="21"/>
        <v>0</v>
      </c>
      <c r="L240" s="6">
        <f t="shared" si="22"/>
        <v>0</v>
      </c>
    </row>
    <row r="241" spans="6:12" x14ac:dyDescent="0.25">
      <c r="F241" s="1" t="str">
        <f t="shared" si="20"/>
        <v>ENTER WEIGHT</v>
      </c>
      <c r="G241" s="2"/>
      <c r="H241" s="30"/>
      <c r="I241" s="30"/>
      <c r="J241" s="5" t="str">
        <f t="shared" si="23"/>
        <v>ENTER WEIGHT</v>
      </c>
      <c r="K241" s="5" t="b">
        <f t="shared" ref="K241:K304" si="24">IF(M241="NEW",J241*1,IF(M241="YELLOW",J241*0.75,IF(M241="BLUE",J241*0.5)))</f>
        <v>0</v>
      </c>
      <c r="L241" s="6">
        <f t="shared" ref="L241:L304" si="25">I241*K241</f>
        <v>0</v>
      </c>
    </row>
    <row r="242" spans="6:12" x14ac:dyDescent="0.25">
      <c r="F242" s="1" t="str">
        <f t="shared" si="20"/>
        <v>ENTER WEIGHT</v>
      </c>
      <c r="G242" s="2"/>
      <c r="H242" s="30"/>
      <c r="I242" s="30"/>
      <c r="J242" s="5" t="str">
        <f t="shared" si="23"/>
        <v>ENTER WEIGHT</v>
      </c>
      <c r="K242" s="5" t="b">
        <f t="shared" si="24"/>
        <v>0</v>
      </c>
      <c r="L242" s="6">
        <f t="shared" si="25"/>
        <v>0</v>
      </c>
    </row>
    <row r="243" spans="6:12" x14ac:dyDescent="0.25">
      <c r="F243" s="1" t="str">
        <f t="shared" si="20"/>
        <v>ENTER WEIGHT</v>
      </c>
      <c r="G243" s="2"/>
      <c r="H243" s="30"/>
      <c r="I243" s="30"/>
      <c r="J243" s="5" t="str">
        <f t="shared" si="23"/>
        <v>ENTER WEIGHT</v>
      </c>
      <c r="K243" s="5" t="b">
        <f t="shared" si="24"/>
        <v>0</v>
      </c>
      <c r="L243" s="6">
        <f t="shared" si="25"/>
        <v>0</v>
      </c>
    </row>
    <row r="244" spans="6:12" x14ac:dyDescent="0.25">
      <c r="F244" s="1" t="str">
        <f t="shared" si="20"/>
        <v>ENTER WEIGHT</v>
      </c>
      <c r="G244" s="2"/>
      <c r="H244" s="30"/>
      <c r="I244" s="30"/>
      <c r="J244" s="5" t="str">
        <f t="shared" si="23"/>
        <v>ENTER WEIGHT</v>
      </c>
      <c r="K244" s="5" t="b">
        <f t="shared" si="24"/>
        <v>0</v>
      </c>
      <c r="L244" s="6">
        <f t="shared" si="25"/>
        <v>0</v>
      </c>
    </row>
    <row r="245" spans="6:12" x14ac:dyDescent="0.25">
      <c r="F245" s="1" t="str">
        <f t="shared" si="20"/>
        <v>ENTER WEIGHT</v>
      </c>
      <c r="G245" s="2"/>
      <c r="H245" s="30"/>
      <c r="I245" s="30"/>
      <c r="J245" s="5" t="str">
        <f t="shared" si="23"/>
        <v>ENTER WEIGHT</v>
      </c>
      <c r="K245" s="5" t="b">
        <f t="shared" si="24"/>
        <v>0</v>
      </c>
      <c r="L245" s="6">
        <f t="shared" si="25"/>
        <v>0</v>
      </c>
    </row>
    <row r="246" spans="6:12" x14ac:dyDescent="0.25">
      <c r="F246" s="1" t="str">
        <f t="shared" si="20"/>
        <v>ENTER WEIGHT</v>
      </c>
      <c r="G246" s="2"/>
      <c r="H246" s="30"/>
      <c r="I246" s="30"/>
      <c r="J246" s="5" t="str">
        <f t="shared" si="23"/>
        <v>ENTER WEIGHT</v>
      </c>
      <c r="K246" s="5" t="b">
        <f t="shared" si="24"/>
        <v>0</v>
      </c>
      <c r="L246" s="6">
        <f t="shared" si="25"/>
        <v>0</v>
      </c>
    </row>
    <row r="247" spans="6:12" x14ac:dyDescent="0.25">
      <c r="F247" s="1" t="str">
        <f t="shared" si="20"/>
        <v>ENTER WEIGHT</v>
      </c>
      <c r="G247" s="2"/>
      <c r="H247" s="30"/>
      <c r="I247" s="30"/>
      <c r="J247" s="5" t="str">
        <f t="shared" si="23"/>
        <v>ENTER WEIGHT</v>
      </c>
      <c r="K247" s="5" t="b">
        <f t="shared" si="24"/>
        <v>0</v>
      </c>
      <c r="L247" s="6">
        <f t="shared" si="25"/>
        <v>0</v>
      </c>
    </row>
    <row r="248" spans="6:12" x14ac:dyDescent="0.25">
      <c r="F248" s="1" t="str">
        <f t="shared" si="20"/>
        <v>ENTER WEIGHT</v>
      </c>
      <c r="G248" s="2"/>
      <c r="H248" s="30"/>
      <c r="I248" s="30"/>
      <c r="J248" s="5" t="str">
        <f t="shared" si="23"/>
        <v>ENTER WEIGHT</v>
      </c>
      <c r="K248" s="5" t="b">
        <f t="shared" si="24"/>
        <v>0</v>
      </c>
      <c r="L248" s="6">
        <f t="shared" si="25"/>
        <v>0</v>
      </c>
    </row>
    <row r="249" spans="6:12" x14ac:dyDescent="0.25">
      <c r="F249" s="1" t="str">
        <f t="shared" si="20"/>
        <v>ENTER WEIGHT</v>
      </c>
      <c r="G249" s="2"/>
      <c r="H249" s="30"/>
      <c r="I249" s="30"/>
      <c r="J249" s="5" t="str">
        <f t="shared" si="23"/>
        <v>ENTER WEIGHT</v>
      </c>
      <c r="K249" s="5" t="b">
        <f t="shared" si="24"/>
        <v>0</v>
      </c>
      <c r="L249" s="6">
        <f t="shared" si="25"/>
        <v>0</v>
      </c>
    </row>
    <row r="250" spans="6:12" x14ac:dyDescent="0.25">
      <c r="F250" s="1" t="str">
        <f t="shared" si="20"/>
        <v>ENTER WEIGHT</v>
      </c>
      <c r="G250" s="2"/>
      <c r="H250" s="30"/>
      <c r="I250" s="30"/>
      <c r="J250" s="5" t="str">
        <f t="shared" si="23"/>
        <v>ENTER WEIGHT</v>
      </c>
      <c r="K250" s="5" t="b">
        <f t="shared" si="24"/>
        <v>0</v>
      </c>
      <c r="L250" s="6">
        <f t="shared" si="25"/>
        <v>0</v>
      </c>
    </row>
    <row r="251" spans="6:12" x14ac:dyDescent="0.25">
      <c r="F251" s="1" t="str">
        <f t="shared" si="20"/>
        <v>ENTER WEIGHT</v>
      </c>
      <c r="G251" s="2"/>
      <c r="H251" s="30"/>
      <c r="I251" s="30"/>
      <c r="J251" s="5" t="str">
        <f t="shared" si="23"/>
        <v>ENTER WEIGHT</v>
      </c>
      <c r="K251" s="5" t="b">
        <f t="shared" si="24"/>
        <v>0</v>
      </c>
      <c r="L251" s="6">
        <f t="shared" si="25"/>
        <v>0</v>
      </c>
    </row>
    <row r="252" spans="6:12" x14ac:dyDescent="0.25">
      <c r="F252" s="1" t="str">
        <f t="shared" si="20"/>
        <v>ENTER WEIGHT</v>
      </c>
      <c r="G252" s="2"/>
      <c r="H252" s="30"/>
      <c r="I252" s="30"/>
      <c r="J252" s="5" t="str">
        <f t="shared" si="23"/>
        <v>ENTER WEIGHT</v>
      </c>
      <c r="K252" s="5" t="b">
        <f t="shared" si="24"/>
        <v>0</v>
      </c>
      <c r="L252" s="6">
        <f t="shared" si="25"/>
        <v>0</v>
      </c>
    </row>
    <row r="253" spans="6:12" x14ac:dyDescent="0.25">
      <c r="F253" s="1" t="str">
        <f t="shared" si="20"/>
        <v>ENTER WEIGHT</v>
      </c>
      <c r="G253" s="2"/>
      <c r="H253" s="30"/>
      <c r="I253" s="30"/>
      <c r="J253" s="5" t="str">
        <f t="shared" si="23"/>
        <v>ENTER WEIGHT</v>
      </c>
      <c r="K253" s="5" t="b">
        <f t="shared" si="24"/>
        <v>0</v>
      </c>
      <c r="L253" s="6">
        <f t="shared" si="25"/>
        <v>0</v>
      </c>
    </row>
    <row r="254" spans="6:12" x14ac:dyDescent="0.25">
      <c r="F254" s="1" t="str">
        <f t="shared" si="20"/>
        <v>ENTER WEIGHT</v>
      </c>
      <c r="G254" s="2"/>
      <c r="H254" s="30"/>
      <c r="I254" s="30"/>
      <c r="J254" s="5" t="str">
        <f t="shared" si="23"/>
        <v>ENTER WEIGHT</v>
      </c>
      <c r="K254" s="5" t="b">
        <f t="shared" si="24"/>
        <v>0</v>
      </c>
      <c r="L254" s="6">
        <f t="shared" si="25"/>
        <v>0</v>
      </c>
    </row>
    <row r="255" spans="6:12" x14ac:dyDescent="0.25">
      <c r="F255" s="1" t="str">
        <f t="shared" ref="F255:F318" si="26">IF($E255=60.3,6.99,IF($E255=73,9.67,IF($E255=88.9,13.84,IF($E255=114.3,17.26,IF($E255=177.8,34.23,IF($E255=244.5,53.57,"ENTER WEIGHT"))))))</f>
        <v>ENTER WEIGHT</v>
      </c>
      <c r="G255" s="2"/>
      <c r="H255" s="30"/>
      <c r="I255" s="30"/>
      <c r="J255" s="5" t="str">
        <f t="shared" si="23"/>
        <v>ENTER WEIGHT</v>
      </c>
      <c r="K255" s="5" t="b">
        <f t="shared" si="24"/>
        <v>0</v>
      </c>
      <c r="L255" s="6">
        <f t="shared" si="25"/>
        <v>0</v>
      </c>
    </row>
    <row r="256" spans="6:12" x14ac:dyDescent="0.25">
      <c r="F256" s="1" t="str">
        <f t="shared" si="26"/>
        <v>ENTER WEIGHT</v>
      </c>
      <c r="G256" s="2"/>
      <c r="H256" s="30"/>
      <c r="I256" s="30"/>
      <c r="J256" s="5" t="str">
        <f t="shared" si="23"/>
        <v>ENTER WEIGHT</v>
      </c>
      <c r="K256" s="5" t="b">
        <f t="shared" si="24"/>
        <v>0</v>
      </c>
      <c r="L256" s="6">
        <f t="shared" si="25"/>
        <v>0</v>
      </c>
    </row>
    <row r="257" spans="6:12" x14ac:dyDescent="0.25">
      <c r="F257" s="1" t="str">
        <f t="shared" si="26"/>
        <v>ENTER WEIGHT</v>
      </c>
      <c r="G257" s="2"/>
      <c r="H257" s="30"/>
      <c r="I257" s="30"/>
      <c r="J257" s="5" t="str">
        <f t="shared" si="23"/>
        <v>ENTER WEIGHT</v>
      </c>
      <c r="K257" s="5" t="b">
        <f t="shared" si="24"/>
        <v>0</v>
      </c>
      <c r="L257" s="6">
        <f t="shared" si="25"/>
        <v>0</v>
      </c>
    </row>
    <row r="258" spans="6:12" x14ac:dyDescent="0.25">
      <c r="F258" s="1" t="str">
        <f t="shared" si="26"/>
        <v>ENTER WEIGHT</v>
      </c>
      <c r="G258" s="2"/>
      <c r="H258" s="30"/>
      <c r="I258" s="30"/>
      <c r="J258" s="5" t="str">
        <f t="shared" si="23"/>
        <v>ENTER WEIGHT</v>
      </c>
      <c r="K258" s="5" t="b">
        <f t="shared" si="24"/>
        <v>0</v>
      </c>
      <c r="L258" s="6">
        <f t="shared" si="25"/>
        <v>0</v>
      </c>
    </row>
    <row r="259" spans="6:12" x14ac:dyDescent="0.25">
      <c r="F259" s="1" t="str">
        <f t="shared" si="26"/>
        <v>ENTER WEIGHT</v>
      </c>
      <c r="G259" s="2"/>
      <c r="H259" s="30"/>
      <c r="I259" s="30"/>
      <c r="J259" s="5" t="str">
        <f t="shared" si="23"/>
        <v>ENTER WEIGHT</v>
      </c>
      <c r="K259" s="5" t="b">
        <f t="shared" si="24"/>
        <v>0</v>
      </c>
      <c r="L259" s="6">
        <f t="shared" si="25"/>
        <v>0</v>
      </c>
    </row>
    <row r="260" spans="6:12" x14ac:dyDescent="0.25">
      <c r="F260" s="1" t="str">
        <f t="shared" si="26"/>
        <v>ENTER WEIGHT</v>
      </c>
      <c r="G260" s="2"/>
      <c r="H260" s="30"/>
      <c r="I260" s="30"/>
      <c r="J260" s="5" t="str">
        <f t="shared" si="23"/>
        <v>ENTER WEIGHT</v>
      </c>
      <c r="K260" s="5" t="b">
        <f t="shared" si="24"/>
        <v>0</v>
      </c>
      <c r="L260" s="6">
        <f t="shared" si="25"/>
        <v>0</v>
      </c>
    </row>
    <row r="261" spans="6:12" x14ac:dyDescent="0.25">
      <c r="F261" s="1" t="str">
        <f t="shared" si="26"/>
        <v>ENTER WEIGHT</v>
      </c>
      <c r="G261" s="2"/>
      <c r="H261" s="30"/>
      <c r="I261" s="30"/>
      <c r="J261" s="5" t="str">
        <f t="shared" si="23"/>
        <v>ENTER WEIGHT</v>
      </c>
      <c r="K261" s="5" t="b">
        <f t="shared" si="24"/>
        <v>0</v>
      </c>
      <c r="L261" s="6">
        <f t="shared" si="25"/>
        <v>0</v>
      </c>
    </row>
    <row r="262" spans="6:12" x14ac:dyDescent="0.25">
      <c r="F262" s="1" t="str">
        <f t="shared" si="26"/>
        <v>ENTER WEIGHT</v>
      </c>
      <c r="G262" s="2"/>
      <c r="H262" s="30"/>
      <c r="I262" s="30"/>
      <c r="J262" s="5" t="str">
        <f t="shared" si="23"/>
        <v>ENTER WEIGHT</v>
      </c>
      <c r="K262" s="5" t="b">
        <f t="shared" si="24"/>
        <v>0</v>
      </c>
      <c r="L262" s="6">
        <f t="shared" si="25"/>
        <v>0</v>
      </c>
    </row>
    <row r="263" spans="6:12" x14ac:dyDescent="0.25">
      <c r="F263" s="1" t="str">
        <f t="shared" si="26"/>
        <v>ENTER WEIGHT</v>
      </c>
      <c r="G263" s="2"/>
      <c r="H263" s="30"/>
      <c r="I263" s="30"/>
      <c r="J263" s="5" t="str">
        <f t="shared" si="23"/>
        <v>ENTER WEIGHT</v>
      </c>
      <c r="K263" s="5" t="b">
        <f t="shared" si="24"/>
        <v>0</v>
      </c>
      <c r="L263" s="6">
        <f t="shared" si="25"/>
        <v>0</v>
      </c>
    </row>
    <row r="264" spans="6:12" x14ac:dyDescent="0.25">
      <c r="F264" s="1" t="str">
        <f t="shared" si="26"/>
        <v>ENTER WEIGHT</v>
      </c>
      <c r="G264" s="2"/>
      <c r="H264" s="30"/>
      <c r="I264" s="30"/>
      <c r="J264" s="5" t="str">
        <f t="shared" si="23"/>
        <v>ENTER WEIGHT</v>
      </c>
      <c r="K264" s="5" t="b">
        <f t="shared" si="24"/>
        <v>0</v>
      </c>
      <c r="L264" s="6">
        <f t="shared" si="25"/>
        <v>0</v>
      </c>
    </row>
    <row r="265" spans="6:12" x14ac:dyDescent="0.25">
      <c r="F265" s="1" t="str">
        <f t="shared" si="26"/>
        <v>ENTER WEIGHT</v>
      </c>
      <c r="G265" s="2"/>
      <c r="H265" s="30"/>
      <c r="I265" s="30"/>
      <c r="J265" s="5" t="str">
        <f t="shared" si="23"/>
        <v>ENTER WEIGHT</v>
      </c>
      <c r="K265" s="5" t="b">
        <f t="shared" si="24"/>
        <v>0</v>
      </c>
      <c r="L265" s="6">
        <f t="shared" si="25"/>
        <v>0</v>
      </c>
    </row>
    <row r="266" spans="6:12" x14ac:dyDescent="0.25">
      <c r="F266" s="1" t="str">
        <f t="shared" si="26"/>
        <v>ENTER WEIGHT</v>
      </c>
      <c r="G266" s="2"/>
      <c r="H266" s="30"/>
      <c r="I266" s="30"/>
      <c r="J266" s="5" t="str">
        <f t="shared" si="23"/>
        <v>ENTER WEIGHT</v>
      </c>
      <c r="K266" s="5" t="b">
        <f t="shared" si="24"/>
        <v>0</v>
      </c>
      <c r="L266" s="6">
        <f t="shared" si="25"/>
        <v>0</v>
      </c>
    </row>
    <row r="267" spans="6:12" x14ac:dyDescent="0.25">
      <c r="F267" s="1" t="str">
        <f t="shared" si="26"/>
        <v>ENTER WEIGHT</v>
      </c>
      <c r="G267" s="2"/>
      <c r="H267" s="30"/>
      <c r="I267" s="30"/>
      <c r="J267" s="5" t="str">
        <f t="shared" si="23"/>
        <v>ENTER WEIGHT</v>
      </c>
      <c r="K267" s="5" t="b">
        <f t="shared" si="24"/>
        <v>0</v>
      </c>
      <c r="L267" s="6">
        <f t="shared" si="25"/>
        <v>0</v>
      </c>
    </row>
    <row r="268" spans="6:12" x14ac:dyDescent="0.25">
      <c r="F268" s="1" t="str">
        <f t="shared" si="26"/>
        <v>ENTER WEIGHT</v>
      </c>
      <c r="G268" s="2"/>
      <c r="H268" s="30"/>
      <c r="I268" s="30"/>
      <c r="J268" s="5" t="str">
        <f t="shared" si="23"/>
        <v>ENTER WEIGHT</v>
      </c>
      <c r="K268" s="5" t="b">
        <f t="shared" si="24"/>
        <v>0</v>
      </c>
      <c r="L268" s="6">
        <f t="shared" si="25"/>
        <v>0</v>
      </c>
    </row>
    <row r="269" spans="6:12" x14ac:dyDescent="0.25">
      <c r="F269" s="1" t="str">
        <f t="shared" si="26"/>
        <v>ENTER WEIGHT</v>
      </c>
      <c r="G269" s="2"/>
      <c r="H269" s="30"/>
      <c r="I269" s="30"/>
      <c r="J269" s="5" t="str">
        <f t="shared" si="23"/>
        <v>ENTER WEIGHT</v>
      </c>
      <c r="K269" s="5" t="b">
        <f t="shared" si="24"/>
        <v>0</v>
      </c>
      <c r="L269" s="6">
        <f t="shared" si="25"/>
        <v>0</v>
      </c>
    </row>
    <row r="270" spans="6:12" x14ac:dyDescent="0.25">
      <c r="F270" s="1" t="str">
        <f t="shared" si="26"/>
        <v>ENTER WEIGHT</v>
      </c>
      <c r="G270" s="2"/>
      <c r="H270" s="30"/>
      <c r="I270" s="30"/>
      <c r="J270" s="5" t="str">
        <f t="shared" si="23"/>
        <v>ENTER WEIGHT</v>
      </c>
      <c r="K270" s="5" t="b">
        <f t="shared" si="24"/>
        <v>0</v>
      </c>
      <c r="L270" s="6">
        <f t="shared" si="25"/>
        <v>0</v>
      </c>
    </row>
    <row r="271" spans="6:12" x14ac:dyDescent="0.25">
      <c r="F271" s="1" t="str">
        <f t="shared" si="26"/>
        <v>ENTER WEIGHT</v>
      </c>
      <c r="G271" s="2"/>
      <c r="H271" s="30"/>
      <c r="I271" s="30"/>
      <c r="J271" s="5" t="str">
        <f t="shared" si="23"/>
        <v>ENTER WEIGHT</v>
      </c>
      <c r="K271" s="5" t="b">
        <f t="shared" si="24"/>
        <v>0</v>
      </c>
      <c r="L271" s="6">
        <f t="shared" si="25"/>
        <v>0</v>
      </c>
    </row>
    <row r="272" spans="6:12" x14ac:dyDescent="0.25">
      <c r="F272" s="1" t="str">
        <f t="shared" si="26"/>
        <v>ENTER WEIGHT</v>
      </c>
      <c r="G272" s="2"/>
      <c r="H272" s="30"/>
      <c r="I272" s="30"/>
      <c r="J272" s="5" t="str">
        <f t="shared" si="23"/>
        <v>ENTER WEIGHT</v>
      </c>
      <c r="K272" s="5" t="b">
        <f t="shared" si="24"/>
        <v>0</v>
      </c>
      <c r="L272" s="6">
        <f t="shared" si="25"/>
        <v>0</v>
      </c>
    </row>
    <row r="273" spans="6:12" x14ac:dyDescent="0.25">
      <c r="F273" s="1" t="str">
        <f t="shared" si="26"/>
        <v>ENTER WEIGHT</v>
      </c>
      <c r="G273" s="2"/>
      <c r="H273" s="30"/>
      <c r="I273" s="30"/>
      <c r="J273" s="5" t="str">
        <f t="shared" si="23"/>
        <v>ENTER WEIGHT</v>
      </c>
      <c r="K273" s="5" t="b">
        <f t="shared" si="24"/>
        <v>0</v>
      </c>
      <c r="L273" s="6">
        <f t="shared" si="25"/>
        <v>0</v>
      </c>
    </row>
    <row r="274" spans="6:12" x14ac:dyDescent="0.25">
      <c r="F274" s="1" t="str">
        <f t="shared" si="26"/>
        <v>ENTER WEIGHT</v>
      </c>
      <c r="G274" s="2"/>
      <c r="H274" s="30"/>
      <c r="I274" s="30"/>
      <c r="J274" s="5" t="str">
        <f t="shared" si="23"/>
        <v>ENTER WEIGHT</v>
      </c>
      <c r="K274" s="5" t="b">
        <f t="shared" si="24"/>
        <v>0</v>
      </c>
      <c r="L274" s="6">
        <f t="shared" si="25"/>
        <v>0</v>
      </c>
    </row>
    <row r="275" spans="6:12" x14ac:dyDescent="0.25">
      <c r="F275" s="1" t="str">
        <f t="shared" si="26"/>
        <v>ENTER WEIGHT</v>
      </c>
      <c r="G275" s="2"/>
      <c r="H275" s="30"/>
      <c r="I275" s="30"/>
      <c r="J275" s="5" t="str">
        <f t="shared" si="23"/>
        <v>ENTER WEIGHT</v>
      </c>
      <c r="K275" s="5" t="b">
        <f t="shared" si="24"/>
        <v>0</v>
      </c>
      <c r="L275" s="6">
        <f t="shared" si="25"/>
        <v>0</v>
      </c>
    </row>
    <row r="276" spans="6:12" x14ac:dyDescent="0.25">
      <c r="F276" s="1" t="str">
        <f t="shared" si="26"/>
        <v>ENTER WEIGHT</v>
      </c>
      <c r="G276" s="2"/>
      <c r="H276" s="30"/>
      <c r="I276" s="30"/>
      <c r="J276" s="5" t="str">
        <f t="shared" si="23"/>
        <v>ENTER WEIGHT</v>
      </c>
      <c r="K276" s="5" t="b">
        <f t="shared" si="24"/>
        <v>0</v>
      </c>
      <c r="L276" s="6">
        <f t="shared" si="25"/>
        <v>0</v>
      </c>
    </row>
    <row r="277" spans="6:12" x14ac:dyDescent="0.25">
      <c r="F277" s="1" t="str">
        <f t="shared" si="26"/>
        <v>ENTER WEIGHT</v>
      </c>
      <c r="G277" s="2"/>
      <c r="H277" s="30"/>
      <c r="I277" s="30"/>
      <c r="J277" s="5" t="str">
        <f t="shared" si="23"/>
        <v>ENTER WEIGHT</v>
      </c>
      <c r="K277" s="5" t="b">
        <f t="shared" si="24"/>
        <v>0</v>
      </c>
      <c r="L277" s="6">
        <f t="shared" si="25"/>
        <v>0</v>
      </c>
    </row>
    <row r="278" spans="6:12" x14ac:dyDescent="0.25">
      <c r="F278" s="1" t="str">
        <f t="shared" si="26"/>
        <v>ENTER WEIGHT</v>
      </c>
      <c r="G278" s="2"/>
      <c r="H278" s="30"/>
      <c r="I278" s="30"/>
      <c r="J278" s="5" t="str">
        <f t="shared" si="23"/>
        <v>ENTER WEIGHT</v>
      </c>
      <c r="K278" s="5" t="b">
        <f t="shared" si="24"/>
        <v>0</v>
      </c>
      <c r="L278" s="6">
        <f t="shared" si="25"/>
        <v>0</v>
      </c>
    </row>
    <row r="279" spans="6:12" x14ac:dyDescent="0.25">
      <c r="F279" s="1" t="str">
        <f t="shared" si="26"/>
        <v>ENTER WEIGHT</v>
      </c>
      <c r="G279" s="2"/>
      <c r="H279" s="30"/>
      <c r="I279" s="30"/>
      <c r="J279" s="5" t="str">
        <f t="shared" si="23"/>
        <v>ENTER WEIGHT</v>
      </c>
      <c r="K279" s="5" t="b">
        <f t="shared" si="24"/>
        <v>0</v>
      </c>
      <c r="L279" s="6">
        <f t="shared" si="25"/>
        <v>0</v>
      </c>
    </row>
    <row r="280" spans="6:12" x14ac:dyDescent="0.25">
      <c r="F280" s="1" t="str">
        <f t="shared" si="26"/>
        <v>ENTER WEIGHT</v>
      </c>
      <c r="G280" s="2"/>
      <c r="H280" s="30"/>
      <c r="I280" s="30"/>
      <c r="J280" s="5" t="str">
        <f t="shared" si="23"/>
        <v>ENTER WEIGHT</v>
      </c>
      <c r="K280" s="5" t="b">
        <f t="shared" si="24"/>
        <v>0</v>
      </c>
      <c r="L280" s="6">
        <f t="shared" si="25"/>
        <v>0</v>
      </c>
    </row>
    <row r="281" spans="6:12" x14ac:dyDescent="0.25">
      <c r="F281" s="1" t="str">
        <f t="shared" si="26"/>
        <v>ENTER WEIGHT</v>
      </c>
      <c r="G281" s="2"/>
      <c r="H281" s="30"/>
      <c r="I281" s="30"/>
      <c r="J281" s="5" t="str">
        <f t="shared" si="23"/>
        <v>ENTER WEIGHT</v>
      </c>
      <c r="K281" s="5" t="b">
        <f t="shared" si="24"/>
        <v>0</v>
      </c>
      <c r="L281" s="6">
        <f t="shared" si="25"/>
        <v>0</v>
      </c>
    </row>
    <row r="282" spans="6:12" x14ac:dyDescent="0.25">
      <c r="F282" s="1" t="str">
        <f t="shared" si="26"/>
        <v>ENTER WEIGHT</v>
      </c>
      <c r="G282" s="2"/>
      <c r="H282" s="30"/>
      <c r="I282" s="30"/>
      <c r="J282" s="5" t="str">
        <f t="shared" si="23"/>
        <v>ENTER WEIGHT</v>
      </c>
      <c r="K282" s="5" t="b">
        <f t="shared" si="24"/>
        <v>0</v>
      </c>
      <c r="L282" s="6">
        <f t="shared" si="25"/>
        <v>0</v>
      </c>
    </row>
    <row r="283" spans="6:12" x14ac:dyDescent="0.25">
      <c r="F283" s="1" t="str">
        <f t="shared" si="26"/>
        <v>ENTER WEIGHT</v>
      </c>
      <c r="G283" s="2"/>
      <c r="H283" s="30"/>
      <c r="I283" s="30"/>
      <c r="J283" s="5" t="str">
        <f t="shared" si="23"/>
        <v>ENTER WEIGHT</v>
      </c>
      <c r="K283" s="5" t="b">
        <f t="shared" si="24"/>
        <v>0</v>
      </c>
      <c r="L283" s="6">
        <f t="shared" si="25"/>
        <v>0</v>
      </c>
    </row>
    <row r="284" spans="6:12" x14ac:dyDescent="0.25">
      <c r="F284" s="1" t="str">
        <f t="shared" si="26"/>
        <v>ENTER WEIGHT</v>
      </c>
      <c r="G284" s="2"/>
      <c r="H284" s="30"/>
      <c r="I284" s="30"/>
      <c r="J284" s="5" t="str">
        <f t="shared" si="23"/>
        <v>ENTER WEIGHT</v>
      </c>
      <c r="K284" s="5" t="b">
        <f t="shared" si="24"/>
        <v>0</v>
      </c>
      <c r="L284" s="6">
        <f t="shared" si="25"/>
        <v>0</v>
      </c>
    </row>
    <row r="285" spans="6:12" x14ac:dyDescent="0.25">
      <c r="F285" s="1" t="str">
        <f t="shared" si="26"/>
        <v>ENTER WEIGHT</v>
      </c>
      <c r="G285" s="2"/>
      <c r="H285" s="30"/>
      <c r="I285" s="30"/>
      <c r="J285" s="5" t="str">
        <f t="shared" si="23"/>
        <v>ENTER WEIGHT</v>
      </c>
      <c r="K285" s="5" t="b">
        <f t="shared" si="24"/>
        <v>0</v>
      </c>
      <c r="L285" s="6">
        <f t="shared" si="25"/>
        <v>0</v>
      </c>
    </row>
    <row r="286" spans="6:12" x14ac:dyDescent="0.25">
      <c r="F286" s="1" t="str">
        <f t="shared" si="26"/>
        <v>ENTER WEIGHT</v>
      </c>
      <c r="G286" s="2"/>
      <c r="H286" s="30"/>
      <c r="I286" s="30"/>
      <c r="J286" s="5" t="str">
        <f t="shared" si="23"/>
        <v>ENTER WEIGHT</v>
      </c>
      <c r="K286" s="5" t="b">
        <f t="shared" si="24"/>
        <v>0</v>
      </c>
      <c r="L286" s="6">
        <f t="shared" si="25"/>
        <v>0</v>
      </c>
    </row>
    <row r="287" spans="6:12" x14ac:dyDescent="0.25">
      <c r="F287" s="1" t="str">
        <f t="shared" si="26"/>
        <v>ENTER WEIGHT</v>
      </c>
      <c r="G287" s="2"/>
      <c r="H287" s="30"/>
      <c r="I287" s="30"/>
      <c r="J287" s="5" t="str">
        <f t="shared" si="23"/>
        <v>ENTER WEIGHT</v>
      </c>
      <c r="K287" s="5" t="b">
        <f t="shared" si="24"/>
        <v>0</v>
      </c>
      <c r="L287" s="6">
        <f t="shared" si="25"/>
        <v>0</v>
      </c>
    </row>
    <row r="288" spans="6:12" x14ac:dyDescent="0.25">
      <c r="F288" s="1" t="str">
        <f t="shared" si="26"/>
        <v>ENTER WEIGHT</v>
      </c>
      <c r="G288" s="2"/>
      <c r="H288" s="30"/>
      <c r="I288" s="30"/>
      <c r="J288" s="5" t="str">
        <f t="shared" si="23"/>
        <v>ENTER WEIGHT</v>
      </c>
      <c r="K288" s="5" t="b">
        <f t="shared" si="24"/>
        <v>0</v>
      </c>
      <c r="L288" s="6">
        <f t="shared" si="25"/>
        <v>0</v>
      </c>
    </row>
    <row r="289" spans="6:12" x14ac:dyDescent="0.25">
      <c r="F289" s="1" t="str">
        <f t="shared" si="26"/>
        <v>ENTER WEIGHT</v>
      </c>
      <c r="G289" s="2"/>
      <c r="H289" s="30"/>
      <c r="I289" s="30"/>
      <c r="J289" s="5" t="str">
        <f t="shared" ref="J289:J352" si="27">IF($E289=60.3,24.27,IF($E289=73,30.27,IF($E289=88.9,42.44,IF(AND($E289=114.3, $F289=17.26),47.83,IF(AND($E289=177.8, $F289=34.23),92.37,IF(AND($E289=244.5,$F289=53.57),144.09,"ENTER WEIGHT"))))))</f>
        <v>ENTER WEIGHT</v>
      </c>
      <c r="K289" s="5" t="b">
        <f t="shared" si="24"/>
        <v>0</v>
      </c>
      <c r="L289" s="6">
        <f t="shared" si="25"/>
        <v>0</v>
      </c>
    </row>
    <row r="290" spans="6:12" x14ac:dyDescent="0.25">
      <c r="F290" s="1" t="str">
        <f t="shared" si="26"/>
        <v>ENTER WEIGHT</v>
      </c>
      <c r="G290" s="2"/>
      <c r="H290" s="30"/>
      <c r="I290" s="30"/>
      <c r="J290" s="5" t="str">
        <f t="shared" si="27"/>
        <v>ENTER WEIGHT</v>
      </c>
      <c r="K290" s="5" t="b">
        <f t="shared" si="24"/>
        <v>0</v>
      </c>
      <c r="L290" s="6">
        <f t="shared" si="25"/>
        <v>0</v>
      </c>
    </row>
    <row r="291" spans="6:12" x14ac:dyDescent="0.25">
      <c r="F291" s="1" t="str">
        <f t="shared" si="26"/>
        <v>ENTER WEIGHT</v>
      </c>
      <c r="G291" s="2"/>
      <c r="H291" s="30"/>
      <c r="I291" s="30"/>
      <c r="J291" s="5" t="str">
        <f t="shared" si="27"/>
        <v>ENTER WEIGHT</v>
      </c>
      <c r="K291" s="5" t="b">
        <f t="shared" si="24"/>
        <v>0</v>
      </c>
      <c r="L291" s="6">
        <f t="shared" si="25"/>
        <v>0</v>
      </c>
    </row>
    <row r="292" spans="6:12" x14ac:dyDescent="0.25">
      <c r="F292" s="1" t="str">
        <f t="shared" si="26"/>
        <v>ENTER WEIGHT</v>
      </c>
      <c r="G292" s="2"/>
      <c r="H292" s="30"/>
      <c r="I292" s="30"/>
      <c r="J292" s="5" t="str">
        <f t="shared" si="27"/>
        <v>ENTER WEIGHT</v>
      </c>
      <c r="K292" s="5" t="b">
        <f t="shared" si="24"/>
        <v>0</v>
      </c>
      <c r="L292" s="6">
        <f t="shared" si="25"/>
        <v>0</v>
      </c>
    </row>
    <row r="293" spans="6:12" x14ac:dyDescent="0.25">
      <c r="F293" s="1" t="str">
        <f t="shared" si="26"/>
        <v>ENTER WEIGHT</v>
      </c>
      <c r="G293" s="2"/>
      <c r="H293" s="30"/>
      <c r="I293" s="30"/>
      <c r="J293" s="5" t="str">
        <f t="shared" si="27"/>
        <v>ENTER WEIGHT</v>
      </c>
      <c r="K293" s="5" t="b">
        <f t="shared" si="24"/>
        <v>0</v>
      </c>
      <c r="L293" s="6">
        <f t="shared" si="25"/>
        <v>0</v>
      </c>
    </row>
    <row r="294" spans="6:12" x14ac:dyDescent="0.25">
      <c r="F294" s="1" t="str">
        <f t="shared" si="26"/>
        <v>ENTER WEIGHT</v>
      </c>
      <c r="G294" s="2"/>
      <c r="H294" s="30"/>
      <c r="I294" s="30"/>
      <c r="J294" s="5" t="str">
        <f t="shared" si="27"/>
        <v>ENTER WEIGHT</v>
      </c>
      <c r="K294" s="5" t="b">
        <f t="shared" si="24"/>
        <v>0</v>
      </c>
      <c r="L294" s="6">
        <f t="shared" si="25"/>
        <v>0</v>
      </c>
    </row>
    <row r="295" spans="6:12" x14ac:dyDescent="0.25">
      <c r="F295" s="1" t="str">
        <f t="shared" si="26"/>
        <v>ENTER WEIGHT</v>
      </c>
      <c r="G295" s="2"/>
      <c r="H295" s="30"/>
      <c r="I295" s="30"/>
      <c r="J295" s="5" t="str">
        <f t="shared" si="27"/>
        <v>ENTER WEIGHT</v>
      </c>
      <c r="K295" s="5" t="b">
        <f t="shared" si="24"/>
        <v>0</v>
      </c>
      <c r="L295" s="6">
        <f t="shared" si="25"/>
        <v>0</v>
      </c>
    </row>
    <row r="296" spans="6:12" x14ac:dyDescent="0.25">
      <c r="F296" s="1" t="str">
        <f t="shared" si="26"/>
        <v>ENTER WEIGHT</v>
      </c>
      <c r="G296" s="2"/>
      <c r="H296" s="30"/>
      <c r="I296" s="30"/>
      <c r="J296" s="5" t="str">
        <f t="shared" si="27"/>
        <v>ENTER WEIGHT</v>
      </c>
      <c r="K296" s="5" t="b">
        <f t="shared" si="24"/>
        <v>0</v>
      </c>
      <c r="L296" s="6">
        <f t="shared" si="25"/>
        <v>0</v>
      </c>
    </row>
    <row r="297" spans="6:12" x14ac:dyDescent="0.25">
      <c r="F297" s="1" t="str">
        <f t="shared" si="26"/>
        <v>ENTER WEIGHT</v>
      </c>
      <c r="G297" s="2"/>
      <c r="H297" s="30"/>
      <c r="I297" s="30"/>
      <c r="J297" s="5" t="str">
        <f t="shared" si="27"/>
        <v>ENTER WEIGHT</v>
      </c>
      <c r="K297" s="5" t="b">
        <f t="shared" si="24"/>
        <v>0</v>
      </c>
      <c r="L297" s="6">
        <f t="shared" si="25"/>
        <v>0</v>
      </c>
    </row>
    <row r="298" spans="6:12" x14ac:dyDescent="0.25">
      <c r="F298" s="1" t="str">
        <f t="shared" si="26"/>
        <v>ENTER WEIGHT</v>
      </c>
      <c r="G298" s="2"/>
      <c r="H298" s="30"/>
      <c r="I298" s="30"/>
      <c r="J298" s="5" t="str">
        <f t="shared" si="27"/>
        <v>ENTER WEIGHT</v>
      </c>
      <c r="K298" s="5" t="b">
        <f t="shared" si="24"/>
        <v>0</v>
      </c>
      <c r="L298" s="6">
        <f t="shared" si="25"/>
        <v>0</v>
      </c>
    </row>
    <row r="299" spans="6:12" x14ac:dyDescent="0.25">
      <c r="F299" s="1" t="str">
        <f t="shared" si="26"/>
        <v>ENTER WEIGHT</v>
      </c>
      <c r="G299" s="2"/>
      <c r="H299" s="30"/>
      <c r="I299" s="30"/>
      <c r="J299" s="5" t="str">
        <f t="shared" si="27"/>
        <v>ENTER WEIGHT</v>
      </c>
      <c r="K299" s="5" t="b">
        <f t="shared" si="24"/>
        <v>0</v>
      </c>
      <c r="L299" s="6">
        <f t="shared" si="25"/>
        <v>0</v>
      </c>
    </row>
    <row r="300" spans="6:12" x14ac:dyDescent="0.25">
      <c r="F300" s="1" t="str">
        <f t="shared" si="26"/>
        <v>ENTER WEIGHT</v>
      </c>
      <c r="G300" s="2"/>
      <c r="H300" s="30"/>
      <c r="I300" s="30"/>
      <c r="J300" s="5" t="str">
        <f t="shared" si="27"/>
        <v>ENTER WEIGHT</v>
      </c>
      <c r="K300" s="5" t="b">
        <f t="shared" si="24"/>
        <v>0</v>
      </c>
      <c r="L300" s="6">
        <f t="shared" si="25"/>
        <v>0</v>
      </c>
    </row>
    <row r="301" spans="6:12" x14ac:dyDescent="0.25">
      <c r="F301" s="1" t="str">
        <f t="shared" si="26"/>
        <v>ENTER WEIGHT</v>
      </c>
      <c r="G301" s="2"/>
      <c r="H301" s="30"/>
      <c r="I301" s="30"/>
      <c r="J301" s="5" t="str">
        <f t="shared" si="27"/>
        <v>ENTER WEIGHT</v>
      </c>
      <c r="K301" s="5" t="b">
        <f t="shared" si="24"/>
        <v>0</v>
      </c>
      <c r="L301" s="6">
        <f t="shared" si="25"/>
        <v>0</v>
      </c>
    </row>
    <row r="302" spans="6:12" x14ac:dyDescent="0.25">
      <c r="F302" s="1" t="str">
        <f t="shared" si="26"/>
        <v>ENTER WEIGHT</v>
      </c>
      <c r="G302" s="2"/>
      <c r="H302" s="30"/>
      <c r="I302" s="30"/>
      <c r="J302" s="5" t="str">
        <f t="shared" si="27"/>
        <v>ENTER WEIGHT</v>
      </c>
      <c r="K302" s="5" t="b">
        <f t="shared" si="24"/>
        <v>0</v>
      </c>
      <c r="L302" s="6">
        <f t="shared" si="25"/>
        <v>0</v>
      </c>
    </row>
    <row r="303" spans="6:12" x14ac:dyDescent="0.25">
      <c r="F303" s="1" t="str">
        <f t="shared" si="26"/>
        <v>ENTER WEIGHT</v>
      </c>
      <c r="G303" s="2"/>
      <c r="H303" s="30"/>
      <c r="I303" s="30"/>
      <c r="J303" s="5" t="str">
        <f t="shared" si="27"/>
        <v>ENTER WEIGHT</v>
      </c>
      <c r="K303" s="5" t="b">
        <f t="shared" si="24"/>
        <v>0</v>
      </c>
      <c r="L303" s="6">
        <f t="shared" si="25"/>
        <v>0</v>
      </c>
    </row>
    <row r="304" spans="6:12" x14ac:dyDescent="0.25">
      <c r="F304" s="1" t="str">
        <f t="shared" si="26"/>
        <v>ENTER WEIGHT</v>
      </c>
      <c r="G304" s="2"/>
      <c r="H304" s="30"/>
      <c r="I304" s="30"/>
      <c r="J304" s="5" t="str">
        <f t="shared" si="27"/>
        <v>ENTER WEIGHT</v>
      </c>
      <c r="K304" s="5" t="b">
        <f t="shared" si="24"/>
        <v>0</v>
      </c>
      <c r="L304" s="6">
        <f t="shared" si="25"/>
        <v>0</v>
      </c>
    </row>
    <row r="305" spans="6:12" x14ac:dyDescent="0.25">
      <c r="F305" s="1" t="str">
        <f t="shared" si="26"/>
        <v>ENTER WEIGHT</v>
      </c>
      <c r="G305" s="2"/>
      <c r="H305" s="30"/>
      <c r="I305" s="30"/>
      <c r="J305" s="5" t="str">
        <f t="shared" si="27"/>
        <v>ENTER WEIGHT</v>
      </c>
      <c r="K305" s="5" t="b">
        <f t="shared" ref="K305:K368" si="28">IF(M305="NEW",J305*1,IF(M305="YELLOW",J305*0.75,IF(M305="BLUE",J305*0.5)))</f>
        <v>0</v>
      </c>
      <c r="L305" s="6">
        <f t="shared" ref="L305:L368" si="29">I305*K305</f>
        <v>0</v>
      </c>
    </row>
    <row r="306" spans="6:12" x14ac:dyDescent="0.25">
      <c r="F306" s="1" t="str">
        <f t="shared" si="26"/>
        <v>ENTER WEIGHT</v>
      </c>
      <c r="G306" s="2"/>
      <c r="H306" s="30"/>
      <c r="I306" s="30"/>
      <c r="J306" s="5" t="str">
        <f t="shared" si="27"/>
        <v>ENTER WEIGHT</v>
      </c>
      <c r="K306" s="5" t="b">
        <f t="shared" si="28"/>
        <v>0</v>
      </c>
      <c r="L306" s="6">
        <f t="shared" si="29"/>
        <v>0</v>
      </c>
    </row>
    <row r="307" spans="6:12" x14ac:dyDescent="0.25">
      <c r="F307" s="1" t="str">
        <f t="shared" si="26"/>
        <v>ENTER WEIGHT</v>
      </c>
      <c r="G307" s="2"/>
      <c r="H307" s="30"/>
      <c r="I307" s="30"/>
      <c r="J307" s="5" t="str">
        <f t="shared" si="27"/>
        <v>ENTER WEIGHT</v>
      </c>
      <c r="K307" s="5" t="b">
        <f t="shared" si="28"/>
        <v>0</v>
      </c>
      <c r="L307" s="6">
        <f t="shared" si="29"/>
        <v>0</v>
      </c>
    </row>
    <row r="308" spans="6:12" x14ac:dyDescent="0.25">
      <c r="F308" s="1" t="str">
        <f t="shared" si="26"/>
        <v>ENTER WEIGHT</v>
      </c>
      <c r="G308" s="2"/>
      <c r="H308" s="30"/>
      <c r="I308" s="30"/>
      <c r="J308" s="5" t="str">
        <f t="shared" si="27"/>
        <v>ENTER WEIGHT</v>
      </c>
      <c r="K308" s="5" t="b">
        <f t="shared" si="28"/>
        <v>0</v>
      </c>
      <c r="L308" s="6">
        <f t="shared" si="29"/>
        <v>0</v>
      </c>
    </row>
    <row r="309" spans="6:12" x14ac:dyDescent="0.25">
      <c r="F309" s="1" t="str">
        <f t="shared" si="26"/>
        <v>ENTER WEIGHT</v>
      </c>
      <c r="G309" s="2"/>
      <c r="H309" s="30"/>
      <c r="I309" s="30"/>
      <c r="J309" s="5" t="str">
        <f t="shared" si="27"/>
        <v>ENTER WEIGHT</v>
      </c>
      <c r="K309" s="5" t="b">
        <f t="shared" si="28"/>
        <v>0</v>
      </c>
      <c r="L309" s="6">
        <f t="shared" si="29"/>
        <v>0</v>
      </c>
    </row>
    <row r="310" spans="6:12" x14ac:dyDescent="0.25">
      <c r="F310" s="1" t="str">
        <f t="shared" si="26"/>
        <v>ENTER WEIGHT</v>
      </c>
      <c r="G310" s="2"/>
      <c r="H310" s="30"/>
      <c r="I310" s="30"/>
      <c r="J310" s="5" t="str">
        <f t="shared" si="27"/>
        <v>ENTER WEIGHT</v>
      </c>
      <c r="K310" s="5" t="b">
        <f t="shared" si="28"/>
        <v>0</v>
      </c>
      <c r="L310" s="6">
        <f t="shared" si="29"/>
        <v>0</v>
      </c>
    </row>
    <row r="311" spans="6:12" x14ac:dyDescent="0.25">
      <c r="F311" s="1" t="str">
        <f t="shared" si="26"/>
        <v>ENTER WEIGHT</v>
      </c>
      <c r="G311" s="2"/>
      <c r="H311" s="30"/>
      <c r="I311" s="30"/>
      <c r="J311" s="5" t="str">
        <f t="shared" si="27"/>
        <v>ENTER WEIGHT</v>
      </c>
      <c r="K311" s="5" t="b">
        <f t="shared" si="28"/>
        <v>0</v>
      </c>
      <c r="L311" s="6">
        <f t="shared" si="29"/>
        <v>0</v>
      </c>
    </row>
    <row r="312" spans="6:12" x14ac:dyDescent="0.25">
      <c r="F312" s="1" t="str">
        <f t="shared" si="26"/>
        <v>ENTER WEIGHT</v>
      </c>
      <c r="G312" s="2"/>
      <c r="H312" s="30"/>
      <c r="I312" s="30"/>
      <c r="J312" s="5" t="str">
        <f t="shared" si="27"/>
        <v>ENTER WEIGHT</v>
      </c>
      <c r="K312" s="5" t="b">
        <f t="shared" si="28"/>
        <v>0</v>
      </c>
      <c r="L312" s="6">
        <f t="shared" si="29"/>
        <v>0</v>
      </c>
    </row>
    <row r="313" spans="6:12" x14ac:dyDescent="0.25">
      <c r="F313" s="1" t="str">
        <f t="shared" si="26"/>
        <v>ENTER WEIGHT</v>
      </c>
      <c r="G313" s="2"/>
      <c r="H313" s="30"/>
      <c r="I313" s="30"/>
      <c r="J313" s="5" t="str">
        <f t="shared" si="27"/>
        <v>ENTER WEIGHT</v>
      </c>
      <c r="K313" s="5" t="b">
        <f t="shared" si="28"/>
        <v>0</v>
      </c>
      <c r="L313" s="6">
        <f t="shared" si="29"/>
        <v>0</v>
      </c>
    </row>
    <row r="314" spans="6:12" x14ac:dyDescent="0.25">
      <c r="F314" s="1" t="str">
        <f t="shared" si="26"/>
        <v>ENTER WEIGHT</v>
      </c>
      <c r="G314" s="2"/>
      <c r="H314" s="30"/>
      <c r="I314" s="30"/>
      <c r="J314" s="5" t="str">
        <f t="shared" si="27"/>
        <v>ENTER WEIGHT</v>
      </c>
      <c r="K314" s="5" t="b">
        <f t="shared" si="28"/>
        <v>0</v>
      </c>
      <c r="L314" s="6">
        <f t="shared" si="29"/>
        <v>0</v>
      </c>
    </row>
    <row r="315" spans="6:12" x14ac:dyDescent="0.25">
      <c r="F315" s="1" t="str">
        <f t="shared" si="26"/>
        <v>ENTER WEIGHT</v>
      </c>
      <c r="G315" s="2"/>
      <c r="H315" s="30"/>
      <c r="I315" s="30"/>
      <c r="J315" s="5" t="str">
        <f t="shared" si="27"/>
        <v>ENTER WEIGHT</v>
      </c>
      <c r="K315" s="5" t="b">
        <f t="shared" si="28"/>
        <v>0</v>
      </c>
      <c r="L315" s="6">
        <f t="shared" si="29"/>
        <v>0</v>
      </c>
    </row>
    <row r="316" spans="6:12" x14ac:dyDescent="0.25">
      <c r="F316" s="1" t="str">
        <f t="shared" si="26"/>
        <v>ENTER WEIGHT</v>
      </c>
      <c r="G316" s="2"/>
      <c r="H316" s="30"/>
      <c r="I316" s="30"/>
      <c r="J316" s="5" t="str">
        <f t="shared" si="27"/>
        <v>ENTER WEIGHT</v>
      </c>
      <c r="K316" s="5" t="b">
        <f t="shared" si="28"/>
        <v>0</v>
      </c>
      <c r="L316" s="6">
        <f t="shared" si="29"/>
        <v>0</v>
      </c>
    </row>
    <row r="317" spans="6:12" x14ac:dyDescent="0.25">
      <c r="F317" s="1" t="str">
        <f t="shared" si="26"/>
        <v>ENTER WEIGHT</v>
      </c>
      <c r="G317" s="2"/>
      <c r="H317" s="30"/>
      <c r="I317" s="30"/>
      <c r="J317" s="5" t="str">
        <f t="shared" si="27"/>
        <v>ENTER WEIGHT</v>
      </c>
      <c r="K317" s="5" t="b">
        <f t="shared" si="28"/>
        <v>0</v>
      </c>
      <c r="L317" s="6">
        <f t="shared" si="29"/>
        <v>0</v>
      </c>
    </row>
    <row r="318" spans="6:12" x14ac:dyDescent="0.25">
      <c r="F318" s="1" t="str">
        <f t="shared" si="26"/>
        <v>ENTER WEIGHT</v>
      </c>
      <c r="G318" s="2"/>
      <c r="H318" s="30"/>
      <c r="I318" s="30"/>
      <c r="J318" s="5" t="str">
        <f t="shared" si="27"/>
        <v>ENTER WEIGHT</v>
      </c>
      <c r="K318" s="5" t="b">
        <f t="shared" si="28"/>
        <v>0</v>
      </c>
      <c r="L318" s="6">
        <f t="shared" si="29"/>
        <v>0</v>
      </c>
    </row>
    <row r="319" spans="6:12" x14ac:dyDescent="0.25">
      <c r="F319" s="1" t="str">
        <f t="shared" ref="F319:F382" si="30">IF($E319=60.3,6.99,IF($E319=73,9.67,IF($E319=88.9,13.84,IF($E319=114.3,17.26,IF($E319=177.8,34.23,IF($E319=244.5,53.57,"ENTER WEIGHT"))))))</f>
        <v>ENTER WEIGHT</v>
      </c>
      <c r="G319" s="2"/>
      <c r="H319" s="30"/>
      <c r="I319" s="30"/>
      <c r="J319" s="5" t="str">
        <f t="shared" si="27"/>
        <v>ENTER WEIGHT</v>
      </c>
      <c r="K319" s="5" t="b">
        <f t="shared" si="28"/>
        <v>0</v>
      </c>
      <c r="L319" s="6">
        <f t="shared" si="29"/>
        <v>0</v>
      </c>
    </row>
    <row r="320" spans="6:12" x14ac:dyDescent="0.25">
      <c r="F320" s="1" t="str">
        <f t="shared" si="30"/>
        <v>ENTER WEIGHT</v>
      </c>
      <c r="G320" s="2"/>
      <c r="H320" s="30"/>
      <c r="I320" s="30"/>
      <c r="J320" s="5" t="str">
        <f t="shared" si="27"/>
        <v>ENTER WEIGHT</v>
      </c>
      <c r="K320" s="5" t="b">
        <f t="shared" si="28"/>
        <v>0</v>
      </c>
      <c r="L320" s="6">
        <f t="shared" si="29"/>
        <v>0</v>
      </c>
    </row>
    <row r="321" spans="6:12" x14ac:dyDescent="0.25">
      <c r="F321" s="1" t="str">
        <f t="shared" si="30"/>
        <v>ENTER WEIGHT</v>
      </c>
      <c r="G321" s="2"/>
      <c r="H321" s="30"/>
      <c r="I321" s="30"/>
      <c r="J321" s="5" t="str">
        <f t="shared" si="27"/>
        <v>ENTER WEIGHT</v>
      </c>
      <c r="K321" s="5" t="b">
        <f t="shared" si="28"/>
        <v>0</v>
      </c>
      <c r="L321" s="6">
        <f t="shared" si="29"/>
        <v>0</v>
      </c>
    </row>
    <row r="322" spans="6:12" x14ac:dyDescent="0.25">
      <c r="F322" s="1" t="str">
        <f t="shared" si="30"/>
        <v>ENTER WEIGHT</v>
      </c>
      <c r="G322" s="2"/>
      <c r="H322" s="30"/>
      <c r="I322" s="30"/>
      <c r="J322" s="5" t="str">
        <f t="shared" si="27"/>
        <v>ENTER WEIGHT</v>
      </c>
      <c r="K322" s="5" t="b">
        <f t="shared" si="28"/>
        <v>0</v>
      </c>
      <c r="L322" s="6">
        <f t="shared" si="29"/>
        <v>0</v>
      </c>
    </row>
    <row r="323" spans="6:12" x14ac:dyDescent="0.25">
      <c r="F323" s="1" t="str">
        <f t="shared" si="30"/>
        <v>ENTER WEIGHT</v>
      </c>
      <c r="G323" s="2"/>
      <c r="H323" s="30"/>
      <c r="I323" s="30"/>
      <c r="J323" s="5" t="str">
        <f t="shared" si="27"/>
        <v>ENTER WEIGHT</v>
      </c>
      <c r="K323" s="5" t="b">
        <f t="shared" si="28"/>
        <v>0</v>
      </c>
      <c r="L323" s="6">
        <f t="shared" si="29"/>
        <v>0</v>
      </c>
    </row>
    <row r="324" spans="6:12" x14ac:dyDescent="0.25">
      <c r="F324" s="1" t="str">
        <f t="shared" si="30"/>
        <v>ENTER WEIGHT</v>
      </c>
      <c r="G324" s="2"/>
      <c r="H324" s="30"/>
      <c r="I324" s="30"/>
      <c r="J324" s="5" t="str">
        <f t="shared" si="27"/>
        <v>ENTER WEIGHT</v>
      </c>
      <c r="K324" s="5" t="b">
        <f t="shared" si="28"/>
        <v>0</v>
      </c>
      <c r="L324" s="6">
        <f t="shared" si="29"/>
        <v>0</v>
      </c>
    </row>
    <row r="325" spans="6:12" x14ac:dyDescent="0.25">
      <c r="F325" s="1" t="str">
        <f t="shared" si="30"/>
        <v>ENTER WEIGHT</v>
      </c>
      <c r="G325" s="2"/>
      <c r="H325" s="30"/>
      <c r="I325" s="30"/>
      <c r="J325" s="5" t="str">
        <f t="shared" si="27"/>
        <v>ENTER WEIGHT</v>
      </c>
      <c r="K325" s="5" t="b">
        <f t="shared" si="28"/>
        <v>0</v>
      </c>
      <c r="L325" s="6">
        <f t="shared" si="29"/>
        <v>0</v>
      </c>
    </row>
    <row r="326" spans="6:12" x14ac:dyDescent="0.25">
      <c r="F326" s="1" t="str">
        <f t="shared" si="30"/>
        <v>ENTER WEIGHT</v>
      </c>
      <c r="G326" s="2"/>
      <c r="H326" s="30"/>
      <c r="I326" s="30"/>
      <c r="J326" s="5" t="str">
        <f t="shared" si="27"/>
        <v>ENTER WEIGHT</v>
      </c>
      <c r="K326" s="5" t="b">
        <f t="shared" si="28"/>
        <v>0</v>
      </c>
      <c r="L326" s="6">
        <f t="shared" si="29"/>
        <v>0</v>
      </c>
    </row>
    <row r="327" spans="6:12" x14ac:dyDescent="0.25">
      <c r="F327" s="1" t="str">
        <f t="shared" si="30"/>
        <v>ENTER WEIGHT</v>
      </c>
      <c r="G327" s="2"/>
      <c r="H327" s="30"/>
      <c r="I327" s="30"/>
      <c r="J327" s="5" t="str">
        <f t="shared" si="27"/>
        <v>ENTER WEIGHT</v>
      </c>
      <c r="K327" s="5" t="b">
        <f t="shared" si="28"/>
        <v>0</v>
      </c>
      <c r="L327" s="6">
        <f t="shared" si="29"/>
        <v>0</v>
      </c>
    </row>
    <row r="328" spans="6:12" x14ac:dyDescent="0.25">
      <c r="F328" s="1" t="str">
        <f t="shared" si="30"/>
        <v>ENTER WEIGHT</v>
      </c>
      <c r="G328" s="2"/>
      <c r="H328" s="30"/>
      <c r="I328" s="30"/>
      <c r="J328" s="5" t="str">
        <f t="shared" si="27"/>
        <v>ENTER WEIGHT</v>
      </c>
      <c r="K328" s="5" t="b">
        <f t="shared" si="28"/>
        <v>0</v>
      </c>
      <c r="L328" s="6">
        <f t="shared" si="29"/>
        <v>0</v>
      </c>
    </row>
    <row r="329" spans="6:12" x14ac:dyDescent="0.25">
      <c r="F329" s="1" t="str">
        <f t="shared" si="30"/>
        <v>ENTER WEIGHT</v>
      </c>
      <c r="G329" s="2"/>
      <c r="H329" s="30"/>
      <c r="I329" s="30"/>
      <c r="J329" s="5" t="str">
        <f t="shared" si="27"/>
        <v>ENTER WEIGHT</v>
      </c>
      <c r="K329" s="5" t="b">
        <f t="shared" si="28"/>
        <v>0</v>
      </c>
      <c r="L329" s="6">
        <f t="shared" si="29"/>
        <v>0</v>
      </c>
    </row>
    <row r="330" spans="6:12" x14ac:dyDescent="0.25">
      <c r="F330" s="1" t="str">
        <f t="shared" si="30"/>
        <v>ENTER WEIGHT</v>
      </c>
      <c r="G330" s="2"/>
      <c r="H330" s="30"/>
      <c r="I330" s="30"/>
      <c r="J330" s="5" t="str">
        <f t="shared" si="27"/>
        <v>ENTER WEIGHT</v>
      </c>
      <c r="K330" s="5" t="b">
        <f t="shared" si="28"/>
        <v>0</v>
      </c>
      <c r="L330" s="6">
        <f t="shared" si="29"/>
        <v>0</v>
      </c>
    </row>
    <row r="331" spans="6:12" x14ac:dyDescent="0.25">
      <c r="F331" s="1" t="str">
        <f t="shared" si="30"/>
        <v>ENTER WEIGHT</v>
      </c>
      <c r="G331" s="2"/>
      <c r="H331" s="30"/>
      <c r="I331" s="30"/>
      <c r="J331" s="5" t="str">
        <f t="shared" si="27"/>
        <v>ENTER WEIGHT</v>
      </c>
      <c r="K331" s="5" t="b">
        <f t="shared" si="28"/>
        <v>0</v>
      </c>
      <c r="L331" s="6">
        <f t="shared" si="29"/>
        <v>0</v>
      </c>
    </row>
    <row r="332" spans="6:12" x14ac:dyDescent="0.25">
      <c r="F332" s="1" t="str">
        <f t="shared" si="30"/>
        <v>ENTER WEIGHT</v>
      </c>
      <c r="G332" s="2"/>
      <c r="H332" s="30"/>
      <c r="I332" s="30"/>
      <c r="J332" s="5" t="str">
        <f t="shared" si="27"/>
        <v>ENTER WEIGHT</v>
      </c>
      <c r="K332" s="5" t="b">
        <f t="shared" si="28"/>
        <v>0</v>
      </c>
      <c r="L332" s="6">
        <f t="shared" si="29"/>
        <v>0</v>
      </c>
    </row>
    <row r="333" spans="6:12" x14ac:dyDescent="0.25">
      <c r="F333" s="1" t="str">
        <f t="shared" si="30"/>
        <v>ENTER WEIGHT</v>
      </c>
      <c r="G333" s="2"/>
      <c r="H333" s="30"/>
      <c r="I333" s="30"/>
      <c r="J333" s="5" t="str">
        <f t="shared" si="27"/>
        <v>ENTER WEIGHT</v>
      </c>
      <c r="K333" s="5" t="b">
        <f t="shared" si="28"/>
        <v>0</v>
      </c>
      <c r="L333" s="6">
        <f t="shared" si="29"/>
        <v>0</v>
      </c>
    </row>
    <row r="334" spans="6:12" x14ac:dyDescent="0.25">
      <c r="F334" s="1" t="str">
        <f t="shared" si="30"/>
        <v>ENTER WEIGHT</v>
      </c>
      <c r="G334" s="2"/>
      <c r="H334" s="30"/>
      <c r="I334" s="30"/>
      <c r="J334" s="5" t="str">
        <f t="shared" si="27"/>
        <v>ENTER WEIGHT</v>
      </c>
      <c r="K334" s="5" t="b">
        <f t="shared" si="28"/>
        <v>0</v>
      </c>
      <c r="L334" s="6">
        <f t="shared" si="29"/>
        <v>0</v>
      </c>
    </row>
    <row r="335" spans="6:12" x14ac:dyDescent="0.25">
      <c r="F335" s="1" t="str">
        <f t="shared" si="30"/>
        <v>ENTER WEIGHT</v>
      </c>
      <c r="G335" s="2"/>
      <c r="H335" s="30"/>
      <c r="I335" s="30"/>
      <c r="J335" s="5" t="str">
        <f t="shared" si="27"/>
        <v>ENTER WEIGHT</v>
      </c>
      <c r="K335" s="5" t="b">
        <f t="shared" si="28"/>
        <v>0</v>
      </c>
      <c r="L335" s="6">
        <f t="shared" si="29"/>
        <v>0</v>
      </c>
    </row>
    <row r="336" spans="6:12" x14ac:dyDescent="0.25">
      <c r="F336" s="1" t="str">
        <f t="shared" si="30"/>
        <v>ENTER WEIGHT</v>
      </c>
      <c r="G336" s="2"/>
      <c r="H336" s="30"/>
      <c r="I336" s="30"/>
      <c r="J336" s="5" t="str">
        <f t="shared" si="27"/>
        <v>ENTER WEIGHT</v>
      </c>
      <c r="K336" s="5" t="b">
        <f t="shared" si="28"/>
        <v>0</v>
      </c>
      <c r="L336" s="6">
        <f t="shared" si="29"/>
        <v>0</v>
      </c>
    </row>
    <row r="337" spans="6:12" x14ac:dyDescent="0.25">
      <c r="F337" s="1" t="str">
        <f t="shared" si="30"/>
        <v>ENTER WEIGHT</v>
      </c>
      <c r="G337" s="2"/>
      <c r="H337" s="30"/>
      <c r="I337" s="30"/>
      <c r="J337" s="5" t="str">
        <f t="shared" si="27"/>
        <v>ENTER WEIGHT</v>
      </c>
      <c r="K337" s="5" t="b">
        <f t="shared" si="28"/>
        <v>0</v>
      </c>
      <c r="L337" s="6">
        <f t="shared" si="29"/>
        <v>0</v>
      </c>
    </row>
    <row r="338" spans="6:12" x14ac:dyDescent="0.25">
      <c r="F338" s="1" t="str">
        <f t="shared" si="30"/>
        <v>ENTER WEIGHT</v>
      </c>
      <c r="G338" s="2"/>
      <c r="H338" s="30"/>
      <c r="I338" s="30"/>
      <c r="J338" s="5" t="str">
        <f t="shared" si="27"/>
        <v>ENTER WEIGHT</v>
      </c>
      <c r="K338" s="5" t="b">
        <f t="shared" si="28"/>
        <v>0</v>
      </c>
      <c r="L338" s="6">
        <f t="shared" si="29"/>
        <v>0</v>
      </c>
    </row>
    <row r="339" spans="6:12" x14ac:dyDescent="0.25">
      <c r="F339" s="1" t="str">
        <f t="shared" si="30"/>
        <v>ENTER WEIGHT</v>
      </c>
      <c r="G339" s="2"/>
      <c r="H339" s="30"/>
      <c r="I339" s="30"/>
      <c r="J339" s="5" t="str">
        <f t="shared" si="27"/>
        <v>ENTER WEIGHT</v>
      </c>
      <c r="K339" s="5" t="b">
        <f t="shared" si="28"/>
        <v>0</v>
      </c>
      <c r="L339" s="6">
        <f t="shared" si="29"/>
        <v>0</v>
      </c>
    </row>
    <row r="340" spans="6:12" x14ac:dyDescent="0.25">
      <c r="F340" s="1" t="str">
        <f t="shared" si="30"/>
        <v>ENTER WEIGHT</v>
      </c>
      <c r="G340" s="2"/>
      <c r="H340" s="30"/>
      <c r="I340" s="30"/>
      <c r="J340" s="5" t="str">
        <f t="shared" si="27"/>
        <v>ENTER WEIGHT</v>
      </c>
      <c r="K340" s="5" t="b">
        <f t="shared" si="28"/>
        <v>0</v>
      </c>
      <c r="L340" s="6">
        <f t="shared" si="29"/>
        <v>0</v>
      </c>
    </row>
    <row r="341" spans="6:12" x14ac:dyDescent="0.25">
      <c r="F341" s="1" t="str">
        <f t="shared" si="30"/>
        <v>ENTER WEIGHT</v>
      </c>
      <c r="G341" s="2"/>
      <c r="H341" s="30"/>
      <c r="I341" s="30"/>
      <c r="J341" s="5" t="str">
        <f t="shared" si="27"/>
        <v>ENTER WEIGHT</v>
      </c>
      <c r="K341" s="5" t="b">
        <f t="shared" si="28"/>
        <v>0</v>
      </c>
      <c r="L341" s="6">
        <f t="shared" si="29"/>
        <v>0</v>
      </c>
    </row>
    <row r="342" spans="6:12" x14ac:dyDescent="0.25">
      <c r="F342" s="1" t="str">
        <f t="shared" si="30"/>
        <v>ENTER WEIGHT</v>
      </c>
      <c r="G342" s="2"/>
      <c r="H342" s="30"/>
      <c r="I342" s="30"/>
      <c r="J342" s="5" t="str">
        <f t="shared" si="27"/>
        <v>ENTER WEIGHT</v>
      </c>
      <c r="K342" s="5" t="b">
        <f t="shared" si="28"/>
        <v>0</v>
      </c>
      <c r="L342" s="6">
        <f t="shared" si="29"/>
        <v>0</v>
      </c>
    </row>
    <row r="343" spans="6:12" x14ac:dyDescent="0.25">
      <c r="F343" s="1" t="str">
        <f t="shared" si="30"/>
        <v>ENTER WEIGHT</v>
      </c>
      <c r="G343" s="2"/>
      <c r="H343" s="30"/>
      <c r="I343" s="30"/>
      <c r="J343" s="5" t="str">
        <f t="shared" si="27"/>
        <v>ENTER WEIGHT</v>
      </c>
      <c r="K343" s="5" t="b">
        <f t="shared" si="28"/>
        <v>0</v>
      </c>
      <c r="L343" s="6">
        <f t="shared" si="29"/>
        <v>0</v>
      </c>
    </row>
    <row r="344" spans="6:12" x14ac:dyDescent="0.25">
      <c r="F344" s="1" t="str">
        <f t="shared" si="30"/>
        <v>ENTER WEIGHT</v>
      </c>
      <c r="G344" s="2"/>
      <c r="H344" s="30"/>
      <c r="I344" s="30"/>
      <c r="J344" s="5" t="str">
        <f t="shared" si="27"/>
        <v>ENTER WEIGHT</v>
      </c>
      <c r="K344" s="5" t="b">
        <f t="shared" si="28"/>
        <v>0</v>
      </c>
      <c r="L344" s="6">
        <f t="shared" si="29"/>
        <v>0</v>
      </c>
    </row>
    <row r="345" spans="6:12" x14ac:dyDescent="0.25">
      <c r="F345" s="1" t="str">
        <f t="shared" si="30"/>
        <v>ENTER WEIGHT</v>
      </c>
      <c r="G345" s="2"/>
      <c r="H345" s="30"/>
      <c r="I345" s="30"/>
      <c r="J345" s="5" t="str">
        <f t="shared" si="27"/>
        <v>ENTER WEIGHT</v>
      </c>
      <c r="K345" s="5" t="b">
        <f t="shared" si="28"/>
        <v>0</v>
      </c>
      <c r="L345" s="6">
        <f t="shared" si="29"/>
        <v>0</v>
      </c>
    </row>
    <row r="346" spans="6:12" x14ac:dyDescent="0.25">
      <c r="F346" s="1" t="str">
        <f t="shared" si="30"/>
        <v>ENTER WEIGHT</v>
      </c>
      <c r="G346" s="2"/>
      <c r="H346" s="30"/>
      <c r="I346" s="30"/>
      <c r="J346" s="5" t="str">
        <f t="shared" si="27"/>
        <v>ENTER WEIGHT</v>
      </c>
      <c r="K346" s="5" t="b">
        <f t="shared" si="28"/>
        <v>0</v>
      </c>
      <c r="L346" s="6">
        <f t="shared" si="29"/>
        <v>0</v>
      </c>
    </row>
    <row r="347" spans="6:12" x14ac:dyDescent="0.25">
      <c r="F347" s="1" t="str">
        <f t="shared" si="30"/>
        <v>ENTER WEIGHT</v>
      </c>
      <c r="G347" s="2"/>
      <c r="H347" s="30"/>
      <c r="I347" s="30"/>
      <c r="J347" s="5" t="str">
        <f t="shared" si="27"/>
        <v>ENTER WEIGHT</v>
      </c>
      <c r="K347" s="5" t="b">
        <f t="shared" si="28"/>
        <v>0</v>
      </c>
      <c r="L347" s="6">
        <f t="shared" si="29"/>
        <v>0</v>
      </c>
    </row>
    <row r="348" spans="6:12" x14ac:dyDescent="0.25">
      <c r="F348" s="1" t="str">
        <f t="shared" si="30"/>
        <v>ENTER WEIGHT</v>
      </c>
      <c r="G348" s="2"/>
      <c r="H348" s="30"/>
      <c r="I348" s="30"/>
      <c r="J348" s="5" t="str">
        <f t="shared" si="27"/>
        <v>ENTER WEIGHT</v>
      </c>
      <c r="K348" s="5" t="b">
        <f t="shared" si="28"/>
        <v>0</v>
      </c>
      <c r="L348" s="6">
        <f t="shared" si="29"/>
        <v>0</v>
      </c>
    </row>
    <row r="349" spans="6:12" x14ac:dyDescent="0.25">
      <c r="F349" s="1" t="str">
        <f t="shared" si="30"/>
        <v>ENTER WEIGHT</v>
      </c>
      <c r="G349" s="2"/>
      <c r="H349" s="30"/>
      <c r="I349" s="30"/>
      <c r="J349" s="5" t="str">
        <f t="shared" si="27"/>
        <v>ENTER WEIGHT</v>
      </c>
      <c r="K349" s="5" t="b">
        <f t="shared" si="28"/>
        <v>0</v>
      </c>
      <c r="L349" s="6">
        <f t="shared" si="29"/>
        <v>0</v>
      </c>
    </row>
    <row r="350" spans="6:12" x14ac:dyDescent="0.25">
      <c r="F350" s="1" t="str">
        <f t="shared" si="30"/>
        <v>ENTER WEIGHT</v>
      </c>
      <c r="G350" s="2"/>
      <c r="H350" s="30"/>
      <c r="I350" s="30"/>
      <c r="J350" s="5" t="str">
        <f t="shared" si="27"/>
        <v>ENTER WEIGHT</v>
      </c>
      <c r="K350" s="5" t="b">
        <f t="shared" si="28"/>
        <v>0</v>
      </c>
      <c r="L350" s="6">
        <f t="shared" si="29"/>
        <v>0</v>
      </c>
    </row>
    <row r="351" spans="6:12" x14ac:dyDescent="0.25">
      <c r="F351" s="1" t="str">
        <f t="shared" si="30"/>
        <v>ENTER WEIGHT</v>
      </c>
      <c r="G351" s="2"/>
      <c r="H351" s="30"/>
      <c r="I351" s="30"/>
      <c r="J351" s="5" t="str">
        <f t="shared" si="27"/>
        <v>ENTER WEIGHT</v>
      </c>
      <c r="K351" s="5" t="b">
        <f t="shared" si="28"/>
        <v>0</v>
      </c>
      <c r="L351" s="6">
        <f t="shared" si="29"/>
        <v>0</v>
      </c>
    </row>
    <row r="352" spans="6:12" x14ac:dyDescent="0.25">
      <c r="F352" s="1" t="str">
        <f t="shared" si="30"/>
        <v>ENTER WEIGHT</v>
      </c>
      <c r="G352" s="2"/>
      <c r="H352" s="30"/>
      <c r="I352" s="30"/>
      <c r="J352" s="5" t="str">
        <f t="shared" si="27"/>
        <v>ENTER WEIGHT</v>
      </c>
      <c r="K352" s="5" t="b">
        <f t="shared" si="28"/>
        <v>0</v>
      </c>
      <c r="L352" s="6">
        <f t="shared" si="29"/>
        <v>0</v>
      </c>
    </row>
    <row r="353" spans="6:12" x14ac:dyDescent="0.25">
      <c r="F353" s="1" t="str">
        <f t="shared" si="30"/>
        <v>ENTER WEIGHT</v>
      </c>
      <c r="G353" s="2"/>
      <c r="H353" s="30"/>
      <c r="I353" s="30"/>
      <c r="J353" s="5" t="str">
        <f t="shared" ref="J353:J416" si="31">IF($E353=60.3,24.27,IF($E353=73,30.27,IF($E353=88.9,42.44,IF(AND($E353=114.3, $F353=17.26),47.83,IF(AND($E353=177.8, $F353=34.23),92.37,IF(AND($E353=244.5,$F353=53.57),144.09,"ENTER WEIGHT"))))))</f>
        <v>ENTER WEIGHT</v>
      </c>
      <c r="K353" s="5" t="b">
        <f t="shared" si="28"/>
        <v>0</v>
      </c>
      <c r="L353" s="6">
        <f t="shared" si="29"/>
        <v>0</v>
      </c>
    </row>
    <row r="354" spans="6:12" x14ac:dyDescent="0.25">
      <c r="F354" s="1" t="str">
        <f t="shared" si="30"/>
        <v>ENTER WEIGHT</v>
      </c>
      <c r="G354" s="2"/>
      <c r="H354" s="30"/>
      <c r="I354" s="30"/>
      <c r="J354" s="5" t="str">
        <f t="shared" si="31"/>
        <v>ENTER WEIGHT</v>
      </c>
      <c r="K354" s="5" t="b">
        <f t="shared" si="28"/>
        <v>0</v>
      </c>
      <c r="L354" s="6">
        <f t="shared" si="29"/>
        <v>0</v>
      </c>
    </row>
    <row r="355" spans="6:12" x14ac:dyDescent="0.25">
      <c r="F355" s="1" t="str">
        <f t="shared" si="30"/>
        <v>ENTER WEIGHT</v>
      </c>
      <c r="G355" s="2"/>
      <c r="H355" s="30"/>
      <c r="I355" s="30"/>
      <c r="J355" s="5" t="str">
        <f t="shared" si="31"/>
        <v>ENTER WEIGHT</v>
      </c>
      <c r="K355" s="5" t="b">
        <f t="shared" si="28"/>
        <v>0</v>
      </c>
      <c r="L355" s="6">
        <f t="shared" si="29"/>
        <v>0</v>
      </c>
    </row>
    <row r="356" spans="6:12" x14ac:dyDescent="0.25">
      <c r="F356" s="1" t="str">
        <f t="shared" si="30"/>
        <v>ENTER WEIGHT</v>
      </c>
      <c r="G356" s="2"/>
      <c r="H356" s="30"/>
      <c r="I356" s="30"/>
      <c r="J356" s="5" t="str">
        <f t="shared" si="31"/>
        <v>ENTER WEIGHT</v>
      </c>
      <c r="K356" s="5" t="b">
        <f t="shared" si="28"/>
        <v>0</v>
      </c>
      <c r="L356" s="6">
        <f t="shared" si="29"/>
        <v>0</v>
      </c>
    </row>
    <row r="357" spans="6:12" x14ac:dyDescent="0.25">
      <c r="F357" s="1" t="str">
        <f t="shared" si="30"/>
        <v>ENTER WEIGHT</v>
      </c>
      <c r="G357" s="2"/>
      <c r="H357" s="30"/>
      <c r="I357" s="30"/>
      <c r="J357" s="5" t="str">
        <f t="shared" si="31"/>
        <v>ENTER WEIGHT</v>
      </c>
      <c r="K357" s="5" t="b">
        <f t="shared" si="28"/>
        <v>0</v>
      </c>
      <c r="L357" s="6">
        <f t="shared" si="29"/>
        <v>0</v>
      </c>
    </row>
    <row r="358" spans="6:12" x14ac:dyDescent="0.25">
      <c r="F358" s="1" t="str">
        <f t="shared" si="30"/>
        <v>ENTER WEIGHT</v>
      </c>
      <c r="G358" s="2"/>
      <c r="H358" s="30"/>
      <c r="I358" s="30"/>
      <c r="J358" s="5" t="str">
        <f t="shared" si="31"/>
        <v>ENTER WEIGHT</v>
      </c>
      <c r="K358" s="5" t="b">
        <f t="shared" si="28"/>
        <v>0</v>
      </c>
      <c r="L358" s="6">
        <f t="shared" si="29"/>
        <v>0</v>
      </c>
    </row>
    <row r="359" spans="6:12" x14ac:dyDescent="0.25">
      <c r="F359" s="1" t="str">
        <f t="shared" si="30"/>
        <v>ENTER WEIGHT</v>
      </c>
      <c r="G359" s="2"/>
      <c r="H359" s="30"/>
      <c r="I359" s="30"/>
      <c r="J359" s="5" t="str">
        <f t="shared" si="31"/>
        <v>ENTER WEIGHT</v>
      </c>
      <c r="K359" s="5" t="b">
        <f t="shared" si="28"/>
        <v>0</v>
      </c>
      <c r="L359" s="6">
        <f t="shared" si="29"/>
        <v>0</v>
      </c>
    </row>
    <row r="360" spans="6:12" x14ac:dyDescent="0.25">
      <c r="F360" s="1" t="str">
        <f t="shared" si="30"/>
        <v>ENTER WEIGHT</v>
      </c>
      <c r="G360" s="2"/>
      <c r="H360" s="30"/>
      <c r="I360" s="30"/>
      <c r="J360" s="5" t="str">
        <f t="shared" si="31"/>
        <v>ENTER WEIGHT</v>
      </c>
      <c r="K360" s="5" t="b">
        <f t="shared" si="28"/>
        <v>0</v>
      </c>
      <c r="L360" s="6">
        <f t="shared" si="29"/>
        <v>0</v>
      </c>
    </row>
    <row r="361" spans="6:12" x14ac:dyDescent="0.25">
      <c r="F361" s="1" t="str">
        <f t="shared" si="30"/>
        <v>ENTER WEIGHT</v>
      </c>
      <c r="G361" s="2"/>
      <c r="H361" s="30"/>
      <c r="I361" s="30"/>
      <c r="J361" s="5" t="str">
        <f t="shared" si="31"/>
        <v>ENTER WEIGHT</v>
      </c>
      <c r="K361" s="5" t="b">
        <f t="shared" si="28"/>
        <v>0</v>
      </c>
      <c r="L361" s="6">
        <f t="shared" si="29"/>
        <v>0</v>
      </c>
    </row>
    <row r="362" spans="6:12" x14ac:dyDescent="0.25">
      <c r="F362" s="1" t="str">
        <f t="shared" si="30"/>
        <v>ENTER WEIGHT</v>
      </c>
      <c r="G362" s="2"/>
      <c r="H362" s="30"/>
      <c r="I362" s="30"/>
      <c r="J362" s="5" t="str">
        <f t="shared" si="31"/>
        <v>ENTER WEIGHT</v>
      </c>
      <c r="K362" s="5" t="b">
        <f t="shared" si="28"/>
        <v>0</v>
      </c>
      <c r="L362" s="6">
        <f t="shared" si="29"/>
        <v>0</v>
      </c>
    </row>
    <row r="363" spans="6:12" x14ac:dyDescent="0.25">
      <c r="F363" s="1" t="str">
        <f t="shared" si="30"/>
        <v>ENTER WEIGHT</v>
      </c>
      <c r="G363" s="2"/>
      <c r="H363" s="30"/>
      <c r="I363" s="30"/>
      <c r="J363" s="5" t="str">
        <f t="shared" si="31"/>
        <v>ENTER WEIGHT</v>
      </c>
      <c r="K363" s="5" t="b">
        <f t="shared" si="28"/>
        <v>0</v>
      </c>
      <c r="L363" s="6">
        <f t="shared" si="29"/>
        <v>0</v>
      </c>
    </row>
    <row r="364" spans="6:12" x14ac:dyDescent="0.25">
      <c r="F364" s="1" t="str">
        <f t="shared" si="30"/>
        <v>ENTER WEIGHT</v>
      </c>
      <c r="G364" s="2"/>
      <c r="H364" s="30"/>
      <c r="I364" s="30"/>
      <c r="J364" s="5" t="str">
        <f t="shared" si="31"/>
        <v>ENTER WEIGHT</v>
      </c>
      <c r="K364" s="5" t="b">
        <f t="shared" si="28"/>
        <v>0</v>
      </c>
      <c r="L364" s="6">
        <f t="shared" si="29"/>
        <v>0</v>
      </c>
    </row>
    <row r="365" spans="6:12" x14ac:dyDescent="0.25">
      <c r="F365" s="1" t="str">
        <f t="shared" si="30"/>
        <v>ENTER WEIGHT</v>
      </c>
      <c r="G365" s="2"/>
      <c r="H365" s="30"/>
      <c r="I365" s="30"/>
      <c r="J365" s="5" t="str">
        <f t="shared" si="31"/>
        <v>ENTER WEIGHT</v>
      </c>
      <c r="K365" s="5" t="b">
        <f t="shared" si="28"/>
        <v>0</v>
      </c>
      <c r="L365" s="6">
        <f t="shared" si="29"/>
        <v>0</v>
      </c>
    </row>
    <row r="366" spans="6:12" x14ac:dyDescent="0.25">
      <c r="F366" s="1" t="str">
        <f t="shared" si="30"/>
        <v>ENTER WEIGHT</v>
      </c>
      <c r="G366" s="2"/>
      <c r="H366" s="30"/>
      <c r="I366" s="30"/>
      <c r="J366" s="5" t="str">
        <f t="shared" si="31"/>
        <v>ENTER WEIGHT</v>
      </c>
      <c r="K366" s="5" t="b">
        <f t="shared" si="28"/>
        <v>0</v>
      </c>
      <c r="L366" s="6">
        <f t="shared" si="29"/>
        <v>0</v>
      </c>
    </row>
    <row r="367" spans="6:12" x14ac:dyDescent="0.25">
      <c r="F367" s="1" t="str">
        <f t="shared" si="30"/>
        <v>ENTER WEIGHT</v>
      </c>
      <c r="G367" s="2"/>
      <c r="H367" s="30"/>
      <c r="I367" s="30"/>
      <c r="J367" s="5" t="str">
        <f t="shared" si="31"/>
        <v>ENTER WEIGHT</v>
      </c>
      <c r="K367" s="5" t="b">
        <f t="shared" si="28"/>
        <v>0</v>
      </c>
      <c r="L367" s="6">
        <f t="shared" si="29"/>
        <v>0</v>
      </c>
    </row>
    <row r="368" spans="6:12" x14ac:dyDescent="0.25">
      <c r="F368" s="1" t="str">
        <f t="shared" si="30"/>
        <v>ENTER WEIGHT</v>
      </c>
      <c r="G368" s="2"/>
      <c r="H368" s="30"/>
      <c r="I368" s="30"/>
      <c r="J368" s="5" t="str">
        <f t="shared" si="31"/>
        <v>ENTER WEIGHT</v>
      </c>
      <c r="K368" s="5" t="b">
        <f t="shared" si="28"/>
        <v>0</v>
      </c>
      <c r="L368" s="6">
        <f t="shared" si="29"/>
        <v>0</v>
      </c>
    </row>
    <row r="369" spans="6:12" x14ac:dyDescent="0.25">
      <c r="F369" s="1" t="str">
        <f t="shared" si="30"/>
        <v>ENTER WEIGHT</v>
      </c>
      <c r="G369" s="2"/>
      <c r="H369" s="30"/>
      <c r="I369" s="30"/>
      <c r="J369" s="5" t="str">
        <f t="shared" si="31"/>
        <v>ENTER WEIGHT</v>
      </c>
      <c r="K369" s="5" t="b">
        <f t="shared" ref="K369:K432" si="32">IF(M369="NEW",J369*1,IF(M369="YELLOW",J369*0.75,IF(M369="BLUE",J369*0.5)))</f>
        <v>0</v>
      </c>
      <c r="L369" s="6">
        <f t="shared" ref="L369:L432" si="33">I369*K369</f>
        <v>0</v>
      </c>
    </row>
    <row r="370" spans="6:12" x14ac:dyDescent="0.25">
      <c r="F370" s="1" t="str">
        <f t="shared" si="30"/>
        <v>ENTER WEIGHT</v>
      </c>
      <c r="G370" s="2"/>
      <c r="H370" s="30"/>
      <c r="I370" s="30"/>
      <c r="J370" s="5" t="str">
        <f t="shared" si="31"/>
        <v>ENTER WEIGHT</v>
      </c>
      <c r="K370" s="5" t="b">
        <f t="shared" si="32"/>
        <v>0</v>
      </c>
      <c r="L370" s="6">
        <f t="shared" si="33"/>
        <v>0</v>
      </c>
    </row>
    <row r="371" spans="6:12" x14ac:dyDescent="0.25">
      <c r="F371" s="1" t="str">
        <f t="shared" si="30"/>
        <v>ENTER WEIGHT</v>
      </c>
      <c r="G371" s="2"/>
      <c r="H371" s="30"/>
      <c r="I371" s="30"/>
      <c r="J371" s="5" t="str">
        <f t="shared" si="31"/>
        <v>ENTER WEIGHT</v>
      </c>
      <c r="K371" s="5" t="b">
        <f t="shared" si="32"/>
        <v>0</v>
      </c>
      <c r="L371" s="6">
        <f t="shared" si="33"/>
        <v>0</v>
      </c>
    </row>
    <row r="372" spans="6:12" x14ac:dyDescent="0.25">
      <c r="F372" s="1" t="str">
        <f t="shared" si="30"/>
        <v>ENTER WEIGHT</v>
      </c>
      <c r="G372" s="2"/>
      <c r="H372" s="30"/>
      <c r="I372" s="30"/>
      <c r="J372" s="5" t="str">
        <f t="shared" si="31"/>
        <v>ENTER WEIGHT</v>
      </c>
      <c r="K372" s="5" t="b">
        <f t="shared" si="32"/>
        <v>0</v>
      </c>
      <c r="L372" s="6">
        <f t="shared" si="33"/>
        <v>0</v>
      </c>
    </row>
    <row r="373" spans="6:12" x14ac:dyDescent="0.25">
      <c r="F373" s="1" t="str">
        <f t="shared" si="30"/>
        <v>ENTER WEIGHT</v>
      </c>
      <c r="G373" s="2"/>
      <c r="H373" s="30"/>
      <c r="I373" s="30"/>
      <c r="J373" s="5" t="str">
        <f t="shared" si="31"/>
        <v>ENTER WEIGHT</v>
      </c>
      <c r="K373" s="5" t="b">
        <f t="shared" si="32"/>
        <v>0</v>
      </c>
      <c r="L373" s="6">
        <f t="shared" si="33"/>
        <v>0</v>
      </c>
    </row>
    <row r="374" spans="6:12" x14ac:dyDescent="0.25">
      <c r="F374" s="1" t="str">
        <f t="shared" si="30"/>
        <v>ENTER WEIGHT</v>
      </c>
      <c r="G374" s="2"/>
      <c r="H374" s="30"/>
      <c r="I374" s="30"/>
      <c r="J374" s="5" t="str">
        <f t="shared" si="31"/>
        <v>ENTER WEIGHT</v>
      </c>
      <c r="K374" s="5" t="b">
        <f t="shared" si="32"/>
        <v>0</v>
      </c>
      <c r="L374" s="6">
        <f t="shared" si="33"/>
        <v>0</v>
      </c>
    </row>
    <row r="375" spans="6:12" x14ac:dyDescent="0.25">
      <c r="F375" s="1" t="str">
        <f t="shared" si="30"/>
        <v>ENTER WEIGHT</v>
      </c>
      <c r="G375" s="2"/>
      <c r="H375" s="30"/>
      <c r="I375" s="30"/>
      <c r="J375" s="5" t="str">
        <f t="shared" si="31"/>
        <v>ENTER WEIGHT</v>
      </c>
      <c r="K375" s="5" t="b">
        <f t="shared" si="32"/>
        <v>0</v>
      </c>
      <c r="L375" s="6">
        <f t="shared" si="33"/>
        <v>0</v>
      </c>
    </row>
    <row r="376" spans="6:12" x14ac:dyDescent="0.25">
      <c r="F376" s="1" t="str">
        <f t="shared" si="30"/>
        <v>ENTER WEIGHT</v>
      </c>
      <c r="G376" s="2"/>
      <c r="H376" s="30"/>
      <c r="I376" s="30"/>
      <c r="J376" s="5" t="str">
        <f t="shared" si="31"/>
        <v>ENTER WEIGHT</v>
      </c>
      <c r="K376" s="5" t="b">
        <f t="shared" si="32"/>
        <v>0</v>
      </c>
      <c r="L376" s="6">
        <f t="shared" si="33"/>
        <v>0</v>
      </c>
    </row>
    <row r="377" spans="6:12" x14ac:dyDescent="0.25">
      <c r="F377" s="1" t="str">
        <f t="shared" si="30"/>
        <v>ENTER WEIGHT</v>
      </c>
      <c r="G377" s="2"/>
      <c r="H377" s="30"/>
      <c r="I377" s="30"/>
      <c r="J377" s="5" t="str">
        <f t="shared" si="31"/>
        <v>ENTER WEIGHT</v>
      </c>
      <c r="K377" s="5" t="b">
        <f t="shared" si="32"/>
        <v>0</v>
      </c>
      <c r="L377" s="6">
        <f t="shared" si="33"/>
        <v>0</v>
      </c>
    </row>
    <row r="378" spans="6:12" x14ac:dyDescent="0.25">
      <c r="F378" s="1" t="str">
        <f t="shared" si="30"/>
        <v>ENTER WEIGHT</v>
      </c>
      <c r="G378" s="2"/>
      <c r="H378" s="30"/>
      <c r="I378" s="30"/>
      <c r="J378" s="5" t="str">
        <f t="shared" si="31"/>
        <v>ENTER WEIGHT</v>
      </c>
      <c r="K378" s="5" t="b">
        <f t="shared" si="32"/>
        <v>0</v>
      </c>
      <c r="L378" s="6">
        <f t="shared" si="33"/>
        <v>0</v>
      </c>
    </row>
    <row r="379" spans="6:12" x14ac:dyDescent="0.25">
      <c r="F379" s="1" t="str">
        <f t="shared" si="30"/>
        <v>ENTER WEIGHT</v>
      </c>
      <c r="G379" s="2"/>
      <c r="H379" s="30"/>
      <c r="I379" s="30"/>
      <c r="J379" s="5" t="str">
        <f t="shared" si="31"/>
        <v>ENTER WEIGHT</v>
      </c>
      <c r="K379" s="5" t="b">
        <f t="shared" si="32"/>
        <v>0</v>
      </c>
      <c r="L379" s="6">
        <f t="shared" si="33"/>
        <v>0</v>
      </c>
    </row>
    <row r="380" spans="6:12" x14ac:dyDescent="0.25">
      <c r="F380" s="1" t="str">
        <f t="shared" si="30"/>
        <v>ENTER WEIGHT</v>
      </c>
      <c r="G380" s="2"/>
      <c r="H380" s="30"/>
      <c r="I380" s="30"/>
      <c r="J380" s="5" t="str">
        <f t="shared" si="31"/>
        <v>ENTER WEIGHT</v>
      </c>
      <c r="K380" s="5" t="b">
        <f t="shared" si="32"/>
        <v>0</v>
      </c>
      <c r="L380" s="6">
        <f t="shared" si="33"/>
        <v>0</v>
      </c>
    </row>
    <row r="381" spans="6:12" x14ac:dyDescent="0.25">
      <c r="F381" s="1" t="str">
        <f t="shared" si="30"/>
        <v>ENTER WEIGHT</v>
      </c>
      <c r="G381" s="2"/>
      <c r="H381" s="30"/>
      <c r="I381" s="30"/>
      <c r="J381" s="5" t="str">
        <f t="shared" si="31"/>
        <v>ENTER WEIGHT</v>
      </c>
      <c r="K381" s="5" t="b">
        <f t="shared" si="32"/>
        <v>0</v>
      </c>
      <c r="L381" s="6">
        <f t="shared" si="33"/>
        <v>0</v>
      </c>
    </row>
    <row r="382" spans="6:12" x14ac:dyDescent="0.25">
      <c r="F382" s="1" t="str">
        <f t="shared" si="30"/>
        <v>ENTER WEIGHT</v>
      </c>
      <c r="G382" s="2"/>
      <c r="H382" s="30"/>
      <c r="I382" s="30"/>
      <c r="J382" s="5" t="str">
        <f t="shared" si="31"/>
        <v>ENTER WEIGHT</v>
      </c>
      <c r="K382" s="5" t="b">
        <f t="shared" si="32"/>
        <v>0</v>
      </c>
      <c r="L382" s="6">
        <f t="shared" si="33"/>
        <v>0</v>
      </c>
    </row>
    <row r="383" spans="6:12" x14ac:dyDescent="0.25">
      <c r="F383" s="1" t="str">
        <f t="shared" ref="F383:F446" si="34">IF($E383=60.3,6.99,IF($E383=73,9.67,IF($E383=88.9,13.84,IF($E383=114.3,17.26,IF($E383=177.8,34.23,IF($E383=244.5,53.57,"ENTER WEIGHT"))))))</f>
        <v>ENTER WEIGHT</v>
      </c>
      <c r="G383" s="2"/>
      <c r="H383" s="30"/>
      <c r="I383" s="30"/>
      <c r="J383" s="5" t="str">
        <f t="shared" si="31"/>
        <v>ENTER WEIGHT</v>
      </c>
      <c r="K383" s="5" t="b">
        <f t="shared" si="32"/>
        <v>0</v>
      </c>
      <c r="L383" s="6">
        <f t="shared" si="33"/>
        <v>0</v>
      </c>
    </row>
    <row r="384" spans="6:12" x14ac:dyDescent="0.25">
      <c r="F384" s="1" t="str">
        <f t="shared" si="34"/>
        <v>ENTER WEIGHT</v>
      </c>
      <c r="G384" s="2"/>
      <c r="H384" s="30"/>
      <c r="I384" s="30"/>
      <c r="J384" s="5" t="str">
        <f t="shared" si="31"/>
        <v>ENTER WEIGHT</v>
      </c>
      <c r="K384" s="5" t="b">
        <f t="shared" si="32"/>
        <v>0</v>
      </c>
      <c r="L384" s="6">
        <f t="shared" si="33"/>
        <v>0</v>
      </c>
    </row>
    <row r="385" spans="6:12" x14ac:dyDescent="0.25">
      <c r="F385" s="1" t="str">
        <f t="shared" si="34"/>
        <v>ENTER WEIGHT</v>
      </c>
      <c r="G385" s="2"/>
      <c r="H385" s="30"/>
      <c r="I385" s="30"/>
      <c r="J385" s="5" t="str">
        <f t="shared" si="31"/>
        <v>ENTER WEIGHT</v>
      </c>
      <c r="K385" s="5" t="b">
        <f t="shared" si="32"/>
        <v>0</v>
      </c>
      <c r="L385" s="6">
        <f t="shared" si="33"/>
        <v>0</v>
      </c>
    </row>
    <row r="386" spans="6:12" x14ac:dyDescent="0.25">
      <c r="F386" s="1" t="str">
        <f t="shared" si="34"/>
        <v>ENTER WEIGHT</v>
      </c>
      <c r="G386" s="2"/>
      <c r="H386" s="30"/>
      <c r="I386" s="30"/>
      <c r="J386" s="5" t="str">
        <f t="shared" si="31"/>
        <v>ENTER WEIGHT</v>
      </c>
      <c r="K386" s="5" t="b">
        <f t="shared" si="32"/>
        <v>0</v>
      </c>
      <c r="L386" s="6">
        <f t="shared" si="33"/>
        <v>0</v>
      </c>
    </row>
    <row r="387" spans="6:12" x14ac:dyDescent="0.25">
      <c r="F387" s="1" t="str">
        <f t="shared" si="34"/>
        <v>ENTER WEIGHT</v>
      </c>
      <c r="G387" s="2"/>
      <c r="H387" s="30"/>
      <c r="I387" s="30"/>
      <c r="J387" s="5" t="str">
        <f t="shared" si="31"/>
        <v>ENTER WEIGHT</v>
      </c>
      <c r="K387" s="5" t="b">
        <f t="shared" si="32"/>
        <v>0</v>
      </c>
      <c r="L387" s="6">
        <f t="shared" si="33"/>
        <v>0</v>
      </c>
    </row>
    <row r="388" spans="6:12" x14ac:dyDescent="0.25">
      <c r="F388" s="1" t="str">
        <f t="shared" si="34"/>
        <v>ENTER WEIGHT</v>
      </c>
      <c r="G388" s="2"/>
      <c r="H388" s="30"/>
      <c r="I388" s="30"/>
      <c r="J388" s="5" t="str">
        <f t="shared" si="31"/>
        <v>ENTER WEIGHT</v>
      </c>
      <c r="K388" s="5" t="b">
        <f t="shared" si="32"/>
        <v>0</v>
      </c>
      <c r="L388" s="6">
        <f t="shared" si="33"/>
        <v>0</v>
      </c>
    </row>
    <row r="389" spans="6:12" x14ac:dyDescent="0.25">
      <c r="F389" s="1" t="str">
        <f t="shared" si="34"/>
        <v>ENTER WEIGHT</v>
      </c>
      <c r="G389" s="2"/>
      <c r="H389" s="30"/>
      <c r="I389" s="30"/>
      <c r="J389" s="5" t="str">
        <f t="shared" si="31"/>
        <v>ENTER WEIGHT</v>
      </c>
      <c r="K389" s="5" t="b">
        <f t="shared" si="32"/>
        <v>0</v>
      </c>
      <c r="L389" s="6">
        <f t="shared" si="33"/>
        <v>0</v>
      </c>
    </row>
    <row r="390" spans="6:12" x14ac:dyDescent="0.25">
      <c r="F390" s="1" t="str">
        <f t="shared" si="34"/>
        <v>ENTER WEIGHT</v>
      </c>
      <c r="G390" s="2"/>
      <c r="H390" s="30"/>
      <c r="I390" s="30"/>
      <c r="J390" s="5" t="str">
        <f t="shared" si="31"/>
        <v>ENTER WEIGHT</v>
      </c>
      <c r="K390" s="5" t="b">
        <f t="shared" si="32"/>
        <v>0</v>
      </c>
      <c r="L390" s="6">
        <f t="shared" si="33"/>
        <v>0</v>
      </c>
    </row>
    <row r="391" spans="6:12" x14ac:dyDescent="0.25">
      <c r="F391" s="1" t="str">
        <f t="shared" si="34"/>
        <v>ENTER WEIGHT</v>
      </c>
      <c r="G391" s="2"/>
      <c r="H391" s="30"/>
      <c r="I391" s="30"/>
      <c r="J391" s="5" t="str">
        <f t="shared" si="31"/>
        <v>ENTER WEIGHT</v>
      </c>
      <c r="K391" s="5" t="b">
        <f t="shared" si="32"/>
        <v>0</v>
      </c>
      <c r="L391" s="6">
        <f t="shared" si="33"/>
        <v>0</v>
      </c>
    </row>
    <row r="392" spans="6:12" x14ac:dyDescent="0.25">
      <c r="F392" s="1" t="str">
        <f t="shared" si="34"/>
        <v>ENTER WEIGHT</v>
      </c>
      <c r="G392" s="2"/>
      <c r="H392" s="30"/>
      <c r="I392" s="30"/>
      <c r="J392" s="5" t="str">
        <f t="shared" si="31"/>
        <v>ENTER WEIGHT</v>
      </c>
      <c r="K392" s="5" t="b">
        <f t="shared" si="32"/>
        <v>0</v>
      </c>
      <c r="L392" s="6">
        <f t="shared" si="33"/>
        <v>0</v>
      </c>
    </row>
    <row r="393" spans="6:12" x14ac:dyDescent="0.25">
      <c r="F393" s="1" t="str">
        <f t="shared" si="34"/>
        <v>ENTER WEIGHT</v>
      </c>
      <c r="G393" s="2"/>
      <c r="H393" s="30"/>
      <c r="I393" s="30"/>
      <c r="J393" s="5" t="str">
        <f t="shared" si="31"/>
        <v>ENTER WEIGHT</v>
      </c>
      <c r="K393" s="5" t="b">
        <f t="shared" si="32"/>
        <v>0</v>
      </c>
      <c r="L393" s="6">
        <f t="shared" si="33"/>
        <v>0</v>
      </c>
    </row>
    <row r="394" spans="6:12" x14ac:dyDescent="0.25">
      <c r="F394" s="1" t="str">
        <f t="shared" si="34"/>
        <v>ENTER WEIGHT</v>
      </c>
      <c r="G394" s="2"/>
      <c r="H394" s="30"/>
      <c r="I394" s="30"/>
      <c r="J394" s="5" t="str">
        <f t="shared" si="31"/>
        <v>ENTER WEIGHT</v>
      </c>
      <c r="K394" s="5" t="b">
        <f t="shared" si="32"/>
        <v>0</v>
      </c>
      <c r="L394" s="6">
        <f t="shared" si="33"/>
        <v>0</v>
      </c>
    </row>
    <row r="395" spans="6:12" x14ac:dyDescent="0.25">
      <c r="F395" s="1" t="str">
        <f t="shared" si="34"/>
        <v>ENTER WEIGHT</v>
      </c>
      <c r="G395" s="2"/>
      <c r="H395" s="30"/>
      <c r="I395" s="30"/>
      <c r="J395" s="5" t="str">
        <f t="shared" si="31"/>
        <v>ENTER WEIGHT</v>
      </c>
      <c r="K395" s="5" t="b">
        <f t="shared" si="32"/>
        <v>0</v>
      </c>
      <c r="L395" s="6">
        <f t="shared" si="33"/>
        <v>0</v>
      </c>
    </row>
    <row r="396" spans="6:12" x14ac:dyDescent="0.25">
      <c r="F396" s="1" t="str">
        <f t="shared" si="34"/>
        <v>ENTER WEIGHT</v>
      </c>
      <c r="G396" s="2"/>
      <c r="H396" s="30"/>
      <c r="I396" s="30"/>
      <c r="J396" s="5" t="str">
        <f t="shared" si="31"/>
        <v>ENTER WEIGHT</v>
      </c>
      <c r="K396" s="5" t="b">
        <f t="shared" si="32"/>
        <v>0</v>
      </c>
      <c r="L396" s="6">
        <f t="shared" si="33"/>
        <v>0</v>
      </c>
    </row>
    <row r="397" spans="6:12" x14ac:dyDescent="0.25">
      <c r="F397" s="1" t="str">
        <f t="shared" si="34"/>
        <v>ENTER WEIGHT</v>
      </c>
      <c r="G397" s="2"/>
      <c r="H397" s="30"/>
      <c r="I397" s="30"/>
      <c r="J397" s="5" t="str">
        <f t="shared" si="31"/>
        <v>ENTER WEIGHT</v>
      </c>
      <c r="K397" s="5" t="b">
        <f t="shared" si="32"/>
        <v>0</v>
      </c>
      <c r="L397" s="6">
        <f t="shared" si="33"/>
        <v>0</v>
      </c>
    </row>
    <row r="398" spans="6:12" x14ac:dyDescent="0.25">
      <c r="F398" s="1" t="str">
        <f t="shared" si="34"/>
        <v>ENTER WEIGHT</v>
      </c>
      <c r="G398" s="2"/>
      <c r="H398" s="30"/>
      <c r="I398" s="30"/>
      <c r="J398" s="5" t="str">
        <f t="shared" si="31"/>
        <v>ENTER WEIGHT</v>
      </c>
      <c r="K398" s="5" t="b">
        <f t="shared" si="32"/>
        <v>0</v>
      </c>
      <c r="L398" s="6">
        <f t="shared" si="33"/>
        <v>0</v>
      </c>
    </row>
    <row r="399" spans="6:12" x14ac:dyDescent="0.25">
      <c r="F399" s="1" t="str">
        <f t="shared" si="34"/>
        <v>ENTER WEIGHT</v>
      </c>
      <c r="G399" s="2"/>
      <c r="H399" s="30"/>
      <c r="I399" s="30"/>
      <c r="J399" s="5" t="str">
        <f t="shared" si="31"/>
        <v>ENTER WEIGHT</v>
      </c>
      <c r="K399" s="5" t="b">
        <f t="shared" si="32"/>
        <v>0</v>
      </c>
      <c r="L399" s="6">
        <f t="shared" si="33"/>
        <v>0</v>
      </c>
    </row>
    <row r="400" spans="6:12" x14ac:dyDescent="0.25">
      <c r="F400" s="1" t="str">
        <f t="shared" si="34"/>
        <v>ENTER WEIGHT</v>
      </c>
      <c r="G400" s="2"/>
      <c r="H400" s="30"/>
      <c r="I400" s="30"/>
      <c r="J400" s="5" t="str">
        <f t="shared" si="31"/>
        <v>ENTER WEIGHT</v>
      </c>
      <c r="K400" s="5" t="b">
        <f t="shared" si="32"/>
        <v>0</v>
      </c>
      <c r="L400" s="6">
        <f t="shared" si="33"/>
        <v>0</v>
      </c>
    </row>
    <row r="401" spans="6:12" x14ac:dyDescent="0.25">
      <c r="F401" s="1" t="str">
        <f t="shared" si="34"/>
        <v>ENTER WEIGHT</v>
      </c>
      <c r="G401" s="2"/>
      <c r="H401" s="30"/>
      <c r="I401" s="30"/>
      <c r="J401" s="5" t="str">
        <f t="shared" si="31"/>
        <v>ENTER WEIGHT</v>
      </c>
      <c r="K401" s="5" t="b">
        <f t="shared" si="32"/>
        <v>0</v>
      </c>
      <c r="L401" s="6">
        <f t="shared" si="33"/>
        <v>0</v>
      </c>
    </row>
    <row r="402" spans="6:12" x14ac:dyDescent="0.25">
      <c r="F402" s="1" t="str">
        <f t="shared" si="34"/>
        <v>ENTER WEIGHT</v>
      </c>
      <c r="G402" s="2"/>
      <c r="H402" s="30"/>
      <c r="I402" s="30"/>
      <c r="J402" s="5" t="str">
        <f t="shared" si="31"/>
        <v>ENTER WEIGHT</v>
      </c>
      <c r="K402" s="5" t="b">
        <f t="shared" si="32"/>
        <v>0</v>
      </c>
      <c r="L402" s="6">
        <f t="shared" si="33"/>
        <v>0</v>
      </c>
    </row>
    <row r="403" spans="6:12" x14ac:dyDescent="0.25">
      <c r="F403" s="1" t="str">
        <f t="shared" si="34"/>
        <v>ENTER WEIGHT</v>
      </c>
      <c r="G403" s="2"/>
      <c r="H403" s="30"/>
      <c r="I403" s="30"/>
      <c r="J403" s="5" t="str">
        <f t="shared" si="31"/>
        <v>ENTER WEIGHT</v>
      </c>
      <c r="K403" s="5" t="b">
        <f t="shared" si="32"/>
        <v>0</v>
      </c>
      <c r="L403" s="6">
        <f t="shared" si="33"/>
        <v>0</v>
      </c>
    </row>
    <row r="404" spans="6:12" x14ac:dyDescent="0.25">
      <c r="F404" s="1" t="str">
        <f t="shared" si="34"/>
        <v>ENTER WEIGHT</v>
      </c>
      <c r="G404" s="2"/>
      <c r="H404" s="30"/>
      <c r="I404" s="30"/>
      <c r="J404" s="5" t="str">
        <f t="shared" si="31"/>
        <v>ENTER WEIGHT</v>
      </c>
      <c r="K404" s="5" t="b">
        <f t="shared" si="32"/>
        <v>0</v>
      </c>
      <c r="L404" s="6">
        <f t="shared" si="33"/>
        <v>0</v>
      </c>
    </row>
    <row r="405" spans="6:12" x14ac:dyDescent="0.25">
      <c r="F405" s="1" t="str">
        <f t="shared" si="34"/>
        <v>ENTER WEIGHT</v>
      </c>
      <c r="G405" s="2"/>
      <c r="H405" s="30"/>
      <c r="I405" s="30"/>
      <c r="J405" s="5" t="str">
        <f t="shared" si="31"/>
        <v>ENTER WEIGHT</v>
      </c>
      <c r="K405" s="5" t="b">
        <f t="shared" si="32"/>
        <v>0</v>
      </c>
      <c r="L405" s="6">
        <f t="shared" si="33"/>
        <v>0</v>
      </c>
    </row>
    <row r="406" spans="6:12" x14ac:dyDescent="0.25">
      <c r="F406" s="1" t="str">
        <f t="shared" si="34"/>
        <v>ENTER WEIGHT</v>
      </c>
      <c r="G406" s="2"/>
      <c r="H406" s="30"/>
      <c r="I406" s="30"/>
      <c r="J406" s="5" t="str">
        <f t="shared" si="31"/>
        <v>ENTER WEIGHT</v>
      </c>
      <c r="K406" s="5" t="b">
        <f t="shared" si="32"/>
        <v>0</v>
      </c>
      <c r="L406" s="6">
        <f t="shared" si="33"/>
        <v>0</v>
      </c>
    </row>
    <row r="407" spans="6:12" x14ac:dyDescent="0.25">
      <c r="F407" s="1" t="str">
        <f t="shared" si="34"/>
        <v>ENTER WEIGHT</v>
      </c>
      <c r="G407" s="2"/>
      <c r="H407" s="30"/>
      <c r="I407" s="30"/>
      <c r="J407" s="5" t="str">
        <f t="shared" si="31"/>
        <v>ENTER WEIGHT</v>
      </c>
      <c r="K407" s="5" t="b">
        <f t="shared" si="32"/>
        <v>0</v>
      </c>
      <c r="L407" s="6">
        <f t="shared" si="33"/>
        <v>0</v>
      </c>
    </row>
    <row r="408" spans="6:12" x14ac:dyDescent="0.25">
      <c r="F408" s="1" t="str">
        <f t="shared" si="34"/>
        <v>ENTER WEIGHT</v>
      </c>
      <c r="G408" s="2"/>
      <c r="H408" s="30"/>
      <c r="I408" s="30"/>
      <c r="J408" s="5" t="str">
        <f t="shared" si="31"/>
        <v>ENTER WEIGHT</v>
      </c>
      <c r="K408" s="5" t="b">
        <f t="shared" si="32"/>
        <v>0</v>
      </c>
      <c r="L408" s="6">
        <f t="shared" si="33"/>
        <v>0</v>
      </c>
    </row>
    <row r="409" spans="6:12" x14ac:dyDescent="0.25">
      <c r="F409" s="1" t="str">
        <f t="shared" si="34"/>
        <v>ENTER WEIGHT</v>
      </c>
      <c r="G409" s="2"/>
      <c r="H409" s="30"/>
      <c r="I409" s="30"/>
      <c r="J409" s="5" t="str">
        <f t="shared" si="31"/>
        <v>ENTER WEIGHT</v>
      </c>
      <c r="K409" s="5" t="b">
        <f t="shared" si="32"/>
        <v>0</v>
      </c>
      <c r="L409" s="6">
        <f t="shared" si="33"/>
        <v>0</v>
      </c>
    </row>
    <row r="410" spans="6:12" x14ac:dyDescent="0.25">
      <c r="F410" s="1" t="str">
        <f t="shared" si="34"/>
        <v>ENTER WEIGHT</v>
      </c>
      <c r="G410" s="2"/>
      <c r="H410" s="30"/>
      <c r="I410" s="30"/>
      <c r="J410" s="5" t="str">
        <f t="shared" si="31"/>
        <v>ENTER WEIGHT</v>
      </c>
      <c r="K410" s="5" t="b">
        <f t="shared" si="32"/>
        <v>0</v>
      </c>
      <c r="L410" s="6">
        <f t="shared" si="33"/>
        <v>0</v>
      </c>
    </row>
    <row r="411" spans="6:12" x14ac:dyDescent="0.25">
      <c r="F411" s="1" t="str">
        <f t="shared" si="34"/>
        <v>ENTER WEIGHT</v>
      </c>
      <c r="G411" s="2"/>
      <c r="H411" s="30"/>
      <c r="I411" s="30"/>
      <c r="J411" s="5" t="str">
        <f t="shared" si="31"/>
        <v>ENTER WEIGHT</v>
      </c>
      <c r="K411" s="5" t="b">
        <f t="shared" si="32"/>
        <v>0</v>
      </c>
      <c r="L411" s="6">
        <f t="shared" si="33"/>
        <v>0</v>
      </c>
    </row>
    <row r="412" spans="6:12" x14ac:dyDescent="0.25">
      <c r="F412" s="1" t="str">
        <f t="shared" si="34"/>
        <v>ENTER WEIGHT</v>
      </c>
      <c r="G412" s="2"/>
      <c r="H412" s="30"/>
      <c r="I412" s="30"/>
      <c r="J412" s="5" t="str">
        <f t="shared" si="31"/>
        <v>ENTER WEIGHT</v>
      </c>
      <c r="K412" s="5" t="b">
        <f t="shared" si="32"/>
        <v>0</v>
      </c>
      <c r="L412" s="6">
        <f t="shared" si="33"/>
        <v>0</v>
      </c>
    </row>
    <row r="413" spans="6:12" x14ac:dyDescent="0.25">
      <c r="F413" s="1" t="str">
        <f t="shared" si="34"/>
        <v>ENTER WEIGHT</v>
      </c>
      <c r="G413" s="2"/>
      <c r="H413" s="30"/>
      <c r="I413" s="30"/>
      <c r="J413" s="5" t="str">
        <f t="shared" si="31"/>
        <v>ENTER WEIGHT</v>
      </c>
      <c r="K413" s="5" t="b">
        <f t="shared" si="32"/>
        <v>0</v>
      </c>
      <c r="L413" s="6">
        <f t="shared" si="33"/>
        <v>0</v>
      </c>
    </row>
    <row r="414" spans="6:12" x14ac:dyDescent="0.25">
      <c r="F414" s="1" t="str">
        <f t="shared" si="34"/>
        <v>ENTER WEIGHT</v>
      </c>
      <c r="G414" s="2"/>
      <c r="H414" s="30"/>
      <c r="I414" s="30"/>
      <c r="J414" s="5" t="str">
        <f t="shared" si="31"/>
        <v>ENTER WEIGHT</v>
      </c>
      <c r="K414" s="5" t="b">
        <f t="shared" si="32"/>
        <v>0</v>
      </c>
      <c r="L414" s="6">
        <f t="shared" si="33"/>
        <v>0</v>
      </c>
    </row>
    <row r="415" spans="6:12" x14ac:dyDescent="0.25">
      <c r="F415" s="1" t="str">
        <f t="shared" si="34"/>
        <v>ENTER WEIGHT</v>
      </c>
      <c r="G415" s="2"/>
      <c r="H415" s="30"/>
      <c r="I415" s="30"/>
      <c r="J415" s="5" t="str">
        <f t="shared" si="31"/>
        <v>ENTER WEIGHT</v>
      </c>
      <c r="K415" s="5" t="b">
        <f t="shared" si="32"/>
        <v>0</v>
      </c>
      <c r="L415" s="6">
        <f t="shared" si="33"/>
        <v>0</v>
      </c>
    </row>
    <row r="416" spans="6:12" x14ac:dyDescent="0.25">
      <c r="F416" s="1" t="str">
        <f t="shared" si="34"/>
        <v>ENTER WEIGHT</v>
      </c>
      <c r="G416" s="2"/>
      <c r="H416" s="30"/>
      <c r="I416" s="30"/>
      <c r="J416" s="5" t="str">
        <f t="shared" si="31"/>
        <v>ENTER WEIGHT</v>
      </c>
      <c r="K416" s="5" t="b">
        <f t="shared" si="32"/>
        <v>0</v>
      </c>
      <c r="L416" s="6">
        <f t="shared" si="33"/>
        <v>0</v>
      </c>
    </row>
    <row r="417" spans="6:12" x14ac:dyDescent="0.25">
      <c r="F417" s="1" t="str">
        <f t="shared" si="34"/>
        <v>ENTER WEIGHT</v>
      </c>
      <c r="G417" s="2"/>
      <c r="H417" s="30"/>
      <c r="I417" s="30"/>
      <c r="J417" s="5" t="str">
        <f t="shared" ref="J417:J480" si="35">IF($E417=60.3,24.27,IF($E417=73,30.27,IF($E417=88.9,42.44,IF(AND($E417=114.3, $F417=17.26),47.83,IF(AND($E417=177.8, $F417=34.23),92.37,IF(AND($E417=244.5,$F417=53.57),144.09,"ENTER WEIGHT"))))))</f>
        <v>ENTER WEIGHT</v>
      </c>
      <c r="K417" s="5" t="b">
        <f t="shared" si="32"/>
        <v>0</v>
      </c>
      <c r="L417" s="6">
        <f t="shared" si="33"/>
        <v>0</v>
      </c>
    </row>
    <row r="418" spans="6:12" x14ac:dyDescent="0.25">
      <c r="F418" s="1" t="str">
        <f t="shared" si="34"/>
        <v>ENTER WEIGHT</v>
      </c>
      <c r="G418" s="2"/>
      <c r="H418" s="30"/>
      <c r="I418" s="30"/>
      <c r="J418" s="5" t="str">
        <f t="shared" si="35"/>
        <v>ENTER WEIGHT</v>
      </c>
      <c r="K418" s="5" t="b">
        <f t="shared" si="32"/>
        <v>0</v>
      </c>
      <c r="L418" s="6">
        <f t="shared" si="33"/>
        <v>0</v>
      </c>
    </row>
    <row r="419" spans="6:12" x14ac:dyDescent="0.25">
      <c r="F419" s="1" t="str">
        <f t="shared" si="34"/>
        <v>ENTER WEIGHT</v>
      </c>
      <c r="G419" s="2"/>
      <c r="H419" s="30"/>
      <c r="I419" s="30"/>
      <c r="J419" s="5" t="str">
        <f t="shared" si="35"/>
        <v>ENTER WEIGHT</v>
      </c>
      <c r="K419" s="5" t="b">
        <f t="shared" si="32"/>
        <v>0</v>
      </c>
      <c r="L419" s="6">
        <f t="shared" si="33"/>
        <v>0</v>
      </c>
    </row>
    <row r="420" spans="6:12" x14ac:dyDescent="0.25">
      <c r="F420" s="1" t="str">
        <f t="shared" si="34"/>
        <v>ENTER WEIGHT</v>
      </c>
      <c r="G420" s="2"/>
      <c r="H420" s="30"/>
      <c r="I420" s="30"/>
      <c r="J420" s="5" t="str">
        <f t="shared" si="35"/>
        <v>ENTER WEIGHT</v>
      </c>
      <c r="K420" s="5" t="b">
        <f t="shared" si="32"/>
        <v>0</v>
      </c>
      <c r="L420" s="6">
        <f t="shared" si="33"/>
        <v>0</v>
      </c>
    </row>
    <row r="421" spans="6:12" x14ac:dyDescent="0.25">
      <c r="F421" s="1" t="str">
        <f t="shared" si="34"/>
        <v>ENTER WEIGHT</v>
      </c>
      <c r="G421" s="2"/>
      <c r="H421" s="30"/>
      <c r="I421" s="30"/>
      <c r="J421" s="5" t="str">
        <f t="shared" si="35"/>
        <v>ENTER WEIGHT</v>
      </c>
      <c r="K421" s="5" t="b">
        <f t="shared" si="32"/>
        <v>0</v>
      </c>
      <c r="L421" s="6">
        <f t="shared" si="33"/>
        <v>0</v>
      </c>
    </row>
    <row r="422" spans="6:12" x14ac:dyDescent="0.25">
      <c r="F422" s="1" t="str">
        <f t="shared" si="34"/>
        <v>ENTER WEIGHT</v>
      </c>
      <c r="G422" s="2"/>
      <c r="H422" s="30"/>
      <c r="I422" s="30"/>
      <c r="J422" s="5" t="str">
        <f t="shared" si="35"/>
        <v>ENTER WEIGHT</v>
      </c>
      <c r="K422" s="5" t="b">
        <f t="shared" si="32"/>
        <v>0</v>
      </c>
      <c r="L422" s="6">
        <f t="shared" si="33"/>
        <v>0</v>
      </c>
    </row>
    <row r="423" spans="6:12" x14ac:dyDescent="0.25">
      <c r="F423" s="1" t="str">
        <f t="shared" si="34"/>
        <v>ENTER WEIGHT</v>
      </c>
      <c r="G423" s="2"/>
      <c r="H423" s="30"/>
      <c r="I423" s="30"/>
      <c r="J423" s="5" t="str">
        <f t="shared" si="35"/>
        <v>ENTER WEIGHT</v>
      </c>
      <c r="K423" s="5" t="b">
        <f t="shared" si="32"/>
        <v>0</v>
      </c>
      <c r="L423" s="6">
        <f t="shared" si="33"/>
        <v>0</v>
      </c>
    </row>
    <row r="424" spans="6:12" x14ac:dyDescent="0.25">
      <c r="F424" s="1" t="str">
        <f t="shared" si="34"/>
        <v>ENTER WEIGHT</v>
      </c>
      <c r="G424" s="2"/>
      <c r="H424" s="30"/>
      <c r="I424" s="30"/>
      <c r="J424" s="5" t="str">
        <f t="shared" si="35"/>
        <v>ENTER WEIGHT</v>
      </c>
      <c r="K424" s="5" t="b">
        <f t="shared" si="32"/>
        <v>0</v>
      </c>
      <c r="L424" s="6">
        <f t="shared" si="33"/>
        <v>0</v>
      </c>
    </row>
    <row r="425" spans="6:12" x14ac:dyDescent="0.25">
      <c r="F425" s="1" t="str">
        <f t="shared" si="34"/>
        <v>ENTER WEIGHT</v>
      </c>
      <c r="G425" s="2"/>
      <c r="H425" s="30"/>
      <c r="I425" s="30"/>
      <c r="J425" s="5" t="str">
        <f t="shared" si="35"/>
        <v>ENTER WEIGHT</v>
      </c>
      <c r="K425" s="5" t="b">
        <f t="shared" si="32"/>
        <v>0</v>
      </c>
      <c r="L425" s="6">
        <f t="shared" si="33"/>
        <v>0</v>
      </c>
    </row>
    <row r="426" spans="6:12" x14ac:dyDescent="0.25">
      <c r="F426" s="1" t="str">
        <f t="shared" si="34"/>
        <v>ENTER WEIGHT</v>
      </c>
      <c r="G426" s="2"/>
      <c r="H426" s="30"/>
      <c r="I426" s="30"/>
      <c r="J426" s="5" t="str">
        <f t="shared" si="35"/>
        <v>ENTER WEIGHT</v>
      </c>
      <c r="K426" s="5" t="b">
        <f t="shared" si="32"/>
        <v>0</v>
      </c>
      <c r="L426" s="6">
        <f t="shared" si="33"/>
        <v>0</v>
      </c>
    </row>
    <row r="427" spans="6:12" x14ac:dyDescent="0.25">
      <c r="F427" s="1" t="str">
        <f t="shared" si="34"/>
        <v>ENTER WEIGHT</v>
      </c>
      <c r="G427" s="2"/>
      <c r="H427" s="30"/>
      <c r="I427" s="30"/>
      <c r="J427" s="5" t="str">
        <f t="shared" si="35"/>
        <v>ENTER WEIGHT</v>
      </c>
      <c r="K427" s="5" t="b">
        <f t="shared" si="32"/>
        <v>0</v>
      </c>
      <c r="L427" s="6">
        <f t="shared" si="33"/>
        <v>0</v>
      </c>
    </row>
    <row r="428" spans="6:12" x14ac:dyDescent="0.25">
      <c r="F428" s="1" t="str">
        <f t="shared" si="34"/>
        <v>ENTER WEIGHT</v>
      </c>
      <c r="G428" s="2"/>
      <c r="H428" s="30"/>
      <c r="I428" s="30"/>
      <c r="J428" s="5" t="str">
        <f t="shared" si="35"/>
        <v>ENTER WEIGHT</v>
      </c>
      <c r="K428" s="5" t="b">
        <f t="shared" si="32"/>
        <v>0</v>
      </c>
      <c r="L428" s="6">
        <f t="shared" si="33"/>
        <v>0</v>
      </c>
    </row>
    <row r="429" spans="6:12" x14ac:dyDescent="0.25">
      <c r="F429" s="1" t="str">
        <f t="shared" si="34"/>
        <v>ENTER WEIGHT</v>
      </c>
      <c r="G429" s="2"/>
      <c r="H429" s="30"/>
      <c r="I429" s="30"/>
      <c r="J429" s="5" t="str">
        <f t="shared" si="35"/>
        <v>ENTER WEIGHT</v>
      </c>
      <c r="K429" s="5" t="b">
        <f t="shared" si="32"/>
        <v>0</v>
      </c>
      <c r="L429" s="6">
        <f t="shared" si="33"/>
        <v>0</v>
      </c>
    </row>
    <row r="430" spans="6:12" x14ac:dyDescent="0.25">
      <c r="F430" s="1" t="str">
        <f t="shared" si="34"/>
        <v>ENTER WEIGHT</v>
      </c>
      <c r="G430" s="2"/>
      <c r="H430" s="30"/>
      <c r="I430" s="30"/>
      <c r="J430" s="5" t="str">
        <f t="shared" si="35"/>
        <v>ENTER WEIGHT</v>
      </c>
      <c r="K430" s="5" t="b">
        <f t="shared" si="32"/>
        <v>0</v>
      </c>
      <c r="L430" s="6">
        <f t="shared" si="33"/>
        <v>0</v>
      </c>
    </row>
    <row r="431" spans="6:12" x14ac:dyDescent="0.25">
      <c r="F431" s="1" t="str">
        <f t="shared" si="34"/>
        <v>ENTER WEIGHT</v>
      </c>
      <c r="G431" s="2"/>
      <c r="H431" s="30"/>
      <c r="I431" s="30"/>
      <c r="J431" s="5" t="str">
        <f t="shared" si="35"/>
        <v>ENTER WEIGHT</v>
      </c>
      <c r="K431" s="5" t="b">
        <f t="shared" si="32"/>
        <v>0</v>
      </c>
      <c r="L431" s="6">
        <f t="shared" si="33"/>
        <v>0</v>
      </c>
    </row>
    <row r="432" spans="6:12" x14ac:dyDescent="0.25">
      <c r="F432" s="1" t="str">
        <f t="shared" si="34"/>
        <v>ENTER WEIGHT</v>
      </c>
      <c r="G432" s="2"/>
      <c r="H432" s="30"/>
      <c r="I432" s="30"/>
      <c r="J432" s="5" t="str">
        <f t="shared" si="35"/>
        <v>ENTER WEIGHT</v>
      </c>
      <c r="K432" s="5" t="b">
        <f t="shared" si="32"/>
        <v>0</v>
      </c>
      <c r="L432" s="6">
        <f t="shared" si="33"/>
        <v>0</v>
      </c>
    </row>
    <row r="433" spans="6:12" x14ac:dyDescent="0.25">
      <c r="F433" s="1" t="str">
        <f t="shared" si="34"/>
        <v>ENTER WEIGHT</v>
      </c>
      <c r="G433" s="2"/>
      <c r="H433" s="30"/>
      <c r="I433" s="30"/>
      <c r="J433" s="5" t="str">
        <f t="shared" si="35"/>
        <v>ENTER WEIGHT</v>
      </c>
      <c r="K433" s="5" t="b">
        <f t="shared" ref="K433:K496" si="36">IF(M433="NEW",J433*1,IF(M433="YELLOW",J433*0.75,IF(M433="BLUE",J433*0.5)))</f>
        <v>0</v>
      </c>
      <c r="L433" s="6">
        <f t="shared" ref="L433:L496" si="37">I433*K433</f>
        <v>0</v>
      </c>
    </row>
    <row r="434" spans="6:12" x14ac:dyDescent="0.25">
      <c r="F434" s="1" t="str">
        <f t="shared" si="34"/>
        <v>ENTER WEIGHT</v>
      </c>
      <c r="G434" s="2"/>
      <c r="H434" s="30"/>
      <c r="I434" s="30"/>
      <c r="J434" s="5" t="str">
        <f t="shared" si="35"/>
        <v>ENTER WEIGHT</v>
      </c>
      <c r="K434" s="5" t="b">
        <f t="shared" si="36"/>
        <v>0</v>
      </c>
      <c r="L434" s="6">
        <f t="shared" si="37"/>
        <v>0</v>
      </c>
    </row>
    <row r="435" spans="6:12" x14ac:dyDescent="0.25">
      <c r="F435" s="1" t="str">
        <f t="shared" si="34"/>
        <v>ENTER WEIGHT</v>
      </c>
      <c r="G435" s="2"/>
      <c r="H435" s="30"/>
      <c r="I435" s="30"/>
      <c r="J435" s="5" t="str">
        <f t="shared" si="35"/>
        <v>ENTER WEIGHT</v>
      </c>
      <c r="K435" s="5" t="b">
        <f t="shared" si="36"/>
        <v>0</v>
      </c>
      <c r="L435" s="6">
        <f t="shared" si="37"/>
        <v>0</v>
      </c>
    </row>
    <row r="436" spans="6:12" x14ac:dyDescent="0.25">
      <c r="F436" s="1" t="str">
        <f t="shared" si="34"/>
        <v>ENTER WEIGHT</v>
      </c>
      <c r="G436" s="2"/>
      <c r="H436" s="30"/>
      <c r="I436" s="30"/>
      <c r="J436" s="5" t="str">
        <f t="shared" si="35"/>
        <v>ENTER WEIGHT</v>
      </c>
      <c r="K436" s="5" t="b">
        <f t="shared" si="36"/>
        <v>0</v>
      </c>
      <c r="L436" s="6">
        <f t="shared" si="37"/>
        <v>0</v>
      </c>
    </row>
    <row r="437" spans="6:12" x14ac:dyDescent="0.25">
      <c r="F437" s="1" t="str">
        <f t="shared" si="34"/>
        <v>ENTER WEIGHT</v>
      </c>
      <c r="G437" s="2"/>
      <c r="H437" s="30"/>
      <c r="I437" s="30"/>
      <c r="J437" s="5" t="str">
        <f t="shared" si="35"/>
        <v>ENTER WEIGHT</v>
      </c>
      <c r="K437" s="5" t="b">
        <f t="shared" si="36"/>
        <v>0</v>
      </c>
      <c r="L437" s="6">
        <f t="shared" si="37"/>
        <v>0</v>
      </c>
    </row>
    <row r="438" spans="6:12" x14ac:dyDescent="0.25">
      <c r="F438" s="1" t="str">
        <f t="shared" si="34"/>
        <v>ENTER WEIGHT</v>
      </c>
      <c r="G438" s="2"/>
      <c r="H438" s="30"/>
      <c r="I438" s="30"/>
      <c r="J438" s="5" t="str">
        <f t="shared" si="35"/>
        <v>ENTER WEIGHT</v>
      </c>
      <c r="K438" s="5" t="b">
        <f t="shared" si="36"/>
        <v>0</v>
      </c>
      <c r="L438" s="6">
        <f t="shared" si="37"/>
        <v>0</v>
      </c>
    </row>
    <row r="439" spans="6:12" x14ac:dyDescent="0.25">
      <c r="F439" s="1" t="str">
        <f t="shared" si="34"/>
        <v>ENTER WEIGHT</v>
      </c>
      <c r="G439" s="2"/>
      <c r="H439" s="30"/>
      <c r="I439" s="30"/>
      <c r="J439" s="5" t="str">
        <f t="shared" si="35"/>
        <v>ENTER WEIGHT</v>
      </c>
      <c r="K439" s="5" t="b">
        <f t="shared" si="36"/>
        <v>0</v>
      </c>
      <c r="L439" s="6">
        <f t="shared" si="37"/>
        <v>0</v>
      </c>
    </row>
    <row r="440" spans="6:12" x14ac:dyDescent="0.25">
      <c r="F440" s="1" t="str">
        <f t="shared" si="34"/>
        <v>ENTER WEIGHT</v>
      </c>
      <c r="G440" s="2"/>
      <c r="H440" s="30"/>
      <c r="I440" s="30"/>
      <c r="J440" s="5" t="str">
        <f t="shared" si="35"/>
        <v>ENTER WEIGHT</v>
      </c>
      <c r="K440" s="5" t="b">
        <f t="shared" si="36"/>
        <v>0</v>
      </c>
      <c r="L440" s="6">
        <f t="shared" si="37"/>
        <v>0</v>
      </c>
    </row>
    <row r="441" spans="6:12" x14ac:dyDescent="0.25">
      <c r="F441" s="1" t="str">
        <f t="shared" si="34"/>
        <v>ENTER WEIGHT</v>
      </c>
      <c r="G441" s="2"/>
      <c r="H441" s="30"/>
      <c r="I441" s="30"/>
      <c r="J441" s="5" t="str">
        <f t="shared" si="35"/>
        <v>ENTER WEIGHT</v>
      </c>
      <c r="K441" s="5" t="b">
        <f t="shared" si="36"/>
        <v>0</v>
      </c>
      <c r="L441" s="6">
        <f t="shared" si="37"/>
        <v>0</v>
      </c>
    </row>
    <row r="442" spans="6:12" x14ac:dyDescent="0.25">
      <c r="F442" s="1" t="str">
        <f t="shared" si="34"/>
        <v>ENTER WEIGHT</v>
      </c>
      <c r="G442" s="2"/>
      <c r="H442" s="30"/>
      <c r="I442" s="30"/>
      <c r="J442" s="5" t="str">
        <f t="shared" si="35"/>
        <v>ENTER WEIGHT</v>
      </c>
      <c r="K442" s="5" t="b">
        <f t="shared" si="36"/>
        <v>0</v>
      </c>
      <c r="L442" s="6">
        <f t="shared" si="37"/>
        <v>0</v>
      </c>
    </row>
    <row r="443" spans="6:12" x14ac:dyDescent="0.25">
      <c r="F443" s="1" t="str">
        <f t="shared" si="34"/>
        <v>ENTER WEIGHT</v>
      </c>
      <c r="G443" s="2"/>
      <c r="H443" s="30"/>
      <c r="I443" s="30"/>
      <c r="J443" s="5" t="str">
        <f t="shared" si="35"/>
        <v>ENTER WEIGHT</v>
      </c>
      <c r="K443" s="5" t="b">
        <f t="shared" si="36"/>
        <v>0</v>
      </c>
      <c r="L443" s="6">
        <f t="shared" si="37"/>
        <v>0</v>
      </c>
    </row>
    <row r="444" spans="6:12" x14ac:dyDescent="0.25">
      <c r="F444" s="1" t="str">
        <f t="shared" si="34"/>
        <v>ENTER WEIGHT</v>
      </c>
      <c r="G444" s="2"/>
      <c r="H444" s="30"/>
      <c r="I444" s="30"/>
      <c r="J444" s="5" t="str">
        <f t="shared" si="35"/>
        <v>ENTER WEIGHT</v>
      </c>
      <c r="K444" s="5" t="b">
        <f t="shared" si="36"/>
        <v>0</v>
      </c>
      <c r="L444" s="6">
        <f t="shared" si="37"/>
        <v>0</v>
      </c>
    </row>
    <row r="445" spans="6:12" x14ac:dyDescent="0.25">
      <c r="F445" s="1" t="str">
        <f t="shared" si="34"/>
        <v>ENTER WEIGHT</v>
      </c>
      <c r="G445" s="2"/>
      <c r="H445" s="30"/>
      <c r="I445" s="30"/>
      <c r="J445" s="5" t="str">
        <f t="shared" si="35"/>
        <v>ENTER WEIGHT</v>
      </c>
      <c r="K445" s="5" t="b">
        <f t="shared" si="36"/>
        <v>0</v>
      </c>
      <c r="L445" s="6">
        <f t="shared" si="37"/>
        <v>0</v>
      </c>
    </row>
    <row r="446" spans="6:12" x14ac:dyDescent="0.25">
      <c r="F446" s="1" t="str">
        <f t="shared" si="34"/>
        <v>ENTER WEIGHT</v>
      </c>
      <c r="G446" s="2"/>
      <c r="H446" s="30"/>
      <c r="I446" s="30"/>
      <c r="J446" s="5" t="str">
        <f t="shared" si="35"/>
        <v>ENTER WEIGHT</v>
      </c>
      <c r="K446" s="5" t="b">
        <f t="shared" si="36"/>
        <v>0</v>
      </c>
      <c r="L446" s="6">
        <f t="shared" si="37"/>
        <v>0</v>
      </c>
    </row>
    <row r="447" spans="6:12" x14ac:dyDescent="0.25">
      <c r="F447" s="1" t="str">
        <f t="shared" ref="F447:F510" si="38">IF($E447=60.3,6.99,IF($E447=73,9.67,IF($E447=88.9,13.84,IF($E447=114.3,17.26,IF($E447=177.8,34.23,IF($E447=244.5,53.57,"ENTER WEIGHT"))))))</f>
        <v>ENTER WEIGHT</v>
      </c>
      <c r="G447" s="2"/>
      <c r="H447" s="30"/>
      <c r="I447" s="30"/>
      <c r="J447" s="5" t="str">
        <f t="shared" si="35"/>
        <v>ENTER WEIGHT</v>
      </c>
      <c r="K447" s="5" t="b">
        <f t="shared" si="36"/>
        <v>0</v>
      </c>
      <c r="L447" s="6">
        <f t="shared" si="37"/>
        <v>0</v>
      </c>
    </row>
    <row r="448" spans="6:12" x14ac:dyDescent="0.25">
      <c r="F448" s="1" t="str">
        <f t="shared" si="38"/>
        <v>ENTER WEIGHT</v>
      </c>
      <c r="G448" s="2"/>
      <c r="H448" s="30"/>
      <c r="I448" s="30"/>
      <c r="J448" s="5" t="str">
        <f t="shared" si="35"/>
        <v>ENTER WEIGHT</v>
      </c>
      <c r="K448" s="5" t="b">
        <f t="shared" si="36"/>
        <v>0</v>
      </c>
      <c r="L448" s="6">
        <f t="shared" si="37"/>
        <v>0</v>
      </c>
    </row>
    <row r="449" spans="6:12" x14ac:dyDescent="0.25">
      <c r="F449" s="1" t="str">
        <f t="shared" si="38"/>
        <v>ENTER WEIGHT</v>
      </c>
      <c r="G449" s="2"/>
      <c r="H449" s="30"/>
      <c r="I449" s="30"/>
      <c r="J449" s="5" t="str">
        <f t="shared" si="35"/>
        <v>ENTER WEIGHT</v>
      </c>
      <c r="K449" s="5" t="b">
        <f t="shared" si="36"/>
        <v>0</v>
      </c>
      <c r="L449" s="6">
        <f t="shared" si="37"/>
        <v>0</v>
      </c>
    </row>
    <row r="450" spans="6:12" x14ac:dyDescent="0.25">
      <c r="F450" s="1" t="str">
        <f t="shared" si="38"/>
        <v>ENTER WEIGHT</v>
      </c>
      <c r="G450" s="2"/>
      <c r="H450" s="30"/>
      <c r="I450" s="30"/>
      <c r="J450" s="5" t="str">
        <f t="shared" si="35"/>
        <v>ENTER WEIGHT</v>
      </c>
      <c r="K450" s="5" t="b">
        <f t="shared" si="36"/>
        <v>0</v>
      </c>
      <c r="L450" s="6">
        <f t="shared" si="37"/>
        <v>0</v>
      </c>
    </row>
    <row r="451" spans="6:12" x14ac:dyDescent="0.25">
      <c r="F451" s="1" t="str">
        <f t="shared" si="38"/>
        <v>ENTER WEIGHT</v>
      </c>
      <c r="G451" s="2"/>
      <c r="H451" s="30"/>
      <c r="I451" s="30"/>
      <c r="J451" s="5" t="str">
        <f t="shared" si="35"/>
        <v>ENTER WEIGHT</v>
      </c>
      <c r="K451" s="5" t="b">
        <f t="shared" si="36"/>
        <v>0</v>
      </c>
      <c r="L451" s="6">
        <f t="shared" si="37"/>
        <v>0</v>
      </c>
    </row>
    <row r="452" spans="6:12" x14ac:dyDescent="0.25">
      <c r="F452" s="1" t="str">
        <f t="shared" si="38"/>
        <v>ENTER WEIGHT</v>
      </c>
      <c r="G452" s="2"/>
      <c r="H452" s="30"/>
      <c r="I452" s="30"/>
      <c r="J452" s="5" t="str">
        <f t="shared" si="35"/>
        <v>ENTER WEIGHT</v>
      </c>
      <c r="K452" s="5" t="b">
        <f t="shared" si="36"/>
        <v>0</v>
      </c>
      <c r="L452" s="6">
        <f t="shared" si="37"/>
        <v>0</v>
      </c>
    </row>
    <row r="453" spans="6:12" x14ac:dyDescent="0.25">
      <c r="F453" s="1" t="str">
        <f t="shared" si="38"/>
        <v>ENTER WEIGHT</v>
      </c>
      <c r="G453" s="2"/>
      <c r="H453" s="30"/>
      <c r="I453" s="30"/>
      <c r="J453" s="5" t="str">
        <f t="shared" si="35"/>
        <v>ENTER WEIGHT</v>
      </c>
      <c r="K453" s="5" t="b">
        <f t="shared" si="36"/>
        <v>0</v>
      </c>
      <c r="L453" s="6">
        <f t="shared" si="37"/>
        <v>0</v>
      </c>
    </row>
    <row r="454" spans="6:12" x14ac:dyDescent="0.25">
      <c r="F454" s="1" t="str">
        <f t="shared" si="38"/>
        <v>ENTER WEIGHT</v>
      </c>
      <c r="G454" s="2"/>
      <c r="H454" s="30"/>
      <c r="I454" s="30"/>
      <c r="J454" s="5" t="str">
        <f t="shared" si="35"/>
        <v>ENTER WEIGHT</v>
      </c>
      <c r="K454" s="5" t="b">
        <f t="shared" si="36"/>
        <v>0</v>
      </c>
      <c r="L454" s="6">
        <f t="shared" si="37"/>
        <v>0</v>
      </c>
    </row>
    <row r="455" spans="6:12" x14ac:dyDescent="0.25">
      <c r="F455" s="1" t="str">
        <f t="shared" si="38"/>
        <v>ENTER WEIGHT</v>
      </c>
      <c r="G455" s="2"/>
      <c r="H455" s="30"/>
      <c r="I455" s="30"/>
      <c r="J455" s="5" t="str">
        <f t="shared" si="35"/>
        <v>ENTER WEIGHT</v>
      </c>
      <c r="K455" s="5" t="b">
        <f t="shared" si="36"/>
        <v>0</v>
      </c>
      <c r="L455" s="6">
        <f t="shared" si="37"/>
        <v>0</v>
      </c>
    </row>
    <row r="456" spans="6:12" x14ac:dyDescent="0.25">
      <c r="F456" s="1" t="str">
        <f t="shared" si="38"/>
        <v>ENTER WEIGHT</v>
      </c>
      <c r="G456" s="2"/>
      <c r="H456" s="30"/>
      <c r="I456" s="30"/>
      <c r="J456" s="5" t="str">
        <f t="shared" si="35"/>
        <v>ENTER WEIGHT</v>
      </c>
      <c r="K456" s="5" t="b">
        <f t="shared" si="36"/>
        <v>0</v>
      </c>
      <c r="L456" s="6">
        <f t="shared" si="37"/>
        <v>0</v>
      </c>
    </row>
    <row r="457" spans="6:12" x14ac:dyDescent="0.25">
      <c r="F457" s="1" t="str">
        <f t="shared" si="38"/>
        <v>ENTER WEIGHT</v>
      </c>
      <c r="G457" s="2"/>
      <c r="H457" s="30"/>
      <c r="I457" s="30"/>
      <c r="J457" s="5" t="str">
        <f t="shared" si="35"/>
        <v>ENTER WEIGHT</v>
      </c>
      <c r="K457" s="5" t="b">
        <f t="shared" si="36"/>
        <v>0</v>
      </c>
      <c r="L457" s="6">
        <f t="shared" si="37"/>
        <v>0</v>
      </c>
    </row>
    <row r="458" spans="6:12" x14ac:dyDescent="0.25">
      <c r="F458" s="1" t="str">
        <f t="shared" si="38"/>
        <v>ENTER WEIGHT</v>
      </c>
      <c r="G458" s="2"/>
      <c r="H458" s="30"/>
      <c r="I458" s="30"/>
      <c r="J458" s="5" t="str">
        <f t="shared" si="35"/>
        <v>ENTER WEIGHT</v>
      </c>
      <c r="K458" s="5" t="b">
        <f t="shared" si="36"/>
        <v>0</v>
      </c>
      <c r="L458" s="6">
        <f t="shared" si="37"/>
        <v>0</v>
      </c>
    </row>
    <row r="459" spans="6:12" x14ac:dyDescent="0.25">
      <c r="F459" s="1" t="str">
        <f t="shared" si="38"/>
        <v>ENTER WEIGHT</v>
      </c>
      <c r="G459" s="2"/>
      <c r="H459" s="30"/>
      <c r="I459" s="30"/>
      <c r="J459" s="5" t="str">
        <f t="shared" si="35"/>
        <v>ENTER WEIGHT</v>
      </c>
      <c r="K459" s="5" t="b">
        <f t="shared" si="36"/>
        <v>0</v>
      </c>
      <c r="L459" s="6">
        <f t="shared" si="37"/>
        <v>0</v>
      </c>
    </row>
    <row r="460" spans="6:12" x14ac:dyDescent="0.25">
      <c r="F460" s="1" t="str">
        <f t="shared" si="38"/>
        <v>ENTER WEIGHT</v>
      </c>
      <c r="G460" s="2"/>
      <c r="H460" s="30"/>
      <c r="I460" s="30"/>
      <c r="J460" s="5" t="str">
        <f t="shared" si="35"/>
        <v>ENTER WEIGHT</v>
      </c>
      <c r="K460" s="5" t="b">
        <f t="shared" si="36"/>
        <v>0</v>
      </c>
      <c r="L460" s="6">
        <f t="shared" si="37"/>
        <v>0</v>
      </c>
    </row>
    <row r="461" spans="6:12" x14ac:dyDescent="0.25">
      <c r="F461" s="1" t="str">
        <f t="shared" si="38"/>
        <v>ENTER WEIGHT</v>
      </c>
      <c r="G461" s="2"/>
      <c r="H461" s="30"/>
      <c r="I461" s="30"/>
      <c r="J461" s="5" t="str">
        <f t="shared" si="35"/>
        <v>ENTER WEIGHT</v>
      </c>
      <c r="K461" s="5" t="b">
        <f t="shared" si="36"/>
        <v>0</v>
      </c>
      <c r="L461" s="6">
        <f t="shared" si="37"/>
        <v>0</v>
      </c>
    </row>
    <row r="462" spans="6:12" x14ac:dyDescent="0.25">
      <c r="F462" s="1" t="str">
        <f t="shared" si="38"/>
        <v>ENTER WEIGHT</v>
      </c>
      <c r="G462" s="2"/>
      <c r="H462" s="30"/>
      <c r="I462" s="30"/>
      <c r="J462" s="5" t="str">
        <f t="shared" si="35"/>
        <v>ENTER WEIGHT</v>
      </c>
      <c r="K462" s="5" t="b">
        <f t="shared" si="36"/>
        <v>0</v>
      </c>
      <c r="L462" s="6">
        <f t="shared" si="37"/>
        <v>0</v>
      </c>
    </row>
    <row r="463" spans="6:12" x14ac:dyDescent="0.25">
      <c r="F463" s="1" t="str">
        <f t="shared" si="38"/>
        <v>ENTER WEIGHT</v>
      </c>
      <c r="G463" s="2"/>
      <c r="H463" s="30"/>
      <c r="I463" s="30"/>
      <c r="J463" s="5" t="str">
        <f t="shared" si="35"/>
        <v>ENTER WEIGHT</v>
      </c>
      <c r="K463" s="5" t="b">
        <f t="shared" si="36"/>
        <v>0</v>
      </c>
      <c r="L463" s="6">
        <f t="shared" si="37"/>
        <v>0</v>
      </c>
    </row>
    <row r="464" spans="6:12" x14ac:dyDescent="0.25">
      <c r="F464" s="1" t="str">
        <f t="shared" si="38"/>
        <v>ENTER WEIGHT</v>
      </c>
      <c r="G464" s="2"/>
      <c r="H464" s="30"/>
      <c r="I464" s="30"/>
      <c r="J464" s="5" t="str">
        <f t="shared" si="35"/>
        <v>ENTER WEIGHT</v>
      </c>
      <c r="K464" s="5" t="b">
        <f t="shared" si="36"/>
        <v>0</v>
      </c>
      <c r="L464" s="6">
        <f t="shared" si="37"/>
        <v>0</v>
      </c>
    </row>
    <row r="465" spans="6:12" x14ac:dyDescent="0.25">
      <c r="F465" s="1" t="str">
        <f t="shared" si="38"/>
        <v>ENTER WEIGHT</v>
      </c>
      <c r="G465" s="2"/>
      <c r="H465" s="30"/>
      <c r="I465" s="30"/>
      <c r="J465" s="5" t="str">
        <f t="shared" si="35"/>
        <v>ENTER WEIGHT</v>
      </c>
      <c r="K465" s="5" t="b">
        <f t="shared" si="36"/>
        <v>0</v>
      </c>
      <c r="L465" s="6">
        <f t="shared" si="37"/>
        <v>0</v>
      </c>
    </row>
    <row r="466" spans="6:12" x14ac:dyDescent="0.25">
      <c r="F466" s="1" t="str">
        <f t="shared" si="38"/>
        <v>ENTER WEIGHT</v>
      </c>
      <c r="G466" s="2"/>
      <c r="H466" s="30"/>
      <c r="I466" s="30"/>
      <c r="J466" s="5" t="str">
        <f t="shared" si="35"/>
        <v>ENTER WEIGHT</v>
      </c>
      <c r="K466" s="5" t="b">
        <f t="shared" si="36"/>
        <v>0</v>
      </c>
      <c r="L466" s="6">
        <f t="shared" si="37"/>
        <v>0</v>
      </c>
    </row>
    <row r="467" spans="6:12" x14ac:dyDescent="0.25">
      <c r="F467" s="1" t="str">
        <f t="shared" si="38"/>
        <v>ENTER WEIGHT</v>
      </c>
      <c r="G467" s="2"/>
      <c r="H467" s="30"/>
      <c r="I467" s="30"/>
      <c r="J467" s="5" t="str">
        <f t="shared" si="35"/>
        <v>ENTER WEIGHT</v>
      </c>
      <c r="K467" s="5" t="b">
        <f t="shared" si="36"/>
        <v>0</v>
      </c>
      <c r="L467" s="6">
        <f t="shared" si="37"/>
        <v>0</v>
      </c>
    </row>
    <row r="468" spans="6:12" x14ac:dyDescent="0.25">
      <c r="F468" s="1" t="str">
        <f t="shared" si="38"/>
        <v>ENTER WEIGHT</v>
      </c>
      <c r="G468" s="2"/>
      <c r="H468" s="30"/>
      <c r="I468" s="30"/>
      <c r="J468" s="5" t="str">
        <f t="shared" si="35"/>
        <v>ENTER WEIGHT</v>
      </c>
      <c r="K468" s="5" t="b">
        <f t="shared" si="36"/>
        <v>0</v>
      </c>
      <c r="L468" s="6">
        <f t="shared" si="37"/>
        <v>0</v>
      </c>
    </row>
    <row r="469" spans="6:12" x14ac:dyDescent="0.25">
      <c r="F469" s="1" t="str">
        <f t="shared" si="38"/>
        <v>ENTER WEIGHT</v>
      </c>
      <c r="G469" s="2"/>
      <c r="H469" s="30"/>
      <c r="I469" s="30"/>
      <c r="J469" s="5" t="str">
        <f t="shared" si="35"/>
        <v>ENTER WEIGHT</v>
      </c>
      <c r="K469" s="5" t="b">
        <f t="shared" si="36"/>
        <v>0</v>
      </c>
      <c r="L469" s="6">
        <f t="shared" si="37"/>
        <v>0</v>
      </c>
    </row>
    <row r="470" spans="6:12" x14ac:dyDescent="0.25">
      <c r="F470" s="1" t="str">
        <f t="shared" si="38"/>
        <v>ENTER WEIGHT</v>
      </c>
      <c r="G470" s="2"/>
      <c r="H470" s="30"/>
      <c r="I470" s="30"/>
      <c r="J470" s="5" t="str">
        <f t="shared" si="35"/>
        <v>ENTER WEIGHT</v>
      </c>
      <c r="K470" s="5" t="b">
        <f t="shared" si="36"/>
        <v>0</v>
      </c>
      <c r="L470" s="6">
        <f t="shared" si="37"/>
        <v>0</v>
      </c>
    </row>
    <row r="471" spans="6:12" x14ac:dyDescent="0.25">
      <c r="F471" s="1" t="str">
        <f t="shared" si="38"/>
        <v>ENTER WEIGHT</v>
      </c>
      <c r="G471" s="2"/>
      <c r="H471" s="30"/>
      <c r="I471" s="30"/>
      <c r="J471" s="5" t="str">
        <f t="shared" si="35"/>
        <v>ENTER WEIGHT</v>
      </c>
      <c r="K471" s="5" t="b">
        <f t="shared" si="36"/>
        <v>0</v>
      </c>
      <c r="L471" s="6">
        <f t="shared" si="37"/>
        <v>0</v>
      </c>
    </row>
    <row r="472" spans="6:12" x14ac:dyDescent="0.25">
      <c r="F472" s="1" t="str">
        <f t="shared" si="38"/>
        <v>ENTER WEIGHT</v>
      </c>
      <c r="G472" s="2"/>
      <c r="H472" s="30"/>
      <c r="I472" s="30"/>
      <c r="J472" s="5" t="str">
        <f t="shared" si="35"/>
        <v>ENTER WEIGHT</v>
      </c>
      <c r="K472" s="5" t="b">
        <f t="shared" si="36"/>
        <v>0</v>
      </c>
      <c r="L472" s="6">
        <f t="shared" si="37"/>
        <v>0</v>
      </c>
    </row>
    <row r="473" spans="6:12" x14ac:dyDescent="0.25">
      <c r="F473" s="1" t="str">
        <f t="shared" si="38"/>
        <v>ENTER WEIGHT</v>
      </c>
      <c r="G473" s="2"/>
      <c r="H473" s="30"/>
      <c r="I473" s="30"/>
      <c r="J473" s="5" t="str">
        <f t="shared" si="35"/>
        <v>ENTER WEIGHT</v>
      </c>
      <c r="K473" s="5" t="b">
        <f t="shared" si="36"/>
        <v>0</v>
      </c>
      <c r="L473" s="6">
        <f t="shared" si="37"/>
        <v>0</v>
      </c>
    </row>
    <row r="474" spans="6:12" x14ac:dyDescent="0.25">
      <c r="F474" s="1" t="str">
        <f t="shared" si="38"/>
        <v>ENTER WEIGHT</v>
      </c>
      <c r="G474" s="2"/>
      <c r="H474" s="30"/>
      <c r="I474" s="30"/>
      <c r="J474" s="5" t="str">
        <f t="shared" si="35"/>
        <v>ENTER WEIGHT</v>
      </c>
      <c r="K474" s="5" t="b">
        <f t="shared" si="36"/>
        <v>0</v>
      </c>
      <c r="L474" s="6">
        <f t="shared" si="37"/>
        <v>0</v>
      </c>
    </row>
    <row r="475" spans="6:12" x14ac:dyDescent="0.25">
      <c r="F475" s="1" t="str">
        <f t="shared" si="38"/>
        <v>ENTER WEIGHT</v>
      </c>
      <c r="G475" s="2"/>
      <c r="H475" s="30"/>
      <c r="I475" s="30"/>
      <c r="J475" s="5" t="str">
        <f t="shared" si="35"/>
        <v>ENTER WEIGHT</v>
      </c>
      <c r="K475" s="5" t="b">
        <f t="shared" si="36"/>
        <v>0</v>
      </c>
      <c r="L475" s="6">
        <f t="shared" si="37"/>
        <v>0</v>
      </c>
    </row>
    <row r="476" spans="6:12" x14ac:dyDescent="0.25">
      <c r="F476" s="1" t="str">
        <f t="shared" si="38"/>
        <v>ENTER WEIGHT</v>
      </c>
      <c r="G476" s="2"/>
      <c r="H476" s="30"/>
      <c r="I476" s="30"/>
      <c r="J476" s="5" t="str">
        <f t="shared" si="35"/>
        <v>ENTER WEIGHT</v>
      </c>
      <c r="K476" s="5" t="b">
        <f t="shared" si="36"/>
        <v>0</v>
      </c>
      <c r="L476" s="6">
        <f t="shared" si="37"/>
        <v>0</v>
      </c>
    </row>
    <row r="477" spans="6:12" x14ac:dyDescent="0.25">
      <c r="F477" s="1" t="str">
        <f t="shared" si="38"/>
        <v>ENTER WEIGHT</v>
      </c>
      <c r="G477" s="2"/>
      <c r="H477" s="30"/>
      <c r="I477" s="30"/>
      <c r="J477" s="5" t="str">
        <f t="shared" si="35"/>
        <v>ENTER WEIGHT</v>
      </c>
      <c r="K477" s="5" t="b">
        <f t="shared" si="36"/>
        <v>0</v>
      </c>
      <c r="L477" s="6">
        <f t="shared" si="37"/>
        <v>0</v>
      </c>
    </row>
    <row r="478" spans="6:12" x14ac:dyDescent="0.25">
      <c r="F478" s="1" t="str">
        <f t="shared" si="38"/>
        <v>ENTER WEIGHT</v>
      </c>
      <c r="G478" s="2"/>
      <c r="H478" s="30"/>
      <c r="I478" s="30"/>
      <c r="J478" s="5" t="str">
        <f t="shared" si="35"/>
        <v>ENTER WEIGHT</v>
      </c>
      <c r="K478" s="5" t="b">
        <f t="shared" si="36"/>
        <v>0</v>
      </c>
      <c r="L478" s="6">
        <f t="shared" si="37"/>
        <v>0</v>
      </c>
    </row>
    <row r="479" spans="6:12" x14ac:dyDescent="0.25">
      <c r="F479" s="1" t="str">
        <f t="shared" si="38"/>
        <v>ENTER WEIGHT</v>
      </c>
      <c r="G479" s="2"/>
      <c r="H479" s="30"/>
      <c r="I479" s="30"/>
      <c r="J479" s="5" t="str">
        <f t="shared" si="35"/>
        <v>ENTER WEIGHT</v>
      </c>
      <c r="K479" s="5" t="b">
        <f t="shared" si="36"/>
        <v>0</v>
      </c>
      <c r="L479" s="6">
        <f t="shared" si="37"/>
        <v>0</v>
      </c>
    </row>
    <row r="480" spans="6:12" x14ac:dyDescent="0.25">
      <c r="F480" s="1" t="str">
        <f t="shared" si="38"/>
        <v>ENTER WEIGHT</v>
      </c>
      <c r="G480" s="2"/>
      <c r="H480" s="30"/>
      <c r="I480" s="30"/>
      <c r="J480" s="5" t="str">
        <f t="shared" si="35"/>
        <v>ENTER WEIGHT</v>
      </c>
      <c r="K480" s="5" t="b">
        <f t="shared" si="36"/>
        <v>0</v>
      </c>
      <c r="L480" s="6">
        <f t="shared" si="37"/>
        <v>0</v>
      </c>
    </row>
    <row r="481" spans="6:12" x14ac:dyDescent="0.25">
      <c r="F481" s="1" t="str">
        <f t="shared" si="38"/>
        <v>ENTER WEIGHT</v>
      </c>
      <c r="G481" s="2"/>
      <c r="H481" s="30"/>
      <c r="I481" s="30"/>
      <c r="J481" s="5" t="str">
        <f t="shared" ref="J481:J544" si="39">IF($E481=60.3,24.27,IF($E481=73,30.27,IF($E481=88.9,42.44,IF(AND($E481=114.3, $F481=17.26),47.83,IF(AND($E481=177.8, $F481=34.23),92.37,IF(AND($E481=244.5,$F481=53.57),144.09,"ENTER WEIGHT"))))))</f>
        <v>ENTER WEIGHT</v>
      </c>
      <c r="K481" s="5" t="b">
        <f t="shared" si="36"/>
        <v>0</v>
      </c>
      <c r="L481" s="6">
        <f t="shared" si="37"/>
        <v>0</v>
      </c>
    </row>
    <row r="482" spans="6:12" x14ac:dyDescent="0.25">
      <c r="F482" s="1" t="str">
        <f t="shared" si="38"/>
        <v>ENTER WEIGHT</v>
      </c>
      <c r="G482" s="2"/>
      <c r="H482" s="30"/>
      <c r="I482" s="30"/>
      <c r="J482" s="5" t="str">
        <f t="shared" si="39"/>
        <v>ENTER WEIGHT</v>
      </c>
      <c r="K482" s="5" t="b">
        <f t="shared" si="36"/>
        <v>0</v>
      </c>
      <c r="L482" s="6">
        <f t="shared" si="37"/>
        <v>0</v>
      </c>
    </row>
    <row r="483" spans="6:12" x14ac:dyDescent="0.25">
      <c r="F483" s="1" t="str">
        <f t="shared" si="38"/>
        <v>ENTER WEIGHT</v>
      </c>
      <c r="G483" s="2"/>
      <c r="H483" s="30"/>
      <c r="I483" s="30"/>
      <c r="J483" s="5" t="str">
        <f t="shared" si="39"/>
        <v>ENTER WEIGHT</v>
      </c>
      <c r="K483" s="5" t="b">
        <f t="shared" si="36"/>
        <v>0</v>
      </c>
      <c r="L483" s="6">
        <f t="shared" si="37"/>
        <v>0</v>
      </c>
    </row>
    <row r="484" spans="6:12" x14ac:dyDescent="0.25">
      <c r="F484" s="1" t="str">
        <f t="shared" si="38"/>
        <v>ENTER WEIGHT</v>
      </c>
      <c r="G484" s="2"/>
      <c r="H484" s="30"/>
      <c r="I484" s="30"/>
      <c r="J484" s="5" t="str">
        <f t="shared" si="39"/>
        <v>ENTER WEIGHT</v>
      </c>
      <c r="K484" s="5" t="b">
        <f t="shared" si="36"/>
        <v>0</v>
      </c>
      <c r="L484" s="6">
        <f t="shared" si="37"/>
        <v>0</v>
      </c>
    </row>
    <row r="485" spans="6:12" x14ac:dyDescent="0.25">
      <c r="F485" s="1" t="str">
        <f t="shared" si="38"/>
        <v>ENTER WEIGHT</v>
      </c>
      <c r="G485" s="2"/>
      <c r="H485" s="30"/>
      <c r="I485" s="30"/>
      <c r="J485" s="5" t="str">
        <f t="shared" si="39"/>
        <v>ENTER WEIGHT</v>
      </c>
      <c r="K485" s="5" t="b">
        <f t="shared" si="36"/>
        <v>0</v>
      </c>
      <c r="L485" s="6">
        <f t="shared" si="37"/>
        <v>0</v>
      </c>
    </row>
    <row r="486" spans="6:12" x14ac:dyDescent="0.25">
      <c r="F486" s="1" t="str">
        <f t="shared" si="38"/>
        <v>ENTER WEIGHT</v>
      </c>
      <c r="G486" s="2"/>
      <c r="H486" s="30"/>
      <c r="I486" s="30"/>
      <c r="J486" s="5" t="str">
        <f t="shared" si="39"/>
        <v>ENTER WEIGHT</v>
      </c>
      <c r="K486" s="5" t="b">
        <f t="shared" si="36"/>
        <v>0</v>
      </c>
      <c r="L486" s="6">
        <f t="shared" si="37"/>
        <v>0</v>
      </c>
    </row>
    <row r="487" spans="6:12" x14ac:dyDescent="0.25">
      <c r="F487" s="1" t="str">
        <f t="shared" si="38"/>
        <v>ENTER WEIGHT</v>
      </c>
      <c r="G487" s="2"/>
      <c r="H487" s="30"/>
      <c r="I487" s="30"/>
      <c r="J487" s="5" t="str">
        <f t="shared" si="39"/>
        <v>ENTER WEIGHT</v>
      </c>
      <c r="K487" s="5" t="b">
        <f t="shared" si="36"/>
        <v>0</v>
      </c>
      <c r="L487" s="6">
        <f t="shared" si="37"/>
        <v>0</v>
      </c>
    </row>
    <row r="488" spans="6:12" x14ac:dyDescent="0.25">
      <c r="F488" s="1" t="str">
        <f t="shared" si="38"/>
        <v>ENTER WEIGHT</v>
      </c>
      <c r="G488" s="2"/>
      <c r="H488" s="30"/>
      <c r="I488" s="30"/>
      <c r="J488" s="5" t="str">
        <f t="shared" si="39"/>
        <v>ENTER WEIGHT</v>
      </c>
      <c r="K488" s="5" t="b">
        <f t="shared" si="36"/>
        <v>0</v>
      </c>
      <c r="L488" s="6">
        <f t="shared" si="37"/>
        <v>0</v>
      </c>
    </row>
    <row r="489" spans="6:12" x14ac:dyDescent="0.25">
      <c r="F489" s="1" t="str">
        <f t="shared" si="38"/>
        <v>ENTER WEIGHT</v>
      </c>
      <c r="G489" s="2"/>
      <c r="H489" s="30"/>
      <c r="I489" s="30"/>
      <c r="J489" s="5" t="str">
        <f t="shared" si="39"/>
        <v>ENTER WEIGHT</v>
      </c>
      <c r="K489" s="5" t="b">
        <f t="shared" si="36"/>
        <v>0</v>
      </c>
      <c r="L489" s="6">
        <f t="shared" si="37"/>
        <v>0</v>
      </c>
    </row>
    <row r="490" spans="6:12" x14ac:dyDescent="0.25">
      <c r="F490" s="1" t="str">
        <f t="shared" si="38"/>
        <v>ENTER WEIGHT</v>
      </c>
      <c r="G490" s="2"/>
      <c r="H490" s="30"/>
      <c r="I490" s="30"/>
      <c r="J490" s="5" t="str">
        <f t="shared" si="39"/>
        <v>ENTER WEIGHT</v>
      </c>
      <c r="K490" s="5" t="b">
        <f t="shared" si="36"/>
        <v>0</v>
      </c>
      <c r="L490" s="6">
        <f t="shared" si="37"/>
        <v>0</v>
      </c>
    </row>
    <row r="491" spans="6:12" x14ac:dyDescent="0.25">
      <c r="F491" s="1" t="str">
        <f t="shared" si="38"/>
        <v>ENTER WEIGHT</v>
      </c>
      <c r="G491" s="2"/>
      <c r="H491" s="30"/>
      <c r="I491" s="30"/>
      <c r="J491" s="5" t="str">
        <f t="shared" si="39"/>
        <v>ENTER WEIGHT</v>
      </c>
      <c r="K491" s="5" t="b">
        <f t="shared" si="36"/>
        <v>0</v>
      </c>
      <c r="L491" s="6">
        <f t="shared" si="37"/>
        <v>0</v>
      </c>
    </row>
    <row r="492" spans="6:12" x14ac:dyDescent="0.25">
      <c r="F492" s="1" t="str">
        <f t="shared" si="38"/>
        <v>ENTER WEIGHT</v>
      </c>
      <c r="G492" s="2"/>
      <c r="H492" s="30"/>
      <c r="I492" s="30"/>
      <c r="J492" s="5" t="str">
        <f t="shared" si="39"/>
        <v>ENTER WEIGHT</v>
      </c>
      <c r="K492" s="5" t="b">
        <f t="shared" si="36"/>
        <v>0</v>
      </c>
      <c r="L492" s="6">
        <f t="shared" si="37"/>
        <v>0</v>
      </c>
    </row>
    <row r="493" spans="6:12" x14ac:dyDescent="0.25">
      <c r="F493" s="1" t="str">
        <f t="shared" si="38"/>
        <v>ENTER WEIGHT</v>
      </c>
      <c r="G493" s="2"/>
      <c r="H493" s="30"/>
      <c r="I493" s="30"/>
      <c r="J493" s="5" t="str">
        <f t="shared" si="39"/>
        <v>ENTER WEIGHT</v>
      </c>
      <c r="K493" s="5" t="b">
        <f t="shared" si="36"/>
        <v>0</v>
      </c>
      <c r="L493" s="6">
        <f t="shared" si="37"/>
        <v>0</v>
      </c>
    </row>
    <row r="494" spans="6:12" x14ac:dyDescent="0.25">
      <c r="F494" s="1" t="str">
        <f t="shared" si="38"/>
        <v>ENTER WEIGHT</v>
      </c>
      <c r="G494" s="2"/>
      <c r="H494" s="30"/>
      <c r="I494" s="30"/>
      <c r="J494" s="5" t="str">
        <f t="shared" si="39"/>
        <v>ENTER WEIGHT</v>
      </c>
      <c r="K494" s="5" t="b">
        <f t="shared" si="36"/>
        <v>0</v>
      </c>
      <c r="L494" s="6">
        <f t="shared" si="37"/>
        <v>0</v>
      </c>
    </row>
    <row r="495" spans="6:12" x14ac:dyDescent="0.25">
      <c r="F495" s="1" t="str">
        <f t="shared" si="38"/>
        <v>ENTER WEIGHT</v>
      </c>
      <c r="G495" s="2"/>
      <c r="H495" s="30"/>
      <c r="I495" s="30"/>
      <c r="J495" s="5" t="str">
        <f t="shared" si="39"/>
        <v>ENTER WEIGHT</v>
      </c>
      <c r="K495" s="5" t="b">
        <f t="shared" si="36"/>
        <v>0</v>
      </c>
      <c r="L495" s="6">
        <f t="shared" si="37"/>
        <v>0</v>
      </c>
    </row>
    <row r="496" spans="6:12" x14ac:dyDescent="0.25">
      <c r="F496" s="1" t="str">
        <f t="shared" si="38"/>
        <v>ENTER WEIGHT</v>
      </c>
      <c r="G496" s="2"/>
      <c r="H496" s="30"/>
      <c r="I496" s="30"/>
      <c r="J496" s="5" t="str">
        <f t="shared" si="39"/>
        <v>ENTER WEIGHT</v>
      </c>
      <c r="K496" s="5" t="b">
        <f t="shared" si="36"/>
        <v>0</v>
      </c>
      <c r="L496" s="6">
        <f t="shared" si="37"/>
        <v>0</v>
      </c>
    </row>
    <row r="497" spans="6:12" x14ac:dyDescent="0.25">
      <c r="F497" s="1" t="str">
        <f t="shared" si="38"/>
        <v>ENTER WEIGHT</v>
      </c>
      <c r="G497" s="2"/>
      <c r="H497" s="30"/>
      <c r="I497" s="30"/>
      <c r="J497" s="5" t="str">
        <f t="shared" si="39"/>
        <v>ENTER WEIGHT</v>
      </c>
      <c r="K497" s="5" t="b">
        <f t="shared" ref="K497:K560" si="40">IF(M497="NEW",J497*1,IF(M497="YELLOW",J497*0.75,IF(M497="BLUE",J497*0.5)))</f>
        <v>0</v>
      </c>
      <c r="L497" s="6">
        <f t="shared" ref="L497:L560" si="41">I497*K497</f>
        <v>0</v>
      </c>
    </row>
    <row r="498" spans="6:12" x14ac:dyDescent="0.25">
      <c r="F498" s="1" t="str">
        <f t="shared" si="38"/>
        <v>ENTER WEIGHT</v>
      </c>
      <c r="G498" s="2"/>
      <c r="H498" s="30"/>
      <c r="I498" s="30"/>
      <c r="J498" s="5" t="str">
        <f t="shared" si="39"/>
        <v>ENTER WEIGHT</v>
      </c>
      <c r="K498" s="5" t="b">
        <f t="shared" si="40"/>
        <v>0</v>
      </c>
      <c r="L498" s="6">
        <f t="shared" si="41"/>
        <v>0</v>
      </c>
    </row>
    <row r="499" spans="6:12" x14ac:dyDescent="0.25">
      <c r="F499" s="1" t="str">
        <f t="shared" si="38"/>
        <v>ENTER WEIGHT</v>
      </c>
      <c r="G499" s="2"/>
      <c r="H499" s="30"/>
      <c r="I499" s="30"/>
      <c r="J499" s="5" t="str">
        <f t="shared" si="39"/>
        <v>ENTER WEIGHT</v>
      </c>
      <c r="K499" s="5" t="b">
        <f t="shared" si="40"/>
        <v>0</v>
      </c>
      <c r="L499" s="6">
        <f t="shared" si="41"/>
        <v>0</v>
      </c>
    </row>
    <row r="500" spans="6:12" x14ac:dyDescent="0.25">
      <c r="F500" s="1" t="str">
        <f t="shared" si="38"/>
        <v>ENTER WEIGHT</v>
      </c>
      <c r="G500" s="2"/>
      <c r="H500" s="30"/>
      <c r="I500" s="30"/>
      <c r="J500" s="5" t="str">
        <f t="shared" si="39"/>
        <v>ENTER WEIGHT</v>
      </c>
      <c r="K500" s="5" t="b">
        <f t="shared" si="40"/>
        <v>0</v>
      </c>
      <c r="L500" s="6">
        <f t="shared" si="41"/>
        <v>0</v>
      </c>
    </row>
    <row r="501" spans="6:12" x14ac:dyDescent="0.25">
      <c r="F501" s="1" t="str">
        <f t="shared" si="38"/>
        <v>ENTER WEIGHT</v>
      </c>
      <c r="G501" s="2"/>
      <c r="H501" s="30"/>
      <c r="I501" s="30"/>
      <c r="J501" s="5" t="str">
        <f t="shared" si="39"/>
        <v>ENTER WEIGHT</v>
      </c>
      <c r="K501" s="5" t="b">
        <f t="shared" si="40"/>
        <v>0</v>
      </c>
      <c r="L501" s="6">
        <f t="shared" si="41"/>
        <v>0</v>
      </c>
    </row>
    <row r="502" spans="6:12" x14ac:dyDescent="0.25">
      <c r="F502" s="1" t="str">
        <f t="shared" si="38"/>
        <v>ENTER WEIGHT</v>
      </c>
      <c r="G502" s="2"/>
      <c r="H502" s="30"/>
      <c r="I502" s="30"/>
      <c r="J502" s="5" t="str">
        <f t="shared" si="39"/>
        <v>ENTER WEIGHT</v>
      </c>
      <c r="K502" s="5" t="b">
        <f t="shared" si="40"/>
        <v>0</v>
      </c>
      <c r="L502" s="6">
        <f t="shared" si="41"/>
        <v>0</v>
      </c>
    </row>
    <row r="503" spans="6:12" x14ac:dyDescent="0.25">
      <c r="F503" s="1" t="str">
        <f t="shared" si="38"/>
        <v>ENTER WEIGHT</v>
      </c>
      <c r="G503" s="2"/>
      <c r="H503" s="30"/>
      <c r="I503" s="30"/>
      <c r="J503" s="5" t="str">
        <f t="shared" si="39"/>
        <v>ENTER WEIGHT</v>
      </c>
      <c r="K503" s="5" t="b">
        <f t="shared" si="40"/>
        <v>0</v>
      </c>
      <c r="L503" s="6">
        <f t="shared" si="41"/>
        <v>0</v>
      </c>
    </row>
    <row r="504" spans="6:12" x14ac:dyDescent="0.25">
      <c r="F504" s="1" t="str">
        <f t="shared" si="38"/>
        <v>ENTER WEIGHT</v>
      </c>
      <c r="G504" s="2"/>
      <c r="H504" s="30"/>
      <c r="I504" s="30"/>
      <c r="J504" s="5" t="str">
        <f t="shared" si="39"/>
        <v>ENTER WEIGHT</v>
      </c>
      <c r="K504" s="5" t="b">
        <f t="shared" si="40"/>
        <v>0</v>
      </c>
      <c r="L504" s="6">
        <f t="shared" si="41"/>
        <v>0</v>
      </c>
    </row>
    <row r="505" spans="6:12" x14ac:dyDescent="0.25">
      <c r="F505" s="1" t="str">
        <f t="shared" si="38"/>
        <v>ENTER WEIGHT</v>
      </c>
      <c r="G505" s="2"/>
      <c r="H505" s="30"/>
      <c r="I505" s="30"/>
      <c r="J505" s="5" t="str">
        <f t="shared" si="39"/>
        <v>ENTER WEIGHT</v>
      </c>
      <c r="K505" s="5" t="b">
        <f t="shared" si="40"/>
        <v>0</v>
      </c>
      <c r="L505" s="6">
        <f t="shared" si="41"/>
        <v>0</v>
      </c>
    </row>
    <row r="506" spans="6:12" x14ac:dyDescent="0.25">
      <c r="F506" s="1" t="str">
        <f t="shared" si="38"/>
        <v>ENTER WEIGHT</v>
      </c>
      <c r="G506" s="2"/>
      <c r="H506" s="30"/>
      <c r="I506" s="30"/>
      <c r="J506" s="5" t="str">
        <f t="shared" si="39"/>
        <v>ENTER WEIGHT</v>
      </c>
      <c r="K506" s="5" t="b">
        <f t="shared" si="40"/>
        <v>0</v>
      </c>
      <c r="L506" s="6">
        <f t="shared" si="41"/>
        <v>0</v>
      </c>
    </row>
    <row r="507" spans="6:12" x14ac:dyDescent="0.25">
      <c r="F507" s="1" t="str">
        <f t="shared" si="38"/>
        <v>ENTER WEIGHT</v>
      </c>
      <c r="G507" s="2"/>
      <c r="H507" s="30"/>
      <c r="I507" s="30"/>
      <c r="J507" s="5" t="str">
        <f t="shared" si="39"/>
        <v>ENTER WEIGHT</v>
      </c>
      <c r="K507" s="5" t="b">
        <f t="shared" si="40"/>
        <v>0</v>
      </c>
      <c r="L507" s="6">
        <f t="shared" si="41"/>
        <v>0</v>
      </c>
    </row>
    <row r="508" spans="6:12" x14ac:dyDescent="0.25">
      <c r="F508" s="1" t="str">
        <f t="shared" si="38"/>
        <v>ENTER WEIGHT</v>
      </c>
      <c r="G508" s="2"/>
      <c r="H508" s="30"/>
      <c r="I508" s="30"/>
      <c r="J508" s="5" t="str">
        <f t="shared" si="39"/>
        <v>ENTER WEIGHT</v>
      </c>
      <c r="K508" s="5" t="b">
        <f t="shared" si="40"/>
        <v>0</v>
      </c>
      <c r="L508" s="6">
        <f t="shared" si="41"/>
        <v>0</v>
      </c>
    </row>
    <row r="509" spans="6:12" x14ac:dyDescent="0.25">
      <c r="F509" s="1" t="str">
        <f t="shared" si="38"/>
        <v>ENTER WEIGHT</v>
      </c>
      <c r="G509" s="2"/>
      <c r="H509" s="30"/>
      <c r="I509" s="30"/>
      <c r="J509" s="5" t="str">
        <f t="shared" si="39"/>
        <v>ENTER WEIGHT</v>
      </c>
      <c r="K509" s="5" t="b">
        <f t="shared" si="40"/>
        <v>0</v>
      </c>
      <c r="L509" s="6">
        <f t="shared" si="41"/>
        <v>0</v>
      </c>
    </row>
    <row r="510" spans="6:12" x14ac:dyDescent="0.25">
      <c r="F510" s="1" t="str">
        <f t="shared" si="38"/>
        <v>ENTER WEIGHT</v>
      </c>
      <c r="G510" s="2"/>
      <c r="H510" s="30"/>
      <c r="I510" s="30"/>
      <c r="J510" s="5" t="str">
        <f t="shared" si="39"/>
        <v>ENTER WEIGHT</v>
      </c>
      <c r="K510" s="5" t="b">
        <f t="shared" si="40"/>
        <v>0</v>
      </c>
      <c r="L510" s="6">
        <f t="shared" si="41"/>
        <v>0</v>
      </c>
    </row>
    <row r="511" spans="6:12" x14ac:dyDescent="0.25">
      <c r="F511" s="1" t="str">
        <f t="shared" ref="F511:F574" si="42">IF($E511=60.3,6.99,IF($E511=73,9.67,IF($E511=88.9,13.84,IF($E511=114.3,17.26,IF($E511=177.8,34.23,IF($E511=244.5,53.57,"ENTER WEIGHT"))))))</f>
        <v>ENTER WEIGHT</v>
      </c>
      <c r="G511" s="2"/>
      <c r="H511" s="30"/>
      <c r="I511" s="30"/>
      <c r="J511" s="5" t="str">
        <f t="shared" si="39"/>
        <v>ENTER WEIGHT</v>
      </c>
      <c r="K511" s="5" t="b">
        <f t="shared" si="40"/>
        <v>0</v>
      </c>
      <c r="L511" s="6">
        <f t="shared" si="41"/>
        <v>0</v>
      </c>
    </row>
    <row r="512" spans="6:12" x14ac:dyDescent="0.25">
      <c r="F512" s="1" t="str">
        <f t="shared" si="42"/>
        <v>ENTER WEIGHT</v>
      </c>
      <c r="G512" s="2"/>
      <c r="H512" s="30"/>
      <c r="I512" s="30"/>
      <c r="J512" s="5" t="str">
        <f t="shared" si="39"/>
        <v>ENTER WEIGHT</v>
      </c>
      <c r="K512" s="5" t="b">
        <f t="shared" si="40"/>
        <v>0</v>
      </c>
      <c r="L512" s="6">
        <f t="shared" si="41"/>
        <v>0</v>
      </c>
    </row>
    <row r="513" spans="6:12" x14ac:dyDescent="0.25">
      <c r="F513" s="1" t="str">
        <f t="shared" si="42"/>
        <v>ENTER WEIGHT</v>
      </c>
      <c r="G513" s="2"/>
      <c r="H513" s="30"/>
      <c r="I513" s="30"/>
      <c r="J513" s="5" t="str">
        <f t="shared" si="39"/>
        <v>ENTER WEIGHT</v>
      </c>
      <c r="K513" s="5" t="b">
        <f t="shared" si="40"/>
        <v>0</v>
      </c>
      <c r="L513" s="6">
        <f t="shared" si="41"/>
        <v>0</v>
      </c>
    </row>
    <row r="514" spans="6:12" x14ac:dyDescent="0.25">
      <c r="F514" s="1" t="str">
        <f t="shared" si="42"/>
        <v>ENTER WEIGHT</v>
      </c>
      <c r="G514" s="2"/>
      <c r="H514" s="30"/>
      <c r="I514" s="30"/>
      <c r="J514" s="5" t="str">
        <f t="shared" si="39"/>
        <v>ENTER WEIGHT</v>
      </c>
      <c r="K514" s="5" t="b">
        <f t="shared" si="40"/>
        <v>0</v>
      </c>
      <c r="L514" s="6">
        <f t="shared" si="41"/>
        <v>0</v>
      </c>
    </row>
    <row r="515" spans="6:12" x14ac:dyDescent="0.25">
      <c r="F515" s="1" t="str">
        <f t="shared" si="42"/>
        <v>ENTER WEIGHT</v>
      </c>
      <c r="G515" s="2"/>
      <c r="H515" s="30"/>
      <c r="I515" s="30"/>
      <c r="J515" s="5" t="str">
        <f t="shared" si="39"/>
        <v>ENTER WEIGHT</v>
      </c>
      <c r="K515" s="5" t="b">
        <f t="shared" si="40"/>
        <v>0</v>
      </c>
      <c r="L515" s="6">
        <f t="shared" si="41"/>
        <v>0</v>
      </c>
    </row>
    <row r="516" spans="6:12" x14ac:dyDescent="0.25">
      <c r="F516" s="1" t="str">
        <f t="shared" si="42"/>
        <v>ENTER WEIGHT</v>
      </c>
      <c r="G516" s="2"/>
      <c r="H516" s="30"/>
      <c r="I516" s="30"/>
      <c r="J516" s="5" t="str">
        <f t="shared" si="39"/>
        <v>ENTER WEIGHT</v>
      </c>
      <c r="K516" s="5" t="b">
        <f t="shared" si="40"/>
        <v>0</v>
      </c>
      <c r="L516" s="6">
        <f t="shared" si="41"/>
        <v>0</v>
      </c>
    </row>
    <row r="517" spans="6:12" x14ac:dyDescent="0.25">
      <c r="F517" s="1" t="str">
        <f t="shared" si="42"/>
        <v>ENTER WEIGHT</v>
      </c>
      <c r="G517" s="2"/>
      <c r="H517" s="30"/>
      <c r="I517" s="30"/>
      <c r="J517" s="5" t="str">
        <f t="shared" si="39"/>
        <v>ENTER WEIGHT</v>
      </c>
      <c r="K517" s="5" t="b">
        <f t="shared" si="40"/>
        <v>0</v>
      </c>
      <c r="L517" s="6">
        <f t="shared" si="41"/>
        <v>0</v>
      </c>
    </row>
    <row r="518" spans="6:12" x14ac:dyDescent="0.25">
      <c r="F518" s="1" t="str">
        <f t="shared" si="42"/>
        <v>ENTER WEIGHT</v>
      </c>
      <c r="G518" s="2"/>
      <c r="H518" s="30"/>
      <c r="I518" s="30"/>
      <c r="J518" s="5" t="str">
        <f t="shared" si="39"/>
        <v>ENTER WEIGHT</v>
      </c>
      <c r="K518" s="5" t="b">
        <f t="shared" si="40"/>
        <v>0</v>
      </c>
      <c r="L518" s="6">
        <f t="shared" si="41"/>
        <v>0</v>
      </c>
    </row>
    <row r="519" spans="6:12" x14ac:dyDescent="0.25">
      <c r="F519" s="1" t="str">
        <f t="shared" si="42"/>
        <v>ENTER WEIGHT</v>
      </c>
      <c r="G519" s="2"/>
      <c r="H519" s="30"/>
      <c r="I519" s="30"/>
      <c r="J519" s="5" t="str">
        <f t="shared" si="39"/>
        <v>ENTER WEIGHT</v>
      </c>
      <c r="K519" s="5" t="b">
        <f t="shared" si="40"/>
        <v>0</v>
      </c>
      <c r="L519" s="6">
        <f t="shared" si="41"/>
        <v>0</v>
      </c>
    </row>
    <row r="520" spans="6:12" x14ac:dyDescent="0.25">
      <c r="F520" s="1" t="str">
        <f t="shared" si="42"/>
        <v>ENTER WEIGHT</v>
      </c>
      <c r="G520" s="2"/>
      <c r="H520" s="30"/>
      <c r="I520" s="30"/>
      <c r="J520" s="5" t="str">
        <f t="shared" si="39"/>
        <v>ENTER WEIGHT</v>
      </c>
      <c r="K520" s="5" t="b">
        <f t="shared" si="40"/>
        <v>0</v>
      </c>
      <c r="L520" s="6">
        <f t="shared" si="41"/>
        <v>0</v>
      </c>
    </row>
    <row r="521" spans="6:12" x14ac:dyDescent="0.25">
      <c r="F521" s="1" t="str">
        <f t="shared" si="42"/>
        <v>ENTER WEIGHT</v>
      </c>
      <c r="G521" s="2"/>
      <c r="H521" s="30"/>
      <c r="I521" s="30"/>
      <c r="J521" s="5" t="str">
        <f t="shared" si="39"/>
        <v>ENTER WEIGHT</v>
      </c>
      <c r="K521" s="5" t="b">
        <f t="shared" si="40"/>
        <v>0</v>
      </c>
      <c r="L521" s="6">
        <f t="shared" si="41"/>
        <v>0</v>
      </c>
    </row>
    <row r="522" spans="6:12" x14ac:dyDescent="0.25">
      <c r="F522" s="1" t="str">
        <f t="shared" si="42"/>
        <v>ENTER WEIGHT</v>
      </c>
      <c r="G522" s="2"/>
      <c r="H522" s="30"/>
      <c r="I522" s="30"/>
      <c r="J522" s="5" t="str">
        <f t="shared" si="39"/>
        <v>ENTER WEIGHT</v>
      </c>
      <c r="K522" s="5" t="b">
        <f t="shared" si="40"/>
        <v>0</v>
      </c>
      <c r="L522" s="6">
        <f t="shared" si="41"/>
        <v>0</v>
      </c>
    </row>
    <row r="523" spans="6:12" x14ac:dyDescent="0.25">
      <c r="F523" s="1" t="str">
        <f t="shared" si="42"/>
        <v>ENTER WEIGHT</v>
      </c>
      <c r="G523" s="2"/>
      <c r="H523" s="30"/>
      <c r="I523" s="30"/>
      <c r="J523" s="5" t="str">
        <f t="shared" si="39"/>
        <v>ENTER WEIGHT</v>
      </c>
      <c r="K523" s="5" t="b">
        <f t="shared" si="40"/>
        <v>0</v>
      </c>
      <c r="L523" s="6">
        <f t="shared" si="41"/>
        <v>0</v>
      </c>
    </row>
    <row r="524" spans="6:12" x14ac:dyDescent="0.25">
      <c r="F524" s="1" t="str">
        <f t="shared" si="42"/>
        <v>ENTER WEIGHT</v>
      </c>
      <c r="G524" s="2"/>
      <c r="H524" s="30"/>
      <c r="I524" s="30"/>
      <c r="J524" s="5" t="str">
        <f t="shared" si="39"/>
        <v>ENTER WEIGHT</v>
      </c>
      <c r="K524" s="5" t="b">
        <f t="shared" si="40"/>
        <v>0</v>
      </c>
      <c r="L524" s="6">
        <f t="shared" si="41"/>
        <v>0</v>
      </c>
    </row>
    <row r="525" spans="6:12" x14ac:dyDescent="0.25">
      <c r="F525" s="1" t="str">
        <f t="shared" si="42"/>
        <v>ENTER WEIGHT</v>
      </c>
      <c r="G525" s="2"/>
      <c r="H525" s="30"/>
      <c r="I525" s="30"/>
      <c r="J525" s="5" t="str">
        <f t="shared" si="39"/>
        <v>ENTER WEIGHT</v>
      </c>
      <c r="K525" s="5" t="b">
        <f t="shared" si="40"/>
        <v>0</v>
      </c>
      <c r="L525" s="6">
        <f t="shared" si="41"/>
        <v>0</v>
      </c>
    </row>
    <row r="526" spans="6:12" x14ac:dyDescent="0.25">
      <c r="F526" s="1" t="str">
        <f t="shared" si="42"/>
        <v>ENTER WEIGHT</v>
      </c>
      <c r="G526" s="2"/>
      <c r="H526" s="30"/>
      <c r="I526" s="30"/>
      <c r="J526" s="5" t="str">
        <f t="shared" si="39"/>
        <v>ENTER WEIGHT</v>
      </c>
      <c r="K526" s="5" t="b">
        <f t="shared" si="40"/>
        <v>0</v>
      </c>
      <c r="L526" s="6">
        <f t="shared" si="41"/>
        <v>0</v>
      </c>
    </row>
    <row r="527" spans="6:12" x14ac:dyDescent="0.25">
      <c r="F527" s="1" t="str">
        <f t="shared" si="42"/>
        <v>ENTER WEIGHT</v>
      </c>
      <c r="G527" s="2"/>
      <c r="H527" s="30"/>
      <c r="I527" s="30"/>
      <c r="J527" s="5" t="str">
        <f t="shared" si="39"/>
        <v>ENTER WEIGHT</v>
      </c>
      <c r="K527" s="5" t="b">
        <f t="shared" si="40"/>
        <v>0</v>
      </c>
      <c r="L527" s="6">
        <f t="shared" si="41"/>
        <v>0</v>
      </c>
    </row>
    <row r="528" spans="6:12" x14ac:dyDescent="0.25">
      <c r="F528" s="1" t="str">
        <f t="shared" si="42"/>
        <v>ENTER WEIGHT</v>
      </c>
      <c r="G528" s="2"/>
      <c r="H528" s="30"/>
      <c r="I528" s="30"/>
      <c r="J528" s="5" t="str">
        <f t="shared" si="39"/>
        <v>ENTER WEIGHT</v>
      </c>
      <c r="K528" s="5" t="b">
        <f t="shared" si="40"/>
        <v>0</v>
      </c>
      <c r="L528" s="6">
        <f t="shared" si="41"/>
        <v>0</v>
      </c>
    </row>
    <row r="529" spans="6:12" x14ac:dyDescent="0.25">
      <c r="F529" s="1" t="str">
        <f t="shared" si="42"/>
        <v>ENTER WEIGHT</v>
      </c>
      <c r="G529" s="2"/>
      <c r="H529" s="30"/>
      <c r="I529" s="30"/>
      <c r="J529" s="5" t="str">
        <f t="shared" si="39"/>
        <v>ENTER WEIGHT</v>
      </c>
      <c r="K529" s="5" t="b">
        <f t="shared" si="40"/>
        <v>0</v>
      </c>
      <c r="L529" s="6">
        <f t="shared" si="41"/>
        <v>0</v>
      </c>
    </row>
    <row r="530" spans="6:12" x14ac:dyDescent="0.25">
      <c r="F530" s="1" t="str">
        <f t="shared" si="42"/>
        <v>ENTER WEIGHT</v>
      </c>
      <c r="G530" s="2"/>
      <c r="H530" s="30"/>
      <c r="I530" s="30"/>
      <c r="J530" s="5" t="str">
        <f t="shared" si="39"/>
        <v>ENTER WEIGHT</v>
      </c>
      <c r="K530" s="5" t="b">
        <f t="shared" si="40"/>
        <v>0</v>
      </c>
      <c r="L530" s="6">
        <f t="shared" si="41"/>
        <v>0</v>
      </c>
    </row>
    <row r="531" spans="6:12" x14ac:dyDescent="0.25">
      <c r="F531" s="1" t="str">
        <f t="shared" si="42"/>
        <v>ENTER WEIGHT</v>
      </c>
      <c r="G531" s="2"/>
      <c r="H531" s="30"/>
      <c r="I531" s="30"/>
      <c r="J531" s="5" t="str">
        <f t="shared" si="39"/>
        <v>ENTER WEIGHT</v>
      </c>
      <c r="K531" s="5" t="b">
        <f t="shared" si="40"/>
        <v>0</v>
      </c>
      <c r="L531" s="6">
        <f t="shared" si="41"/>
        <v>0</v>
      </c>
    </row>
    <row r="532" spans="6:12" x14ac:dyDescent="0.25">
      <c r="F532" s="1" t="str">
        <f t="shared" si="42"/>
        <v>ENTER WEIGHT</v>
      </c>
      <c r="G532" s="2"/>
      <c r="H532" s="30"/>
      <c r="I532" s="30"/>
      <c r="J532" s="5" t="str">
        <f t="shared" si="39"/>
        <v>ENTER WEIGHT</v>
      </c>
      <c r="K532" s="5" t="b">
        <f t="shared" si="40"/>
        <v>0</v>
      </c>
      <c r="L532" s="6">
        <f t="shared" si="41"/>
        <v>0</v>
      </c>
    </row>
    <row r="533" spans="6:12" x14ac:dyDescent="0.25">
      <c r="F533" s="1" t="str">
        <f t="shared" si="42"/>
        <v>ENTER WEIGHT</v>
      </c>
      <c r="G533" s="2"/>
      <c r="H533" s="30"/>
      <c r="I533" s="30"/>
      <c r="J533" s="5" t="str">
        <f t="shared" si="39"/>
        <v>ENTER WEIGHT</v>
      </c>
      <c r="K533" s="5" t="b">
        <f t="shared" si="40"/>
        <v>0</v>
      </c>
      <c r="L533" s="6">
        <f t="shared" si="41"/>
        <v>0</v>
      </c>
    </row>
    <row r="534" spans="6:12" x14ac:dyDescent="0.25">
      <c r="F534" s="1" t="str">
        <f t="shared" si="42"/>
        <v>ENTER WEIGHT</v>
      </c>
      <c r="G534" s="2"/>
      <c r="H534" s="30"/>
      <c r="I534" s="30"/>
      <c r="J534" s="5" t="str">
        <f t="shared" si="39"/>
        <v>ENTER WEIGHT</v>
      </c>
      <c r="K534" s="5" t="b">
        <f t="shared" si="40"/>
        <v>0</v>
      </c>
      <c r="L534" s="6">
        <f t="shared" si="41"/>
        <v>0</v>
      </c>
    </row>
    <row r="535" spans="6:12" x14ac:dyDescent="0.25">
      <c r="F535" s="1" t="str">
        <f t="shared" si="42"/>
        <v>ENTER WEIGHT</v>
      </c>
      <c r="G535" s="2"/>
      <c r="H535" s="30"/>
      <c r="I535" s="30"/>
      <c r="J535" s="5" t="str">
        <f t="shared" si="39"/>
        <v>ENTER WEIGHT</v>
      </c>
      <c r="K535" s="5" t="b">
        <f t="shared" si="40"/>
        <v>0</v>
      </c>
      <c r="L535" s="6">
        <f t="shared" si="41"/>
        <v>0</v>
      </c>
    </row>
    <row r="536" spans="6:12" x14ac:dyDescent="0.25">
      <c r="F536" s="1" t="str">
        <f t="shared" si="42"/>
        <v>ENTER WEIGHT</v>
      </c>
      <c r="G536" s="2"/>
      <c r="H536" s="30"/>
      <c r="I536" s="30"/>
      <c r="J536" s="5" t="str">
        <f t="shared" si="39"/>
        <v>ENTER WEIGHT</v>
      </c>
      <c r="K536" s="5" t="b">
        <f t="shared" si="40"/>
        <v>0</v>
      </c>
      <c r="L536" s="6">
        <f t="shared" si="41"/>
        <v>0</v>
      </c>
    </row>
    <row r="537" spans="6:12" x14ac:dyDescent="0.25">
      <c r="F537" s="1" t="str">
        <f t="shared" si="42"/>
        <v>ENTER WEIGHT</v>
      </c>
      <c r="G537" s="2"/>
      <c r="H537" s="30"/>
      <c r="I537" s="30"/>
      <c r="J537" s="5" t="str">
        <f t="shared" si="39"/>
        <v>ENTER WEIGHT</v>
      </c>
      <c r="K537" s="5" t="b">
        <f t="shared" si="40"/>
        <v>0</v>
      </c>
      <c r="L537" s="6">
        <f t="shared" si="41"/>
        <v>0</v>
      </c>
    </row>
    <row r="538" spans="6:12" x14ac:dyDescent="0.25">
      <c r="F538" s="1" t="str">
        <f t="shared" si="42"/>
        <v>ENTER WEIGHT</v>
      </c>
      <c r="G538" s="2"/>
      <c r="H538" s="30"/>
      <c r="I538" s="30"/>
      <c r="J538" s="5" t="str">
        <f t="shared" si="39"/>
        <v>ENTER WEIGHT</v>
      </c>
      <c r="K538" s="5" t="b">
        <f t="shared" si="40"/>
        <v>0</v>
      </c>
      <c r="L538" s="6">
        <f t="shared" si="41"/>
        <v>0</v>
      </c>
    </row>
    <row r="539" spans="6:12" x14ac:dyDescent="0.25">
      <c r="F539" s="1" t="str">
        <f t="shared" si="42"/>
        <v>ENTER WEIGHT</v>
      </c>
      <c r="G539" s="2"/>
      <c r="H539" s="30"/>
      <c r="I539" s="30"/>
      <c r="J539" s="5" t="str">
        <f t="shared" si="39"/>
        <v>ENTER WEIGHT</v>
      </c>
      <c r="K539" s="5" t="b">
        <f t="shared" si="40"/>
        <v>0</v>
      </c>
      <c r="L539" s="6">
        <f t="shared" si="41"/>
        <v>0</v>
      </c>
    </row>
    <row r="540" spans="6:12" x14ac:dyDescent="0.25">
      <c r="F540" s="1" t="str">
        <f t="shared" si="42"/>
        <v>ENTER WEIGHT</v>
      </c>
      <c r="G540" s="2"/>
      <c r="H540" s="30"/>
      <c r="I540" s="30"/>
      <c r="J540" s="5" t="str">
        <f t="shared" si="39"/>
        <v>ENTER WEIGHT</v>
      </c>
      <c r="K540" s="5" t="b">
        <f t="shared" si="40"/>
        <v>0</v>
      </c>
      <c r="L540" s="6">
        <f t="shared" si="41"/>
        <v>0</v>
      </c>
    </row>
    <row r="541" spans="6:12" x14ac:dyDescent="0.25">
      <c r="F541" s="1" t="str">
        <f t="shared" si="42"/>
        <v>ENTER WEIGHT</v>
      </c>
      <c r="G541" s="2"/>
      <c r="H541" s="30"/>
      <c r="I541" s="30"/>
      <c r="J541" s="5" t="str">
        <f t="shared" si="39"/>
        <v>ENTER WEIGHT</v>
      </c>
      <c r="K541" s="5" t="b">
        <f t="shared" si="40"/>
        <v>0</v>
      </c>
      <c r="L541" s="6">
        <f t="shared" si="41"/>
        <v>0</v>
      </c>
    </row>
    <row r="542" spans="6:12" x14ac:dyDescent="0.25">
      <c r="F542" s="1" t="str">
        <f t="shared" si="42"/>
        <v>ENTER WEIGHT</v>
      </c>
      <c r="G542" s="2"/>
      <c r="H542" s="30"/>
      <c r="I542" s="30"/>
      <c r="J542" s="5" t="str">
        <f t="shared" si="39"/>
        <v>ENTER WEIGHT</v>
      </c>
      <c r="K542" s="5" t="b">
        <f t="shared" si="40"/>
        <v>0</v>
      </c>
      <c r="L542" s="6">
        <f t="shared" si="41"/>
        <v>0</v>
      </c>
    </row>
    <row r="543" spans="6:12" x14ac:dyDescent="0.25">
      <c r="F543" s="1" t="str">
        <f t="shared" si="42"/>
        <v>ENTER WEIGHT</v>
      </c>
      <c r="G543" s="2"/>
      <c r="H543" s="30"/>
      <c r="I543" s="30"/>
      <c r="J543" s="5" t="str">
        <f t="shared" si="39"/>
        <v>ENTER WEIGHT</v>
      </c>
      <c r="K543" s="5" t="b">
        <f t="shared" si="40"/>
        <v>0</v>
      </c>
      <c r="L543" s="6">
        <f t="shared" si="41"/>
        <v>0</v>
      </c>
    </row>
    <row r="544" spans="6:12" x14ac:dyDescent="0.25">
      <c r="F544" s="1" t="str">
        <f t="shared" si="42"/>
        <v>ENTER WEIGHT</v>
      </c>
      <c r="G544" s="2"/>
      <c r="H544" s="30"/>
      <c r="I544" s="30"/>
      <c r="J544" s="5" t="str">
        <f t="shared" si="39"/>
        <v>ENTER WEIGHT</v>
      </c>
      <c r="K544" s="5" t="b">
        <f t="shared" si="40"/>
        <v>0</v>
      </c>
      <c r="L544" s="6">
        <f t="shared" si="41"/>
        <v>0</v>
      </c>
    </row>
    <row r="545" spans="6:12" x14ac:dyDescent="0.25">
      <c r="F545" s="1" t="str">
        <f t="shared" si="42"/>
        <v>ENTER WEIGHT</v>
      </c>
      <c r="G545" s="2"/>
      <c r="H545" s="30"/>
      <c r="I545" s="30"/>
      <c r="J545" s="5" t="str">
        <f t="shared" ref="J545:J608" si="43">IF($E545=60.3,24.27,IF($E545=73,30.27,IF($E545=88.9,42.44,IF(AND($E545=114.3, $F545=17.26),47.83,IF(AND($E545=177.8, $F545=34.23),92.37,IF(AND($E545=244.5,$F545=53.57),144.09,"ENTER WEIGHT"))))))</f>
        <v>ENTER WEIGHT</v>
      </c>
      <c r="K545" s="5" t="b">
        <f t="shared" si="40"/>
        <v>0</v>
      </c>
      <c r="L545" s="6">
        <f t="shared" si="41"/>
        <v>0</v>
      </c>
    </row>
    <row r="546" spans="6:12" x14ac:dyDescent="0.25">
      <c r="F546" s="1" t="str">
        <f t="shared" si="42"/>
        <v>ENTER WEIGHT</v>
      </c>
      <c r="G546" s="2"/>
      <c r="H546" s="30"/>
      <c r="I546" s="30"/>
      <c r="J546" s="5" t="str">
        <f t="shared" si="43"/>
        <v>ENTER WEIGHT</v>
      </c>
      <c r="K546" s="5" t="b">
        <f t="shared" si="40"/>
        <v>0</v>
      </c>
      <c r="L546" s="6">
        <f t="shared" si="41"/>
        <v>0</v>
      </c>
    </row>
    <row r="547" spans="6:12" x14ac:dyDescent="0.25">
      <c r="F547" s="1" t="str">
        <f t="shared" si="42"/>
        <v>ENTER WEIGHT</v>
      </c>
      <c r="G547" s="2"/>
      <c r="H547" s="30"/>
      <c r="I547" s="30"/>
      <c r="J547" s="5" t="str">
        <f t="shared" si="43"/>
        <v>ENTER WEIGHT</v>
      </c>
      <c r="K547" s="5" t="b">
        <f t="shared" si="40"/>
        <v>0</v>
      </c>
      <c r="L547" s="6">
        <f t="shared" si="41"/>
        <v>0</v>
      </c>
    </row>
    <row r="548" spans="6:12" x14ac:dyDescent="0.25">
      <c r="F548" s="1" t="str">
        <f t="shared" si="42"/>
        <v>ENTER WEIGHT</v>
      </c>
      <c r="G548" s="2"/>
      <c r="H548" s="30"/>
      <c r="I548" s="30"/>
      <c r="J548" s="5" t="str">
        <f t="shared" si="43"/>
        <v>ENTER WEIGHT</v>
      </c>
      <c r="K548" s="5" t="b">
        <f t="shared" si="40"/>
        <v>0</v>
      </c>
      <c r="L548" s="6">
        <f t="shared" si="41"/>
        <v>0</v>
      </c>
    </row>
    <row r="549" spans="6:12" x14ac:dyDescent="0.25">
      <c r="F549" s="1" t="str">
        <f t="shared" si="42"/>
        <v>ENTER WEIGHT</v>
      </c>
      <c r="G549" s="2"/>
      <c r="H549" s="30"/>
      <c r="I549" s="30"/>
      <c r="J549" s="5" t="str">
        <f t="shared" si="43"/>
        <v>ENTER WEIGHT</v>
      </c>
      <c r="K549" s="5" t="b">
        <f t="shared" si="40"/>
        <v>0</v>
      </c>
      <c r="L549" s="6">
        <f t="shared" si="41"/>
        <v>0</v>
      </c>
    </row>
    <row r="550" spans="6:12" x14ac:dyDescent="0.25">
      <c r="F550" s="1" t="str">
        <f t="shared" si="42"/>
        <v>ENTER WEIGHT</v>
      </c>
      <c r="G550" s="2"/>
      <c r="H550" s="30"/>
      <c r="I550" s="30"/>
      <c r="J550" s="5" t="str">
        <f t="shared" si="43"/>
        <v>ENTER WEIGHT</v>
      </c>
      <c r="K550" s="5" t="b">
        <f t="shared" si="40"/>
        <v>0</v>
      </c>
      <c r="L550" s="6">
        <f t="shared" si="41"/>
        <v>0</v>
      </c>
    </row>
    <row r="551" spans="6:12" x14ac:dyDescent="0.25">
      <c r="F551" s="1" t="str">
        <f t="shared" si="42"/>
        <v>ENTER WEIGHT</v>
      </c>
      <c r="G551" s="2"/>
      <c r="H551" s="30"/>
      <c r="I551" s="30"/>
      <c r="J551" s="5" t="str">
        <f t="shared" si="43"/>
        <v>ENTER WEIGHT</v>
      </c>
      <c r="K551" s="5" t="b">
        <f t="shared" si="40"/>
        <v>0</v>
      </c>
      <c r="L551" s="6">
        <f t="shared" si="41"/>
        <v>0</v>
      </c>
    </row>
    <row r="552" spans="6:12" x14ac:dyDescent="0.25">
      <c r="F552" s="1" t="str">
        <f t="shared" si="42"/>
        <v>ENTER WEIGHT</v>
      </c>
      <c r="G552" s="2"/>
      <c r="H552" s="30"/>
      <c r="I552" s="30"/>
      <c r="J552" s="5" t="str">
        <f t="shared" si="43"/>
        <v>ENTER WEIGHT</v>
      </c>
      <c r="K552" s="5" t="b">
        <f t="shared" si="40"/>
        <v>0</v>
      </c>
      <c r="L552" s="6">
        <f t="shared" si="41"/>
        <v>0</v>
      </c>
    </row>
    <row r="553" spans="6:12" x14ac:dyDescent="0.25">
      <c r="F553" s="1" t="str">
        <f t="shared" si="42"/>
        <v>ENTER WEIGHT</v>
      </c>
      <c r="G553" s="2"/>
      <c r="H553" s="30"/>
      <c r="I553" s="30"/>
      <c r="J553" s="5" t="str">
        <f t="shared" si="43"/>
        <v>ENTER WEIGHT</v>
      </c>
      <c r="K553" s="5" t="b">
        <f t="shared" si="40"/>
        <v>0</v>
      </c>
      <c r="L553" s="6">
        <f t="shared" si="41"/>
        <v>0</v>
      </c>
    </row>
    <row r="554" spans="6:12" x14ac:dyDescent="0.25">
      <c r="F554" s="1" t="str">
        <f t="shared" si="42"/>
        <v>ENTER WEIGHT</v>
      </c>
      <c r="G554" s="2"/>
      <c r="H554" s="30"/>
      <c r="I554" s="30"/>
      <c r="J554" s="5" t="str">
        <f t="shared" si="43"/>
        <v>ENTER WEIGHT</v>
      </c>
      <c r="K554" s="5" t="b">
        <f t="shared" si="40"/>
        <v>0</v>
      </c>
      <c r="L554" s="6">
        <f t="shared" si="41"/>
        <v>0</v>
      </c>
    </row>
    <row r="555" spans="6:12" x14ac:dyDescent="0.25">
      <c r="F555" s="1" t="str">
        <f t="shared" si="42"/>
        <v>ENTER WEIGHT</v>
      </c>
      <c r="G555" s="2"/>
      <c r="H555" s="30"/>
      <c r="I555" s="30"/>
      <c r="J555" s="5" t="str">
        <f t="shared" si="43"/>
        <v>ENTER WEIGHT</v>
      </c>
      <c r="K555" s="5" t="b">
        <f t="shared" si="40"/>
        <v>0</v>
      </c>
      <c r="L555" s="6">
        <f t="shared" si="41"/>
        <v>0</v>
      </c>
    </row>
    <row r="556" spans="6:12" x14ac:dyDescent="0.25">
      <c r="F556" s="1" t="str">
        <f t="shared" si="42"/>
        <v>ENTER WEIGHT</v>
      </c>
      <c r="G556" s="2"/>
      <c r="H556" s="30"/>
      <c r="I556" s="30"/>
      <c r="J556" s="5" t="str">
        <f t="shared" si="43"/>
        <v>ENTER WEIGHT</v>
      </c>
      <c r="K556" s="5" t="b">
        <f t="shared" si="40"/>
        <v>0</v>
      </c>
      <c r="L556" s="6">
        <f t="shared" si="41"/>
        <v>0</v>
      </c>
    </row>
    <row r="557" spans="6:12" x14ac:dyDescent="0.25">
      <c r="F557" s="1" t="str">
        <f t="shared" si="42"/>
        <v>ENTER WEIGHT</v>
      </c>
      <c r="G557" s="2"/>
      <c r="H557" s="30"/>
      <c r="I557" s="30"/>
      <c r="J557" s="5" t="str">
        <f t="shared" si="43"/>
        <v>ENTER WEIGHT</v>
      </c>
      <c r="K557" s="5" t="b">
        <f t="shared" si="40"/>
        <v>0</v>
      </c>
      <c r="L557" s="6">
        <f t="shared" si="41"/>
        <v>0</v>
      </c>
    </row>
    <row r="558" spans="6:12" x14ac:dyDescent="0.25">
      <c r="F558" s="1" t="str">
        <f t="shared" si="42"/>
        <v>ENTER WEIGHT</v>
      </c>
      <c r="G558" s="2"/>
      <c r="H558" s="30"/>
      <c r="I558" s="30"/>
      <c r="J558" s="5" t="str">
        <f t="shared" si="43"/>
        <v>ENTER WEIGHT</v>
      </c>
      <c r="K558" s="5" t="b">
        <f t="shared" si="40"/>
        <v>0</v>
      </c>
      <c r="L558" s="6">
        <f t="shared" si="41"/>
        <v>0</v>
      </c>
    </row>
    <row r="559" spans="6:12" x14ac:dyDescent="0.25">
      <c r="F559" s="1" t="str">
        <f t="shared" si="42"/>
        <v>ENTER WEIGHT</v>
      </c>
      <c r="G559" s="2"/>
      <c r="H559" s="30"/>
      <c r="I559" s="30"/>
      <c r="J559" s="5" t="str">
        <f t="shared" si="43"/>
        <v>ENTER WEIGHT</v>
      </c>
      <c r="K559" s="5" t="b">
        <f t="shared" si="40"/>
        <v>0</v>
      </c>
      <c r="L559" s="6">
        <f t="shared" si="41"/>
        <v>0</v>
      </c>
    </row>
    <row r="560" spans="6:12" x14ac:dyDescent="0.25">
      <c r="F560" s="1" t="str">
        <f t="shared" si="42"/>
        <v>ENTER WEIGHT</v>
      </c>
      <c r="G560" s="2"/>
      <c r="H560" s="30"/>
      <c r="I560" s="30"/>
      <c r="J560" s="5" t="str">
        <f t="shared" si="43"/>
        <v>ENTER WEIGHT</v>
      </c>
      <c r="K560" s="5" t="b">
        <f t="shared" si="40"/>
        <v>0</v>
      </c>
      <c r="L560" s="6">
        <f t="shared" si="41"/>
        <v>0</v>
      </c>
    </row>
    <row r="561" spans="6:12" x14ac:dyDescent="0.25">
      <c r="F561" s="1" t="str">
        <f t="shared" si="42"/>
        <v>ENTER WEIGHT</v>
      </c>
      <c r="G561" s="2"/>
      <c r="H561" s="30"/>
      <c r="I561" s="30"/>
      <c r="J561" s="5" t="str">
        <f t="shared" si="43"/>
        <v>ENTER WEIGHT</v>
      </c>
      <c r="K561" s="5" t="b">
        <f t="shared" ref="K561:K624" si="44">IF(M561="NEW",J561*1,IF(M561="YELLOW",J561*0.75,IF(M561="BLUE",J561*0.5)))</f>
        <v>0</v>
      </c>
      <c r="L561" s="6">
        <f t="shared" ref="L561:L624" si="45">I561*K561</f>
        <v>0</v>
      </c>
    </row>
    <row r="562" spans="6:12" x14ac:dyDescent="0.25">
      <c r="F562" s="1" t="str">
        <f t="shared" si="42"/>
        <v>ENTER WEIGHT</v>
      </c>
      <c r="G562" s="2"/>
      <c r="H562" s="30"/>
      <c r="I562" s="30"/>
      <c r="J562" s="5" t="str">
        <f t="shared" si="43"/>
        <v>ENTER WEIGHT</v>
      </c>
      <c r="K562" s="5" t="b">
        <f t="shared" si="44"/>
        <v>0</v>
      </c>
      <c r="L562" s="6">
        <f t="shared" si="45"/>
        <v>0</v>
      </c>
    </row>
    <row r="563" spans="6:12" x14ac:dyDescent="0.25">
      <c r="F563" s="1" t="str">
        <f t="shared" si="42"/>
        <v>ENTER WEIGHT</v>
      </c>
      <c r="G563" s="2"/>
      <c r="H563" s="30"/>
      <c r="I563" s="30"/>
      <c r="J563" s="5" t="str">
        <f t="shared" si="43"/>
        <v>ENTER WEIGHT</v>
      </c>
      <c r="K563" s="5" t="b">
        <f t="shared" si="44"/>
        <v>0</v>
      </c>
      <c r="L563" s="6">
        <f t="shared" si="45"/>
        <v>0</v>
      </c>
    </row>
    <row r="564" spans="6:12" x14ac:dyDescent="0.25">
      <c r="F564" s="1" t="str">
        <f t="shared" si="42"/>
        <v>ENTER WEIGHT</v>
      </c>
      <c r="G564" s="2"/>
      <c r="H564" s="30"/>
      <c r="I564" s="30"/>
      <c r="J564" s="5" t="str">
        <f t="shared" si="43"/>
        <v>ENTER WEIGHT</v>
      </c>
      <c r="K564" s="5" t="b">
        <f t="shared" si="44"/>
        <v>0</v>
      </c>
      <c r="L564" s="6">
        <f t="shared" si="45"/>
        <v>0</v>
      </c>
    </row>
    <row r="565" spans="6:12" x14ac:dyDescent="0.25">
      <c r="F565" s="1" t="str">
        <f t="shared" si="42"/>
        <v>ENTER WEIGHT</v>
      </c>
      <c r="G565" s="2"/>
      <c r="H565" s="30"/>
      <c r="I565" s="30"/>
      <c r="J565" s="5" t="str">
        <f t="shared" si="43"/>
        <v>ENTER WEIGHT</v>
      </c>
      <c r="K565" s="5" t="b">
        <f t="shared" si="44"/>
        <v>0</v>
      </c>
      <c r="L565" s="6">
        <f t="shared" si="45"/>
        <v>0</v>
      </c>
    </row>
    <row r="566" spans="6:12" x14ac:dyDescent="0.25">
      <c r="F566" s="1" t="str">
        <f t="shared" si="42"/>
        <v>ENTER WEIGHT</v>
      </c>
      <c r="G566" s="2"/>
      <c r="H566" s="30"/>
      <c r="I566" s="30"/>
      <c r="J566" s="5" t="str">
        <f t="shared" si="43"/>
        <v>ENTER WEIGHT</v>
      </c>
      <c r="K566" s="5" t="b">
        <f t="shared" si="44"/>
        <v>0</v>
      </c>
      <c r="L566" s="6">
        <f t="shared" si="45"/>
        <v>0</v>
      </c>
    </row>
    <row r="567" spans="6:12" x14ac:dyDescent="0.25">
      <c r="F567" s="1" t="str">
        <f t="shared" si="42"/>
        <v>ENTER WEIGHT</v>
      </c>
      <c r="G567" s="2"/>
      <c r="H567" s="30"/>
      <c r="I567" s="30"/>
      <c r="J567" s="5" t="str">
        <f t="shared" si="43"/>
        <v>ENTER WEIGHT</v>
      </c>
      <c r="K567" s="5" t="b">
        <f t="shared" si="44"/>
        <v>0</v>
      </c>
      <c r="L567" s="6">
        <f t="shared" si="45"/>
        <v>0</v>
      </c>
    </row>
    <row r="568" spans="6:12" x14ac:dyDescent="0.25">
      <c r="F568" s="1" t="str">
        <f t="shared" si="42"/>
        <v>ENTER WEIGHT</v>
      </c>
      <c r="G568" s="2"/>
      <c r="H568" s="30"/>
      <c r="I568" s="30"/>
      <c r="J568" s="5" t="str">
        <f t="shared" si="43"/>
        <v>ENTER WEIGHT</v>
      </c>
      <c r="K568" s="5" t="b">
        <f t="shared" si="44"/>
        <v>0</v>
      </c>
      <c r="L568" s="6">
        <f t="shared" si="45"/>
        <v>0</v>
      </c>
    </row>
    <row r="569" spans="6:12" x14ac:dyDescent="0.25">
      <c r="F569" s="1" t="str">
        <f t="shared" si="42"/>
        <v>ENTER WEIGHT</v>
      </c>
      <c r="G569" s="2"/>
      <c r="H569" s="30"/>
      <c r="I569" s="30"/>
      <c r="J569" s="5" t="str">
        <f t="shared" si="43"/>
        <v>ENTER WEIGHT</v>
      </c>
      <c r="K569" s="5" t="b">
        <f t="shared" si="44"/>
        <v>0</v>
      </c>
      <c r="L569" s="6">
        <f t="shared" si="45"/>
        <v>0</v>
      </c>
    </row>
    <row r="570" spans="6:12" x14ac:dyDescent="0.25">
      <c r="F570" s="1" t="str">
        <f t="shared" si="42"/>
        <v>ENTER WEIGHT</v>
      </c>
      <c r="G570" s="2"/>
      <c r="H570" s="30"/>
      <c r="I570" s="30"/>
      <c r="J570" s="5" t="str">
        <f t="shared" si="43"/>
        <v>ENTER WEIGHT</v>
      </c>
      <c r="K570" s="5" t="b">
        <f t="shared" si="44"/>
        <v>0</v>
      </c>
      <c r="L570" s="6">
        <f t="shared" si="45"/>
        <v>0</v>
      </c>
    </row>
    <row r="571" spans="6:12" x14ac:dyDescent="0.25">
      <c r="F571" s="1" t="str">
        <f t="shared" si="42"/>
        <v>ENTER WEIGHT</v>
      </c>
      <c r="G571" s="2"/>
      <c r="H571" s="30"/>
      <c r="I571" s="30"/>
      <c r="J571" s="5" t="str">
        <f t="shared" si="43"/>
        <v>ENTER WEIGHT</v>
      </c>
      <c r="K571" s="5" t="b">
        <f t="shared" si="44"/>
        <v>0</v>
      </c>
      <c r="L571" s="6">
        <f t="shared" si="45"/>
        <v>0</v>
      </c>
    </row>
    <row r="572" spans="6:12" x14ac:dyDescent="0.25">
      <c r="F572" s="1" t="str">
        <f t="shared" si="42"/>
        <v>ENTER WEIGHT</v>
      </c>
      <c r="G572" s="2"/>
      <c r="H572" s="30"/>
      <c r="I572" s="30"/>
      <c r="J572" s="5" t="str">
        <f t="shared" si="43"/>
        <v>ENTER WEIGHT</v>
      </c>
      <c r="K572" s="5" t="b">
        <f t="shared" si="44"/>
        <v>0</v>
      </c>
      <c r="L572" s="6">
        <f t="shared" si="45"/>
        <v>0</v>
      </c>
    </row>
    <row r="573" spans="6:12" x14ac:dyDescent="0.25">
      <c r="F573" s="1" t="str">
        <f t="shared" si="42"/>
        <v>ENTER WEIGHT</v>
      </c>
      <c r="G573" s="2"/>
      <c r="H573" s="30"/>
      <c r="I573" s="30"/>
      <c r="J573" s="5" t="str">
        <f t="shared" si="43"/>
        <v>ENTER WEIGHT</v>
      </c>
      <c r="K573" s="5" t="b">
        <f t="shared" si="44"/>
        <v>0</v>
      </c>
      <c r="L573" s="6">
        <f t="shared" si="45"/>
        <v>0</v>
      </c>
    </row>
    <row r="574" spans="6:12" x14ac:dyDescent="0.25">
      <c r="F574" s="1" t="str">
        <f t="shared" si="42"/>
        <v>ENTER WEIGHT</v>
      </c>
      <c r="G574" s="2"/>
      <c r="H574" s="30"/>
      <c r="I574" s="30"/>
      <c r="J574" s="5" t="str">
        <f t="shared" si="43"/>
        <v>ENTER WEIGHT</v>
      </c>
      <c r="K574" s="5" t="b">
        <f t="shared" si="44"/>
        <v>0</v>
      </c>
      <c r="L574" s="6">
        <f t="shared" si="45"/>
        <v>0</v>
      </c>
    </row>
    <row r="575" spans="6:12" x14ac:dyDescent="0.25">
      <c r="F575" s="1" t="str">
        <f t="shared" ref="F575:F638" si="46">IF($E575=60.3,6.99,IF($E575=73,9.67,IF($E575=88.9,13.84,IF($E575=114.3,17.26,IF($E575=177.8,34.23,IF($E575=244.5,53.57,"ENTER WEIGHT"))))))</f>
        <v>ENTER WEIGHT</v>
      </c>
      <c r="G575" s="2"/>
      <c r="H575" s="30"/>
      <c r="I575" s="30"/>
      <c r="J575" s="5" t="str">
        <f t="shared" si="43"/>
        <v>ENTER WEIGHT</v>
      </c>
      <c r="K575" s="5" t="b">
        <f t="shared" si="44"/>
        <v>0</v>
      </c>
      <c r="L575" s="6">
        <f t="shared" si="45"/>
        <v>0</v>
      </c>
    </row>
    <row r="576" spans="6:12" x14ac:dyDescent="0.25">
      <c r="F576" s="1" t="str">
        <f t="shared" si="46"/>
        <v>ENTER WEIGHT</v>
      </c>
      <c r="G576" s="2"/>
      <c r="H576" s="30"/>
      <c r="I576" s="30"/>
      <c r="J576" s="5" t="str">
        <f t="shared" si="43"/>
        <v>ENTER WEIGHT</v>
      </c>
      <c r="K576" s="5" t="b">
        <f t="shared" si="44"/>
        <v>0</v>
      </c>
      <c r="L576" s="6">
        <f t="shared" si="45"/>
        <v>0</v>
      </c>
    </row>
    <row r="577" spans="6:12" x14ac:dyDescent="0.25">
      <c r="F577" s="1" t="str">
        <f t="shared" si="46"/>
        <v>ENTER WEIGHT</v>
      </c>
      <c r="G577" s="2"/>
      <c r="H577" s="30"/>
      <c r="I577" s="30"/>
      <c r="J577" s="5" t="str">
        <f t="shared" si="43"/>
        <v>ENTER WEIGHT</v>
      </c>
      <c r="K577" s="5" t="b">
        <f t="shared" si="44"/>
        <v>0</v>
      </c>
      <c r="L577" s="6">
        <f t="shared" si="45"/>
        <v>0</v>
      </c>
    </row>
    <row r="578" spans="6:12" x14ac:dyDescent="0.25">
      <c r="F578" s="1" t="str">
        <f t="shared" si="46"/>
        <v>ENTER WEIGHT</v>
      </c>
      <c r="G578" s="2"/>
      <c r="H578" s="30"/>
      <c r="I578" s="30"/>
      <c r="J578" s="5" t="str">
        <f t="shared" si="43"/>
        <v>ENTER WEIGHT</v>
      </c>
      <c r="K578" s="5" t="b">
        <f t="shared" si="44"/>
        <v>0</v>
      </c>
      <c r="L578" s="6">
        <f t="shared" si="45"/>
        <v>0</v>
      </c>
    </row>
    <row r="579" spans="6:12" x14ac:dyDescent="0.25">
      <c r="F579" s="1" t="str">
        <f t="shared" si="46"/>
        <v>ENTER WEIGHT</v>
      </c>
      <c r="G579" s="2"/>
      <c r="H579" s="30"/>
      <c r="I579" s="30"/>
      <c r="J579" s="5" t="str">
        <f t="shared" si="43"/>
        <v>ENTER WEIGHT</v>
      </c>
      <c r="K579" s="5" t="b">
        <f t="shared" si="44"/>
        <v>0</v>
      </c>
      <c r="L579" s="6">
        <f t="shared" si="45"/>
        <v>0</v>
      </c>
    </row>
    <row r="580" spans="6:12" x14ac:dyDescent="0.25">
      <c r="F580" s="1" t="str">
        <f t="shared" si="46"/>
        <v>ENTER WEIGHT</v>
      </c>
      <c r="G580" s="2"/>
      <c r="H580" s="30"/>
      <c r="I580" s="30"/>
      <c r="J580" s="5" t="str">
        <f t="shared" si="43"/>
        <v>ENTER WEIGHT</v>
      </c>
      <c r="K580" s="5" t="b">
        <f t="shared" si="44"/>
        <v>0</v>
      </c>
      <c r="L580" s="6">
        <f t="shared" si="45"/>
        <v>0</v>
      </c>
    </row>
    <row r="581" spans="6:12" x14ac:dyDescent="0.25">
      <c r="F581" s="1" t="str">
        <f t="shared" si="46"/>
        <v>ENTER WEIGHT</v>
      </c>
      <c r="G581" s="2"/>
      <c r="H581" s="30"/>
      <c r="I581" s="30"/>
      <c r="J581" s="5" t="str">
        <f t="shared" si="43"/>
        <v>ENTER WEIGHT</v>
      </c>
      <c r="K581" s="5" t="b">
        <f t="shared" si="44"/>
        <v>0</v>
      </c>
      <c r="L581" s="6">
        <f t="shared" si="45"/>
        <v>0</v>
      </c>
    </row>
    <row r="582" spans="6:12" x14ac:dyDescent="0.25">
      <c r="F582" s="1" t="str">
        <f t="shared" si="46"/>
        <v>ENTER WEIGHT</v>
      </c>
      <c r="G582" s="2"/>
      <c r="H582" s="30"/>
      <c r="I582" s="30"/>
      <c r="J582" s="5" t="str">
        <f t="shared" si="43"/>
        <v>ENTER WEIGHT</v>
      </c>
      <c r="K582" s="5" t="b">
        <f t="shared" si="44"/>
        <v>0</v>
      </c>
      <c r="L582" s="6">
        <f t="shared" si="45"/>
        <v>0</v>
      </c>
    </row>
    <row r="583" spans="6:12" x14ac:dyDescent="0.25">
      <c r="F583" s="1" t="str">
        <f t="shared" si="46"/>
        <v>ENTER WEIGHT</v>
      </c>
      <c r="G583" s="2"/>
      <c r="H583" s="30"/>
      <c r="I583" s="30"/>
      <c r="J583" s="5" t="str">
        <f t="shared" si="43"/>
        <v>ENTER WEIGHT</v>
      </c>
      <c r="K583" s="5" t="b">
        <f t="shared" si="44"/>
        <v>0</v>
      </c>
      <c r="L583" s="6">
        <f t="shared" si="45"/>
        <v>0</v>
      </c>
    </row>
    <row r="584" spans="6:12" x14ac:dyDescent="0.25">
      <c r="F584" s="1" t="str">
        <f t="shared" si="46"/>
        <v>ENTER WEIGHT</v>
      </c>
      <c r="G584" s="2"/>
      <c r="H584" s="30"/>
      <c r="I584" s="30"/>
      <c r="J584" s="5" t="str">
        <f t="shared" si="43"/>
        <v>ENTER WEIGHT</v>
      </c>
      <c r="K584" s="5" t="b">
        <f t="shared" si="44"/>
        <v>0</v>
      </c>
      <c r="L584" s="6">
        <f t="shared" si="45"/>
        <v>0</v>
      </c>
    </row>
    <row r="585" spans="6:12" x14ac:dyDescent="0.25">
      <c r="F585" s="1" t="str">
        <f t="shared" si="46"/>
        <v>ENTER WEIGHT</v>
      </c>
      <c r="G585" s="2"/>
      <c r="H585" s="30"/>
      <c r="I585" s="30"/>
      <c r="J585" s="5" t="str">
        <f t="shared" si="43"/>
        <v>ENTER WEIGHT</v>
      </c>
      <c r="K585" s="5" t="b">
        <f t="shared" si="44"/>
        <v>0</v>
      </c>
      <c r="L585" s="6">
        <f t="shared" si="45"/>
        <v>0</v>
      </c>
    </row>
    <row r="586" spans="6:12" x14ac:dyDescent="0.25">
      <c r="F586" s="1" t="str">
        <f t="shared" si="46"/>
        <v>ENTER WEIGHT</v>
      </c>
      <c r="G586" s="2"/>
      <c r="H586" s="30"/>
      <c r="I586" s="30"/>
      <c r="J586" s="5" t="str">
        <f t="shared" si="43"/>
        <v>ENTER WEIGHT</v>
      </c>
      <c r="K586" s="5" t="b">
        <f t="shared" si="44"/>
        <v>0</v>
      </c>
      <c r="L586" s="6">
        <f t="shared" si="45"/>
        <v>0</v>
      </c>
    </row>
    <row r="587" spans="6:12" x14ac:dyDescent="0.25">
      <c r="F587" s="1" t="str">
        <f t="shared" si="46"/>
        <v>ENTER WEIGHT</v>
      </c>
      <c r="G587" s="2"/>
      <c r="H587" s="30"/>
      <c r="I587" s="30"/>
      <c r="J587" s="5" t="str">
        <f t="shared" si="43"/>
        <v>ENTER WEIGHT</v>
      </c>
      <c r="K587" s="5" t="b">
        <f t="shared" si="44"/>
        <v>0</v>
      </c>
      <c r="L587" s="6">
        <f t="shared" si="45"/>
        <v>0</v>
      </c>
    </row>
    <row r="588" spans="6:12" x14ac:dyDescent="0.25">
      <c r="F588" s="1" t="str">
        <f t="shared" si="46"/>
        <v>ENTER WEIGHT</v>
      </c>
      <c r="G588" s="2"/>
      <c r="H588" s="30"/>
      <c r="I588" s="30"/>
      <c r="J588" s="5" t="str">
        <f t="shared" si="43"/>
        <v>ENTER WEIGHT</v>
      </c>
      <c r="K588" s="5" t="b">
        <f t="shared" si="44"/>
        <v>0</v>
      </c>
      <c r="L588" s="6">
        <f t="shared" si="45"/>
        <v>0</v>
      </c>
    </row>
    <row r="589" spans="6:12" x14ac:dyDescent="0.25">
      <c r="F589" s="1" t="str">
        <f t="shared" si="46"/>
        <v>ENTER WEIGHT</v>
      </c>
      <c r="G589" s="2"/>
      <c r="H589" s="30"/>
      <c r="I589" s="30"/>
      <c r="J589" s="5" t="str">
        <f t="shared" si="43"/>
        <v>ENTER WEIGHT</v>
      </c>
      <c r="K589" s="5" t="b">
        <f t="shared" si="44"/>
        <v>0</v>
      </c>
      <c r="L589" s="6">
        <f t="shared" si="45"/>
        <v>0</v>
      </c>
    </row>
    <row r="590" spans="6:12" x14ac:dyDescent="0.25">
      <c r="F590" s="1" t="str">
        <f t="shared" si="46"/>
        <v>ENTER WEIGHT</v>
      </c>
      <c r="G590" s="2"/>
      <c r="H590" s="30"/>
      <c r="I590" s="30"/>
      <c r="J590" s="5" t="str">
        <f t="shared" si="43"/>
        <v>ENTER WEIGHT</v>
      </c>
      <c r="K590" s="5" t="b">
        <f t="shared" si="44"/>
        <v>0</v>
      </c>
      <c r="L590" s="6">
        <f t="shared" si="45"/>
        <v>0</v>
      </c>
    </row>
    <row r="591" spans="6:12" x14ac:dyDescent="0.25">
      <c r="F591" s="1" t="str">
        <f t="shared" si="46"/>
        <v>ENTER WEIGHT</v>
      </c>
      <c r="G591" s="2"/>
      <c r="H591" s="30"/>
      <c r="I591" s="30"/>
      <c r="J591" s="5" t="str">
        <f t="shared" si="43"/>
        <v>ENTER WEIGHT</v>
      </c>
      <c r="K591" s="5" t="b">
        <f t="shared" si="44"/>
        <v>0</v>
      </c>
      <c r="L591" s="6">
        <f t="shared" si="45"/>
        <v>0</v>
      </c>
    </row>
    <row r="592" spans="6:12" x14ac:dyDescent="0.25">
      <c r="F592" s="1" t="str">
        <f t="shared" si="46"/>
        <v>ENTER WEIGHT</v>
      </c>
      <c r="G592" s="2"/>
      <c r="H592" s="30"/>
      <c r="I592" s="30"/>
      <c r="J592" s="5" t="str">
        <f t="shared" si="43"/>
        <v>ENTER WEIGHT</v>
      </c>
      <c r="K592" s="5" t="b">
        <f t="shared" si="44"/>
        <v>0</v>
      </c>
      <c r="L592" s="6">
        <f t="shared" si="45"/>
        <v>0</v>
      </c>
    </row>
    <row r="593" spans="6:12" x14ac:dyDescent="0.25">
      <c r="F593" s="1" t="str">
        <f t="shared" si="46"/>
        <v>ENTER WEIGHT</v>
      </c>
      <c r="G593" s="2"/>
      <c r="H593" s="30"/>
      <c r="I593" s="30"/>
      <c r="J593" s="5" t="str">
        <f t="shared" si="43"/>
        <v>ENTER WEIGHT</v>
      </c>
      <c r="K593" s="5" t="b">
        <f t="shared" si="44"/>
        <v>0</v>
      </c>
      <c r="L593" s="6">
        <f t="shared" si="45"/>
        <v>0</v>
      </c>
    </row>
    <row r="594" spans="6:12" x14ac:dyDescent="0.25">
      <c r="F594" s="1" t="str">
        <f t="shared" si="46"/>
        <v>ENTER WEIGHT</v>
      </c>
      <c r="G594" s="2"/>
      <c r="H594" s="30"/>
      <c r="I594" s="30"/>
      <c r="J594" s="5" t="str">
        <f t="shared" si="43"/>
        <v>ENTER WEIGHT</v>
      </c>
      <c r="K594" s="5" t="b">
        <f t="shared" si="44"/>
        <v>0</v>
      </c>
      <c r="L594" s="6">
        <f t="shared" si="45"/>
        <v>0</v>
      </c>
    </row>
    <row r="595" spans="6:12" x14ac:dyDescent="0.25">
      <c r="F595" s="1" t="str">
        <f t="shared" si="46"/>
        <v>ENTER WEIGHT</v>
      </c>
      <c r="G595" s="2"/>
      <c r="H595" s="30"/>
      <c r="I595" s="30"/>
      <c r="J595" s="5" t="str">
        <f t="shared" si="43"/>
        <v>ENTER WEIGHT</v>
      </c>
      <c r="K595" s="5" t="b">
        <f t="shared" si="44"/>
        <v>0</v>
      </c>
      <c r="L595" s="6">
        <f t="shared" si="45"/>
        <v>0</v>
      </c>
    </row>
    <row r="596" spans="6:12" x14ac:dyDescent="0.25">
      <c r="F596" s="1" t="str">
        <f t="shared" si="46"/>
        <v>ENTER WEIGHT</v>
      </c>
      <c r="G596" s="2"/>
      <c r="H596" s="30"/>
      <c r="I596" s="30"/>
      <c r="J596" s="5" t="str">
        <f t="shared" si="43"/>
        <v>ENTER WEIGHT</v>
      </c>
      <c r="K596" s="5" t="b">
        <f t="shared" si="44"/>
        <v>0</v>
      </c>
      <c r="L596" s="6">
        <f t="shared" si="45"/>
        <v>0</v>
      </c>
    </row>
    <row r="597" spans="6:12" x14ac:dyDescent="0.25">
      <c r="F597" s="1" t="str">
        <f t="shared" si="46"/>
        <v>ENTER WEIGHT</v>
      </c>
      <c r="G597" s="2"/>
      <c r="H597" s="30"/>
      <c r="I597" s="30"/>
      <c r="J597" s="5" t="str">
        <f t="shared" si="43"/>
        <v>ENTER WEIGHT</v>
      </c>
      <c r="K597" s="5" t="b">
        <f t="shared" si="44"/>
        <v>0</v>
      </c>
      <c r="L597" s="6">
        <f t="shared" si="45"/>
        <v>0</v>
      </c>
    </row>
    <row r="598" spans="6:12" x14ac:dyDescent="0.25">
      <c r="F598" s="1" t="str">
        <f t="shared" si="46"/>
        <v>ENTER WEIGHT</v>
      </c>
      <c r="G598" s="2"/>
      <c r="H598" s="30"/>
      <c r="I598" s="30"/>
      <c r="J598" s="5" t="str">
        <f t="shared" si="43"/>
        <v>ENTER WEIGHT</v>
      </c>
      <c r="K598" s="5" t="b">
        <f t="shared" si="44"/>
        <v>0</v>
      </c>
      <c r="L598" s="6">
        <f t="shared" si="45"/>
        <v>0</v>
      </c>
    </row>
    <row r="599" spans="6:12" x14ac:dyDescent="0.25">
      <c r="F599" s="1" t="str">
        <f t="shared" si="46"/>
        <v>ENTER WEIGHT</v>
      </c>
      <c r="G599" s="2"/>
      <c r="H599" s="30"/>
      <c r="I599" s="30"/>
      <c r="J599" s="5" t="str">
        <f t="shared" si="43"/>
        <v>ENTER WEIGHT</v>
      </c>
      <c r="K599" s="5" t="b">
        <f t="shared" si="44"/>
        <v>0</v>
      </c>
      <c r="L599" s="6">
        <f t="shared" si="45"/>
        <v>0</v>
      </c>
    </row>
    <row r="600" spans="6:12" x14ac:dyDescent="0.25">
      <c r="F600" s="1" t="str">
        <f t="shared" si="46"/>
        <v>ENTER WEIGHT</v>
      </c>
      <c r="G600" s="2"/>
      <c r="H600" s="30"/>
      <c r="I600" s="30"/>
      <c r="J600" s="5" t="str">
        <f t="shared" si="43"/>
        <v>ENTER WEIGHT</v>
      </c>
      <c r="K600" s="5" t="b">
        <f t="shared" si="44"/>
        <v>0</v>
      </c>
      <c r="L600" s="6">
        <f t="shared" si="45"/>
        <v>0</v>
      </c>
    </row>
    <row r="601" spans="6:12" x14ac:dyDescent="0.25">
      <c r="F601" s="1" t="str">
        <f t="shared" si="46"/>
        <v>ENTER WEIGHT</v>
      </c>
      <c r="G601" s="2"/>
      <c r="H601" s="30"/>
      <c r="I601" s="30"/>
      <c r="J601" s="5" t="str">
        <f t="shared" si="43"/>
        <v>ENTER WEIGHT</v>
      </c>
      <c r="K601" s="5" t="b">
        <f t="shared" si="44"/>
        <v>0</v>
      </c>
      <c r="L601" s="6">
        <f t="shared" si="45"/>
        <v>0</v>
      </c>
    </row>
    <row r="602" spans="6:12" x14ac:dyDescent="0.25">
      <c r="F602" s="1" t="str">
        <f t="shared" si="46"/>
        <v>ENTER WEIGHT</v>
      </c>
      <c r="G602" s="2"/>
      <c r="H602" s="30"/>
      <c r="I602" s="30"/>
      <c r="J602" s="5" t="str">
        <f t="shared" si="43"/>
        <v>ENTER WEIGHT</v>
      </c>
      <c r="K602" s="5" t="b">
        <f t="shared" si="44"/>
        <v>0</v>
      </c>
      <c r="L602" s="6">
        <f t="shared" si="45"/>
        <v>0</v>
      </c>
    </row>
    <row r="603" spans="6:12" x14ac:dyDescent="0.25">
      <c r="F603" s="1" t="str">
        <f t="shared" si="46"/>
        <v>ENTER WEIGHT</v>
      </c>
      <c r="G603" s="2"/>
      <c r="H603" s="30"/>
      <c r="I603" s="30"/>
      <c r="J603" s="5" t="str">
        <f t="shared" si="43"/>
        <v>ENTER WEIGHT</v>
      </c>
      <c r="K603" s="5" t="b">
        <f t="shared" si="44"/>
        <v>0</v>
      </c>
      <c r="L603" s="6">
        <f t="shared" si="45"/>
        <v>0</v>
      </c>
    </row>
    <row r="604" spans="6:12" x14ac:dyDescent="0.25">
      <c r="F604" s="1" t="str">
        <f t="shared" si="46"/>
        <v>ENTER WEIGHT</v>
      </c>
      <c r="G604" s="2"/>
      <c r="H604" s="30"/>
      <c r="I604" s="30"/>
      <c r="J604" s="5" t="str">
        <f t="shared" si="43"/>
        <v>ENTER WEIGHT</v>
      </c>
      <c r="K604" s="5" t="b">
        <f t="shared" si="44"/>
        <v>0</v>
      </c>
      <c r="L604" s="6">
        <f t="shared" si="45"/>
        <v>0</v>
      </c>
    </row>
    <row r="605" spans="6:12" x14ac:dyDescent="0.25">
      <c r="F605" s="1" t="str">
        <f t="shared" si="46"/>
        <v>ENTER WEIGHT</v>
      </c>
      <c r="G605" s="2"/>
      <c r="H605" s="30"/>
      <c r="I605" s="30"/>
      <c r="J605" s="5" t="str">
        <f t="shared" si="43"/>
        <v>ENTER WEIGHT</v>
      </c>
      <c r="K605" s="5" t="b">
        <f t="shared" si="44"/>
        <v>0</v>
      </c>
      <c r="L605" s="6">
        <f t="shared" si="45"/>
        <v>0</v>
      </c>
    </row>
    <row r="606" spans="6:12" x14ac:dyDescent="0.25">
      <c r="F606" s="1" t="str">
        <f t="shared" si="46"/>
        <v>ENTER WEIGHT</v>
      </c>
      <c r="G606" s="2"/>
      <c r="H606" s="30"/>
      <c r="I606" s="30"/>
      <c r="J606" s="5" t="str">
        <f t="shared" si="43"/>
        <v>ENTER WEIGHT</v>
      </c>
      <c r="K606" s="5" t="b">
        <f t="shared" si="44"/>
        <v>0</v>
      </c>
      <c r="L606" s="6">
        <f t="shared" si="45"/>
        <v>0</v>
      </c>
    </row>
    <row r="607" spans="6:12" x14ac:dyDescent="0.25">
      <c r="F607" s="1" t="str">
        <f t="shared" si="46"/>
        <v>ENTER WEIGHT</v>
      </c>
      <c r="G607" s="2"/>
      <c r="H607" s="30"/>
      <c r="I607" s="30"/>
      <c r="J607" s="5" t="str">
        <f t="shared" si="43"/>
        <v>ENTER WEIGHT</v>
      </c>
      <c r="K607" s="5" t="b">
        <f t="shared" si="44"/>
        <v>0</v>
      </c>
      <c r="L607" s="6">
        <f t="shared" si="45"/>
        <v>0</v>
      </c>
    </row>
    <row r="608" spans="6:12" x14ac:dyDescent="0.25">
      <c r="F608" s="1" t="str">
        <f t="shared" si="46"/>
        <v>ENTER WEIGHT</v>
      </c>
      <c r="G608" s="2"/>
      <c r="H608" s="30"/>
      <c r="I608" s="30"/>
      <c r="J608" s="5" t="str">
        <f t="shared" si="43"/>
        <v>ENTER WEIGHT</v>
      </c>
      <c r="K608" s="5" t="b">
        <f t="shared" si="44"/>
        <v>0</v>
      </c>
      <c r="L608" s="6">
        <f t="shared" si="45"/>
        <v>0</v>
      </c>
    </row>
    <row r="609" spans="6:12" x14ac:dyDescent="0.25">
      <c r="F609" s="1" t="str">
        <f t="shared" si="46"/>
        <v>ENTER WEIGHT</v>
      </c>
      <c r="G609" s="2"/>
      <c r="H609" s="30"/>
      <c r="I609" s="30"/>
      <c r="J609" s="5" t="str">
        <f t="shared" ref="J609:J672" si="47">IF($E609=60.3,24.27,IF($E609=73,30.27,IF($E609=88.9,42.44,IF(AND($E609=114.3, $F609=17.26),47.83,IF(AND($E609=177.8, $F609=34.23),92.37,IF(AND($E609=244.5,$F609=53.57),144.09,"ENTER WEIGHT"))))))</f>
        <v>ENTER WEIGHT</v>
      </c>
      <c r="K609" s="5" t="b">
        <f t="shared" si="44"/>
        <v>0</v>
      </c>
      <c r="L609" s="6">
        <f t="shared" si="45"/>
        <v>0</v>
      </c>
    </row>
    <row r="610" spans="6:12" x14ac:dyDescent="0.25">
      <c r="F610" s="1" t="str">
        <f t="shared" si="46"/>
        <v>ENTER WEIGHT</v>
      </c>
      <c r="G610" s="2"/>
      <c r="H610" s="30"/>
      <c r="I610" s="30"/>
      <c r="J610" s="5" t="str">
        <f t="shared" si="47"/>
        <v>ENTER WEIGHT</v>
      </c>
      <c r="K610" s="5" t="b">
        <f t="shared" si="44"/>
        <v>0</v>
      </c>
      <c r="L610" s="6">
        <f t="shared" si="45"/>
        <v>0</v>
      </c>
    </row>
    <row r="611" spans="6:12" x14ac:dyDescent="0.25">
      <c r="F611" s="1" t="str">
        <f t="shared" si="46"/>
        <v>ENTER WEIGHT</v>
      </c>
      <c r="G611" s="2"/>
      <c r="H611" s="30"/>
      <c r="I611" s="30"/>
      <c r="J611" s="5" t="str">
        <f t="shared" si="47"/>
        <v>ENTER WEIGHT</v>
      </c>
      <c r="K611" s="5" t="b">
        <f t="shared" si="44"/>
        <v>0</v>
      </c>
      <c r="L611" s="6">
        <f t="shared" si="45"/>
        <v>0</v>
      </c>
    </row>
    <row r="612" spans="6:12" x14ac:dyDescent="0.25">
      <c r="F612" s="1" t="str">
        <f t="shared" si="46"/>
        <v>ENTER WEIGHT</v>
      </c>
      <c r="G612" s="2"/>
      <c r="H612" s="30"/>
      <c r="I612" s="30"/>
      <c r="J612" s="5" t="str">
        <f t="shared" si="47"/>
        <v>ENTER WEIGHT</v>
      </c>
      <c r="K612" s="5" t="b">
        <f t="shared" si="44"/>
        <v>0</v>
      </c>
      <c r="L612" s="6">
        <f t="shared" si="45"/>
        <v>0</v>
      </c>
    </row>
    <row r="613" spans="6:12" x14ac:dyDescent="0.25">
      <c r="F613" s="1" t="str">
        <f t="shared" si="46"/>
        <v>ENTER WEIGHT</v>
      </c>
      <c r="G613" s="2"/>
      <c r="H613" s="30"/>
      <c r="I613" s="30"/>
      <c r="J613" s="5" t="str">
        <f t="shared" si="47"/>
        <v>ENTER WEIGHT</v>
      </c>
      <c r="K613" s="5" t="b">
        <f t="shared" si="44"/>
        <v>0</v>
      </c>
      <c r="L613" s="6">
        <f t="shared" si="45"/>
        <v>0</v>
      </c>
    </row>
    <row r="614" spans="6:12" x14ac:dyDescent="0.25">
      <c r="F614" s="1" t="str">
        <f t="shared" si="46"/>
        <v>ENTER WEIGHT</v>
      </c>
      <c r="G614" s="2"/>
      <c r="H614" s="30"/>
      <c r="I614" s="30"/>
      <c r="J614" s="5" t="str">
        <f t="shared" si="47"/>
        <v>ENTER WEIGHT</v>
      </c>
      <c r="K614" s="5" t="b">
        <f t="shared" si="44"/>
        <v>0</v>
      </c>
      <c r="L614" s="6">
        <f t="shared" si="45"/>
        <v>0</v>
      </c>
    </row>
    <row r="615" spans="6:12" x14ac:dyDescent="0.25">
      <c r="F615" s="1" t="str">
        <f t="shared" si="46"/>
        <v>ENTER WEIGHT</v>
      </c>
      <c r="G615" s="2"/>
      <c r="H615" s="30"/>
      <c r="I615" s="30"/>
      <c r="J615" s="5" t="str">
        <f t="shared" si="47"/>
        <v>ENTER WEIGHT</v>
      </c>
      <c r="K615" s="5" t="b">
        <f t="shared" si="44"/>
        <v>0</v>
      </c>
      <c r="L615" s="6">
        <f t="shared" si="45"/>
        <v>0</v>
      </c>
    </row>
    <row r="616" spans="6:12" x14ac:dyDescent="0.25">
      <c r="F616" s="1" t="str">
        <f t="shared" si="46"/>
        <v>ENTER WEIGHT</v>
      </c>
      <c r="G616" s="2"/>
      <c r="H616" s="30"/>
      <c r="I616" s="30"/>
      <c r="J616" s="5" t="str">
        <f t="shared" si="47"/>
        <v>ENTER WEIGHT</v>
      </c>
      <c r="K616" s="5" t="b">
        <f t="shared" si="44"/>
        <v>0</v>
      </c>
      <c r="L616" s="6">
        <f t="shared" si="45"/>
        <v>0</v>
      </c>
    </row>
    <row r="617" spans="6:12" x14ac:dyDescent="0.25">
      <c r="F617" s="1" t="str">
        <f t="shared" si="46"/>
        <v>ENTER WEIGHT</v>
      </c>
      <c r="G617" s="2"/>
      <c r="H617" s="30"/>
      <c r="I617" s="30"/>
      <c r="J617" s="5" t="str">
        <f t="shared" si="47"/>
        <v>ENTER WEIGHT</v>
      </c>
      <c r="K617" s="5" t="b">
        <f t="shared" si="44"/>
        <v>0</v>
      </c>
      <c r="L617" s="6">
        <f t="shared" si="45"/>
        <v>0</v>
      </c>
    </row>
    <row r="618" spans="6:12" x14ac:dyDescent="0.25">
      <c r="F618" s="1" t="str">
        <f t="shared" si="46"/>
        <v>ENTER WEIGHT</v>
      </c>
      <c r="G618" s="2"/>
      <c r="H618" s="30"/>
      <c r="I618" s="30"/>
      <c r="J618" s="5" t="str">
        <f t="shared" si="47"/>
        <v>ENTER WEIGHT</v>
      </c>
      <c r="K618" s="5" t="b">
        <f t="shared" si="44"/>
        <v>0</v>
      </c>
      <c r="L618" s="6">
        <f t="shared" si="45"/>
        <v>0</v>
      </c>
    </row>
    <row r="619" spans="6:12" x14ac:dyDescent="0.25">
      <c r="F619" s="1" t="str">
        <f t="shared" si="46"/>
        <v>ENTER WEIGHT</v>
      </c>
      <c r="G619" s="2"/>
      <c r="H619" s="30"/>
      <c r="I619" s="30"/>
      <c r="J619" s="5" t="str">
        <f t="shared" si="47"/>
        <v>ENTER WEIGHT</v>
      </c>
      <c r="K619" s="5" t="b">
        <f t="shared" si="44"/>
        <v>0</v>
      </c>
      <c r="L619" s="6">
        <f t="shared" si="45"/>
        <v>0</v>
      </c>
    </row>
    <row r="620" spans="6:12" x14ac:dyDescent="0.25">
      <c r="F620" s="1" t="str">
        <f t="shared" si="46"/>
        <v>ENTER WEIGHT</v>
      </c>
      <c r="G620" s="2"/>
      <c r="H620" s="30"/>
      <c r="I620" s="30"/>
      <c r="J620" s="5" t="str">
        <f t="shared" si="47"/>
        <v>ENTER WEIGHT</v>
      </c>
      <c r="K620" s="5" t="b">
        <f t="shared" si="44"/>
        <v>0</v>
      </c>
      <c r="L620" s="6">
        <f t="shared" si="45"/>
        <v>0</v>
      </c>
    </row>
    <row r="621" spans="6:12" x14ac:dyDescent="0.25">
      <c r="F621" s="1" t="str">
        <f t="shared" si="46"/>
        <v>ENTER WEIGHT</v>
      </c>
      <c r="G621" s="2"/>
      <c r="H621" s="30"/>
      <c r="I621" s="30"/>
      <c r="J621" s="5" t="str">
        <f t="shared" si="47"/>
        <v>ENTER WEIGHT</v>
      </c>
      <c r="K621" s="5" t="b">
        <f t="shared" si="44"/>
        <v>0</v>
      </c>
      <c r="L621" s="6">
        <f t="shared" si="45"/>
        <v>0</v>
      </c>
    </row>
    <row r="622" spans="6:12" x14ac:dyDescent="0.25">
      <c r="F622" s="1" t="str">
        <f t="shared" si="46"/>
        <v>ENTER WEIGHT</v>
      </c>
      <c r="G622" s="2"/>
      <c r="H622" s="30"/>
      <c r="I622" s="30"/>
      <c r="J622" s="5" t="str">
        <f t="shared" si="47"/>
        <v>ENTER WEIGHT</v>
      </c>
      <c r="K622" s="5" t="b">
        <f t="shared" si="44"/>
        <v>0</v>
      </c>
      <c r="L622" s="6">
        <f t="shared" si="45"/>
        <v>0</v>
      </c>
    </row>
    <row r="623" spans="6:12" x14ac:dyDescent="0.25">
      <c r="F623" s="1" t="str">
        <f t="shared" si="46"/>
        <v>ENTER WEIGHT</v>
      </c>
      <c r="G623" s="2"/>
      <c r="H623" s="30"/>
      <c r="I623" s="30"/>
      <c r="J623" s="5" t="str">
        <f t="shared" si="47"/>
        <v>ENTER WEIGHT</v>
      </c>
      <c r="K623" s="5" t="b">
        <f t="shared" si="44"/>
        <v>0</v>
      </c>
      <c r="L623" s="6">
        <f t="shared" si="45"/>
        <v>0</v>
      </c>
    </row>
    <row r="624" spans="6:12" x14ac:dyDescent="0.25">
      <c r="F624" s="1" t="str">
        <f t="shared" si="46"/>
        <v>ENTER WEIGHT</v>
      </c>
      <c r="G624" s="2"/>
      <c r="H624" s="30"/>
      <c r="I624" s="30"/>
      <c r="J624" s="5" t="str">
        <f t="shared" si="47"/>
        <v>ENTER WEIGHT</v>
      </c>
      <c r="K624" s="5" t="b">
        <f t="shared" si="44"/>
        <v>0</v>
      </c>
      <c r="L624" s="6">
        <f t="shared" si="45"/>
        <v>0</v>
      </c>
    </row>
    <row r="625" spans="6:12" x14ac:dyDescent="0.25">
      <c r="F625" s="1" t="str">
        <f t="shared" si="46"/>
        <v>ENTER WEIGHT</v>
      </c>
      <c r="G625" s="2"/>
      <c r="H625" s="30"/>
      <c r="I625" s="30"/>
      <c r="J625" s="5" t="str">
        <f t="shared" si="47"/>
        <v>ENTER WEIGHT</v>
      </c>
      <c r="K625" s="5" t="b">
        <f t="shared" ref="K625:K688" si="48">IF(M625="NEW",J625*1,IF(M625="YELLOW",J625*0.75,IF(M625="BLUE",J625*0.5)))</f>
        <v>0</v>
      </c>
      <c r="L625" s="6">
        <f t="shared" ref="L625:L688" si="49">I625*K625</f>
        <v>0</v>
      </c>
    </row>
    <row r="626" spans="6:12" x14ac:dyDescent="0.25">
      <c r="F626" s="1" t="str">
        <f t="shared" si="46"/>
        <v>ENTER WEIGHT</v>
      </c>
      <c r="G626" s="2"/>
      <c r="H626" s="30"/>
      <c r="I626" s="30"/>
      <c r="J626" s="5" t="str">
        <f t="shared" si="47"/>
        <v>ENTER WEIGHT</v>
      </c>
      <c r="K626" s="5" t="b">
        <f t="shared" si="48"/>
        <v>0</v>
      </c>
      <c r="L626" s="6">
        <f t="shared" si="49"/>
        <v>0</v>
      </c>
    </row>
    <row r="627" spans="6:12" x14ac:dyDescent="0.25">
      <c r="F627" s="1" t="str">
        <f t="shared" si="46"/>
        <v>ENTER WEIGHT</v>
      </c>
      <c r="G627" s="2"/>
      <c r="H627" s="30"/>
      <c r="I627" s="30"/>
      <c r="J627" s="5" t="str">
        <f t="shared" si="47"/>
        <v>ENTER WEIGHT</v>
      </c>
      <c r="K627" s="5" t="b">
        <f t="shared" si="48"/>
        <v>0</v>
      </c>
      <c r="L627" s="6">
        <f t="shared" si="49"/>
        <v>0</v>
      </c>
    </row>
    <row r="628" spans="6:12" x14ac:dyDescent="0.25">
      <c r="F628" s="1" t="str">
        <f t="shared" si="46"/>
        <v>ENTER WEIGHT</v>
      </c>
      <c r="G628" s="2"/>
      <c r="H628" s="30"/>
      <c r="I628" s="30"/>
      <c r="J628" s="5" t="str">
        <f t="shared" si="47"/>
        <v>ENTER WEIGHT</v>
      </c>
      <c r="K628" s="5" t="b">
        <f t="shared" si="48"/>
        <v>0</v>
      </c>
      <c r="L628" s="6">
        <f t="shared" si="49"/>
        <v>0</v>
      </c>
    </row>
    <row r="629" spans="6:12" x14ac:dyDescent="0.25">
      <c r="F629" s="1" t="str">
        <f t="shared" si="46"/>
        <v>ENTER WEIGHT</v>
      </c>
      <c r="G629" s="2"/>
      <c r="H629" s="30"/>
      <c r="I629" s="30"/>
      <c r="J629" s="5" t="str">
        <f t="shared" si="47"/>
        <v>ENTER WEIGHT</v>
      </c>
      <c r="K629" s="5" t="b">
        <f t="shared" si="48"/>
        <v>0</v>
      </c>
      <c r="L629" s="6">
        <f t="shared" si="49"/>
        <v>0</v>
      </c>
    </row>
    <row r="630" spans="6:12" x14ac:dyDescent="0.25">
      <c r="F630" s="1" t="str">
        <f t="shared" si="46"/>
        <v>ENTER WEIGHT</v>
      </c>
      <c r="G630" s="2"/>
      <c r="H630" s="30"/>
      <c r="I630" s="30"/>
      <c r="J630" s="5" t="str">
        <f t="shared" si="47"/>
        <v>ENTER WEIGHT</v>
      </c>
      <c r="K630" s="5" t="b">
        <f t="shared" si="48"/>
        <v>0</v>
      </c>
      <c r="L630" s="6">
        <f t="shared" si="49"/>
        <v>0</v>
      </c>
    </row>
    <row r="631" spans="6:12" x14ac:dyDescent="0.25">
      <c r="F631" s="1" t="str">
        <f t="shared" si="46"/>
        <v>ENTER WEIGHT</v>
      </c>
      <c r="G631" s="2"/>
      <c r="H631" s="30"/>
      <c r="I631" s="30"/>
      <c r="J631" s="5" t="str">
        <f t="shared" si="47"/>
        <v>ENTER WEIGHT</v>
      </c>
      <c r="K631" s="5" t="b">
        <f t="shared" si="48"/>
        <v>0</v>
      </c>
      <c r="L631" s="6">
        <f t="shared" si="49"/>
        <v>0</v>
      </c>
    </row>
    <row r="632" spans="6:12" x14ac:dyDescent="0.25">
      <c r="F632" s="1" t="str">
        <f t="shared" si="46"/>
        <v>ENTER WEIGHT</v>
      </c>
      <c r="G632" s="2"/>
      <c r="H632" s="30"/>
      <c r="I632" s="30"/>
      <c r="J632" s="5" t="str">
        <f t="shared" si="47"/>
        <v>ENTER WEIGHT</v>
      </c>
      <c r="K632" s="5" t="b">
        <f t="shared" si="48"/>
        <v>0</v>
      </c>
      <c r="L632" s="6">
        <f t="shared" si="49"/>
        <v>0</v>
      </c>
    </row>
    <row r="633" spans="6:12" x14ac:dyDescent="0.25">
      <c r="F633" s="1" t="str">
        <f t="shared" si="46"/>
        <v>ENTER WEIGHT</v>
      </c>
      <c r="G633" s="2"/>
      <c r="H633" s="30"/>
      <c r="I633" s="30"/>
      <c r="J633" s="5" t="str">
        <f t="shared" si="47"/>
        <v>ENTER WEIGHT</v>
      </c>
      <c r="K633" s="5" t="b">
        <f t="shared" si="48"/>
        <v>0</v>
      </c>
      <c r="L633" s="6">
        <f t="shared" si="49"/>
        <v>0</v>
      </c>
    </row>
    <row r="634" spans="6:12" x14ac:dyDescent="0.25">
      <c r="F634" s="1" t="str">
        <f t="shared" si="46"/>
        <v>ENTER WEIGHT</v>
      </c>
      <c r="G634" s="2"/>
      <c r="H634" s="30"/>
      <c r="I634" s="30"/>
      <c r="J634" s="5" t="str">
        <f t="shared" si="47"/>
        <v>ENTER WEIGHT</v>
      </c>
      <c r="K634" s="5" t="b">
        <f t="shared" si="48"/>
        <v>0</v>
      </c>
      <c r="L634" s="6">
        <f t="shared" si="49"/>
        <v>0</v>
      </c>
    </row>
    <row r="635" spans="6:12" x14ac:dyDescent="0.25">
      <c r="F635" s="1" t="str">
        <f t="shared" si="46"/>
        <v>ENTER WEIGHT</v>
      </c>
      <c r="G635" s="2"/>
      <c r="H635" s="30"/>
      <c r="I635" s="30"/>
      <c r="J635" s="5" t="str">
        <f t="shared" si="47"/>
        <v>ENTER WEIGHT</v>
      </c>
      <c r="K635" s="5" t="b">
        <f t="shared" si="48"/>
        <v>0</v>
      </c>
      <c r="L635" s="6">
        <f t="shared" si="49"/>
        <v>0</v>
      </c>
    </row>
    <row r="636" spans="6:12" x14ac:dyDescent="0.25">
      <c r="F636" s="1" t="str">
        <f t="shared" si="46"/>
        <v>ENTER WEIGHT</v>
      </c>
      <c r="G636" s="2"/>
      <c r="H636" s="30"/>
      <c r="I636" s="30"/>
      <c r="J636" s="5" t="str">
        <f t="shared" si="47"/>
        <v>ENTER WEIGHT</v>
      </c>
      <c r="K636" s="5" t="b">
        <f t="shared" si="48"/>
        <v>0</v>
      </c>
      <c r="L636" s="6">
        <f t="shared" si="49"/>
        <v>0</v>
      </c>
    </row>
    <row r="637" spans="6:12" x14ac:dyDescent="0.25">
      <c r="F637" s="1" t="str">
        <f t="shared" si="46"/>
        <v>ENTER WEIGHT</v>
      </c>
      <c r="G637" s="2"/>
      <c r="H637" s="30"/>
      <c r="I637" s="30"/>
      <c r="J637" s="5" t="str">
        <f t="shared" si="47"/>
        <v>ENTER WEIGHT</v>
      </c>
      <c r="K637" s="5" t="b">
        <f t="shared" si="48"/>
        <v>0</v>
      </c>
      <c r="L637" s="6">
        <f t="shared" si="49"/>
        <v>0</v>
      </c>
    </row>
    <row r="638" spans="6:12" x14ac:dyDescent="0.25">
      <c r="F638" s="1" t="str">
        <f t="shared" si="46"/>
        <v>ENTER WEIGHT</v>
      </c>
      <c r="G638" s="2"/>
      <c r="H638" s="30"/>
      <c r="I638" s="30"/>
      <c r="J638" s="5" t="str">
        <f t="shared" si="47"/>
        <v>ENTER WEIGHT</v>
      </c>
      <c r="K638" s="5" t="b">
        <f t="shared" si="48"/>
        <v>0</v>
      </c>
      <c r="L638" s="6">
        <f t="shared" si="49"/>
        <v>0</v>
      </c>
    </row>
    <row r="639" spans="6:12" x14ac:dyDescent="0.25">
      <c r="F639" s="1" t="str">
        <f t="shared" ref="F639:F702" si="50">IF($E639=60.3,6.99,IF($E639=73,9.67,IF($E639=88.9,13.84,IF($E639=114.3,17.26,IF($E639=177.8,34.23,IF($E639=244.5,53.57,"ENTER WEIGHT"))))))</f>
        <v>ENTER WEIGHT</v>
      </c>
      <c r="G639" s="2"/>
      <c r="H639" s="30"/>
      <c r="I639" s="30"/>
      <c r="J639" s="5" t="str">
        <f t="shared" si="47"/>
        <v>ENTER WEIGHT</v>
      </c>
      <c r="K639" s="5" t="b">
        <f t="shared" si="48"/>
        <v>0</v>
      </c>
      <c r="L639" s="6">
        <f t="shared" si="49"/>
        <v>0</v>
      </c>
    </row>
    <row r="640" spans="6:12" x14ac:dyDescent="0.25">
      <c r="F640" s="1" t="str">
        <f t="shared" si="50"/>
        <v>ENTER WEIGHT</v>
      </c>
      <c r="G640" s="2"/>
      <c r="H640" s="30"/>
      <c r="I640" s="30"/>
      <c r="J640" s="5" t="str">
        <f t="shared" si="47"/>
        <v>ENTER WEIGHT</v>
      </c>
      <c r="K640" s="5" t="b">
        <f t="shared" si="48"/>
        <v>0</v>
      </c>
      <c r="L640" s="6">
        <f t="shared" si="49"/>
        <v>0</v>
      </c>
    </row>
    <row r="641" spans="6:12" x14ac:dyDescent="0.25">
      <c r="F641" s="1" t="str">
        <f t="shared" si="50"/>
        <v>ENTER WEIGHT</v>
      </c>
      <c r="G641" s="2"/>
      <c r="H641" s="30"/>
      <c r="I641" s="30"/>
      <c r="J641" s="5" t="str">
        <f t="shared" si="47"/>
        <v>ENTER WEIGHT</v>
      </c>
      <c r="K641" s="5" t="b">
        <f t="shared" si="48"/>
        <v>0</v>
      </c>
      <c r="L641" s="6">
        <f t="shared" si="49"/>
        <v>0</v>
      </c>
    </row>
    <row r="642" spans="6:12" x14ac:dyDescent="0.25">
      <c r="F642" s="1" t="str">
        <f t="shared" si="50"/>
        <v>ENTER WEIGHT</v>
      </c>
      <c r="G642" s="2"/>
      <c r="H642" s="30"/>
      <c r="I642" s="30"/>
      <c r="J642" s="5" t="str">
        <f t="shared" si="47"/>
        <v>ENTER WEIGHT</v>
      </c>
      <c r="K642" s="5" t="b">
        <f t="shared" si="48"/>
        <v>0</v>
      </c>
      <c r="L642" s="6">
        <f t="shared" si="49"/>
        <v>0</v>
      </c>
    </row>
    <row r="643" spans="6:12" x14ac:dyDescent="0.25">
      <c r="F643" s="1" t="str">
        <f t="shared" si="50"/>
        <v>ENTER WEIGHT</v>
      </c>
      <c r="G643" s="2"/>
      <c r="H643" s="30"/>
      <c r="I643" s="30"/>
      <c r="J643" s="5" t="str">
        <f t="shared" si="47"/>
        <v>ENTER WEIGHT</v>
      </c>
      <c r="K643" s="5" t="b">
        <f t="shared" si="48"/>
        <v>0</v>
      </c>
      <c r="L643" s="6">
        <f t="shared" si="49"/>
        <v>0</v>
      </c>
    </row>
    <row r="644" spans="6:12" x14ac:dyDescent="0.25">
      <c r="F644" s="1" t="str">
        <f t="shared" si="50"/>
        <v>ENTER WEIGHT</v>
      </c>
      <c r="G644" s="2"/>
      <c r="H644" s="30"/>
      <c r="I644" s="30"/>
      <c r="J644" s="5" t="str">
        <f t="shared" si="47"/>
        <v>ENTER WEIGHT</v>
      </c>
      <c r="K644" s="5" t="b">
        <f t="shared" si="48"/>
        <v>0</v>
      </c>
      <c r="L644" s="6">
        <f t="shared" si="49"/>
        <v>0</v>
      </c>
    </row>
    <row r="645" spans="6:12" x14ac:dyDescent="0.25">
      <c r="F645" s="1" t="str">
        <f t="shared" si="50"/>
        <v>ENTER WEIGHT</v>
      </c>
      <c r="G645" s="2"/>
      <c r="H645" s="30"/>
      <c r="I645" s="30"/>
      <c r="J645" s="5" t="str">
        <f t="shared" si="47"/>
        <v>ENTER WEIGHT</v>
      </c>
      <c r="K645" s="5" t="b">
        <f t="shared" si="48"/>
        <v>0</v>
      </c>
      <c r="L645" s="6">
        <f t="shared" si="49"/>
        <v>0</v>
      </c>
    </row>
    <row r="646" spans="6:12" x14ac:dyDescent="0.25">
      <c r="F646" s="1" t="str">
        <f t="shared" si="50"/>
        <v>ENTER WEIGHT</v>
      </c>
      <c r="G646" s="2"/>
      <c r="H646" s="30"/>
      <c r="I646" s="30"/>
      <c r="J646" s="5" t="str">
        <f t="shared" si="47"/>
        <v>ENTER WEIGHT</v>
      </c>
      <c r="K646" s="5" t="b">
        <f t="shared" si="48"/>
        <v>0</v>
      </c>
      <c r="L646" s="6">
        <f t="shared" si="49"/>
        <v>0</v>
      </c>
    </row>
    <row r="647" spans="6:12" x14ac:dyDescent="0.25">
      <c r="F647" s="1" t="str">
        <f t="shared" si="50"/>
        <v>ENTER WEIGHT</v>
      </c>
      <c r="G647" s="2"/>
      <c r="H647" s="30"/>
      <c r="I647" s="30"/>
      <c r="J647" s="5" t="str">
        <f t="shared" si="47"/>
        <v>ENTER WEIGHT</v>
      </c>
      <c r="K647" s="5" t="b">
        <f t="shared" si="48"/>
        <v>0</v>
      </c>
      <c r="L647" s="6">
        <f t="shared" si="49"/>
        <v>0</v>
      </c>
    </row>
    <row r="648" spans="6:12" x14ac:dyDescent="0.25">
      <c r="F648" s="1" t="str">
        <f t="shared" si="50"/>
        <v>ENTER WEIGHT</v>
      </c>
      <c r="G648" s="2"/>
      <c r="H648" s="30"/>
      <c r="I648" s="30"/>
      <c r="J648" s="5" t="str">
        <f t="shared" si="47"/>
        <v>ENTER WEIGHT</v>
      </c>
      <c r="K648" s="5" t="b">
        <f t="shared" si="48"/>
        <v>0</v>
      </c>
      <c r="L648" s="6">
        <f t="shared" si="49"/>
        <v>0</v>
      </c>
    </row>
    <row r="649" spans="6:12" x14ac:dyDescent="0.25">
      <c r="F649" s="1" t="str">
        <f t="shared" si="50"/>
        <v>ENTER WEIGHT</v>
      </c>
      <c r="G649" s="2"/>
      <c r="H649" s="30"/>
      <c r="I649" s="30"/>
      <c r="J649" s="5" t="str">
        <f t="shared" si="47"/>
        <v>ENTER WEIGHT</v>
      </c>
      <c r="K649" s="5" t="b">
        <f t="shared" si="48"/>
        <v>0</v>
      </c>
      <c r="L649" s="6">
        <f t="shared" si="49"/>
        <v>0</v>
      </c>
    </row>
    <row r="650" spans="6:12" x14ac:dyDescent="0.25">
      <c r="F650" s="1" t="str">
        <f t="shared" si="50"/>
        <v>ENTER WEIGHT</v>
      </c>
      <c r="G650" s="2"/>
      <c r="H650" s="30"/>
      <c r="I650" s="30"/>
      <c r="J650" s="5" t="str">
        <f t="shared" si="47"/>
        <v>ENTER WEIGHT</v>
      </c>
      <c r="K650" s="5" t="b">
        <f t="shared" si="48"/>
        <v>0</v>
      </c>
      <c r="L650" s="6">
        <f t="shared" si="49"/>
        <v>0</v>
      </c>
    </row>
    <row r="651" spans="6:12" x14ac:dyDescent="0.25">
      <c r="F651" s="1" t="str">
        <f t="shared" si="50"/>
        <v>ENTER WEIGHT</v>
      </c>
      <c r="G651" s="2"/>
      <c r="H651" s="30"/>
      <c r="I651" s="30"/>
      <c r="J651" s="5" t="str">
        <f t="shared" si="47"/>
        <v>ENTER WEIGHT</v>
      </c>
      <c r="K651" s="5" t="b">
        <f t="shared" si="48"/>
        <v>0</v>
      </c>
      <c r="L651" s="6">
        <f t="shared" si="49"/>
        <v>0</v>
      </c>
    </row>
    <row r="652" spans="6:12" x14ac:dyDescent="0.25">
      <c r="F652" s="1" t="str">
        <f t="shared" si="50"/>
        <v>ENTER WEIGHT</v>
      </c>
      <c r="G652" s="2"/>
      <c r="H652" s="30"/>
      <c r="I652" s="30"/>
      <c r="J652" s="5" t="str">
        <f t="shared" si="47"/>
        <v>ENTER WEIGHT</v>
      </c>
      <c r="K652" s="5" t="b">
        <f t="shared" si="48"/>
        <v>0</v>
      </c>
      <c r="L652" s="6">
        <f t="shared" si="49"/>
        <v>0</v>
      </c>
    </row>
    <row r="653" spans="6:12" x14ac:dyDescent="0.25">
      <c r="F653" s="1" t="str">
        <f t="shared" si="50"/>
        <v>ENTER WEIGHT</v>
      </c>
      <c r="G653" s="2"/>
      <c r="H653" s="30"/>
      <c r="I653" s="30"/>
      <c r="J653" s="5" t="str">
        <f t="shared" si="47"/>
        <v>ENTER WEIGHT</v>
      </c>
      <c r="K653" s="5" t="b">
        <f t="shared" si="48"/>
        <v>0</v>
      </c>
      <c r="L653" s="6">
        <f t="shared" si="49"/>
        <v>0</v>
      </c>
    </row>
    <row r="654" spans="6:12" x14ac:dyDescent="0.25">
      <c r="F654" s="1" t="str">
        <f t="shared" si="50"/>
        <v>ENTER WEIGHT</v>
      </c>
      <c r="G654" s="2"/>
      <c r="H654" s="30"/>
      <c r="I654" s="30"/>
      <c r="J654" s="5" t="str">
        <f t="shared" si="47"/>
        <v>ENTER WEIGHT</v>
      </c>
      <c r="K654" s="5" t="b">
        <f t="shared" si="48"/>
        <v>0</v>
      </c>
      <c r="L654" s="6">
        <f t="shared" si="49"/>
        <v>0</v>
      </c>
    </row>
    <row r="655" spans="6:12" x14ac:dyDescent="0.25">
      <c r="F655" s="1" t="str">
        <f t="shared" si="50"/>
        <v>ENTER WEIGHT</v>
      </c>
      <c r="G655" s="2"/>
      <c r="H655" s="30"/>
      <c r="I655" s="30"/>
      <c r="J655" s="5" t="str">
        <f t="shared" si="47"/>
        <v>ENTER WEIGHT</v>
      </c>
      <c r="K655" s="5" t="b">
        <f t="shared" si="48"/>
        <v>0</v>
      </c>
      <c r="L655" s="6">
        <f t="shared" si="49"/>
        <v>0</v>
      </c>
    </row>
    <row r="656" spans="6:12" x14ac:dyDescent="0.25">
      <c r="F656" s="1" t="str">
        <f t="shared" si="50"/>
        <v>ENTER WEIGHT</v>
      </c>
      <c r="G656" s="2"/>
      <c r="H656" s="30"/>
      <c r="I656" s="30"/>
      <c r="J656" s="5" t="str">
        <f t="shared" si="47"/>
        <v>ENTER WEIGHT</v>
      </c>
      <c r="K656" s="5" t="b">
        <f t="shared" si="48"/>
        <v>0</v>
      </c>
      <c r="L656" s="6">
        <f t="shared" si="49"/>
        <v>0</v>
      </c>
    </row>
    <row r="657" spans="6:12" x14ac:dyDescent="0.25">
      <c r="F657" s="1" t="str">
        <f t="shared" si="50"/>
        <v>ENTER WEIGHT</v>
      </c>
      <c r="G657" s="2"/>
      <c r="H657" s="30"/>
      <c r="I657" s="30"/>
      <c r="J657" s="5" t="str">
        <f t="shared" si="47"/>
        <v>ENTER WEIGHT</v>
      </c>
      <c r="K657" s="5" t="b">
        <f t="shared" si="48"/>
        <v>0</v>
      </c>
      <c r="L657" s="6">
        <f t="shared" si="49"/>
        <v>0</v>
      </c>
    </row>
    <row r="658" spans="6:12" x14ac:dyDescent="0.25">
      <c r="F658" s="1" t="str">
        <f t="shared" si="50"/>
        <v>ENTER WEIGHT</v>
      </c>
      <c r="G658" s="2"/>
      <c r="H658" s="30"/>
      <c r="I658" s="30"/>
      <c r="J658" s="5" t="str">
        <f t="shared" si="47"/>
        <v>ENTER WEIGHT</v>
      </c>
      <c r="K658" s="5" t="b">
        <f t="shared" si="48"/>
        <v>0</v>
      </c>
      <c r="L658" s="6">
        <f t="shared" si="49"/>
        <v>0</v>
      </c>
    </row>
    <row r="659" spans="6:12" x14ac:dyDescent="0.25">
      <c r="F659" s="1" t="str">
        <f t="shared" si="50"/>
        <v>ENTER WEIGHT</v>
      </c>
      <c r="G659" s="2"/>
      <c r="H659" s="30"/>
      <c r="I659" s="30"/>
      <c r="J659" s="5" t="str">
        <f t="shared" si="47"/>
        <v>ENTER WEIGHT</v>
      </c>
      <c r="K659" s="5" t="b">
        <f t="shared" si="48"/>
        <v>0</v>
      </c>
      <c r="L659" s="6">
        <f t="shared" si="49"/>
        <v>0</v>
      </c>
    </row>
    <row r="660" spans="6:12" x14ac:dyDescent="0.25">
      <c r="F660" s="1" t="str">
        <f t="shared" si="50"/>
        <v>ENTER WEIGHT</v>
      </c>
      <c r="G660" s="2"/>
      <c r="H660" s="30"/>
      <c r="I660" s="30"/>
      <c r="J660" s="5" t="str">
        <f t="shared" si="47"/>
        <v>ENTER WEIGHT</v>
      </c>
      <c r="K660" s="5" t="b">
        <f t="shared" si="48"/>
        <v>0</v>
      </c>
      <c r="L660" s="6">
        <f t="shared" si="49"/>
        <v>0</v>
      </c>
    </row>
    <row r="661" spans="6:12" x14ac:dyDescent="0.25">
      <c r="F661" s="1" t="str">
        <f t="shared" si="50"/>
        <v>ENTER WEIGHT</v>
      </c>
      <c r="G661" s="2"/>
      <c r="H661" s="30"/>
      <c r="I661" s="30"/>
      <c r="J661" s="5" t="str">
        <f t="shared" si="47"/>
        <v>ENTER WEIGHT</v>
      </c>
      <c r="K661" s="5" t="b">
        <f t="shared" si="48"/>
        <v>0</v>
      </c>
      <c r="L661" s="6">
        <f t="shared" si="49"/>
        <v>0</v>
      </c>
    </row>
    <row r="662" spans="6:12" x14ac:dyDescent="0.25">
      <c r="F662" s="1" t="str">
        <f t="shared" si="50"/>
        <v>ENTER WEIGHT</v>
      </c>
      <c r="G662" s="2"/>
      <c r="H662" s="30"/>
      <c r="I662" s="30"/>
      <c r="J662" s="5" t="str">
        <f t="shared" si="47"/>
        <v>ENTER WEIGHT</v>
      </c>
      <c r="K662" s="5" t="b">
        <f t="shared" si="48"/>
        <v>0</v>
      </c>
      <c r="L662" s="6">
        <f t="shared" si="49"/>
        <v>0</v>
      </c>
    </row>
    <row r="663" spans="6:12" x14ac:dyDescent="0.25">
      <c r="F663" s="1" t="str">
        <f t="shared" si="50"/>
        <v>ENTER WEIGHT</v>
      </c>
      <c r="G663" s="2"/>
      <c r="H663" s="30"/>
      <c r="I663" s="30"/>
      <c r="J663" s="5" t="str">
        <f t="shared" si="47"/>
        <v>ENTER WEIGHT</v>
      </c>
      <c r="K663" s="5" t="b">
        <f t="shared" si="48"/>
        <v>0</v>
      </c>
      <c r="L663" s="6">
        <f t="shared" si="49"/>
        <v>0</v>
      </c>
    </row>
    <row r="664" spans="6:12" x14ac:dyDescent="0.25">
      <c r="F664" s="1" t="str">
        <f t="shared" si="50"/>
        <v>ENTER WEIGHT</v>
      </c>
      <c r="G664" s="2"/>
      <c r="H664" s="30"/>
      <c r="I664" s="30"/>
      <c r="J664" s="5" t="str">
        <f t="shared" si="47"/>
        <v>ENTER WEIGHT</v>
      </c>
      <c r="K664" s="5" t="b">
        <f t="shared" si="48"/>
        <v>0</v>
      </c>
      <c r="L664" s="6">
        <f t="shared" si="49"/>
        <v>0</v>
      </c>
    </row>
    <row r="665" spans="6:12" x14ac:dyDescent="0.25">
      <c r="F665" s="1" t="str">
        <f t="shared" si="50"/>
        <v>ENTER WEIGHT</v>
      </c>
      <c r="G665" s="2"/>
      <c r="H665" s="30"/>
      <c r="I665" s="30"/>
      <c r="J665" s="5" t="str">
        <f t="shared" si="47"/>
        <v>ENTER WEIGHT</v>
      </c>
      <c r="K665" s="5" t="b">
        <f t="shared" si="48"/>
        <v>0</v>
      </c>
      <c r="L665" s="6">
        <f t="shared" si="49"/>
        <v>0</v>
      </c>
    </row>
    <row r="666" spans="6:12" x14ac:dyDescent="0.25">
      <c r="F666" s="1" t="str">
        <f t="shared" si="50"/>
        <v>ENTER WEIGHT</v>
      </c>
      <c r="G666" s="2"/>
      <c r="H666" s="30"/>
      <c r="I666" s="30"/>
      <c r="J666" s="5" t="str">
        <f t="shared" si="47"/>
        <v>ENTER WEIGHT</v>
      </c>
      <c r="K666" s="5" t="b">
        <f t="shared" si="48"/>
        <v>0</v>
      </c>
      <c r="L666" s="6">
        <f t="shared" si="49"/>
        <v>0</v>
      </c>
    </row>
    <row r="667" spans="6:12" x14ac:dyDescent="0.25">
      <c r="F667" s="1" t="str">
        <f t="shared" si="50"/>
        <v>ENTER WEIGHT</v>
      </c>
      <c r="G667" s="2"/>
      <c r="H667" s="30"/>
      <c r="I667" s="30"/>
      <c r="J667" s="5" t="str">
        <f t="shared" si="47"/>
        <v>ENTER WEIGHT</v>
      </c>
      <c r="K667" s="5" t="b">
        <f t="shared" si="48"/>
        <v>0</v>
      </c>
      <c r="L667" s="6">
        <f t="shared" si="49"/>
        <v>0</v>
      </c>
    </row>
    <row r="668" spans="6:12" x14ac:dyDescent="0.25">
      <c r="F668" s="1" t="str">
        <f t="shared" si="50"/>
        <v>ENTER WEIGHT</v>
      </c>
      <c r="G668" s="2"/>
      <c r="H668" s="30"/>
      <c r="I668" s="30"/>
      <c r="J668" s="5" t="str">
        <f t="shared" si="47"/>
        <v>ENTER WEIGHT</v>
      </c>
      <c r="K668" s="5" t="b">
        <f t="shared" si="48"/>
        <v>0</v>
      </c>
      <c r="L668" s="6">
        <f t="shared" si="49"/>
        <v>0</v>
      </c>
    </row>
    <row r="669" spans="6:12" x14ac:dyDescent="0.25">
      <c r="F669" s="1" t="str">
        <f t="shared" si="50"/>
        <v>ENTER WEIGHT</v>
      </c>
      <c r="G669" s="2"/>
      <c r="H669" s="30"/>
      <c r="I669" s="30"/>
      <c r="J669" s="5" t="str">
        <f t="shared" si="47"/>
        <v>ENTER WEIGHT</v>
      </c>
      <c r="K669" s="5" t="b">
        <f t="shared" si="48"/>
        <v>0</v>
      </c>
      <c r="L669" s="6">
        <f t="shared" si="49"/>
        <v>0</v>
      </c>
    </row>
    <row r="670" spans="6:12" x14ac:dyDescent="0.25">
      <c r="F670" s="1" t="str">
        <f t="shared" si="50"/>
        <v>ENTER WEIGHT</v>
      </c>
      <c r="G670" s="2"/>
      <c r="H670" s="30"/>
      <c r="I670" s="30"/>
      <c r="J670" s="5" t="str">
        <f t="shared" si="47"/>
        <v>ENTER WEIGHT</v>
      </c>
      <c r="K670" s="5" t="b">
        <f t="shared" si="48"/>
        <v>0</v>
      </c>
      <c r="L670" s="6">
        <f t="shared" si="49"/>
        <v>0</v>
      </c>
    </row>
    <row r="671" spans="6:12" x14ac:dyDescent="0.25">
      <c r="F671" s="1" t="str">
        <f t="shared" si="50"/>
        <v>ENTER WEIGHT</v>
      </c>
      <c r="G671" s="2"/>
      <c r="H671" s="30"/>
      <c r="I671" s="30"/>
      <c r="J671" s="5" t="str">
        <f t="shared" si="47"/>
        <v>ENTER WEIGHT</v>
      </c>
      <c r="K671" s="5" t="b">
        <f t="shared" si="48"/>
        <v>0</v>
      </c>
      <c r="L671" s="6">
        <f t="shared" si="49"/>
        <v>0</v>
      </c>
    </row>
    <row r="672" spans="6:12" x14ac:dyDescent="0.25">
      <c r="F672" s="1" t="str">
        <f t="shared" si="50"/>
        <v>ENTER WEIGHT</v>
      </c>
      <c r="G672" s="2"/>
      <c r="H672" s="30"/>
      <c r="I672" s="30"/>
      <c r="J672" s="5" t="str">
        <f t="shared" si="47"/>
        <v>ENTER WEIGHT</v>
      </c>
      <c r="K672" s="5" t="b">
        <f t="shared" si="48"/>
        <v>0</v>
      </c>
      <c r="L672" s="6">
        <f t="shared" si="49"/>
        <v>0</v>
      </c>
    </row>
    <row r="673" spans="6:12" x14ac:dyDescent="0.25">
      <c r="F673" s="1" t="str">
        <f t="shared" si="50"/>
        <v>ENTER WEIGHT</v>
      </c>
      <c r="G673" s="2"/>
      <c r="H673" s="30"/>
      <c r="I673" s="30"/>
      <c r="J673" s="5" t="str">
        <f t="shared" ref="J673:J734" si="51">IF($E673=60.3,24.27,IF($E673=73,30.27,IF($E673=88.9,42.44,IF(AND($E673=114.3, $F673=17.26),47.83,IF(AND($E673=177.8, $F673=34.23),92.37,IF(AND($E673=244.5,$F673=53.57),144.09,"ENTER WEIGHT"))))))</f>
        <v>ENTER WEIGHT</v>
      </c>
      <c r="K673" s="5" t="b">
        <f t="shared" si="48"/>
        <v>0</v>
      </c>
      <c r="L673" s="6">
        <f t="shared" si="49"/>
        <v>0</v>
      </c>
    </row>
    <row r="674" spans="6:12" x14ac:dyDescent="0.25">
      <c r="F674" s="1" t="str">
        <f t="shared" si="50"/>
        <v>ENTER WEIGHT</v>
      </c>
      <c r="G674" s="2"/>
      <c r="H674" s="30"/>
      <c r="I674" s="30"/>
      <c r="J674" s="5" t="str">
        <f t="shared" si="51"/>
        <v>ENTER WEIGHT</v>
      </c>
      <c r="K674" s="5" t="b">
        <f t="shared" si="48"/>
        <v>0</v>
      </c>
      <c r="L674" s="6">
        <f t="shared" si="49"/>
        <v>0</v>
      </c>
    </row>
    <row r="675" spans="6:12" x14ac:dyDescent="0.25">
      <c r="F675" s="1" t="str">
        <f t="shared" si="50"/>
        <v>ENTER WEIGHT</v>
      </c>
      <c r="G675" s="2"/>
      <c r="H675" s="30"/>
      <c r="I675" s="30"/>
      <c r="J675" s="5" t="str">
        <f t="shared" si="51"/>
        <v>ENTER WEIGHT</v>
      </c>
      <c r="K675" s="5" t="b">
        <f t="shared" si="48"/>
        <v>0</v>
      </c>
      <c r="L675" s="6">
        <f t="shared" si="49"/>
        <v>0</v>
      </c>
    </row>
    <row r="676" spans="6:12" x14ac:dyDescent="0.25">
      <c r="F676" s="1" t="str">
        <f t="shared" si="50"/>
        <v>ENTER WEIGHT</v>
      </c>
      <c r="G676" s="2"/>
      <c r="H676" s="30"/>
      <c r="I676" s="30"/>
      <c r="J676" s="5" t="str">
        <f t="shared" si="51"/>
        <v>ENTER WEIGHT</v>
      </c>
      <c r="K676" s="5" t="b">
        <f t="shared" si="48"/>
        <v>0</v>
      </c>
      <c r="L676" s="6">
        <f t="shared" si="49"/>
        <v>0</v>
      </c>
    </row>
    <row r="677" spans="6:12" x14ac:dyDescent="0.25">
      <c r="F677" s="1" t="str">
        <f t="shared" si="50"/>
        <v>ENTER WEIGHT</v>
      </c>
      <c r="G677" s="2"/>
      <c r="H677" s="30"/>
      <c r="I677" s="30"/>
      <c r="J677" s="5" t="str">
        <f t="shared" si="51"/>
        <v>ENTER WEIGHT</v>
      </c>
      <c r="K677" s="5" t="b">
        <f t="shared" si="48"/>
        <v>0</v>
      </c>
      <c r="L677" s="6">
        <f t="shared" si="49"/>
        <v>0</v>
      </c>
    </row>
    <row r="678" spans="6:12" x14ac:dyDescent="0.25">
      <c r="F678" s="1" t="str">
        <f t="shared" si="50"/>
        <v>ENTER WEIGHT</v>
      </c>
      <c r="G678" s="2"/>
      <c r="H678" s="30"/>
      <c r="I678" s="30"/>
      <c r="J678" s="5" t="str">
        <f t="shared" si="51"/>
        <v>ENTER WEIGHT</v>
      </c>
      <c r="K678" s="5" t="b">
        <f t="shared" si="48"/>
        <v>0</v>
      </c>
      <c r="L678" s="6">
        <f t="shared" si="49"/>
        <v>0</v>
      </c>
    </row>
    <row r="679" spans="6:12" x14ac:dyDescent="0.25">
      <c r="F679" s="1" t="str">
        <f t="shared" si="50"/>
        <v>ENTER WEIGHT</v>
      </c>
      <c r="G679" s="2"/>
      <c r="H679" s="30"/>
      <c r="I679" s="30"/>
      <c r="J679" s="5" t="str">
        <f t="shared" si="51"/>
        <v>ENTER WEIGHT</v>
      </c>
      <c r="K679" s="5" t="b">
        <f t="shared" si="48"/>
        <v>0</v>
      </c>
      <c r="L679" s="6">
        <f t="shared" si="49"/>
        <v>0</v>
      </c>
    </row>
    <row r="680" spans="6:12" x14ac:dyDescent="0.25">
      <c r="F680" s="1" t="str">
        <f t="shared" si="50"/>
        <v>ENTER WEIGHT</v>
      </c>
      <c r="G680" s="2"/>
      <c r="H680" s="30"/>
      <c r="I680" s="30"/>
      <c r="J680" s="5" t="str">
        <f t="shared" si="51"/>
        <v>ENTER WEIGHT</v>
      </c>
      <c r="K680" s="5" t="b">
        <f t="shared" si="48"/>
        <v>0</v>
      </c>
      <c r="L680" s="6">
        <f t="shared" si="49"/>
        <v>0</v>
      </c>
    </row>
    <row r="681" spans="6:12" x14ac:dyDescent="0.25">
      <c r="F681" s="1" t="str">
        <f t="shared" si="50"/>
        <v>ENTER WEIGHT</v>
      </c>
      <c r="G681" s="2"/>
      <c r="H681" s="30"/>
      <c r="I681" s="30"/>
      <c r="J681" s="5" t="str">
        <f t="shared" si="51"/>
        <v>ENTER WEIGHT</v>
      </c>
      <c r="K681" s="5" t="b">
        <f t="shared" si="48"/>
        <v>0</v>
      </c>
      <c r="L681" s="6">
        <f t="shared" si="49"/>
        <v>0</v>
      </c>
    </row>
    <row r="682" spans="6:12" x14ac:dyDescent="0.25">
      <c r="F682" s="1" t="str">
        <f t="shared" si="50"/>
        <v>ENTER WEIGHT</v>
      </c>
      <c r="G682" s="2"/>
      <c r="H682" s="30"/>
      <c r="I682" s="30"/>
      <c r="J682" s="5" t="str">
        <f t="shared" si="51"/>
        <v>ENTER WEIGHT</v>
      </c>
      <c r="K682" s="5" t="b">
        <f t="shared" si="48"/>
        <v>0</v>
      </c>
      <c r="L682" s="6">
        <f t="shared" si="49"/>
        <v>0</v>
      </c>
    </row>
    <row r="683" spans="6:12" x14ac:dyDescent="0.25">
      <c r="F683" s="1" t="str">
        <f t="shared" si="50"/>
        <v>ENTER WEIGHT</v>
      </c>
      <c r="G683" s="2"/>
      <c r="H683" s="30"/>
      <c r="I683" s="30"/>
      <c r="J683" s="5" t="str">
        <f t="shared" si="51"/>
        <v>ENTER WEIGHT</v>
      </c>
      <c r="K683" s="5" t="b">
        <f t="shared" si="48"/>
        <v>0</v>
      </c>
      <c r="L683" s="6">
        <f t="shared" si="49"/>
        <v>0</v>
      </c>
    </row>
    <row r="684" spans="6:12" x14ac:dyDescent="0.25">
      <c r="F684" s="1" t="str">
        <f t="shared" si="50"/>
        <v>ENTER WEIGHT</v>
      </c>
      <c r="G684" s="2"/>
      <c r="H684" s="30"/>
      <c r="I684" s="30"/>
      <c r="J684" s="5" t="str">
        <f t="shared" si="51"/>
        <v>ENTER WEIGHT</v>
      </c>
      <c r="K684" s="5" t="b">
        <f t="shared" si="48"/>
        <v>0</v>
      </c>
      <c r="L684" s="6">
        <f t="shared" si="49"/>
        <v>0</v>
      </c>
    </row>
    <row r="685" spans="6:12" x14ac:dyDescent="0.25">
      <c r="F685" s="1" t="str">
        <f t="shared" si="50"/>
        <v>ENTER WEIGHT</v>
      </c>
      <c r="G685" s="2"/>
      <c r="H685" s="30"/>
      <c r="I685" s="30"/>
      <c r="J685" s="5" t="str">
        <f t="shared" si="51"/>
        <v>ENTER WEIGHT</v>
      </c>
      <c r="K685" s="5" t="b">
        <f t="shared" si="48"/>
        <v>0</v>
      </c>
      <c r="L685" s="6">
        <f t="shared" si="49"/>
        <v>0</v>
      </c>
    </row>
    <row r="686" spans="6:12" x14ac:dyDescent="0.25">
      <c r="F686" s="1" t="str">
        <f t="shared" si="50"/>
        <v>ENTER WEIGHT</v>
      </c>
      <c r="G686" s="2"/>
      <c r="H686" s="30"/>
      <c r="I686" s="30"/>
      <c r="J686" s="5" t="str">
        <f t="shared" si="51"/>
        <v>ENTER WEIGHT</v>
      </c>
      <c r="K686" s="5" t="b">
        <f t="shared" si="48"/>
        <v>0</v>
      </c>
      <c r="L686" s="6">
        <f t="shared" si="49"/>
        <v>0</v>
      </c>
    </row>
    <row r="687" spans="6:12" x14ac:dyDescent="0.25">
      <c r="F687" s="1" t="str">
        <f t="shared" si="50"/>
        <v>ENTER WEIGHT</v>
      </c>
      <c r="G687" s="2"/>
      <c r="H687" s="30"/>
      <c r="I687" s="30"/>
      <c r="J687" s="5" t="str">
        <f t="shared" si="51"/>
        <v>ENTER WEIGHT</v>
      </c>
      <c r="K687" s="5" t="b">
        <f t="shared" si="48"/>
        <v>0</v>
      </c>
      <c r="L687" s="6">
        <f t="shared" si="49"/>
        <v>0</v>
      </c>
    </row>
    <row r="688" spans="6:12" x14ac:dyDescent="0.25">
      <c r="F688" s="1" t="str">
        <f t="shared" si="50"/>
        <v>ENTER WEIGHT</v>
      </c>
      <c r="G688" s="2"/>
      <c r="H688" s="30"/>
      <c r="I688" s="30"/>
      <c r="J688" s="5" t="str">
        <f t="shared" si="51"/>
        <v>ENTER WEIGHT</v>
      </c>
      <c r="K688" s="5" t="b">
        <f t="shared" si="48"/>
        <v>0</v>
      </c>
      <c r="L688" s="6">
        <f t="shared" si="49"/>
        <v>0</v>
      </c>
    </row>
    <row r="689" spans="6:12" x14ac:dyDescent="0.25">
      <c r="F689" s="1" t="str">
        <f t="shared" si="50"/>
        <v>ENTER WEIGHT</v>
      </c>
      <c r="G689" s="2"/>
      <c r="H689" s="30"/>
      <c r="I689" s="30"/>
      <c r="J689" s="5" t="str">
        <f t="shared" si="51"/>
        <v>ENTER WEIGHT</v>
      </c>
      <c r="K689" s="5" t="b">
        <f t="shared" ref="K689:K734" si="52">IF(M689="NEW",J689*1,IF(M689="YELLOW",J689*0.75,IF(M689="BLUE",J689*0.5)))</f>
        <v>0</v>
      </c>
      <c r="L689" s="6">
        <f t="shared" ref="L689:L734" si="53">I689*K689</f>
        <v>0</v>
      </c>
    </row>
    <row r="690" spans="6:12" x14ac:dyDescent="0.25">
      <c r="F690" s="1" t="str">
        <f t="shared" si="50"/>
        <v>ENTER WEIGHT</v>
      </c>
      <c r="G690" s="2"/>
      <c r="H690" s="30"/>
      <c r="I690" s="30"/>
      <c r="J690" s="5" t="str">
        <f t="shared" si="51"/>
        <v>ENTER WEIGHT</v>
      </c>
      <c r="K690" s="5" t="b">
        <f t="shared" si="52"/>
        <v>0</v>
      </c>
      <c r="L690" s="6">
        <f t="shared" si="53"/>
        <v>0</v>
      </c>
    </row>
    <row r="691" spans="6:12" x14ac:dyDescent="0.25">
      <c r="F691" s="1" t="str">
        <f t="shared" si="50"/>
        <v>ENTER WEIGHT</v>
      </c>
      <c r="G691" s="2"/>
      <c r="H691" s="30"/>
      <c r="I691" s="30"/>
      <c r="J691" s="5" t="str">
        <f t="shared" si="51"/>
        <v>ENTER WEIGHT</v>
      </c>
      <c r="K691" s="5" t="b">
        <f t="shared" si="52"/>
        <v>0</v>
      </c>
      <c r="L691" s="6">
        <f t="shared" si="53"/>
        <v>0</v>
      </c>
    </row>
    <row r="692" spans="6:12" x14ac:dyDescent="0.25">
      <c r="F692" s="1" t="str">
        <f t="shared" si="50"/>
        <v>ENTER WEIGHT</v>
      </c>
      <c r="G692" s="2"/>
      <c r="H692" s="30"/>
      <c r="I692" s="30"/>
      <c r="J692" s="5" t="str">
        <f t="shared" si="51"/>
        <v>ENTER WEIGHT</v>
      </c>
      <c r="K692" s="5" t="b">
        <f t="shared" si="52"/>
        <v>0</v>
      </c>
      <c r="L692" s="6">
        <f t="shared" si="53"/>
        <v>0</v>
      </c>
    </row>
    <row r="693" spans="6:12" x14ac:dyDescent="0.25">
      <c r="F693" s="1" t="str">
        <f t="shared" si="50"/>
        <v>ENTER WEIGHT</v>
      </c>
      <c r="G693" s="2"/>
      <c r="H693" s="30"/>
      <c r="I693" s="30"/>
      <c r="J693" s="5" t="str">
        <f t="shared" si="51"/>
        <v>ENTER WEIGHT</v>
      </c>
      <c r="K693" s="5" t="b">
        <f t="shared" si="52"/>
        <v>0</v>
      </c>
      <c r="L693" s="6">
        <f t="shared" si="53"/>
        <v>0</v>
      </c>
    </row>
    <row r="694" spans="6:12" x14ac:dyDescent="0.25">
      <c r="F694" s="1" t="str">
        <f t="shared" si="50"/>
        <v>ENTER WEIGHT</v>
      </c>
      <c r="G694" s="2"/>
      <c r="H694" s="30"/>
      <c r="I694" s="30"/>
      <c r="J694" s="5" t="str">
        <f t="shared" si="51"/>
        <v>ENTER WEIGHT</v>
      </c>
      <c r="K694" s="5" t="b">
        <f t="shared" si="52"/>
        <v>0</v>
      </c>
      <c r="L694" s="6">
        <f t="shared" si="53"/>
        <v>0</v>
      </c>
    </row>
    <row r="695" spans="6:12" x14ac:dyDescent="0.25">
      <c r="F695" s="1" t="str">
        <f t="shared" si="50"/>
        <v>ENTER WEIGHT</v>
      </c>
      <c r="G695" s="2"/>
      <c r="H695" s="30"/>
      <c r="I695" s="30"/>
      <c r="J695" s="5" t="str">
        <f t="shared" si="51"/>
        <v>ENTER WEIGHT</v>
      </c>
      <c r="K695" s="5" t="b">
        <f t="shared" si="52"/>
        <v>0</v>
      </c>
      <c r="L695" s="6">
        <f t="shared" si="53"/>
        <v>0</v>
      </c>
    </row>
    <row r="696" spans="6:12" x14ac:dyDescent="0.25">
      <c r="F696" s="1" t="str">
        <f t="shared" si="50"/>
        <v>ENTER WEIGHT</v>
      </c>
      <c r="G696" s="2"/>
      <c r="H696" s="30"/>
      <c r="I696" s="30"/>
      <c r="J696" s="5" t="str">
        <f t="shared" si="51"/>
        <v>ENTER WEIGHT</v>
      </c>
      <c r="K696" s="5" t="b">
        <f t="shared" si="52"/>
        <v>0</v>
      </c>
      <c r="L696" s="6">
        <f t="shared" si="53"/>
        <v>0</v>
      </c>
    </row>
    <row r="697" spans="6:12" x14ac:dyDescent="0.25">
      <c r="F697" s="1" t="str">
        <f t="shared" si="50"/>
        <v>ENTER WEIGHT</v>
      </c>
      <c r="G697" s="2"/>
      <c r="H697" s="30"/>
      <c r="I697" s="30"/>
      <c r="J697" s="5" t="str">
        <f t="shared" si="51"/>
        <v>ENTER WEIGHT</v>
      </c>
      <c r="K697" s="5" t="b">
        <f t="shared" si="52"/>
        <v>0</v>
      </c>
      <c r="L697" s="6">
        <f t="shared" si="53"/>
        <v>0</v>
      </c>
    </row>
    <row r="698" spans="6:12" x14ac:dyDescent="0.25">
      <c r="F698" s="1" t="str">
        <f t="shared" si="50"/>
        <v>ENTER WEIGHT</v>
      </c>
      <c r="G698" s="2"/>
      <c r="H698" s="30"/>
      <c r="I698" s="30"/>
      <c r="J698" s="5" t="str">
        <f t="shared" si="51"/>
        <v>ENTER WEIGHT</v>
      </c>
      <c r="K698" s="5" t="b">
        <f t="shared" si="52"/>
        <v>0</v>
      </c>
      <c r="L698" s="6">
        <f t="shared" si="53"/>
        <v>0</v>
      </c>
    </row>
    <row r="699" spans="6:12" x14ac:dyDescent="0.25">
      <c r="F699" s="1" t="str">
        <f t="shared" si="50"/>
        <v>ENTER WEIGHT</v>
      </c>
      <c r="G699" s="2"/>
      <c r="H699" s="30"/>
      <c r="I699" s="30"/>
      <c r="J699" s="5" t="str">
        <f t="shared" si="51"/>
        <v>ENTER WEIGHT</v>
      </c>
      <c r="K699" s="5" t="b">
        <f t="shared" si="52"/>
        <v>0</v>
      </c>
      <c r="L699" s="6">
        <f t="shared" si="53"/>
        <v>0</v>
      </c>
    </row>
    <row r="700" spans="6:12" x14ac:dyDescent="0.25">
      <c r="F700" s="1" t="str">
        <f t="shared" si="50"/>
        <v>ENTER WEIGHT</v>
      </c>
      <c r="G700" s="2"/>
      <c r="H700" s="30"/>
      <c r="I700" s="30"/>
      <c r="J700" s="5" t="str">
        <f t="shared" si="51"/>
        <v>ENTER WEIGHT</v>
      </c>
      <c r="K700" s="5" t="b">
        <f t="shared" si="52"/>
        <v>0</v>
      </c>
      <c r="L700" s="6">
        <f t="shared" si="53"/>
        <v>0</v>
      </c>
    </row>
    <row r="701" spans="6:12" x14ac:dyDescent="0.25">
      <c r="F701" s="1" t="str">
        <f t="shared" si="50"/>
        <v>ENTER WEIGHT</v>
      </c>
      <c r="G701" s="2"/>
      <c r="H701" s="30"/>
      <c r="I701" s="30"/>
      <c r="J701" s="5" t="str">
        <f t="shared" si="51"/>
        <v>ENTER WEIGHT</v>
      </c>
      <c r="K701" s="5" t="b">
        <f t="shared" si="52"/>
        <v>0</v>
      </c>
      <c r="L701" s="6">
        <f t="shared" si="53"/>
        <v>0</v>
      </c>
    </row>
    <row r="702" spans="6:12" x14ac:dyDescent="0.25">
      <c r="F702" s="1" t="str">
        <f t="shared" si="50"/>
        <v>ENTER WEIGHT</v>
      </c>
      <c r="G702" s="2"/>
      <c r="H702" s="30"/>
      <c r="I702" s="30"/>
      <c r="J702" s="5" t="str">
        <f t="shared" si="51"/>
        <v>ENTER WEIGHT</v>
      </c>
      <c r="K702" s="5" t="b">
        <f t="shared" si="52"/>
        <v>0</v>
      </c>
      <c r="L702" s="6">
        <f t="shared" si="53"/>
        <v>0</v>
      </c>
    </row>
    <row r="703" spans="6:12" x14ac:dyDescent="0.25">
      <c r="F703" s="1" t="str">
        <f t="shared" ref="F703:F734" si="54">IF($E703=60.3,6.99,IF($E703=73,9.67,IF($E703=88.9,13.84,IF($E703=114.3,17.26,IF($E703=177.8,34.23,IF($E703=244.5,53.57,"ENTER WEIGHT"))))))</f>
        <v>ENTER WEIGHT</v>
      </c>
      <c r="G703" s="2"/>
      <c r="H703" s="30"/>
      <c r="I703" s="30"/>
      <c r="J703" s="5" t="str">
        <f t="shared" si="51"/>
        <v>ENTER WEIGHT</v>
      </c>
      <c r="K703" s="5" t="b">
        <f t="shared" si="52"/>
        <v>0</v>
      </c>
      <c r="L703" s="6">
        <f t="shared" si="53"/>
        <v>0</v>
      </c>
    </row>
    <row r="704" spans="6:12" x14ac:dyDescent="0.25">
      <c r="F704" s="1" t="str">
        <f t="shared" si="54"/>
        <v>ENTER WEIGHT</v>
      </c>
      <c r="G704" s="2"/>
      <c r="H704" s="30"/>
      <c r="I704" s="30"/>
      <c r="J704" s="5" t="str">
        <f t="shared" si="51"/>
        <v>ENTER WEIGHT</v>
      </c>
      <c r="K704" s="5" t="b">
        <f t="shared" si="52"/>
        <v>0</v>
      </c>
      <c r="L704" s="6">
        <f t="shared" si="53"/>
        <v>0</v>
      </c>
    </row>
    <row r="705" spans="6:12" x14ac:dyDescent="0.25">
      <c r="F705" s="1" t="str">
        <f t="shared" si="54"/>
        <v>ENTER WEIGHT</v>
      </c>
      <c r="G705" s="2"/>
      <c r="H705" s="30"/>
      <c r="I705" s="30"/>
      <c r="J705" s="5" t="str">
        <f t="shared" si="51"/>
        <v>ENTER WEIGHT</v>
      </c>
      <c r="K705" s="5" t="b">
        <f t="shared" si="52"/>
        <v>0</v>
      </c>
      <c r="L705" s="6">
        <f t="shared" si="53"/>
        <v>0</v>
      </c>
    </row>
    <row r="706" spans="6:12" x14ac:dyDescent="0.25">
      <c r="F706" s="1" t="str">
        <f t="shared" si="54"/>
        <v>ENTER WEIGHT</v>
      </c>
      <c r="G706" s="2"/>
      <c r="H706" s="30"/>
      <c r="I706" s="30"/>
      <c r="J706" s="5" t="str">
        <f t="shared" si="51"/>
        <v>ENTER WEIGHT</v>
      </c>
      <c r="K706" s="5" t="b">
        <f t="shared" si="52"/>
        <v>0</v>
      </c>
      <c r="L706" s="6">
        <f t="shared" si="53"/>
        <v>0</v>
      </c>
    </row>
    <row r="707" spans="6:12" x14ac:dyDescent="0.25">
      <c r="F707" s="1" t="str">
        <f t="shared" si="54"/>
        <v>ENTER WEIGHT</v>
      </c>
      <c r="G707" s="2"/>
      <c r="H707" s="30"/>
      <c r="I707" s="30"/>
      <c r="J707" s="5" t="str">
        <f t="shared" si="51"/>
        <v>ENTER WEIGHT</v>
      </c>
      <c r="K707" s="5" t="b">
        <f t="shared" si="52"/>
        <v>0</v>
      </c>
      <c r="L707" s="6">
        <f t="shared" si="53"/>
        <v>0</v>
      </c>
    </row>
    <row r="708" spans="6:12" x14ac:dyDescent="0.25">
      <c r="F708" s="1" t="str">
        <f t="shared" si="54"/>
        <v>ENTER WEIGHT</v>
      </c>
      <c r="G708" s="2"/>
      <c r="H708" s="30"/>
      <c r="I708" s="30"/>
      <c r="J708" s="5" t="str">
        <f t="shared" si="51"/>
        <v>ENTER WEIGHT</v>
      </c>
      <c r="K708" s="5" t="b">
        <f t="shared" si="52"/>
        <v>0</v>
      </c>
      <c r="L708" s="6">
        <f t="shared" si="53"/>
        <v>0</v>
      </c>
    </row>
    <row r="709" spans="6:12" x14ac:dyDescent="0.25">
      <c r="F709" s="1" t="str">
        <f t="shared" si="54"/>
        <v>ENTER WEIGHT</v>
      </c>
      <c r="G709" s="2"/>
      <c r="H709" s="30"/>
      <c r="I709" s="30"/>
      <c r="J709" s="5" t="str">
        <f t="shared" si="51"/>
        <v>ENTER WEIGHT</v>
      </c>
      <c r="K709" s="5" t="b">
        <f t="shared" si="52"/>
        <v>0</v>
      </c>
      <c r="L709" s="6">
        <f t="shared" si="53"/>
        <v>0</v>
      </c>
    </row>
    <row r="710" spans="6:12" x14ac:dyDescent="0.25">
      <c r="F710" s="1" t="str">
        <f t="shared" si="54"/>
        <v>ENTER WEIGHT</v>
      </c>
      <c r="G710" s="2"/>
      <c r="H710" s="30"/>
      <c r="I710" s="30"/>
      <c r="J710" s="5" t="str">
        <f t="shared" si="51"/>
        <v>ENTER WEIGHT</v>
      </c>
      <c r="K710" s="5" t="b">
        <f t="shared" si="52"/>
        <v>0</v>
      </c>
      <c r="L710" s="6">
        <f t="shared" si="53"/>
        <v>0</v>
      </c>
    </row>
    <row r="711" spans="6:12" x14ac:dyDescent="0.25">
      <c r="F711" s="1" t="str">
        <f t="shared" si="54"/>
        <v>ENTER WEIGHT</v>
      </c>
      <c r="G711" s="2"/>
      <c r="H711" s="30"/>
      <c r="I711" s="30"/>
      <c r="J711" s="5" t="str">
        <f t="shared" si="51"/>
        <v>ENTER WEIGHT</v>
      </c>
      <c r="K711" s="5" t="b">
        <f t="shared" si="52"/>
        <v>0</v>
      </c>
      <c r="L711" s="6">
        <f t="shared" si="53"/>
        <v>0</v>
      </c>
    </row>
    <row r="712" spans="6:12" x14ac:dyDescent="0.25">
      <c r="F712" s="1" t="str">
        <f t="shared" si="54"/>
        <v>ENTER WEIGHT</v>
      </c>
      <c r="G712" s="2"/>
      <c r="H712" s="30"/>
      <c r="I712" s="30"/>
      <c r="J712" s="5" t="str">
        <f t="shared" si="51"/>
        <v>ENTER WEIGHT</v>
      </c>
      <c r="K712" s="5" t="b">
        <f t="shared" si="52"/>
        <v>0</v>
      </c>
      <c r="L712" s="6">
        <f t="shared" si="53"/>
        <v>0</v>
      </c>
    </row>
    <row r="713" spans="6:12" x14ac:dyDescent="0.25">
      <c r="F713" s="1" t="str">
        <f t="shared" si="54"/>
        <v>ENTER WEIGHT</v>
      </c>
      <c r="G713" s="2"/>
      <c r="H713" s="30"/>
      <c r="I713" s="30"/>
      <c r="J713" s="5" t="str">
        <f t="shared" si="51"/>
        <v>ENTER WEIGHT</v>
      </c>
      <c r="K713" s="5" t="b">
        <f t="shared" si="52"/>
        <v>0</v>
      </c>
      <c r="L713" s="6">
        <f t="shared" si="53"/>
        <v>0</v>
      </c>
    </row>
    <row r="714" spans="6:12" x14ac:dyDescent="0.25">
      <c r="F714" s="1" t="str">
        <f t="shared" si="54"/>
        <v>ENTER WEIGHT</v>
      </c>
      <c r="G714" s="2"/>
      <c r="H714" s="30"/>
      <c r="I714" s="30"/>
      <c r="J714" s="5" t="str">
        <f t="shared" si="51"/>
        <v>ENTER WEIGHT</v>
      </c>
      <c r="K714" s="5" t="b">
        <f t="shared" si="52"/>
        <v>0</v>
      </c>
      <c r="L714" s="6">
        <f t="shared" si="53"/>
        <v>0</v>
      </c>
    </row>
    <row r="715" spans="6:12" x14ac:dyDescent="0.25">
      <c r="F715" s="1" t="str">
        <f t="shared" si="54"/>
        <v>ENTER WEIGHT</v>
      </c>
      <c r="G715" s="2"/>
      <c r="H715" s="30"/>
      <c r="I715" s="30"/>
      <c r="J715" s="5" t="str">
        <f t="shared" si="51"/>
        <v>ENTER WEIGHT</v>
      </c>
      <c r="K715" s="5" t="b">
        <f t="shared" si="52"/>
        <v>0</v>
      </c>
      <c r="L715" s="6">
        <f t="shared" si="53"/>
        <v>0</v>
      </c>
    </row>
    <row r="716" spans="6:12" x14ac:dyDescent="0.25">
      <c r="F716" s="1" t="str">
        <f t="shared" si="54"/>
        <v>ENTER WEIGHT</v>
      </c>
      <c r="G716" s="2"/>
      <c r="H716" s="30"/>
      <c r="I716" s="30"/>
      <c r="J716" s="5" t="str">
        <f t="shared" si="51"/>
        <v>ENTER WEIGHT</v>
      </c>
      <c r="K716" s="5" t="b">
        <f t="shared" si="52"/>
        <v>0</v>
      </c>
      <c r="L716" s="6">
        <f t="shared" si="53"/>
        <v>0</v>
      </c>
    </row>
    <row r="717" spans="6:12" x14ac:dyDescent="0.25">
      <c r="F717" s="1" t="str">
        <f t="shared" si="54"/>
        <v>ENTER WEIGHT</v>
      </c>
      <c r="G717" s="2"/>
      <c r="H717" s="30"/>
      <c r="I717" s="30"/>
      <c r="J717" s="5" t="str">
        <f t="shared" si="51"/>
        <v>ENTER WEIGHT</v>
      </c>
      <c r="K717" s="5" t="b">
        <f t="shared" si="52"/>
        <v>0</v>
      </c>
      <c r="L717" s="6">
        <f t="shared" si="53"/>
        <v>0</v>
      </c>
    </row>
    <row r="718" spans="6:12" x14ac:dyDescent="0.25">
      <c r="F718" s="1" t="str">
        <f t="shared" si="54"/>
        <v>ENTER WEIGHT</v>
      </c>
      <c r="G718" s="2"/>
      <c r="H718" s="30"/>
      <c r="I718" s="30"/>
      <c r="J718" s="5" t="str">
        <f t="shared" si="51"/>
        <v>ENTER WEIGHT</v>
      </c>
      <c r="K718" s="5" t="b">
        <f t="shared" si="52"/>
        <v>0</v>
      </c>
      <c r="L718" s="6">
        <f t="shared" si="53"/>
        <v>0</v>
      </c>
    </row>
    <row r="719" spans="6:12" x14ac:dyDescent="0.25">
      <c r="F719" s="1" t="str">
        <f t="shared" si="54"/>
        <v>ENTER WEIGHT</v>
      </c>
      <c r="G719" s="2"/>
      <c r="H719" s="30"/>
      <c r="I719" s="30"/>
      <c r="J719" s="5" t="str">
        <f t="shared" si="51"/>
        <v>ENTER WEIGHT</v>
      </c>
      <c r="K719" s="5" t="b">
        <f t="shared" si="52"/>
        <v>0</v>
      </c>
      <c r="L719" s="6">
        <f t="shared" si="53"/>
        <v>0</v>
      </c>
    </row>
    <row r="720" spans="6:12" x14ac:dyDescent="0.25">
      <c r="F720" s="1" t="str">
        <f t="shared" si="54"/>
        <v>ENTER WEIGHT</v>
      </c>
      <c r="G720" s="2"/>
      <c r="H720" s="30"/>
      <c r="I720" s="30"/>
      <c r="J720" s="5" t="str">
        <f t="shared" si="51"/>
        <v>ENTER WEIGHT</v>
      </c>
      <c r="K720" s="5" t="b">
        <f t="shared" si="52"/>
        <v>0</v>
      </c>
      <c r="L720" s="6">
        <f t="shared" si="53"/>
        <v>0</v>
      </c>
    </row>
    <row r="721" spans="6:12" x14ac:dyDescent="0.25">
      <c r="F721" s="1" t="str">
        <f t="shared" si="54"/>
        <v>ENTER WEIGHT</v>
      </c>
      <c r="G721" s="2"/>
      <c r="H721" s="30"/>
      <c r="I721" s="30"/>
      <c r="J721" s="5" t="str">
        <f t="shared" si="51"/>
        <v>ENTER WEIGHT</v>
      </c>
      <c r="K721" s="5" t="b">
        <f t="shared" si="52"/>
        <v>0</v>
      </c>
      <c r="L721" s="6">
        <f t="shared" si="53"/>
        <v>0</v>
      </c>
    </row>
    <row r="722" spans="6:12" x14ac:dyDescent="0.25">
      <c r="F722" s="1" t="str">
        <f t="shared" si="54"/>
        <v>ENTER WEIGHT</v>
      </c>
      <c r="G722" s="2"/>
      <c r="H722" s="30"/>
      <c r="I722" s="30"/>
      <c r="J722" s="5" t="str">
        <f t="shared" si="51"/>
        <v>ENTER WEIGHT</v>
      </c>
      <c r="K722" s="5" t="b">
        <f t="shared" si="52"/>
        <v>0</v>
      </c>
      <c r="L722" s="6">
        <f t="shared" si="53"/>
        <v>0</v>
      </c>
    </row>
    <row r="723" spans="6:12" x14ac:dyDescent="0.25">
      <c r="F723" s="1" t="str">
        <f t="shared" si="54"/>
        <v>ENTER WEIGHT</v>
      </c>
      <c r="G723" s="2"/>
      <c r="H723" s="30"/>
      <c r="I723" s="30"/>
      <c r="J723" s="5" t="str">
        <f t="shared" si="51"/>
        <v>ENTER WEIGHT</v>
      </c>
      <c r="K723" s="5" t="b">
        <f t="shared" si="52"/>
        <v>0</v>
      </c>
      <c r="L723" s="6">
        <f t="shared" si="53"/>
        <v>0</v>
      </c>
    </row>
    <row r="724" spans="6:12" x14ac:dyDescent="0.25">
      <c r="F724" s="1" t="str">
        <f t="shared" si="54"/>
        <v>ENTER WEIGHT</v>
      </c>
      <c r="G724" s="2"/>
      <c r="H724" s="30"/>
      <c r="I724" s="30"/>
      <c r="J724" s="5" t="str">
        <f t="shared" si="51"/>
        <v>ENTER WEIGHT</v>
      </c>
      <c r="K724" s="5" t="b">
        <f t="shared" si="52"/>
        <v>0</v>
      </c>
      <c r="L724" s="6">
        <f t="shared" si="53"/>
        <v>0</v>
      </c>
    </row>
    <row r="725" spans="6:12" x14ac:dyDescent="0.25">
      <c r="F725" s="1" t="str">
        <f t="shared" si="54"/>
        <v>ENTER WEIGHT</v>
      </c>
      <c r="G725" s="2"/>
      <c r="H725" s="30"/>
      <c r="I725" s="30"/>
      <c r="J725" s="5" t="str">
        <f t="shared" si="51"/>
        <v>ENTER WEIGHT</v>
      </c>
      <c r="K725" s="5" t="b">
        <f t="shared" si="52"/>
        <v>0</v>
      </c>
      <c r="L725" s="6">
        <f t="shared" si="53"/>
        <v>0</v>
      </c>
    </row>
    <row r="726" spans="6:12" x14ac:dyDescent="0.25">
      <c r="F726" s="1" t="str">
        <f t="shared" si="54"/>
        <v>ENTER WEIGHT</v>
      </c>
      <c r="G726" s="2"/>
      <c r="H726" s="30"/>
      <c r="I726" s="30"/>
      <c r="J726" s="5" t="str">
        <f t="shared" si="51"/>
        <v>ENTER WEIGHT</v>
      </c>
      <c r="K726" s="5" t="b">
        <f t="shared" si="52"/>
        <v>0</v>
      </c>
      <c r="L726" s="6">
        <f t="shared" si="53"/>
        <v>0</v>
      </c>
    </row>
    <row r="727" spans="6:12" x14ac:dyDescent="0.25">
      <c r="F727" s="1" t="str">
        <f t="shared" si="54"/>
        <v>ENTER WEIGHT</v>
      </c>
      <c r="G727" s="2"/>
      <c r="H727" s="30"/>
      <c r="I727" s="30"/>
      <c r="J727" s="5" t="str">
        <f t="shared" si="51"/>
        <v>ENTER WEIGHT</v>
      </c>
      <c r="K727" s="5" t="b">
        <f t="shared" si="52"/>
        <v>0</v>
      </c>
      <c r="L727" s="6">
        <f t="shared" si="53"/>
        <v>0</v>
      </c>
    </row>
    <row r="728" spans="6:12" x14ac:dyDescent="0.25">
      <c r="F728" s="1" t="str">
        <f t="shared" si="54"/>
        <v>ENTER WEIGHT</v>
      </c>
      <c r="G728" s="2"/>
      <c r="H728" s="30"/>
      <c r="I728" s="30"/>
      <c r="J728" s="5" t="str">
        <f t="shared" si="51"/>
        <v>ENTER WEIGHT</v>
      </c>
      <c r="K728" s="5" t="b">
        <f t="shared" si="52"/>
        <v>0</v>
      </c>
      <c r="L728" s="6">
        <f t="shared" si="53"/>
        <v>0</v>
      </c>
    </row>
    <row r="729" spans="6:12" x14ac:dyDescent="0.25">
      <c r="F729" s="1" t="str">
        <f t="shared" si="54"/>
        <v>ENTER WEIGHT</v>
      </c>
      <c r="G729" s="2"/>
      <c r="H729" s="30"/>
      <c r="I729" s="30"/>
      <c r="J729" s="5" t="str">
        <f t="shared" si="51"/>
        <v>ENTER WEIGHT</v>
      </c>
      <c r="K729" s="5" t="b">
        <f t="shared" si="52"/>
        <v>0</v>
      </c>
      <c r="L729" s="6">
        <f t="shared" si="53"/>
        <v>0</v>
      </c>
    </row>
    <row r="730" spans="6:12" x14ac:dyDescent="0.25">
      <c r="F730" s="1" t="str">
        <f t="shared" si="54"/>
        <v>ENTER WEIGHT</v>
      </c>
      <c r="G730" s="2"/>
      <c r="H730" s="30"/>
      <c r="I730" s="30"/>
      <c r="J730" s="5" t="str">
        <f t="shared" si="51"/>
        <v>ENTER WEIGHT</v>
      </c>
      <c r="K730" s="5" t="b">
        <f t="shared" si="52"/>
        <v>0</v>
      </c>
      <c r="L730" s="6">
        <f t="shared" si="53"/>
        <v>0</v>
      </c>
    </row>
    <row r="731" spans="6:12" x14ac:dyDescent="0.25">
      <c r="F731" s="1" t="str">
        <f t="shared" si="54"/>
        <v>ENTER WEIGHT</v>
      </c>
      <c r="G731" s="2"/>
      <c r="H731" s="30"/>
      <c r="I731" s="30"/>
      <c r="J731" s="5" t="str">
        <f t="shared" si="51"/>
        <v>ENTER WEIGHT</v>
      </c>
      <c r="K731" s="5" t="b">
        <f t="shared" si="52"/>
        <v>0</v>
      </c>
      <c r="L731" s="6">
        <f t="shared" si="53"/>
        <v>0</v>
      </c>
    </row>
    <row r="732" spans="6:12" x14ac:dyDescent="0.25">
      <c r="F732" s="1" t="str">
        <f t="shared" si="54"/>
        <v>ENTER WEIGHT</v>
      </c>
      <c r="G732" s="2"/>
      <c r="H732" s="30"/>
      <c r="I732" s="30"/>
      <c r="J732" s="5" t="str">
        <f t="shared" si="51"/>
        <v>ENTER WEIGHT</v>
      </c>
      <c r="K732" s="5" t="b">
        <f t="shared" si="52"/>
        <v>0</v>
      </c>
      <c r="L732" s="6">
        <f t="shared" si="53"/>
        <v>0</v>
      </c>
    </row>
    <row r="733" spans="6:12" x14ac:dyDescent="0.25">
      <c r="F733" s="1" t="str">
        <f t="shared" si="54"/>
        <v>ENTER WEIGHT</v>
      </c>
      <c r="G733" s="2"/>
      <c r="H733" s="30"/>
      <c r="I733" s="30"/>
      <c r="J733" s="5" t="str">
        <f t="shared" si="51"/>
        <v>ENTER WEIGHT</v>
      </c>
      <c r="K733" s="5" t="b">
        <f t="shared" si="52"/>
        <v>0</v>
      </c>
      <c r="L733" s="6">
        <f t="shared" si="53"/>
        <v>0</v>
      </c>
    </row>
    <row r="734" spans="6:12" x14ac:dyDescent="0.25">
      <c r="F734" s="1" t="str">
        <f t="shared" si="54"/>
        <v>ENTER WEIGHT</v>
      </c>
      <c r="G734" s="2"/>
      <c r="H734" s="30"/>
      <c r="I734" s="30"/>
      <c r="J734" s="5" t="str">
        <f t="shared" si="51"/>
        <v>ENTER WEIGHT</v>
      </c>
      <c r="K734" s="5" t="b">
        <f t="shared" si="52"/>
        <v>0</v>
      </c>
      <c r="L734" s="6">
        <f t="shared" si="53"/>
        <v>0</v>
      </c>
    </row>
  </sheetData>
  <autoFilter ref="A1:T22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E12" sqref="E12"/>
    </sheetView>
  </sheetViews>
  <sheetFormatPr defaultRowHeight="15" x14ac:dyDescent="0.25"/>
  <cols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>
        <v>1</v>
      </c>
      <c r="C9" s="32">
        <v>44870</v>
      </c>
      <c r="D9" s="31">
        <v>103</v>
      </c>
      <c r="E9" s="31">
        <v>19</v>
      </c>
      <c r="F9" s="31"/>
      <c r="G9" s="31" t="s">
        <v>63</v>
      </c>
      <c r="H9" s="31">
        <v>103</v>
      </c>
      <c r="I9" s="31">
        <f>SUM(H9*7.5)</f>
        <v>772.5</v>
      </c>
      <c r="J9" s="31" t="s">
        <v>65</v>
      </c>
    </row>
    <row r="10" spans="1:16" x14ac:dyDescent="0.25">
      <c r="A10" s="31">
        <v>2022</v>
      </c>
      <c r="B10" s="31">
        <v>1</v>
      </c>
      <c r="C10" s="32">
        <v>44891</v>
      </c>
      <c r="D10" s="31">
        <v>60</v>
      </c>
      <c r="E10" s="31">
        <v>19</v>
      </c>
      <c r="F10" s="31"/>
      <c r="G10" s="31" t="s">
        <v>63</v>
      </c>
      <c r="H10" s="31">
        <v>60</v>
      </c>
      <c r="I10" s="31">
        <f t="shared" ref="I10:I11" si="0">SUM(H10*7.5)</f>
        <v>450</v>
      </c>
      <c r="J10" s="31" t="s">
        <v>66</v>
      </c>
    </row>
    <row r="11" spans="1:16" x14ac:dyDescent="0.25">
      <c r="A11" s="31">
        <v>2022</v>
      </c>
      <c r="B11" s="31">
        <v>1</v>
      </c>
      <c r="C11" s="32">
        <v>44891</v>
      </c>
      <c r="D11" s="31">
        <v>84</v>
      </c>
      <c r="E11" s="31">
        <v>19</v>
      </c>
      <c r="F11" s="31"/>
      <c r="G11" s="31" t="s">
        <v>64</v>
      </c>
      <c r="H11" s="31">
        <v>84</v>
      </c>
      <c r="I11" s="31">
        <f t="shared" si="0"/>
        <v>630</v>
      </c>
      <c r="J11" s="3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2022-02-14T14:52:56Z</dcterms:modified>
</cp:coreProperties>
</file>