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anuary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Sheet1!$A$1:$T$197</definedName>
  </definedNames>
  <calcPr calcId="162913"/>
  <pivotCaches>
    <pivotCache cacheId="1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4" i="1" l="1"/>
  <c r="T134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/>
  <c r="L73" i="1" s="1"/>
  <c r="F74" i="1"/>
  <c r="J74" i="1" s="1"/>
  <c r="K74" i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F120" i="1"/>
  <c r="J120" i="1" s="1"/>
  <c r="K120" i="1"/>
  <c r="L120" i="1" s="1"/>
  <c r="F121" i="1"/>
  <c r="J121" i="1" s="1"/>
  <c r="K121" i="1"/>
  <c r="L121" i="1" s="1"/>
  <c r="F122" i="1"/>
  <c r="J122" i="1" s="1"/>
  <c r="K122" i="1" s="1"/>
  <c r="L122" i="1" s="1"/>
  <c r="F123" i="1"/>
  <c r="J123" i="1" s="1"/>
  <c r="K123" i="1"/>
  <c r="L123" i="1" s="1"/>
  <c r="F124" i="1"/>
  <c r="J124" i="1" s="1"/>
  <c r="K124" i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/>
  <c r="L129" i="1" s="1"/>
  <c r="F130" i="1"/>
  <c r="J130" i="1" s="1"/>
  <c r="K130" i="1"/>
  <c r="L130" i="1" s="1"/>
  <c r="F131" i="1"/>
  <c r="K131" i="1"/>
  <c r="L131" i="1" s="1"/>
  <c r="F132" i="1"/>
  <c r="J132" i="1" s="1"/>
  <c r="K132" i="1"/>
  <c r="L132" i="1" s="1"/>
  <c r="F133" i="1"/>
  <c r="K133" i="1"/>
  <c r="L133" i="1" s="1"/>
  <c r="F134" i="1"/>
  <c r="K134" i="1"/>
  <c r="L134" i="1" s="1"/>
  <c r="F152" i="1"/>
  <c r="J152" i="1" s="1"/>
  <c r="K152" i="1"/>
  <c r="L152" i="1" s="1"/>
  <c r="F153" i="1"/>
  <c r="J153" i="1" s="1"/>
  <c r="K153" i="1"/>
  <c r="L153" i="1" s="1"/>
  <c r="F154" i="1"/>
  <c r="J154" i="1" s="1"/>
  <c r="K154" i="1"/>
  <c r="L154" i="1" s="1"/>
  <c r="F155" i="1"/>
  <c r="J155" i="1" s="1"/>
  <c r="K155" i="1"/>
  <c r="L155" i="1" s="1"/>
  <c r="F156" i="1"/>
  <c r="J156" i="1" s="1"/>
  <c r="K156" i="1"/>
  <c r="L156" i="1" s="1"/>
  <c r="F157" i="1"/>
  <c r="J157" i="1" s="1"/>
  <c r="K157" i="1"/>
  <c r="L157" i="1" s="1"/>
  <c r="F158" i="1"/>
  <c r="J158" i="1" s="1"/>
  <c r="K158" i="1"/>
  <c r="L158" i="1" s="1"/>
  <c r="F159" i="1"/>
  <c r="J159" i="1" s="1"/>
  <c r="K159" i="1"/>
  <c r="L159" i="1" s="1"/>
  <c r="F160" i="1"/>
  <c r="J160" i="1" s="1"/>
  <c r="K160" i="1"/>
  <c r="L160" i="1" s="1"/>
  <c r="F161" i="1"/>
  <c r="J161" i="1" s="1"/>
  <c r="K161" i="1"/>
  <c r="L161" i="1" s="1"/>
  <c r="F162" i="1"/>
  <c r="J162" i="1" s="1"/>
  <c r="K162" i="1"/>
  <c r="L162" i="1" s="1"/>
  <c r="F163" i="1"/>
  <c r="J163" i="1" s="1"/>
  <c r="K163" i="1"/>
  <c r="L163" i="1" s="1"/>
  <c r="F164" i="1"/>
  <c r="J164" i="1" s="1"/>
  <c r="K164" i="1"/>
  <c r="L164" i="1" s="1"/>
  <c r="F165" i="1"/>
  <c r="J165" i="1" s="1"/>
  <c r="K165" i="1"/>
  <c r="L165" i="1" s="1"/>
  <c r="F166" i="1"/>
  <c r="J166" i="1" s="1"/>
  <c r="K166" i="1"/>
  <c r="L166" i="1" s="1"/>
  <c r="F167" i="1"/>
  <c r="J167" i="1" s="1"/>
  <c r="K167" i="1"/>
  <c r="L167" i="1" s="1"/>
  <c r="F168" i="1"/>
  <c r="J168" i="1" s="1"/>
  <c r="K168" i="1"/>
  <c r="L168" i="1" s="1"/>
  <c r="F169" i="1"/>
  <c r="J169" i="1" s="1"/>
  <c r="K169" i="1"/>
  <c r="L169" i="1" s="1"/>
  <c r="F170" i="1"/>
  <c r="J170" i="1" s="1"/>
  <c r="K170" i="1"/>
  <c r="L170" i="1" s="1"/>
  <c r="F171" i="1"/>
  <c r="J171" i="1" s="1"/>
  <c r="K171" i="1"/>
  <c r="L171" i="1" s="1"/>
  <c r="F172" i="1"/>
  <c r="J172" i="1" s="1"/>
  <c r="K172" i="1"/>
  <c r="L172" i="1" s="1"/>
  <c r="F173" i="1"/>
  <c r="J173" i="1" s="1"/>
  <c r="K173" i="1"/>
  <c r="L173" i="1" s="1"/>
  <c r="F174" i="1"/>
  <c r="J174" i="1" s="1"/>
  <c r="K174" i="1"/>
  <c r="L174" i="1" s="1"/>
  <c r="F175" i="1"/>
  <c r="J175" i="1" s="1"/>
  <c r="K175" i="1"/>
  <c r="L175" i="1" s="1"/>
  <c r="F176" i="1"/>
  <c r="J176" i="1" s="1"/>
  <c r="K176" i="1"/>
  <c r="L176" i="1" s="1"/>
  <c r="F177" i="1"/>
  <c r="J177" i="1" s="1"/>
  <c r="K177" i="1"/>
  <c r="L177" i="1" s="1"/>
  <c r="F178" i="1"/>
  <c r="J178" i="1" s="1"/>
  <c r="K178" i="1"/>
  <c r="L178" i="1" s="1"/>
  <c r="F179" i="1"/>
  <c r="J179" i="1" s="1"/>
  <c r="K179" i="1"/>
  <c r="L179" i="1" s="1"/>
  <c r="F180" i="1"/>
  <c r="J180" i="1" s="1"/>
  <c r="K180" i="1"/>
  <c r="L180" i="1" s="1"/>
  <c r="F181" i="1"/>
  <c r="J181" i="1" s="1"/>
  <c r="K181" i="1"/>
  <c r="L181" i="1" s="1"/>
  <c r="F182" i="1"/>
  <c r="J182" i="1" s="1"/>
  <c r="K182" i="1"/>
  <c r="L182" i="1" s="1"/>
  <c r="F183" i="1"/>
  <c r="J183" i="1" s="1"/>
  <c r="K183" i="1"/>
  <c r="L183" i="1" s="1"/>
  <c r="F184" i="1"/>
  <c r="J184" i="1" s="1"/>
  <c r="K184" i="1"/>
  <c r="L184" i="1" s="1"/>
  <c r="F185" i="1"/>
  <c r="J185" i="1" s="1"/>
  <c r="K185" i="1"/>
  <c r="L185" i="1" s="1"/>
  <c r="F186" i="1"/>
  <c r="J186" i="1" s="1"/>
  <c r="K186" i="1"/>
  <c r="L186" i="1" s="1"/>
  <c r="F187" i="1"/>
  <c r="J187" i="1" s="1"/>
  <c r="K187" i="1"/>
  <c r="L187" i="1" s="1"/>
  <c r="F188" i="1"/>
  <c r="J188" i="1" s="1"/>
  <c r="K188" i="1"/>
  <c r="L188" i="1" s="1"/>
  <c r="F189" i="1"/>
  <c r="J189" i="1" s="1"/>
  <c r="K189" i="1"/>
  <c r="L189" i="1" s="1"/>
  <c r="F190" i="1"/>
  <c r="J190" i="1" s="1"/>
  <c r="K190" i="1"/>
  <c r="L190" i="1" s="1"/>
  <c r="F191" i="1"/>
  <c r="J191" i="1" s="1"/>
  <c r="K191" i="1"/>
  <c r="L191" i="1" s="1"/>
  <c r="F192" i="1"/>
  <c r="J192" i="1" s="1"/>
  <c r="K192" i="1"/>
  <c r="L192" i="1" s="1"/>
  <c r="F193" i="1"/>
  <c r="J193" i="1" s="1"/>
  <c r="K193" i="1"/>
  <c r="L193" i="1" s="1"/>
  <c r="F194" i="1"/>
  <c r="J194" i="1" s="1"/>
  <c r="K194" i="1"/>
  <c r="L194" i="1" s="1"/>
  <c r="F195" i="1"/>
  <c r="J195" i="1" s="1"/>
  <c r="K195" i="1"/>
  <c r="L195" i="1" s="1"/>
  <c r="F196" i="1"/>
  <c r="J196" i="1" s="1"/>
  <c r="K196" i="1"/>
  <c r="L196" i="1" s="1"/>
  <c r="F197" i="1"/>
  <c r="J197" i="1" s="1"/>
  <c r="K197" i="1"/>
  <c r="L197" i="1" s="1"/>
  <c r="Q116" i="1" l="1"/>
  <c r="T116" i="1" s="1"/>
  <c r="Q72" i="1"/>
  <c r="T72" i="1" s="1"/>
</calcChain>
</file>

<file path=xl/sharedStrings.xml><?xml version="1.0" encoding="utf-8"?>
<sst xmlns="http://schemas.openxmlformats.org/spreadsheetml/2006/main" count="878" uniqueCount="188">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</sst>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tabSelected="1" zoomScale="70" zoomScaleNormal="70" workbookViewId="0">
      <pane ySplit="1" topLeftCell="A110" activePane="bottomLeft" state="frozen"/>
      <selection pane="bottomLeft" activeCell="B152" sqref="B152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7.42578125" style="3" bestFit="1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52" si="9">IF(M88="NEW",J88*1,IF(M88="YELLOW",J88*0.75,IF(M88="BLUE",J88*0.5)))</f>
        <v>21.22</v>
      </c>
      <c r="L88" s="38">
        <f t="shared" ref="L88:L152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61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>IF(M120="NEW",J120*1,IF(M120="YELLOW",J120*0.75,IF(M120="BLUE",J120*0.5)))</f>
        <v>31.83</v>
      </c>
      <c r="L120" s="48">
        <f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>IF($E121=60.3,6.99,IF($E121=73,9.67,IF($E121=88.9,13.84,IF($E121=114.3,17.26,IF($E121=177.8,34.23,IF($E121=244.5,53.57,"ENTER WEIGHT"))))))</f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>IF(M121="NEW",J121*1,IF(M121="YELLOW",J121*0.75,IF(M121="BLUE",J121*0.5)))</f>
        <v>35.872500000000002</v>
      </c>
      <c r="L121" s="48">
        <f>I121*K121</f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>IF($E122=60.3,6.99,IF($E122=73,9.67,IF($E122=88.9,13.84,IF($E122=114.3,17.26,IF($E122=177.8,34.23,IF($E122=244.5,53.57,"ENTER WEIGHT"))))))</f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>IF(M122="NEW",J122*1,IF(M122="YELLOW",J122*0.75,IF(M122="BLUE",J122*0.5)))</f>
        <v>21.22</v>
      </c>
      <c r="L122" s="48">
        <f>I122*K122</f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>IF($E123=60.3,6.99,IF($E123=73,9.67,IF($E123=88.9,13.84,IF($E123=114.3,17.26,IF($E123=177.8,34.23,IF($E123=244.5,53.57,"ENTER WEIGHT"))))))</f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>IF(M123="NEW",J123*1,IF(M123="YELLOW",J123*0.75,IF(M123="BLUE",J123*0.5)))</f>
        <v>21.22</v>
      </c>
      <c r="L123" s="48">
        <f>I123*K123</f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>IF($E124=60.3,6.99,IF($E124=73,9.67,IF($E124=88.9,13.84,IF($E124=114.3,17.26,IF($E124=177.8,34.23,IF($E124=244.5,53.57,"ENTER WEIGHT"))))))</f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>IF(M124="NEW",J124*1,IF(M124="YELLOW",J124*0.75,IF(M124="BLUE",J124*0.5)))</f>
        <v>31.83</v>
      </c>
      <c r="L124" s="48">
        <f>I124*K124</f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>IF($E125=60.3,6.99,IF($E125=73,9.67,IF($E125=88.9,13.84,IF($E125=114.3,17.26,IF($E125=177.8,34.23,IF($E125=244.5,53.57,"ENTER WEIGHT"))))))</f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>IF(M125="NEW",J125*1,IF(M125="YELLOW",J125*0.75,IF(M125="BLUE",J125*0.5)))</f>
        <v>18.442499999999999</v>
      </c>
      <c r="L125" s="48">
        <f>I125*K125</f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>IF($E126=60.3,6.99,IF($E126=73,9.67,IF($E126=88.9,13.84,IF($E126=114.3,17.26,IF($E126=177.8,34.23,IF($E126=244.5,53.57,"ENTER WEIGHT"))))))</f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>IF(M126="NEW",J126*1,IF(M126="YELLOW",J126*0.75,IF(M126="BLUE",J126*0.5)))</f>
        <v>18.442499999999999</v>
      </c>
      <c r="L126" s="48">
        <f>I126*K126</f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>IF($E127=60.3,6.99,IF($E127=73,9.67,IF($E127=88.9,13.84,IF($E127=114.3,17.26,IF($E127=177.8,34.23,IF($E127=244.5,53.57,"ENTER WEIGHT"))))))</f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>IF(M127="NEW",J127*1,IF(M127="YELLOW",J127*0.75,IF(M127="BLUE",J127*0.5)))</f>
        <v>18.442499999999999</v>
      </c>
      <c r="L127" s="48">
        <f>I127*K127</f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>IF($E128=60.3,6.99,IF($E128=73,9.67,IF($E128=88.9,13.84,IF($E128=114.3,17.26,IF($E128=177.8,34.23,IF($E128=244.5,53.57,"ENTER WEIGHT"))))))</f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>IF(M128="NEW",J128*1,IF(M128="YELLOW",J128*0.75,IF(M128="BLUE",J128*0.5)))</f>
        <v>18.442499999999999</v>
      </c>
      <c r="L128" s="48">
        <f>I128*K128</f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>IF($E129=60.3,6.99,IF($E129=73,9.67,IF($E129=88.9,13.84,IF($E129=114.3,17.26,IF($E129=177.8,34.23,IF($E129=244.5,53.57,"ENTER WEIGHT"))))))</f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>IF(M129="NEW",J129*1,IF(M129="YELLOW",J129*0.75,IF(M129="BLUE",J129*0.5)))</f>
        <v>22.702500000000001</v>
      </c>
      <c r="L129" s="48">
        <f>I129*K129</f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>IF($E130=60.3,6.99,IF($E130=73,9.67,IF($E130=88.9,13.84,IF($E130=114.3,17.26,IF($E130=177.8,34.23,IF($E130=244.5,53.57,"ENTER WEIGHT"))))))</f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>IF(M130="NEW",J130*1,IF(M130="YELLOW",J130*0.75,IF(M130="BLUE",J130*0.5)))</f>
        <v>22.702500000000001</v>
      </c>
      <c r="L130" s="48">
        <f>I130*K130</f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>IF($E131=60.3,6.99,IF($E131=73,9.67,IF($E131=88.9,13.84,IF($E131=114.3,17.26,IF($E131=177.8,34.23,IF($E131=244.5,53.57,"ENTER WEIGHT"))))))</f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>IF(M131="NEW",J131*1,IF(M131="YELLOW",J131*0.75,IF(M131="BLUE",J131*0.5)))</f>
        <v>22.702500000000001</v>
      </c>
      <c r="L131" s="48">
        <f>I131*K131</f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>IF($E132=60.3,6.99,IF($E132=73,9.67,IF($E132=88.9,13.84,IF($E132=114.3,17.26,IF($E132=177.8,34.23,IF($E132=244.5,53.57,"ENTER WEIGHT"))))))</f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>IF(M132="NEW",J132*1,IF(M132="YELLOW",J132*0.75,IF(M132="BLUE",J132*0.5)))</f>
        <v>22.702500000000001</v>
      </c>
      <c r="L132" s="48">
        <f>I132*K132</f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>IF($E133=60.3,6.99,IF($E133=73,9.67,IF($E133=88.9,13.84,IF($E133=114.3,17.26,IF($E133=177.8,34.23,IF($E133=244.5,53.57,"ENTER WEIGHT"))))))</f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>IF(M133="NEW",J133*1,IF(M133="YELLOW",J133*0.75,IF(M133="BLUE",J133*0.5)))</f>
        <v>32.295000000000002</v>
      </c>
      <c r="L133" s="48">
        <f>I133*K133</f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>IF($E134=60.3,6.99,IF($E134=73,9.67,IF($E134=88.9,13.84,IF($E134=114.3,17.26,IF($E134=177.8,34.23,IF($E134=244.5,53.57,"ENTER WEIGHT"))))))</f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>IF(M134="NEW",J134*1,IF(M134="YELLOW",J134*0.75,IF(M134="BLUE",J134*0.5)))</f>
        <v>32.295000000000002</v>
      </c>
      <c r="L134" s="48">
        <f>I134*K134</f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30"/>
      <c r="B135" s="30"/>
      <c r="C135" s="30"/>
      <c r="D135" s="30"/>
      <c r="E135" s="30"/>
      <c r="F135" s="1"/>
      <c r="G135" s="2"/>
      <c r="H135" s="30"/>
      <c r="I135" s="30"/>
      <c r="M135" s="30"/>
      <c r="N135" s="30"/>
      <c r="O135" s="30"/>
      <c r="P135" s="30"/>
      <c r="R135" s="30"/>
      <c r="S135" s="30"/>
    </row>
    <row r="136" spans="1:20" x14ac:dyDescent="0.25">
      <c r="A136" s="39">
        <v>2022</v>
      </c>
      <c r="B136" s="39">
        <v>4</v>
      </c>
      <c r="C136" s="39" t="s">
        <v>3</v>
      </c>
      <c r="D136" s="39">
        <v>15222</v>
      </c>
      <c r="E136" s="39">
        <v>139.69999999999999</v>
      </c>
      <c r="F136" s="40">
        <v>29.76</v>
      </c>
      <c r="G136" s="41" t="s">
        <v>153</v>
      </c>
      <c r="H136" s="39">
        <v>129</v>
      </c>
      <c r="I136" s="39">
        <v>1811.05</v>
      </c>
      <c r="J136" s="42"/>
      <c r="K136" s="42">
        <v>46.65</v>
      </c>
      <c r="L136" s="43">
        <f t="shared" si="10"/>
        <v>84485.482499999998</v>
      </c>
      <c r="M136" s="39" t="s">
        <v>155</v>
      </c>
      <c r="N136" s="39" t="s">
        <v>159</v>
      </c>
      <c r="O136" s="39" t="s">
        <v>164</v>
      </c>
      <c r="P136" s="39"/>
    </row>
    <row r="137" spans="1:20" x14ac:dyDescent="0.25">
      <c r="A137" s="39">
        <v>2022</v>
      </c>
      <c r="B137" s="39">
        <v>4</v>
      </c>
      <c r="C137" s="39" t="s">
        <v>3</v>
      </c>
      <c r="D137" s="39">
        <v>15223</v>
      </c>
      <c r="E137" s="39">
        <v>114.3</v>
      </c>
      <c r="F137" s="40">
        <v>20.09</v>
      </c>
      <c r="G137" s="41" t="s">
        <v>153</v>
      </c>
      <c r="H137" s="39">
        <v>14</v>
      </c>
      <c r="I137" s="39">
        <v>203.79</v>
      </c>
      <c r="J137" s="42"/>
      <c r="K137" s="42">
        <v>38.72</v>
      </c>
      <c r="L137" s="43">
        <f t="shared" si="10"/>
        <v>7890.7487999999994</v>
      </c>
      <c r="M137" s="39" t="s">
        <v>156</v>
      </c>
      <c r="N137" s="39" t="s">
        <v>159</v>
      </c>
      <c r="O137" s="39" t="s">
        <v>164</v>
      </c>
      <c r="P137" s="39"/>
    </row>
    <row r="138" spans="1:20" x14ac:dyDescent="0.25">
      <c r="A138" s="39">
        <v>2022</v>
      </c>
      <c r="B138" s="39">
        <v>4</v>
      </c>
      <c r="C138" s="39" t="s">
        <v>3</v>
      </c>
      <c r="D138" s="39">
        <v>15226</v>
      </c>
      <c r="E138" s="39">
        <v>139.69999999999999</v>
      </c>
      <c r="F138" s="40">
        <v>29.76</v>
      </c>
      <c r="G138" s="41" t="s">
        <v>153</v>
      </c>
      <c r="H138" s="39">
        <v>61</v>
      </c>
      <c r="I138" s="39">
        <v>832.45</v>
      </c>
      <c r="J138" s="42"/>
      <c r="K138" s="42">
        <v>46.65</v>
      </c>
      <c r="L138" s="43">
        <f t="shared" si="10"/>
        <v>38833.792500000003</v>
      </c>
      <c r="M138" s="39" t="s">
        <v>155</v>
      </c>
      <c r="N138" s="39" t="s">
        <v>160</v>
      </c>
      <c r="O138" s="39" t="s">
        <v>164</v>
      </c>
      <c r="P138" s="39"/>
    </row>
    <row r="139" spans="1:20" x14ac:dyDescent="0.25">
      <c r="A139" s="39">
        <v>2022</v>
      </c>
      <c r="B139" s="39">
        <v>4</v>
      </c>
      <c r="C139" s="39" t="s">
        <v>3</v>
      </c>
      <c r="D139" s="39">
        <v>55041</v>
      </c>
      <c r="E139" s="39">
        <v>139.69999999999999</v>
      </c>
      <c r="F139" s="40">
        <v>29.76</v>
      </c>
      <c r="G139" s="41" t="s">
        <v>153</v>
      </c>
      <c r="H139" s="39">
        <v>49</v>
      </c>
      <c r="I139" s="39">
        <v>682.11</v>
      </c>
      <c r="J139" s="42"/>
      <c r="K139" s="42">
        <v>46.65</v>
      </c>
      <c r="L139" s="43">
        <f t="shared" si="10"/>
        <v>31820.431499999999</v>
      </c>
      <c r="M139" s="39" t="s">
        <v>155</v>
      </c>
      <c r="N139" s="39" t="s">
        <v>160</v>
      </c>
      <c r="O139" s="39" t="s">
        <v>165</v>
      </c>
      <c r="P139" s="39"/>
    </row>
    <row r="140" spans="1:20" x14ac:dyDescent="0.25">
      <c r="A140" s="39">
        <v>2022</v>
      </c>
      <c r="B140" s="39">
        <v>4</v>
      </c>
      <c r="C140" s="39" t="s">
        <v>3</v>
      </c>
      <c r="D140" s="39">
        <v>15225</v>
      </c>
      <c r="E140" s="39">
        <v>114.3</v>
      </c>
      <c r="F140" s="40">
        <v>20.09</v>
      </c>
      <c r="G140" s="41" t="s">
        <v>153</v>
      </c>
      <c r="H140" s="39">
        <v>14</v>
      </c>
      <c r="I140" s="39">
        <v>201.68</v>
      </c>
      <c r="J140" s="42"/>
      <c r="K140" s="42">
        <v>38.72</v>
      </c>
      <c r="L140" s="43">
        <f t="shared" si="10"/>
        <v>7809.0496000000003</v>
      </c>
      <c r="M140" s="39" t="s">
        <v>156</v>
      </c>
      <c r="N140" s="39" t="s">
        <v>160</v>
      </c>
      <c r="O140" s="39" t="s">
        <v>164</v>
      </c>
      <c r="P140" s="39"/>
    </row>
    <row r="141" spans="1:20" x14ac:dyDescent="0.25">
      <c r="A141" s="39">
        <v>2022</v>
      </c>
      <c r="B141" s="39">
        <v>4</v>
      </c>
      <c r="C141" s="39" t="s">
        <v>3</v>
      </c>
      <c r="D141" s="39" t="s">
        <v>152</v>
      </c>
      <c r="E141" s="39">
        <v>339.7</v>
      </c>
      <c r="F141" s="40">
        <v>81.099999999999994</v>
      </c>
      <c r="G141" s="41" t="s">
        <v>1</v>
      </c>
      <c r="H141" s="39">
        <v>84</v>
      </c>
      <c r="I141" s="39">
        <v>1087.74</v>
      </c>
      <c r="J141" s="42"/>
      <c r="K141" s="42">
        <v>180.4547</v>
      </c>
      <c r="L141" s="43">
        <f t="shared" si="10"/>
        <v>196287.79537800001</v>
      </c>
      <c r="M141" s="39" t="s">
        <v>36</v>
      </c>
      <c r="N141" s="39" t="s">
        <v>161</v>
      </c>
      <c r="O141" s="39" t="s">
        <v>166</v>
      </c>
      <c r="P141" s="39"/>
    </row>
    <row r="142" spans="1:20" x14ac:dyDescent="0.25">
      <c r="A142" s="50">
        <v>2022</v>
      </c>
      <c r="B142" s="50">
        <v>5</v>
      </c>
      <c r="C142" s="50" t="s">
        <v>3</v>
      </c>
      <c r="D142" s="50">
        <v>15245</v>
      </c>
      <c r="E142" s="50">
        <v>177.8</v>
      </c>
      <c r="F142" s="51">
        <v>38.69</v>
      </c>
      <c r="G142" s="52" t="s">
        <v>153</v>
      </c>
      <c r="H142" s="50">
        <v>140</v>
      </c>
      <c r="I142" s="50">
        <v>2003.8</v>
      </c>
      <c r="J142" s="53"/>
      <c r="K142" s="53">
        <v>77.3</v>
      </c>
      <c r="L142" s="54">
        <f t="shared" si="10"/>
        <v>154893.74</v>
      </c>
      <c r="M142" s="50" t="s">
        <v>36</v>
      </c>
      <c r="N142" s="50" t="s">
        <v>162</v>
      </c>
      <c r="O142" s="50" t="s">
        <v>164</v>
      </c>
      <c r="P142" s="50"/>
    </row>
    <row r="143" spans="1:20" x14ac:dyDescent="0.25">
      <c r="A143" s="50">
        <v>2022</v>
      </c>
      <c r="B143" s="50">
        <v>5</v>
      </c>
      <c r="C143" s="50" t="s">
        <v>3</v>
      </c>
      <c r="D143" s="50">
        <v>15246</v>
      </c>
      <c r="E143" s="50">
        <v>177.8</v>
      </c>
      <c r="F143" s="51">
        <v>38.69</v>
      </c>
      <c r="G143" s="52" t="s">
        <v>154</v>
      </c>
      <c r="H143" s="50">
        <v>19</v>
      </c>
      <c r="I143" s="50">
        <v>261.93</v>
      </c>
      <c r="J143" s="53"/>
      <c r="K143" s="53">
        <v>82.33</v>
      </c>
      <c r="L143" s="54">
        <f t="shared" si="10"/>
        <v>21564.696899999999</v>
      </c>
      <c r="M143" s="50" t="s">
        <v>36</v>
      </c>
      <c r="N143" s="50" t="s">
        <v>162</v>
      </c>
      <c r="O143" s="50" t="s">
        <v>164</v>
      </c>
      <c r="P143" s="50"/>
    </row>
    <row r="144" spans="1:20" x14ac:dyDescent="0.25">
      <c r="A144" s="50">
        <v>2022</v>
      </c>
      <c r="B144" s="50">
        <v>5</v>
      </c>
      <c r="C144" s="50" t="s">
        <v>0</v>
      </c>
      <c r="D144" s="50">
        <v>55157</v>
      </c>
      <c r="E144" s="50">
        <v>52.4</v>
      </c>
      <c r="F144" s="51">
        <v>4.84</v>
      </c>
      <c r="G144" s="52" t="s">
        <v>1</v>
      </c>
      <c r="H144" s="50">
        <v>20</v>
      </c>
      <c r="I144" s="50">
        <v>202.83</v>
      </c>
      <c r="J144" s="53"/>
      <c r="K144" s="53">
        <v>23.31</v>
      </c>
      <c r="L144" s="54">
        <f t="shared" si="10"/>
        <v>4727.9673000000003</v>
      </c>
      <c r="M144" s="50" t="s">
        <v>36</v>
      </c>
      <c r="N144" s="50" t="s">
        <v>163</v>
      </c>
      <c r="O144" s="50" t="s">
        <v>165</v>
      </c>
      <c r="P144" s="50"/>
    </row>
    <row r="145" spans="1:16" x14ac:dyDescent="0.25">
      <c r="A145" s="50">
        <v>2022</v>
      </c>
      <c r="B145" s="50">
        <v>5</v>
      </c>
      <c r="C145" s="50" t="s">
        <v>3</v>
      </c>
      <c r="D145" s="50">
        <v>1572</v>
      </c>
      <c r="E145" s="50">
        <v>114.3</v>
      </c>
      <c r="F145" s="51">
        <v>17.260000000000002</v>
      </c>
      <c r="G145" s="52" t="s">
        <v>4</v>
      </c>
      <c r="H145" s="50">
        <v>34</v>
      </c>
      <c r="I145" s="50">
        <v>466.29</v>
      </c>
      <c r="J145" s="53"/>
      <c r="K145" s="53">
        <v>28.5</v>
      </c>
      <c r="L145" s="54">
        <f t="shared" si="10"/>
        <v>13289.265000000001</v>
      </c>
      <c r="M145" s="50" t="s">
        <v>36</v>
      </c>
      <c r="N145" s="50" t="s">
        <v>167</v>
      </c>
      <c r="O145" s="50" t="s">
        <v>171</v>
      </c>
      <c r="P145" s="50"/>
    </row>
    <row r="146" spans="1:16" x14ac:dyDescent="0.25">
      <c r="A146" s="50">
        <v>2022</v>
      </c>
      <c r="B146" s="50">
        <v>5</v>
      </c>
      <c r="C146" s="50" t="s">
        <v>3</v>
      </c>
      <c r="D146" s="50">
        <v>1585</v>
      </c>
      <c r="E146" s="50">
        <v>114.3</v>
      </c>
      <c r="F146" s="51">
        <v>17.260000000000002</v>
      </c>
      <c r="G146" s="52" t="s">
        <v>4</v>
      </c>
      <c r="H146" s="50">
        <v>37</v>
      </c>
      <c r="I146" s="50">
        <v>441.35</v>
      </c>
      <c r="J146" s="53"/>
      <c r="K146" s="53">
        <v>52.16</v>
      </c>
      <c r="L146" s="54">
        <f t="shared" si="10"/>
        <v>23020.815999999999</v>
      </c>
      <c r="M146" s="50" t="s">
        <v>36</v>
      </c>
      <c r="N146" s="50" t="s">
        <v>168</v>
      </c>
      <c r="O146" s="50" t="s">
        <v>171</v>
      </c>
      <c r="P146" s="50"/>
    </row>
    <row r="147" spans="1:16" x14ac:dyDescent="0.25">
      <c r="A147" s="50">
        <v>2022</v>
      </c>
      <c r="B147" s="50">
        <v>5</v>
      </c>
      <c r="C147" s="50" t="s">
        <v>3</v>
      </c>
      <c r="D147" s="50">
        <v>1584</v>
      </c>
      <c r="E147" s="50">
        <v>114.3</v>
      </c>
      <c r="F147" s="51">
        <v>17.260000000000002</v>
      </c>
      <c r="G147" s="52" t="s">
        <v>4</v>
      </c>
      <c r="H147" s="50">
        <v>31</v>
      </c>
      <c r="I147" s="50">
        <v>359.18</v>
      </c>
      <c r="J147" s="53"/>
      <c r="K147" s="53">
        <v>52.16</v>
      </c>
      <c r="L147" s="54">
        <f t="shared" si="10"/>
        <v>18734.828799999999</v>
      </c>
      <c r="M147" s="50" t="s">
        <v>36</v>
      </c>
      <c r="N147" s="50" t="s">
        <v>169</v>
      </c>
      <c r="O147" s="50" t="s">
        <v>171</v>
      </c>
      <c r="P147" s="50"/>
    </row>
    <row r="148" spans="1:16" x14ac:dyDescent="0.25">
      <c r="A148" s="50">
        <v>2022</v>
      </c>
      <c r="B148" s="50">
        <v>5</v>
      </c>
      <c r="C148" s="50" t="s">
        <v>3</v>
      </c>
      <c r="D148" s="50">
        <v>1582</v>
      </c>
      <c r="E148" s="50">
        <v>114.3</v>
      </c>
      <c r="F148" s="51">
        <v>17.260000000000002</v>
      </c>
      <c r="G148" s="52" t="s">
        <v>4</v>
      </c>
      <c r="H148" s="50">
        <v>55</v>
      </c>
      <c r="I148" s="50">
        <v>636.17999999999995</v>
      </c>
      <c r="J148" s="53"/>
      <c r="K148" s="53">
        <v>52.16</v>
      </c>
      <c r="L148" s="54">
        <f t="shared" si="10"/>
        <v>33183.148799999995</v>
      </c>
      <c r="M148" s="50" t="s">
        <v>36</v>
      </c>
      <c r="N148" s="50" t="s">
        <v>170</v>
      </c>
      <c r="O148" s="50" t="s">
        <v>171</v>
      </c>
      <c r="P148" s="50"/>
    </row>
    <row r="149" spans="1:16" x14ac:dyDescent="0.25">
      <c r="A149" s="50">
        <v>2022</v>
      </c>
      <c r="B149" s="50">
        <v>5</v>
      </c>
      <c r="C149" s="50" t="s">
        <v>3</v>
      </c>
      <c r="D149" s="55" t="s">
        <v>172</v>
      </c>
      <c r="E149" s="50">
        <v>244.5</v>
      </c>
      <c r="F149" s="51">
        <v>59.53</v>
      </c>
      <c r="G149" s="52" t="s">
        <v>4</v>
      </c>
      <c r="H149" s="50">
        <v>60</v>
      </c>
      <c r="I149" s="50">
        <v>757.94</v>
      </c>
      <c r="J149" s="53"/>
      <c r="K149" s="53">
        <v>142.85</v>
      </c>
      <c r="L149" s="54">
        <f t="shared" si="10"/>
        <v>108271.72900000001</v>
      </c>
      <c r="M149" s="50" t="s">
        <v>36</v>
      </c>
      <c r="N149" s="56" t="s">
        <v>173</v>
      </c>
      <c r="O149" s="50" t="s">
        <v>174</v>
      </c>
      <c r="P149" s="50"/>
    </row>
    <row r="150" spans="1:16" x14ac:dyDescent="0.25">
      <c r="A150" s="50">
        <v>2022</v>
      </c>
      <c r="B150" s="50">
        <v>5</v>
      </c>
      <c r="C150" s="50" t="s">
        <v>3</v>
      </c>
      <c r="D150" s="50" t="s">
        <v>175</v>
      </c>
      <c r="E150" s="50">
        <v>177.8</v>
      </c>
      <c r="F150" s="51">
        <v>38.69</v>
      </c>
      <c r="G150" s="52" t="s">
        <v>176</v>
      </c>
      <c r="H150" s="50">
        <v>11</v>
      </c>
      <c r="I150" s="50">
        <v>154.13</v>
      </c>
      <c r="J150" s="53"/>
      <c r="K150" s="53">
        <v>81.53</v>
      </c>
      <c r="L150" s="54">
        <f t="shared" si="10"/>
        <v>12566.2189</v>
      </c>
      <c r="M150" s="50" t="s">
        <v>36</v>
      </c>
      <c r="N150" s="50" t="s">
        <v>173</v>
      </c>
      <c r="O150" s="50" t="s">
        <v>177</v>
      </c>
      <c r="P150" s="50"/>
    </row>
    <row r="151" spans="1:16" x14ac:dyDescent="0.25">
      <c r="A151" s="50">
        <v>2022</v>
      </c>
      <c r="B151" s="50">
        <v>5</v>
      </c>
      <c r="C151" s="50" t="s">
        <v>3</v>
      </c>
      <c r="D151" s="50">
        <v>74804</v>
      </c>
      <c r="E151" s="50">
        <v>177.8</v>
      </c>
      <c r="F151" s="51">
        <v>38.69</v>
      </c>
      <c r="G151" s="52" t="s">
        <v>176</v>
      </c>
      <c r="H151" s="50">
        <v>55</v>
      </c>
      <c r="I151" s="50">
        <v>757.61</v>
      </c>
      <c r="J151" s="53"/>
      <c r="K151" s="53">
        <v>81.53</v>
      </c>
      <c r="L151" s="54">
        <f t="shared" si="10"/>
        <v>61767.943299999999</v>
      </c>
      <c r="M151" s="50" t="s">
        <v>36</v>
      </c>
      <c r="N151" s="50" t="s">
        <v>173</v>
      </c>
      <c r="O151" s="50" t="s">
        <v>177</v>
      </c>
      <c r="P151" s="50"/>
    </row>
    <row r="152" spans="1:16" x14ac:dyDescent="0.25">
      <c r="F152" s="1" t="str">
        <f t="shared" si="11"/>
        <v>ENTER WEIGHT</v>
      </c>
      <c r="G152" s="2"/>
      <c r="J152" s="5" t="str">
        <f t="shared" ref="J152:J195" si="12">IF($E152=60.3,24.27,IF($E152=73,30.27,IF($E152=88.9,42.44,IF(AND($E152=114.3, $F152=17.26),47.83,IF(AND($E152=177.8, $F152=34.23),92.37,IF(AND($E152=244.5,$F152=53.57),144.09,"ENTER WEIGHT"))))))</f>
        <v>ENTER WEIGHT</v>
      </c>
      <c r="K152" s="5" t="b">
        <f t="shared" si="9"/>
        <v>0</v>
      </c>
      <c r="L152" s="6">
        <f t="shared" si="10"/>
        <v>0</v>
      </c>
    </row>
    <row r="153" spans="1:16" x14ac:dyDescent="0.25">
      <c r="F153" s="1" t="str">
        <f t="shared" si="11"/>
        <v>ENTER WEIGHT</v>
      </c>
      <c r="G153" s="2"/>
      <c r="J153" s="5" t="str">
        <f t="shared" si="12"/>
        <v>ENTER WEIGHT</v>
      </c>
      <c r="K153" s="5" t="b">
        <f t="shared" ref="K153:K197" si="13">IF(M153="NEW",J153*1,IF(M153="YELLOW",J153*0.75,IF(M153="BLUE",J153*0.5)))</f>
        <v>0</v>
      </c>
      <c r="L153" s="6">
        <f t="shared" ref="L153:L197" si="14">I153*K153</f>
        <v>0</v>
      </c>
    </row>
    <row r="154" spans="1:16" x14ac:dyDescent="0.25">
      <c r="F154" s="1" t="str">
        <f t="shared" si="11"/>
        <v>ENTER WEIGHT</v>
      </c>
      <c r="G154" s="2"/>
      <c r="J154" s="5" t="str">
        <f t="shared" si="12"/>
        <v>ENTER WEIGHT</v>
      </c>
      <c r="K154" s="5" t="b">
        <f t="shared" si="13"/>
        <v>0</v>
      </c>
      <c r="L154" s="6">
        <f t="shared" si="14"/>
        <v>0</v>
      </c>
    </row>
    <row r="155" spans="1:16" x14ac:dyDescent="0.25">
      <c r="F155" s="1" t="str">
        <f t="shared" si="11"/>
        <v>ENTER WEIGHT</v>
      </c>
      <c r="G155" s="2"/>
      <c r="J155" s="5" t="str">
        <f t="shared" si="12"/>
        <v>ENTER WEIGHT</v>
      </c>
      <c r="K155" s="5" t="b">
        <f t="shared" si="13"/>
        <v>0</v>
      </c>
      <c r="L155" s="6">
        <f t="shared" si="14"/>
        <v>0</v>
      </c>
    </row>
    <row r="156" spans="1:16" x14ac:dyDescent="0.25">
      <c r="F156" s="1" t="str">
        <f t="shared" si="11"/>
        <v>ENTER WEIGHT</v>
      </c>
      <c r="G156" s="2"/>
      <c r="J156" s="5" t="str">
        <f t="shared" si="12"/>
        <v>ENTER WEIGHT</v>
      </c>
      <c r="K156" s="5" t="b">
        <f t="shared" si="13"/>
        <v>0</v>
      </c>
      <c r="L156" s="6">
        <f t="shared" si="14"/>
        <v>0</v>
      </c>
    </row>
    <row r="157" spans="1:16" x14ac:dyDescent="0.25">
      <c r="F157" s="1" t="str">
        <f t="shared" si="11"/>
        <v>ENTER WEIGHT</v>
      </c>
      <c r="G157" s="2"/>
      <c r="J157" s="5" t="str">
        <f t="shared" si="12"/>
        <v>ENTER WEIGHT</v>
      </c>
      <c r="K157" s="5" t="b">
        <f t="shared" si="13"/>
        <v>0</v>
      </c>
      <c r="L157" s="6">
        <f t="shared" si="14"/>
        <v>0</v>
      </c>
    </row>
    <row r="158" spans="1:16" x14ac:dyDescent="0.25">
      <c r="F158" s="1" t="str">
        <f t="shared" si="11"/>
        <v>ENTER WEIGHT</v>
      </c>
      <c r="G158" s="2"/>
      <c r="J158" s="5" t="str">
        <f t="shared" si="12"/>
        <v>ENTER WEIGHT</v>
      </c>
      <c r="K158" s="5" t="b">
        <f t="shared" si="13"/>
        <v>0</v>
      </c>
      <c r="L158" s="6">
        <f t="shared" si="14"/>
        <v>0</v>
      </c>
    </row>
    <row r="159" spans="1:16" x14ac:dyDescent="0.25">
      <c r="F159" s="1" t="str">
        <f t="shared" si="11"/>
        <v>ENTER WEIGHT</v>
      </c>
      <c r="G159" s="2"/>
      <c r="J159" s="5" t="str">
        <f t="shared" si="12"/>
        <v>ENTER WEIGHT</v>
      </c>
      <c r="K159" s="5" t="b">
        <f t="shared" si="13"/>
        <v>0</v>
      </c>
      <c r="L159" s="6">
        <f t="shared" si="14"/>
        <v>0</v>
      </c>
    </row>
    <row r="160" spans="1:16" x14ac:dyDescent="0.25">
      <c r="F160" s="1" t="str">
        <f t="shared" si="11"/>
        <v>ENTER WEIGHT</v>
      </c>
      <c r="G160" s="2"/>
      <c r="J160" s="5" t="str">
        <f t="shared" si="12"/>
        <v>ENTER WEIGHT</v>
      </c>
      <c r="K160" s="5" t="b">
        <f t="shared" si="13"/>
        <v>0</v>
      </c>
      <c r="L160" s="6">
        <f t="shared" si="14"/>
        <v>0</v>
      </c>
    </row>
    <row r="161" spans="6:12" x14ac:dyDescent="0.25">
      <c r="F161" s="1" t="str">
        <f t="shared" si="11"/>
        <v>ENTER WEIGHT</v>
      </c>
      <c r="G161" s="2"/>
      <c r="J161" s="5" t="str">
        <f t="shared" si="12"/>
        <v>ENTER WEIGHT</v>
      </c>
      <c r="K161" s="5" t="b">
        <f t="shared" si="13"/>
        <v>0</v>
      </c>
      <c r="L161" s="6">
        <f t="shared" si="14"/>
        <v>0</v>
      </c>
    </row>
    <row r="162" spans="6:12" x14ac:dyDescent="0.25">
      <c r="F162" s="1" t="str">
        <f t="shared" ref="F162:F197" si="15">IF($E162=60.3,6.99,IF($E162=73,9.67,IF($E162=88.9,13.84,IF($E162=114.3,17.26,IF($E162=177.8,34.23,IF($E162=244.5,53.57,"ENTER WEIGHT"))))))</f>
        <v>ENTER WEIGHT</v>
      </c>
      <c r="G162" s="2"/>
      <c r="J162" s="5" t="str">
        <f t="shared" si="12"/>
        <v>ENTER WEIGHT</v>
      </c>
      <c r="K162" s="5" t="b">
        <f t="shared" si="13"/>
        <v>0</v>
      </c>
      <c r="L162" s="6">
        <f t="shared" si="14"/>
        <v>0</v>
      </c>
    </row>
    <row r="163" spans="6:12" x14ac:dyDescent="0.25">
      <c r="F163" s="1" t="str">
        <f t="shared" si="15"/>
        <v>ENTER WEIGHT</v>
      </c>
      <c r="G163" s="2"/>
      <c r="J163" s="5" t="str">
        <f t="shared" si="12"/>
        <v>ENTER WEIGHT</v>
      </c>
      <c r="K163" s="5" t="b">
        <f t="shared" si="13"/>
        <v>0</v>
      </c>
      <c r="L163" s="6">
        <f t="shared" si="14"/>
        <v>0</v>
      </c>
    </row>
    <row r="164" spans="6:12" x14ac:dyDescent="0.25">
      <c r="F164" s="1" t="str">
        <f t="shared" si="15"/>
        <v>ENTER WEIGHT</v>
      </c>
      <c r="G164" s="2"/>
      <c r="J164" s="5" t="str">
        <f t="shared" si="12"/>
        <v>ENTER WEIGHT</v>
      </c>
      <c r="K164" s="5" t="b">
        <f t="shared" si="13"/>
        <v>0</v>
      </c>
      <c r="L164" s="6">
        <f t="shared" si="14"/>
        <v>0</v>
      </c>
    </row>
    <row r="165" spans="6:12" x14ac:dyDescent="0.25">
      <c r="F165" s="1" t="str">
        <f t="shared" si="15"/>
        <v>ENTER WEIGHT</v>
      </c>
      <c r="G165" s="2"/>
      <c r="J165" s="5" t="str">
        <f t="shared" si="12"/>
        <v>ENTER WEIGHT</v>
      </c>
      <c r="K165" s="5" t="b">
        <f t="shared" si="13"/>
        <v>0</v>
      </c>
      <c r="L165" s="6">
        <f t="shared" si="14"/>
        <v>0</v>
      </c>
    </row>
    <row r="166" spans="6:12" x14ac:dyDescent="0.25">
      <c r="F166" s="1" t="str">
        <f t="shared" si="15"/>
        <v>ENTER WEIGHT</v>
      </c>
      <c r="G166" s="2"/>
      <c r="J166" s="5" t="str">
        <f t="shared" si="12"/>
        <v>ENTER WEIGHT</v>
      </c>
      <c r="K166" s="5" t="b">
        <f t="shared" si="13"/>
        <v>0</v>
      </c>
      <c r="L166" s="6">
        <f t="shared" si="14"/>
        <v>0</v>
      </c>
    </row>
    <row r="167" spans="6:12" x14ac:dyDescent="0.25">
      <c r="F167" s="1" t="str">
        <f t="shared" si="15"/>
        <v>ENTER WEIGHT</v>
      </c>
      <c r="G167" s="2"/>
      <c r="J167" s="5" t="str">
        <f t="shared" si="12"/>
        <v>ENTER WEIGHT</v>
      </c>
      <c r="K167" s="5" t="b">
        <f t="shared" si="13"/>
        <v>0</v>
      </c>
      <c r="L167" s="6">
        <f t="shared" si="14"/>
        <v>0</v>
      </c>
    </row>
    <row r="168" spans="6:12" x14ac:dyDescent="0.25">
      <c r="F168" s="1" t="str">
        <f t="shared" si="15"/>
        <v>ENTER WEIGHT</v>
      </c>
      <c r="G168" s="2"/>
      <c r="J168" s="5" t="str">
        <f t="shared" si="12"/>
        <v>ENTER WEIGHT</v>
      </c>
      <c r="K168" s="5" t="b">
        <f t="shared" si="13"/>
        <v>0</v>
      </c>
      <c r="L168" s="6">
        <f t="shared" si="14"/>
        <v>0</v>
      </c>
    </row>
    <row r="169" spans="6:12" x14ac:dyDescent="0.25">
      <c r="F169" s="1" t="str">
        <f t="shared" si="15"/>
        <v>ENTER WEIGHT</v>
      </c>
      <c r="G169" s="2"/>
      <c r="J169" s="5" t="str">
        <f t="shared" si="12"/>
        <v>ENTER WEIGHT</v>
      </c>
      <c r="K169" s="5" t="b">
        <f t="shared" si="13"/>
        <v>0</v>
      </c>
      <c r="L169" s="6">
        <f t="shared" si="14"/>
        <v>0</v>
      </c>
    </row>
    <row r="170" spans="6:12" x14ac:dyDescent="0.25">
      <c r="F170" s="1" t="str">
        <f t="shared" si="15"/>
        <v>ENTER WEIGHT</v>
      </c>
      <c r="G170" s="2"/>
      <c r="J170" s="5" t="str">
        <f t="shared" si="12"/>
        <v>ENTER WEIGHT</v>
      </c>
      <c r="K170" s="5" t="b">
        <f t="shared" si="13"/>
        <v>0</v>
      </c>
      <c r="L170" s="6">
        <f t="shared" si="14"/>
        <v>0</v>
      </c>
    </row>
    <row r="171" spans="6:12" x14ac:dyDescent="0.25">
      <c r="F171" s="1" t="str">
        <f t="shared" si="15"/>
        <v>ENTER WEIGHT</v>
      </c>
      <c r="G171" s="2"/>
      <c r="J171" s="5" t="str">
        <f t="shared" si="12"/>
        <v>ENTER WEIGHT</v>
      </c>
      <c r="K171" s="5" t="b">
        <f t="shared" si="13"/>
        <v>0</v>
      </c>
      <c r="L171" s="6">
        <f t="shared" si="14"/>
        <v>0</v>
      </c>
    </row>
    <row r="172" spans="6:12" x14ac:dyDescent="0.25">
      <c r="F172" s="1" t="str">
        <f t="shared" si="15"/>
        <v>ENTER WEIGHT</v>
      </c>
      <c r="G172" s="2"/>
      <c r="J172" s="5" t="str">
        <f t="shared" si="12"/>
        <v>ENTER WEIGHT</v>
      </c>
      <c r="K172" s="5" t="b">
        <f t="shared" si="13"/>
        <v>0</v>
      </c>
      <c r="L172" s="6">
        <f t="shared" si="14"/>
        <v>0</v>
      </c>
    </row>
    <row r="173" spans="6:12" x14ac:dyDescent="0.25">
      <c r="F173" s="1" t="str">
        <f t="shared" si="15"/>
        <v>ENTER WEIGHT</v>
      </c>
      <c r="G173" s="2"/>
      <c r="J173" s="5" t="str">
        <f t="shared" si="12"/>
        <v>ENTER WEIGHT</v>
      </c>
      <c r="K173" s="5" t="b">
        <f t="shared" si="13"/>
        <v>0</v>
      </c>
      <c r="L173" s="6">
        <f t="shared" si="14"/>
        <v>0</v>
      </c>
    </row>
    <row r="174" spans="6:12" x14ac:dyDescent="0.25">
      <c r="F174" s="1" t="str">
        <f t="shared" si="15"/>
        <v>ENTER WEIGHT</v>
      </c>
      <c r="G174" s="2"/>
      <c r="J174" s="5" t="str">
        <f t="shared" si="12"/>
        <v>ENTER WEIGHT</v>
      </c>
      <c r="K174" s="5" t="b">
        <f t="shared" si="13"/>
        <v>0</v>
      </c>
      <c r="L174" s="6">
        <f t="shared" si="14"/>
        <v>0</v>
      </c>
    </row>
    <row r="175" spans="6:12" x14ac:dyDescent="0.25">
      <c r="F175" s="1" t="str">
        <f t="shared" si="15"/>
        <v>ENTER WEIGHT</v>
      </c>
      <c r="G175" s="2"/>
      <c r="J175" s="5" t="str">
        <f t="shared" si="12"/>
        <v>ENTER WEIGHT</v>
      </c>
      <c r="K175" s="5" t="b">
        <f t="shared" si="13"/>
        <v>0</v>
      </c>
      <c r="L175" s="6">
        <f t="shared" si="14"/>
        <v>0</v>
      </c>
    </row>
    <row r="176" spans="6:12" x14ac:dyDescent="0.25">
      <c r="F176" s="1" t="str">
        <f t="shared" si="15"/>
        <v>ENTER WEIGHT</v>
      </c>
      <c r="G176" s="2"/>
      <c r="J176" s="5" t="str">
        <f t="shared" si="12"/>
        <v>ENTER WEIGHT</v>
      </c>
      <c r="K176" s="5" t="b">
        <f t="shared" si="13"/>
        <v>0</v>
      </c>
      <c r="L176" s="6">
        <f t="shared" si="14"/>
        <v>0</v>
      </c>
    </row>
    <row r="177" spans="6:12" x14ac:dyDescent="0.25">
      <c r="F177" s="1" t="str">
        <f t="shared" si="15"/>
        <v>ENTER WEIGHT</v>
      </c>
      <c r="G177" s="2"/>
      <c r="J177" s="5" t="str">
        <f t="shared" si="12"/>
        <v>ENTER WEIGHT</v>
      </c>
      <c r="K177" s="5" t="b">
        <f t="shared" si="13"/>
        <v>0</v>
      </c>
      <c r="L177" s="6">
        <f t="shared" si="14"/>
        <v>0</v>
      </c>
    </row>
    <row r="178" spans="6:12" x14ac:dyDescent="0.25">
      <c r="F178" s="1" t="str">
        <f t="shared" si="15"/>
        <v>ENTER WEIGHT</v>
      </c>
      <c r="G178" s="2"/>
      <c r="J178" s="5" t="str">
        <f t="shared" si="12"/>
        <v>ENTER WEIGHT</v>
      </c>
      <c r="K178" s="5" t="b">
        <f t="shared" si="13"/>
        <v>0</v>
      </c>
      <c r="L178" s="6">
        <f t="shared" si="14"/>
        <v>0</v>
      </c>
    </row>
    <row r="179" spans="6:12" x14ac:dyDescent="0.25">
      <c r="F179" s="1" t="str">
        <f t="shared" si="15"/>
        <v>ENTER WEIGHT</v>
      </c>
      <c r="G179" s="2"/>
      <c r="J179" s="5" t="str">
        <f t="shared" si="12"/>
        <v>ENTER WEIGHT</v>
      </c>
      <c r="K179" s="5" t="b">
        <f t="shared" si="13"/>
        <v>0</v>
      </c>
      <c r="L179" s="6">
        <f t="shared" si="14"/>
        <v>0</v>
      </c>
    </row>
    <row r="180" spans="6:12" x14ac:dyDescent="0.25">
      <c r="F180" s="1" t="str">
        <f t="shared" si="15"/>
        <v>ENTER WEIGHT</v>
      </c>
      <c r="G180" s="2"/>
      <c r="J180" s="5" t="str">
        <f t="shared" si="12"/>
        <v>ENTER WEIGHT</v>
      </c>
      <c r="K180" s="5" t="b">
        <f t="shared" si="13"/>
        <v>0</v>
      </c>
      <c r="L180" s="6">
        <f t="shared" si="14"/>
        <v>0</v>
      </c>
    </row>
    <row r="181" spans="6:12" x14ac:dyDescent="0.25">
      <c r="F181" s="1" t="str">
        <f t="shared" si="15"/>
        <v>ENTER WEIGHT</v>
      </c>
      <c r="G181" s="2"/>
      <c r="J181" s="5" t="str">
        <f t="shared" si="12"/>
        <v>ENTER WEIGHT</v>
      </c>
      <c r="K181" s="5" t="b">
        <f t="shared" si="13"/>
        <v>0</v>
      </c>
      <c r="L181" s="6">
        <f t="shared" si="14"/>
        <v>0</v>
      </c>
    </row>
    <row r="182" spans="6:12" x14ac:dyDescent="0.25">
      <c r="F182" s="1" t="str">
        <f t="shared" si="15"/>
        <v>ENTER WEIGHT</v>
      </c>
      <c r="G182" s="2"/>
      <c r="J182" s="5" t="str">
        <f t="shared" si="12"/>
        <v>ENTER WEIGHT</v>
      </c>
      <c r="K182" s="5" t="b">
        <f t="shared" si="13"/>
        <v>0</v>
      </c>
      <c r="L182" s="6">
        <f t="shared" si="14"/>
        <v>0</v>
      </c>
    </row>
    <row r="183" spans="6:12" x14ac:dyDescent="0.25">
      <c r="F183" s="1" t="str">
        <f t="shared" si="15"/>
        <v>ENTER WEIGHT</v>
      </c>
      <c r="G183" s="2"/>
      <c r="J183" s="5" t="str">
        <f t="shared" si="12"/>
        <v>ENTER WEIGHT</v>
      </c>
      <c r="K183" s="5" t="b">
        <f t="shared" si="13"/>
        <v>0</v>
      </c>
      <c r="L183" s="6">
        <f t="shared" si="14"/>
        <v>0</v>
      </c>
    </row>
    <row r="184" spans="6:12" x14ac:dyDescent="0.25">
      <c r="F184" s="1" t="str">
        <f t="shared" si="15"/>
        <v>ENTER WEIGHT</v>
      </c>
      <c r="G184" s="2"/>
      <c r="J184" s="5" t="str">
        <f t="shared" si="12"/>
        <v>ENTER WEIGHT</v>
      </c>
      <c r="K184" s="5" t="b">
        <f t="shared" si="13"/>
        <v>0</v>
      </c>
      <c r="L184" s="6">
        <f t="shared" si="14"/>
        <v>0</v>
      </c>
    </row>
    <row r="185" spans="6:12" x14ac:dyDescent="0.25">
      <c r="F185" s="1" t="str">
        <f t="shared" si="15"/>
        <v>ENTER WEIGHT</v>
      </c>
      <c r="G185" s="2"/>
      <c r="J185" s="5" t="str">
        <f t="shared" si="12"/>
        <v>ENTER WEIGHT</v>
      </c>
      <c r="K185" s="5" t="b">
        <f t="shared" si="13"/>
        <v>0</v>
      </c>
      <c r="L185" s="6">
        <f t="shared" si="14"/>
        <v>0</v>
      </c>
    </row>
    <row r="186" spans="6:12" x14ac:dyDescent="0.25">
      <c r="F186" s="1" t="str">
        <f t="shared" si="15"/>
        <v>ENTER WEIGHT</v>
      </c>
      <c r="G186" s="2"/>
      <c r="J186" s="5" t="str">
        <f t="shared" si="12"/>
        <v>ENTER WEIGHT</v>
      </c>
      <c r="K186" s="5" t="b">
        <f t="shared" si="13"/>
        <v>0</v>
      </c>
      <c r="L186" s="6">
        <f t="shared" si="14"/>
        <v>0</v>
      </c>
    </row>
    <row r="187" spans="6:12" x14ac:dyDescent="0.25">
      <c r="F187" s="1" t="str">
        <f t="shared" si="15"/>
        <v>ENTER WEIGHT</v>
      </c>
      <c r="G187" s="2"/>
      <c r="J187" s="5" t="str">
        <f t="shared" si="12"/>
        <v>ENTER WEIGHT</v>
      </c>
      <c r="K187" s="5" t="b">
        <f t="shared" si="13"/>
        <v>0</v>
      </c>
      <c r="L187" s="6">
        <f t="shared" si="14"/>
        <v>0</v>
      </c>
    </row>
    <row r="188" spans="6:12" x14ac:dyDescent="0.25">
      <c r="F188" s="1" t="str">
        <f t="shared" si="15"/>
        <v>ENTER WEIGHT</v>
      </c>
      <c r="G188" s="2"/>
      <c r="J188" s="5" t="str">
        <f t="shared" si="12"/>
        <v>ENTER WEIGHT</v>
      </c>
      <c r="K188" s="5" t="b">
        <f t="shared" si="13"/>
        <v>0</v>
      </c>
      <c r="L188" s="6">
        <f t="shared" si="14"/>
        <v>0</v>
      </c>
    </row>
    <row r="189" spans="6:12" x14ac:dyDescent="0.25">
      <c r="F189" s="1" t="str">
        <f t="shared" si="15"/>
        <v>ENTER WEIGHT</v>
      </c>
      <c r="G189" s="2"/>
      <c r="J189" s="5" t="str">
        <f t="shared" si="12"/>
        <v>ENTER WEIGHT</v>
      </c>
      <c r="K189" s="5" t="b">
        <f t="shared" si="13"/>
        <v>0</v>
      </c>
      <c r="L189" s="6">
        <f t="shared" si="14"/>
        <v>0</v>
      </c>
    </row>
    <row r="190" spans="6:12" x14ac:dyDescent="0.25">
      <c r="F190" s="1" t="str">
        <f t="shared" si="15"/>
        <v>ENTER WEIGHT</v>
      </c>
      <c r="G190" s="2"/>
      <c r="J190" s="5" t="str">
        <f t="shared" si="12"/>
        <v>ENTER WEIGHT</v>
      </c>
      <c r="K190" s="5" t="b">
        <f t="shared" si="13"/>
        <v>0</v>
      </c>
      <c r="L190" s="6">
        <f t="shared" si="14"/>
        <v>0</v>
      </c>
    </row>
    <row r="191" spans="6:12" x14ac:dyDescent="0.25">
      <c r="F191" s="1" t="str">
        <f t="shared" si="15"/>
        <v>ENTER WEIGHT</v>
      </c>
      <c r="G191" s="2"/>
      <c r="J191" s="5" t="str">
        <f t="shared" si="12"/>
        <v>ENTER WEIGHT</v>
      </c>
      <c r="K191" s="5" t="b">
        <f t="shared" si="13"/>
        <v>0</v>
      </c>
      <c r="L191" s="6">
        <f t="shared" si="14"/>
        <v>0</v>
      </c>
    </row>
    <row r="192" spans="6:12" x14ac:dyDescent="0.25">
      <c r="F192" s="1" t="str">
        <f t="shared" si="15"/>
        <v>ENTER WEIGHT</v>
      </c>
      <c r="G192" s="2"/>
      <c r="J192" s="5" t="str">
        <f t="shared" si="12"/>
        <v>ENTER WEIGHT</v>
      </c>
      <c r="K192" s="5" t="b">
        <f t="shared" si="13"/>
        <v>0</v>
      </c>
      <c r="L192" s="6">
        <f t="shared" si="14"/>
        <v>0</v>
      </c>
    </row>
    <row r="193" spans="6:12" x14ac:dyDescent="0.25">
      <c r="F193" s="1" t="str">
        <f t="shared" si="15"/>
        <v>ENTER WEIGHT</v>
      </c>
      <c r="G193" s="2"/>
      <c r="J193" s="5" t="str">
        <f t="shared" si="12"/>
        <v>ENTER WEIGHT</v>
      </c>
      <c r="K193" s="5" t="b">
        <f t="shared" si="13"/>
        <v>0</v>
      </c>
      <c r="L193" s="6">
        <f t="shared" si="14"/>
        <v>0</v>
      </c>
    </row>
    <row r="194" spans="6:12" x14ac:dyDescent="0.25">
      <c r="F194" s="1" t="str">
        <f t="shared" si="15"/>
        <v>ENTER WEIGHT</v>
      </c>
      <c r="G194" s="2"/>
      <c r="J194" s="5" t="str">
        <f t="shared" si="12"/>
        <v>ENTER WEIGHT</v>
      </c>
      <c r="K194" s="5" t="b">
        <f t="shared" si="13"/>
        <v>0</v>
      </c>
      <c r="L194" s="6">
        <f t="shared" si="14"/>
        <v>0</v>
      </c>
    </row>
    <row r="195" spans="6:12" x14ac:dyDescent="0.25">
      <c r="F195" s="1" t="str">
        <f t="shared" si="15"/>
        <v>ENTER WEIGHT</v>
      </c>
      <c r="G195" s="2"/>
      <c r="J195" s="5" t="str">
        <f t="shared" si="12"/>
        <v>ENTER WEIGHT</v>
      </c>
      <c r="K195" s="5" t="b">
        <f t="shared" si="13"/>
        <v>0</v>
      </c>
      <c r="L195" s="6">
        <f t="shared" si="14"/>
        <v>0</v>
      </c>
    </row>
    <row r="196" spans="6:12" x14ac:dyDescent="0.25">
      <c r="F196" s="1" t="str">
        <f t="shared" si="15"/>
        <v>ENTER WEIGHT</v>
      </c>
      <c r="G196" s="2"/>
      <c r="J196" s="5" t="str">
        <f t="shared" ref="J196:J197" si="16">IF($E196=60.3,24.27,IF($E196=73,30.27,IF($E196=88.9,42.44,IF(AND($E196=114.3, $F196=17.26),47.83,IF(AND($E196=177.8, $F196=34.23),92.37,IF(AND($E196=244.5,$F196=53.57),144.09,"ENTER WEIGHT"))))))</f>
        <v>ENTER WEIGHT</v>
      </c>
      <c r="K196" s="5" t="b">
        <f t="shared" si="13"/>
        <v>0</v>
      </c>
      <c r="L196" s="6">
        <f t="shared" si="14"/>
        <v>0</v>
      </c>
    </row>
    <row r="197" spans="6:12" x14ac:dyDescent="0.25">
      <c r="F197" s="1" t="str">
        <f t="shared" si="15"/>
        <v>ENTER WEIGHT</v>
      </c>
      <c r="G197" s="2"/>
      <c r="J197" s="5" t="str">
        <f t="shared" si="16"/>
        <v>ENTER WEIGHT</v>
      </c>
      <c r="K197" s="5" t="b">
        <f t="shared" si="13"/>
        <v>0</v>
      </c>
      <c r="L197" s="6">
        <f t="shared" si="14"/>
        <v>0</v>
      </c>
    </row>
  </sheetData>
  <autoFilter ref="A1:T19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G15" sqref="G15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2022-01-24T15:43:00Z</dcterms:modified>
</cp:coreProperties>
</file>