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April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Sheet1!$A$1:$T$726</definedName>
    <definedName name="_xlnm._FilterDatabase" localSheetId="2" hidden="1">Sheet3!$A$1:$E$28</definedName>
  </definedNames>
  <calcPr calcId="162913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2" i="1" l="1"/>
  <c r="T572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J542" i="1" s="1"/>
  <c r="K542" i="1" s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532" i="1" l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T253" i="1" l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<sst xmlns="http://schemas.openxmlformats.org/spreadsheetml/2006/main" count="3208" uniqueCount="424">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</sst>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9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99FF99"/>
      <color rgb="FF00FF00"/>
      <color rgb="FF66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6"/>
  <sheetViews>
    <sheetView tabSelected="1" zoomScale="70" zoomScaleNormal="70" workbookViewId="0">
      <pane ySplit="1" topLeftCell="A516" activePane="bottomLeft" state="frozen"/>
      <selection pane="bottomLeft" activeCell="N543" sqref="N543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8.285156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7">
        <v>2022</v>
      </c>
      <c r="B135" s="57">
        <v>4</v>
      </c>
      <c r="C135" s="57" t="s">
        <v>0</v>
      </c>
      <c r="D135" s="57">
        <v>5692637</v>
      </c>
      <c r="E135" s="57">
        <v>88.9</v>
      </c>
      <c r="F135" s="58">
        <f t="shared" si="11"/>
        <v>13.84</v>
      </c>
      <c r="G135" s="59" t="s">
        <v>1</v>
      </c>
      <c r="H135" s="57">
        <v>40</v>
      </c>
      <c r="I135" s="57">
        <v>384.05</v>
      </c>
      <c r="J135" s="60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0">
        <f t="shared" si="13"/>
        <v>21.22</v>
      </c>
      <c r="L135" s="61">
        <f t="shared" si="14"/>
        <v>8149.5410000000002</v>
      </c>
      <c r="M135" s="57" t="s">
        <v>33</v>
      </c>
      <c r="N135" s="57" t="s">
        <v>178</v>
      </c>
      <c r="O135" s="57" t="s">
        <v>20</v>
      </c>
      <c r="P135" s="57">
        <v>68</v>
      </c>
      <c r="R135" s="30"/>
      <c r="S135" s="30"/>
    </row>
    <row r="136" spans="1:20" x14ac:dyDescent="0.25">
      <c r="A136" s="57">
        <v>2022</v>
      </c>
      <c r="B136" s="57">
        <v>4</v>
      </c>
      <c r="C136" s="57" t="s">
        <v>0</v>
      </c>
      <c r="D136" s="57">
        <v>5692638</v>
      </c>
      <c r="E136" s="57">
        <v>88.9</v>
      </c>
      <c r="F136" s="58">
        <f t="shared" si="11"/>
        <v>13.84</v>
      </c>
      <c r="G136" s="59" t="s">
        <v>1</v>
      </c>
      <c r="H136" s="57">
        <v>30</v>
      </c>
      <c r="I136" s="57">
        <v>288.03870000000001</v>
      </c>
      <c r="J136" s="60">
        <f t="shared" si="15"/>
        <v>42.44</v>
      </c>
      <c r="K136" s="60">
        <f t="shared" si="13"/>
        <v>31.83</v>
      </c>
      <c r="L136" s="61">
        <f t="shared" si="14"/>
        <v>9168.2718210000003</v>
      </c>
      <c r="M136" s="57" t="s">
        <v>156</v>
      </c>
      <c r="N136" s="57" t="s">
        <v>178</v>
      </c>
      <c r="O136" s="57" t="s">
        <v>20</v>
      </c>
      <c r="P136" s="57">
        <v>68</v>
      </c>
      <c r="R136" s="30"/>
      <c r="S136" s="30"/>
    </row>
    <row r="137" spans="1:20" x14ac:dyDescent="0.25">
      <c r="A137" s="57">
        <v>2022</v>
      </c>
      <c r="B137" s="57">
        <v>4</v>
      </c>
      <c r="C137" s="57" t="s">
        <v>0</v>
      </c>
      <c r="D137" s="57">
        <v>5692639</v>
      </c>
      <c r="E137" s="57">
        <v>88.9</v>
      </c>
      <c r="F137" s="58">
        <f t="shared" si="11"/>
        <v>13.84</v>
      </c>
      <c r="G137" s="59" t="s">
        <v>1</v>
      </c>
      <c r="H137" s="57">
        <v>10</v>
      </c>
      <c r="I137" s="57">
        <v>96.012699999999995</v>
      </c>
      <c r="J137" s="60">
        <f t="shared" si="15"/>
        <v>42.44</v>
      </c>
      <c r="K137" s="60">
        <f t="shared" si="13"/>
        <v>31.83</v>
      </c>
      <c r="L137" s="61">
        <f t="shared" si="14"/>
        <v>3056.0842409999996</v>
      </c>
      <c r="M137" s="57" t="s">
        <v>156</v>
      </c>
      <c r="N137" s="57" t="s">
        <v>178</v>
      </c>
      <c r="O137" s="57" t="s">
        <v>20</v>
      </c>
      <c r="P137" s="57">
        <v>68</v>
      </c>
      <c r="R137" s="30"/>
      <c r="S137" s="30"/>
    </row>
    <row r="138" spans="1:20" x14ac:dyDescent="0.25">
      <c r="A138" s="57">
        <v>2022</v>
      </c>
      <c r="B138" s="57">
        <v>4</v>
      </c>
      <c r="C138" s="57" t="s">
        <v>0</v>
      </c>
      <c r="D138" s="57">
        <v>5692641</v>
      </c>
      <c r="E138" s="57">
        <v>60.3</v>
      </c>
      <c r="F138" s="58">
        <f t="shared" si="11"/>
        <v>6.99</v>
      </c>
      <c r="G138" s="59" t="s">
        <v>1</v>
      </c>
      <c r="H138" s="57">
        <v>21</v>
      </c>
      <c r="I138" s="57">
        <v>201.63</v>
      </c>
      <c r="J138" s="60">
        <f t="shared" si="15"/>
        <v>24.27</v>
      </c>
      <c r="K138" s="60">
        <f t="shared" si="13"/>
        <v>18.202500000000001</v>
      </c>
      <c r="L138" s="61">
        <f t="shared" si="14"/>
        <v>3670.170075</v>
      </c>
      <c r="M138" s="57" t="s">
        <v>156</v>
      </c>
      <c r="N138" s="57" t="s">
        <v>188</v>
      </c>
      <c r="O138" s="57" t="s">
        <v>26</v>
      </c>
      <c r="P138" s="57">
        <v>43</v>
      </c>
      <c r="R138" s="30"/>
      <c r="S138" s="30"/>
    </row>
    <row r="139" spans="1:20" x14ac:dyDescent="0.25">
      <c r="A139" s="57">
        <v>2022</v>
      </c>
      <c r="B139" s="57">
        <v>4</v>
      </c>
      <c r="C139" s="57" t="s">
        <v>0</v>
      </c>
      <c r="D139" s="57">
        <v>5692640</v>
      </c>
      <c r="E139" s="57">
        <v>60.3</v>
      </c>
      <c r="F139" s="58">
        <f t="shared" si="11"/>
        <v>6.99</v>
      </c>
      <c r="G139" s="59" t="s">
        <v>1</v>
      </c>
      <c r="H139" s="57">
        <v>7</v>
      </c>
      <c r="I139" s="57">
        <v>67.205799999999996</v>
      </c>
      <c r="J139" s="60">
        <f t="shared" si="15"/>
        <v>24.27</v>
      </c>
      <c r="K139" s="60">
        <f t="shared" si="13"/>
        <v>18.202500000000001</v>
      </c>
      <c r="L139" s="61">
        <f t="shared" si="14"/>
        <v>1223.3135745</v>
      </c>
      <c r="M139" s="57" t="s">
        <v>156</v>
      </c>
      <c r="N139" s="57" t="s">
        <v>188</v>
      </c>
      <c r="O139" s="57" t="s">
        <v>26</v>
      </c>
      <c r="P139" s="57">
        <v>43</v>
      </c>
      <c r="R139" s="30"/>
      <c r="S139" s="30"/>
    </row>
    <row r="140" spans="1:20" x14ac:dyDescent="0.25">
      <c r="A140" s="57">
        <v>2022</v>
      </c>
      <c r="B140" s="57">
        <v>4</v>
      </c>
      <c r="C140" s="57" t="s">
        <v>0</v>
      </c>
      <c r="D140" s="57">
        <v>5692642</v>
      </c>
      <c r="E140" s="57">
        <v>60.3</v>
      </c>
      <c r="F140" s="58">
        <f t="shared" si="11"/>
        <v>6.99</v>
      </c>
      <c r="G140" s="59" t="s">
        <v>1</v>
      </c>
      <c r="H140" s="57">
        <v>22</v>
      </c>
      <c r="I140" s="57">
        <v>211.23</v>
      </c>
      <c r="J140" s="60">
        <f t="shared" si="15"/>
        <v>24.27</v>
      </c>
      <c r="K140" s="60">
        <f t="shared" si="13"/>
        <v>18.202500000000001</v>
      </c>
      <c r="L140" s="61">
        <f t="shared" si="14"/>
        <v>3844.9140750000001</v>
      </c>
      <c r="M140" s="57" t="s">
        <v>156</v>
      </c>
      <c r="N140" s="57" t="s">
        <v>188</v>
      </c>
      <c r="O140" s="57" t="s">
        <v>26</v>
      </c>
      <c r="P140" s="57">
        <v>43</v>
      </c>
      <c r="R140" s="30"/>
      <c r="S140" s="30"/>
    </row>
    <row r="141" spans="1:20" x14ac:dyDescent="0.25">
      <c r="A141" s="57">
        <v>2022</v>
      </c>
      <c r="B141" s="57">
        <v>4</v>
      </c>
      <c r="C141" s="57" t="s">
        <v>0</v>
      </c>
      <c r="D141" s="57">
        <v>5692753</v>
      </c>
      <c r="E141" s="57">
        <v>73</v>
      </c>
      <c r="F141" s="58">
        <f t="shared" si="11"/>
        <v>9.67</v>
      </c>
      <c r="G141" s="59" t="s">
        <v>1</v>
      </c>
      <c r="H141" s="57">
        <v>28</v>
      </c>
      <c r="I141" s="57">
        <v>268.83429999999998</v>
      </c>
      <c r="J141" s="60">
        <f t="shared" si="15"/>
        <v>30.27</v>
      </c>
      <c r="K141" s="60">
        <f t="shared" si="13"/>
        <v>22.702500000000001</v>
      </c>
      <c r="L141" s="61">
        <f t="shared" si="14"/>
        <v>6103.21069575</v>
      </c>
      <c r="M141" s="57" t="s">
        <v>156</v>
      </c>
      <c r="N141" s="57" t="s">
        <v>189</v>
      </c>
      <c r="O141" s="57" t="s">
        <v>26</v>
      </c>
      <c r="P141" s="57">
        <v>43</v>
      </c>
      <c r="R141" s="30"/>
      <c r="S141" s="30"/>
    </row>
    <row r="142" spans="1:20" x14ac:dyDescent="0.25">
      <c r="A142" s="57">
        <v>2022</v>
      </c>
      <c r="B142" s="57">
        <v>4</v>
      </c>
      <c r="C142" s="57" t="s">
        <v>0</v>
      </c>
      <c r="D142" s="57">
        <v>5692754</v>
      </c>
      <c r="E142" s="57">
        <v>73</v>
      </c>
      <c r="F142" s="58">
        <f t="shared" si="11"/>
        <v>9.67</v>
      </c>
      <c r="G142" s="59" t="s">
        <v>1</v>
      </c>
      <c r="H142" s="57">
        <v>4</v>
      </c>
      <c r="I142" s="57">
        <v>38.404699999999998</v>
      </c>
      <c r="J142" s="60">
        <f t="shared" si="15"/>
        <v>30.27</v>
      </c>
      <c r="K142" s="60">
        <f t="shared" si="13"/>
        <v>22.702500000000001</v>
      </c>
      <c r="L142" s="61">
        <f t="shared" si="14"/>
        <v>871.88270175000002</v>
      </c>
      <c r="M142" s="57" t="s">
        <v>156</v>
      </c>
      <c r="N142" s="57" t="s">
        <v>189</v>
      </c>
      <c r="O142" s="57" t="s">
        <v>26</v>
      </c>
      <c r="P142" s="57">
        <v>43</v>
      </c>
      <c r="R142" s="30"/>
      <c r="S142" s="30"/>
    </row>
    <row r="143" spans="1:20" x14ac:dyDescent="0.25">
      <c r="A143" s="57">
        <v>2022</v>
      </c>
      <c r="B143" s="57">
        <v>4</v>
      </c>
      <c r="C143" s="57" t="s">
        <v>0</v>
      </c>
      <c r="D143" s="57">
        <v>5692755</v>
      </c>
      <c r="E143" s="57">
        <v>73</v>
      </c>
      <c r="F143" s="58">
        <f t="shared" si="11"/>
        <v>9.67</v>
      </c>
      <c r="G143" s="59" t="s">
        <v>1</v>
      </c>
      <c r="H143" s="57">
        <v>28</v>
      </c>
      <c r="I143" s="57">
        <v>268.83</v>
      </c>
      <c r="J143" s="60">
        <f t="shared" si="15"/>
        <v>30.27</v>
      </c>
      <c r="K143" s="60">
        <f t="shared" si="13"/>
        <v>22.702500000000001</v>
      </c>
      <c r="L143" s="61">
        <f t="shared" si="14"/>
        <v>6103.1130750000002</v>
      </c>
      <c r="M143" s="57" t="s">
        <v>156</v>
      </c>
      <c r="N143" s="57" t="s">
        <v>189</v>
      </c>
      <c r="O143" s="57" t="s">
        <v>26</v>
      </c>
      <c r="P143" s="57">
        <v>43</v>
      </c>
      <c r="R143" s="30"/>
      <c r="S143" s="30"/>
    </row>
    <row r="144" spans="1:20" x14ac:dyDescent="0.25">
      <c r="A144" s="57">
        <v>2022</v>
      </c>
      <c r="B144" s="57">
        <v>4</v>
      </c>
      <c r="C144" s="57" t="s">
        <v>0</v>
      </c>
      <c r="D144" s="57">
        <v>5692914</v>
      </c>
      <c r="E144" s="57">
        <v>88.9</v>
      </c>
      <c r="F144" s="58">
        <f t="shared" si="11"/>
        <v>13.84</v>
      </c>
      <c r="G144" s="59" t="s">
        <v>1</v>
      </c>
      <c r="H144" s="57">
        <v>37</v>
      </c>
      <c r="I144" s="57">
        <v>355.23880000000003</v>
      </c>
      <c r="J144" s="60">
        <f t="shared" si="15"/>
        <v>42.44</v>
      </c>
      <c r="K144" s="60">
        <f t="shared" si="13"/>
        <v>31.83</v>
      </c>
      <c r="L144" s="61">
        <f t="shared" si="14"/>
        <v>11307.251004</v>
      </c>
      <c r="M144" s="57" t="s">
        <v>156</v>
      </c>
      <c r="N144" s="57" t="s">
        <v>34</v>
      </c>
      <c r="O144" s="57" t="s">
        <v>35</v>
      </c>
      <c r="P144" s="57">
        <v>31</v>
      </c>
      <c r="R144" s="30"/>
      <c r="S144" s="30"/>
    </row>
    <row r="145" spans="1:19" x14ac:dyDescent="0.25">
      <c r="A145" s="57">
        <v>2022</v>
      </c>
      <c r="B145" s="57">
        <v>4</v>
      </c>
      <c r="C145" s="57" t="s">
        <v>0</v>
      </c>
      <c r="D145" s="57">
        <v>5692913</v>
      </c>
      <c r="E145" s="57">
        <v>88.9</v>
      </c>
      <c r="F145" s="58">
        <f t="shared" si="11"/>
        <v>13.84</v>
      </c>
      <c r="G145" s="59" t="s">
        <v>1</v>
      </c>
      <c r="H145" s="57">
        <v>9</v>
      </c>
      <c r="I145" s="57">
        <v>86.407799999999995</v>
      </c>
      <c r="J145" s="60">
        <f t="shared" si="15"/>
        <v>42.44</v>
      </c>
      <c r="K145" s="60">
        <f t="shared" si="13"/>
        <v>31.83</v>
      </c>
      <c r="L145" s="61">
        <f t="shared" si="14"/>
        <v>2750.3602739999997</v>
      </c>
      <c r="M145" s="57" t="s">
        <v>156</v>
      </c>
      <c r="N145" s="57" t="s">
        <v>34</v>
      </c>
      <c r="O145" s="57" t="s">
        <v>35</v>
      </c>
      <c r="P145" s="57">
        <v>31</v>
      </c>
      <c r="R145" s="30"/>
      <c r="S145" s="30"/>
    </row>
    <row r="146" spans="1:19" x14ac:dyDescent="0.25">
      <c r="A146" s="57">
        <v>2022</v>
      </c>
      <c r="B146" s="57">
        <v>4</v>
      </c>
      <c r="C146" s="57" t="s">
        <v>0</v>
      </c>
      <c r="D146" s="57">
        <v>5692915</v>
      </c>
      <c r="E146" s="57">
        <v>88.9</v>
      </c>
      <c r="F146" s="58">
        <f t="shared" si="11"/>
        <v>13.84</v>
      </c>
      <c r="G146" s="59" t="s">
        <v>1</v>
      </c>
      <c r="H146" s="57">
        <v>27</v>
      </c>
      <c r="I146" s="57">
        <v>259.22879999999998</v>
      </c>
      <c r="J146" s="60">
        <f t="shared" si="15"/>
        <v>42.44</v>
      </c>
      <c r="K146" s="60">
        <f t="shared" si="13"/>
        <v>31.83</v>
      </c>
      <c r="L146" s="61">
        <f t="shared" si="14"/>
        <v>8251.2527039999986</v>
      </c>
      <c r="M146" s="57" t="s">
        <v>156</v>
      </c>
      <c r="N146" s="57" t="s">
        <v>34</v>
      </c>
      <c r="O146" s="57" t="s">
        <v>35</v>
      </c>
      <c r="P146" s="57">
        <v>31</v>
      </c>
      <c r="R146" s="30"/>
      <c r="S146" s="30"/>
    </row>
    <row r="147" spans="1:19" x14ac:dyDescent="0.25">
      <c r="A147" s="57">
        <v>2022</v>
      </c>
      <c r="B147" s="57">
        <v>4</v>
      </c>
      <c r="C147" s="57" t="s">
        <v>0</v>
      </c>
      <c r="D147" s="57">
        <v>5692919</v>
      </c>
      <c r="E147" s="57">
        <v>88.9</v>
      </c>
      <c r="F147" s="58">
        <f t="shared" si="11"/>
        <v>13.84</v>
      </c>
      <c r="G147" s="59" t="s">
        <v>1</v>
      </c>
      <c r="H147" s="57">
        <v>48</v>
      </c>
      <c r="I147" s="57">
        <v>460.85759999999999</v>
      </c>
      <c r="J147" s="60">
        <f t="shared" si="15"/>
        <v>42.44</v>
      </c>
      <c r="K147" s="60">
        <f t="shared" si="13"/>
        <v>31.83</v>
      </c>
      <c r="L147" s="61">
        <f t="shared" si="14"/>
        <v>14669.097408</v>
      </c>
      <c r="M147" s="57" t="s">
        <v>156</v>
      </c>
      <c r="N147" s="57" t="s">
        <v>34</v>
      </c>
      <c r="O147" s="57" t="s">
        <v>35</v>
      </c>
      <c r="P147" s="57">
        <v>31</v>
      </c>
      <c r="R147" s="30"/>
      <c r="S147" s="30"/>
    </row>
    <row r="148" spans="1:19" x14ac:dyDescent="0.25">
      <c r="A148" s="57">
        <v>2022</v>
      </c>
      <c r="B148" s="57">
        <v>4</v>
      </c>
      <c r="C148" s="57" t="s">
        <v>0</v>
      </c>
      <c r="D148" s="57">
        <v>5692918</v>
      </c>
      <c r="E148" s="57">
        <v>88.9</v>
      </c>
      <c r="F148" s="58">
        <f t="shared" si="11"/>
        <v>13.84</v>
      </c>
      <c r="G148" s="59" t="s">
        <v>1</v>
      </c>
      <c r="H148" s="57">
        <v>17</v>
      </c>
      <c r="I148" s="57">
        <v>163.21789999999999</v>
      </c>
      <c r="J148" s="60">
        <f t="shared" si="15"/>
        <v>42.44</v>
      </c>
      <c r="K148" s="60">
        <f t="shared" si="13"/>
        <v>31.83</v>
      </c>
      <c r="L148" s="61">
        <f t="shared" si="14"/>
        <v>5195.2257569999992</v>
      </c>
      <c r="M148" s="57" t="s">
        <v>156</v>
      </c>
      <c r="N148" s="57" t="s">
        <v>34</v>
      </c>
      <c r="O148" s="57" t="s">
        <v>35</v>
      </c>
      <c r="P148" s="57">
        <v>31</v>
      </c>
      <c r="R148" s="30"/>
      <c r="S148" s="30"/>
    </row>
    <row r="149" spans="1:19" x14ac:dyDescent="0.25">
      <c r="A149" s="57">
        <v>2022</v>
      </c>
      <c r="B149" s="57">
        <v>4</v>
      </c>
      <c r="C149" s="57" t="s">
        <v>0</v>
      </c>
      <c r="D149" s="57">
        <v>5692917</v>
      </c>
      <c r="E149" s="57">
        <v>88.9</v>
      </c>
      <c r="F149" s="58">
        <f t="shared" si="11"/>
        <v>13.84</v>
      </c>
      <c r="G149" s="59" t="s">
        <v>1</v>
      </c>
      <c r="H149" s="57">
        <v>32</v>
      </c>
      <c r="I149" s="57">
        <v>307.2389</v>
      </c>
      <c r="J149" s="60">
        <f t="shared" si="15"/>
        <v>42.44</v>
      </c>
      <c r="K149" s="60">
        <f t="shared" si="13"/>
        <v>31.83</v>
      </c>
      <c r="L149" s="61">
        <f t="shared" si="14"/>
        <v>9779.4141870000003</v>
      </c>
      <c r="M149" s="57" t="s">
        <v>156</v>
      </c>
      <c r="N149" s="57" t="s">
        <v>34</v>
      </c>
      <c r="O149" s="57" t="s">
        <v>35</v>
      </c>
      <c r="P149" s="57">
        <v>31</v>
      </c>
      <c r="R149" s="30"/>
      <c r="S149" s="30"/>
    </row>
    <row r="150" spans="1:19" x14ac:dyDescent="0.25">
      <c r="A150" s="57">
        <v>2022</v>
      </c>
      <c r="B150" s="57">
        <v>4</v>
      </c>
      <c r="C150" s="57" t="s">
        <v>0</v>
      </c>
      <c r="D150" s="57">
        <v>5692916</v>
      </c>
      <c r="E150" s="57">
        <v>88.9</v>
      </c>
      <c r="F150" s="58">
        <f t="shared" si="11"/>
        <v>13.84</v>
      </c>
      <c r="G150" s="59" t="s">
        <v>1</v>
      </c>
      <c r="H150" s="57">
        <v>30</v>
      </c>
      <c r="I150" s="57">
        <v>288.03120000000001</v>
      </c>
      <c r="J150" s="60">
        <f t="shared" si="15"/>
        <v>42.44</v>
      </c>
      <c r="K150" s="60">
        <f t="shared" si="13"/>
        <v>31.83</v>
      </c>
      <c r="L150" s="61">
        <f t="shared" si="14"/>
        <v>9168.0330959999992</v>
      </c>
      <c r="M150" s="57" t="s">
        <v>156</v>
      </c>
      <c r="N150" s="57" t="s">
        <v>34</v>
      </c>
      <c r="O150" s="57" t="s">
        <v>35</v>
      </c>
      <c r="P150" s="57">
        <v>31</v>
      </c>
      <c r="R150" s="30"/>
      <c r="S150" s="30"/>
    </row>
    <row r="151" spans="1:19" x14ac:dyDescent="0.25">
      <c r="A151" s="57">
        <v>2022</v>
      </c>
      <c r="B151" s="57">
        <v>4</v>
      </c>
      <c r="C151" s="57" t="s">
        <v>0</v>
      </c>
      <c r="D151" s="57">
        <v>5692923</v>
      </c>
      <c r="E151" s="57">
        <v>88.9</v>
      </c>
      <c r="F151" s="58">
        <f t="shared" si="11"/>
        <v>13.84</v>
      </c>
      <c r="G151" s="59" t="s">
        <v>1</v>
      </c>
      <c r="H151" s="57">
        <v>14</v>
      </c>
      <c r="I151" s="57">
        <v>134.4188</v>
      </c>
      <c r="J151" s="60">
        <f t="shared" si="15"/>
        <v>42.44</v>
      </c>
      <c r="K151" s="60">
        <f t="shared" si="13"/>
        <v>21.22</v>
      </c>
      <c r="L151" s="61">
        <f t="shared" si="14"/>
        <v>2852.3669359999999</v>
      </c>
      <c r="M151" s="57" t="s">
        <v>33</v>
      </c>
      <c r="N151" s="57" t="s">
        <v>34</v>
      </c>
      <c r="O151" s="57" t="s">
        <v>35</v>
      </c>
      <c r="P151" s="57">
        <v>31</v>
      </c>
      <c r="R151" s="30"/>
      <c r="S151" s="30"/>
    </row>
    <row r="152" spans="1:19" x14ac:dyDescent="0.25">
      <c r="A152" s="57">
        <v>2022</v>
      </c>
      <c r="B152" s="57">
        <v>4</v>
      </c>
      <c r="C152" s="57" t="s">
        <v>0</v>
      </c>
      <c r="D152" s="57">
        <v>5692924</v>
      </c>
      <c r="E152" s="57">
        <v>88.9</v>
      </c>
      <c r="F152" s="58">
        <f t="shared" si="11"/>
        <v>13.84</v>
      </c>
      <c r="G152" s="59" t="s">
        <v>1</v>
      </c>
      <c r="H152" s="57">
        <v>11</v>
      </c>
      <c r="I152" s="57">
        <v>105.6</v>
      </c>
      <c r="J152" s="60">
        <f t="shared" si="15"/>
        <v>42.44</v>
      </c>
      <c r="K152" s="60">
        <f t="shared" si="13"/>
        <v>21.22</v>
      </c>
      <c r="L152" s="61">
        <f t="shared" si="14"/>
        <v>2240.8319999999999</v>
      </c>
      <c r="M152" s="57" t="s">
        <v>33</v>
      </c>
      <c r="N152" s="57" t="s">
        <v>34</v>
      </c>
      <c r="O152" s="57" t="s">
        <v>35</v>
      </c>
      <c r="P152" s="57">
        <v>31</v>
      </c>
      <c r="R152" s="30"/>
      <c r="S152" s="30"/>
    </row>
    <row r="153" spans="1:19" x14ac:dyDescent="0.25">
      <c r="A153" s="57">
        <v>2022</v>
      </c>
      <c r="B153" s="57">
        <v>4</v>
      </c>
      <c r="C153" s="57" t="s">
        <v>0</v>
      </c>
      <c r="D153" s="57">
        <v>5692925</v>
      </c>
      <c r="E153" s="57">
        <v>88.9</v>
      </c>
      <c r="F153" s="58">
        <f t="shared" si="11"/>
        <v>13.84</v>
      </c>
      <c r="G153" s="59" t="s">
        <v>1</v>
      </c>
      <c r="H153" s="57">
        <v>22</v>
      </c>
      <c r="I153" s="57">
        <v>211.23</v>
      </c>
      <c r="J153" s="60">
        <f t="shared" si="15"/>
        <v>42.44</v>
      </c>
      <c r="K153" s="60">
        <f t="shared" si="13"/>
        <v>21.22</v>
      </c>
      <c r="L153" s="61">
        <f t="shared" si="14"/>
        <v>4482.3005999999996</v>
      </c>
      <c r="M153" s="57" t="s">
        <v>33</v>
      </c>
      <c r="N153" s="57" t="s">
        <v>34</v>
      </c>
      <c r="O153" s="57" t="s">
        <v>35</v>
      </c>
      <c r="P153" s="57">
        <v>31</v>
      </c>
      <c r="R153" s="30"/>
      <c r="S153" s="30"/>
    </row>
    <row r="154" spans="1:19" x14ac:dyDescent="0.25">
      <c r="A154" s="57">
        <v>2022</v>
      </c>
      <c r="B154" s="57">
        <v>4</v>
      </c>
      <c r="C154" s="57" t="s">
        <v>0</v>
      </c>
      <c r="D154" s="57">
        <v>5692926</v>
      </c>
      <c r="E154" s="57">
        <v>88.9</v>
      </c>
      <c r="F154" s="58">
        <f t="shared" si="11"/>
        <v>13.84</v>
      </c>
      <c r="G154" s="59" t="s">
        <v>1</v>
      </c>
      <c r="H154" s="57">
        <v>14</v>
      </c>
      <c r="I154" s="57">
        <v>134.41650000000001</v>
      </c>
      <c r="J154" s="60">
        <f t="shared" si="15"/>
        <v>42.44</v>
      </c>
      <c r="K154" s="60">
        <f t="shared" si="13"/>
        <v>21.22</v>
      </c>
      <c r="L154" s="61">
        <f t="shared" si="14"/>
        <v>2852.3181300000001</v>
      </c>
      <c r="M154" s="57" t="s">
        <v>33</v>
      </c>
      <c r="N154" s="57" t="s">
        <v>34</v>
      </c>
      <c r="O154" s="57" t="s">
        <v>35</v>
      </c>
      <c r="P154" s="57">
        <v>31</v>
      </c>
      <c r="R154" s="30"/>
      <c r="S154" s="30"/>
    </row>
    <row r="155" spans="1:19" x14ac:dyDescent="0.25">
      <c r="A155" s="57">
        <v>2022</v>
      </c>
      <c r="B155" s="57">
        <v>4</v>
      </c>
      <c r="C155" s="57" t="s">
        <v>0</v>
      </c>
      <c r="D155" s="57">
        <v>5692926</v>
      </c>
      <c r="E155" s="57">
        <v>88.9</v>
      </c>
      <c r="F155" s="58">
        <f t="shared" si="11"/>
        <v>13.84</v>
      </c>
      <c r="G155" s="59" t="s">
        <v>1</v>
      </c>
      <c r="H155" s="57">
        <v>139</v>
      </c>
      <c r="I155" s="57">
        <v>1334.5589</v>
      </c>
      <c r="J155" s="60">
        <f t="shared" si="15"/>
        <v>42.44</v>
      </c>
      <c r="K155" s="60">
        <f t="shared" si="13"/>
        <v>31.83</v>
      </c>
      <c r="L155" s="61">
        <f t="shared" si="14"/>
        <v>42479.009786999995</v>
      </c>
      <c r="M155" s="57" t="s">
        <v>156</v>
      </c>
      <c r="N155" s="57" t="s">
        <v>34</v>
      </c>
      <c r="O155" s="57" t="s">
        <v>35</v>
      </c>
      <c r="P155" s="57">
        <v>31</v>
      </c>
      <c r="R155" s="30"/>
      <c r="S155" s="30"/>
    </row>
    <row r="156" spans="1:19" x14ac:dyDescent="0.25">
      <c r="A156" s="57">
        <v>2022</v>
      </c>
      <c r="B156" s="57">
        <v>4</v>
      </c>
      <c r="C156" s="57" t="s">
        <v>0</v>
      </c>
      <c r="D156" s="57">
        <v>5693500</v>
      </c>
      <c r="E156" s="57">
        <v>73</v>
      </c>
      <c r="F156" s="58">
        <f t="shared" si="11"/>
        <v>9.67</v>
      </c>
      <c r="G156" s="59" t="s">
        <v>1</v>
      </c>
      <c r="H156" s="57">
        <v>20</v>
      </c>
      <c r="I156" s="57">
        <v>192.02379999999999</v>
      </c>
      <c r="J156" s="60">
        <f t="shared" si="15"/>
        <v>30.27</v>
      </c>
      <c r="K156" s="60">
        <f t="shared" si="13"/>
        <v>22.702500000000001</v>
      </c>
      <c r="L156" s="61">
        <f t="shared" si="14"/>
        <v>4359.4203195</v>
      </c>
      <c r="M156" s="57" t="s">
        <v>156</v>
      </c>
      <c r="N156" s="57" t="s">
        <v>190</v>
      </c>
      <c r="O156" s="57" t="s">
        <v>2</v>
      </c>
      <c r="P156" s="57">
        <v>65</v>
      </c>
      <c r="R156" s="30"/>
      <c r="S156" s="30"/>
    </row>
    <row r="157" spans="1:19" x14ac:dyDescent="0.25">
      <c r="A157" s="57">
        <v>2022</v>
      </c>
      <c r="B157" s="57">
        <v>4</v>
      </c>
      <c r="C157" s="57" t="s">
        <v>0</v>
      </c>
      <c r="D157" s="57">
        <v>5693868</v>
      </c>
      <c r="E157" s="57">
        <v>73</v>
      </c>
      <c r="F157" s="58">
        <f t="shared" si="11"/>
        <v>9.67</v>
      </c>
      <c r="G157" s="59" t="s">
        <v>1</v>
      </c>
      <c r="H157" s="57">
        <v>5</v>
      </c>
      <c r="I157" s="57">
        <v>48.006500000000003</v>
      </c>
      <c r="J157" s="60">
        <f t="shared" si="15"/>
        <v>30.27</v>
      </c>
      <c r="K157" s="60">
        <f t="shared" si="13"/>
        <v>22.702500000000001</v>
      </c>
      <c r="L157" s="61">
        <f t="shared" si="14"/>
        <v>1089.86756625</v>
      </c>
      <c r="M157" s="57" t="s">
        <v>156</v>
      </c>
      <c r="N157" s="57" t="s">
        <v>58</v>
      </c>
      <c r="O157" s="57" t="s">
        <v>2</v>
      </c>
      <c r="P157" s="57">
        <v>65</v>
      </c>
      <c r="R157" s="30"/>
      <c r="S157" s="30"/>
    </row>
    <row r="158" spans="1:19" x14ac:dyDescent="0.25">
      <c r="A158" s="57">
        <v>2022</v>
      </c>
      <c r="B158" s="57">
        <v>4</v>
      </c>
      <c r="C158" s="57" t="s">
        <v>0</v>
      </c>
      <c r="D158" s="57">
        <v>5694200</v>
      </c>
      <c r="E158" s="57">
        <v>73</v>
      </c>
      <c r="F158" s="58">
        <f t="shared" si="11"/>
        <v>9.67</v>
      </c>
      <c r="G158" s="59" t="s">
        <v>1</v>
      </c>
      <c r="H158" s="57">
        <v>30</v>
      </c>
      <c r="I158" s="57">
        <v>288.036</v>
      </c>
      <c r="J158" s="60">
        <f t="shared" si="15"/>
        <v>30.27</v>
      </c>
      <c r="K158" s="60">
        <f t="shared" si="13"/>
        <v>15.135</v>
      </c>
      <c r="L158" s="61">
        <f t="shared" si="14"/>
        <v>4359.4248600000001</v>
      </c>
      <c r="M158" s="57" t="s">
        <v>33</v>
      </c>
      <c r="N158" s="57" t="s">
        <v>178</v>
      </c>
      <c r="O158" s="57" t="s">
        <v>20</v>
      </c>
      <c r="P158" s="57">
        <v>68</v>
      </c>
      <c r="R158" s="30"/>
      <c r="S158" s="30"/>
    </row>
    <row r="159" spans="1:19" x14ac:dyDescent="0.25">
      <c r="A159" s="57">
        <v>2022</v>
      </c>
      <c r="B159" s="57">
        <v>4</v>
      </c>
      <c r="C159" s="57" t="s">
        <v>0</v>
      </c>
      <c r="D159" s="57">
        <v>5694198</v>
      </c>
      <c r="E159" s="57">
        <v>88.9</v>
      </c>
      <c r="F159" s="58">
        <f t="shared" si="11"/>
        <v>13.84</v>
      </c>
      <c r="G159" s="59" t="s">
        <v>1</v>
      </c>
      <c r="H159" s="57">
        <v>25</v>
      </c>
      <c r="I159" s="57">
        <v>240.03030000000001</v>
      </c>
      <c r="J159" s="60">
        <f t="shared" si="15"/>
        <v>42.44</v>
      </c>
      <c r="K159" s="60">
        <f t="shared" si="13"/>
        <v>21.22</v>
      </c>
      <c r="L159" s="61">
        <f t="shared" si="14"/>
        <v>5093.4429659999996</v>
      </c>
      <c r="M159" s="57" t="s">
        <v>33</v>
      </c>
      <c r="N159" s="57" t="s">
        <v>178</v>
      </c>
      <c r="O159" s="57" t="s">
        <v>20</v>
      </c>
      <c r="P159" s="57">
        <v>68</v>
      </c>
      <c r="R159" s="30"/>
      <c r="S159" s="30"/>
    </row>
    <row r="160" spans="1:19" x14ac:dyDescent="0.25">
      <c r="A160" s="57">
        <v>2022</v>
      </c>
      <c r="B160" s="57">
        <v>4</v>
      </c>
      <c r="C160" s="57" t="s">
        <v>0</v>
      </c>
      <c r="D160" s="57">
        <v>5694199</v>
      </c>
      <c r="E160" s="57">
        <v>88.9</v>
      </c>
      <c r="F160" s="58">
        <f t="shared" si="11"/>
        <v>13.84</v>
      </c>
      <c r="G160" s="59" t="s">
        <v>1</v>
      </c>
      <c r="H160" s="57">
        <v>25</v>
      </c>
      <c r="I160" s="57">
        <v>240.02590000000001</v>
      </c>
      <c r="J160" s="60">
        <f t="shared" si="15"/>
        <v>42.44</v>
      </c>
      <c r="K160" s="60">
        <f t="shared" si="13"/>
        <v>31.83</v>
      </c>
      <c r="L160" s="61">
        <f t="shared" si="14"/>
        <v>7640.0243970000001</v>
      </c>
      <c r="M160" s="57" t="s">
        <v>156</v>
      </c>
      <c r="N160" s="57" t="s">
        <v>178</v>
      </c>
      <c r="O160" s="57" t="s">
        <v>20</v>
      </c>
      <c r="P160" s="57">
        <v>68</v>
      </c>
      <c r="R160" s="30"/>
      <c r="S160" s="30"/>
    </row>
    <row r="161" spans="1:20" x14ac:dyDescent="0.25">
      <c r="A161" s="57">
        <v>2022</v>
      </c>
      <c r="B161" s="57">
        <v>4</v>
      </c>
      <c r="C161" s="57" t="s">
        <v>0</v>
      </c>
      <c r="D161" s="57">
        <v>5694528</v>
      </c>
      <c r="E161" s="57">
        <v>73</v>
      </c>
      <c r="F161" s="58">
        <f t="shared" si="11"/>
        <v>9.67</v>
      </c>
      <c r="G161" s="59" t="s">
        <v>1</v>
      </c>
      <c r="H161" s="57">
        <v>5</v>
      </c>
      <c r="I161" s="57">
        <v>48.006500000000003</v>
      </c>
      <c r="J161" s="60">
        <f t="shared" si="15"/>
        <v>30.27</v>
      </c>
      <c r="K161" s="60">
        <f t="shared" si="13"/>
        <v>22.702500000000001</v>
      </c>
      <c r="L161" s="61">
        <f t="shared" si="14"/>
        <v>1089.86756625</v>
      </c>
      <c r="M161" s="57" t="s">
        <v>156</v>
      </c>
      <c r="N161" s="57" t="s">
        <v>190</v>
      </c>
      <c r="O161" s="57" t="s">
        <v>2</v>
      </c>
      <c r="P161" s="57">
        <v>65</v>
      </c>
      <c r="R161" s="30"/>
      <c r="S161" s="30"/>
    </row>
    <row r="162" spans="1:20" x14ac:dyDescent="0.25">
      <c r="A162" s="57">
        <v>2022</v>
      </c>
      <c r="B162" s="57">
        <v>4</v>
      </c>
      <c r="C162" s="57" t="s">
        <v>0</v>
      </c>
      <c r="D162" s="57">
        <v>5695024</v>
      </c>
      <c r="E162" s="57">
        <v>73</v>
      </c>
      <c r="F162" s="58">
        <f t="shared" si="11"/>
        <v>9.67</v>
      </c>
      <c r="G162" s="59" t="s">
        <v>1</v>
      </c>
      <c r="H162" s="57">
        <v>3</v>
      </c>
      <c r="I162" s="57">
        <v>28.803899999999999</v>
      </c>
      <c r="J162" s="60">
        <f t="shared" si="15"/>
        <v>30.27</v>
      </c>
      <c r="K162" s="60">
        <f t="shared" si="13"/>
        <v>22.702500000000001</v>
      </c>
      <c r="L162" s="61">
        <f t="shared" si="14"/>
        <v>653.92053974999999</v>
      </c>
      <c r="M162" s="57" t="s">
        <v>156</v>
      </c>
      <c r="N162" s="57" t="s">
        <v>190</v>
      </c>
      <c r="O162" s="57" t="s">
        <v>2</v>
      </c>
      <c r="P162" s="57">
        <v>65</v>
      </c>
      <c r="R162" s="30"/>
      <c r="S162" s="30"/>
    </row>
    <row r="163" spans="1:20" x14ac:dyDescent="0.25">
      <c r="A163" s="57">
        <v>2022</v>
      </c>
      <c r="B163" s="57">
        <v>4</v>
      </c>
      <c r="C163" s="57" t="s">
        <v>0</v>
      </c>
      <c r="D163" s="57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7" t="s">
        <v>191</v>
      </c>
      <c r="O163" s="57" t="s">
        <v>151</v>
      </c>
      <c r="P163" s="57">
        <v>19</v>
      </c>
      <c r="Q163" s="63" t="s">
        <v>193</v>
      </c>
      <c r="R163" s="30"/>
      <c r="S163" s="30"/>
    </row>
    <row r="164" spans="1:20" x14ac:dyDescent="0.25">
      <c r="A164" s="57">
        <v>2022</v>
      </c>
      <c r="B164" s="57">
        <v>4</v>
      </c>
      <c r="C164" s="57" t="s">
        <v>0</v>
      </c>
      <c r="D164" s="57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7" t="s">
        <v>191</v>
      </c>
      <c r="O164" s="57" t="s">
        <v>151</v>
      </c>
      <c r="P164" s="57">
        <v>19</v>
      </c>
      <c r="Q164" s="63" t="s">
        <v>193</v>
      </c>
      <c r="R164" s="30"/>
      <c r="S164" s="30"/>
    </row>
    <row r="165" spans="1:20" x14ac:dyDescent="0.25">
      <c r="A165" s="57">
        <v>2022</v>
      </c>
      <c r="B165" s="57">
        <v>4</v>
      </c>
      <c r="C165" s="57" t="s">
        <v>3</v>
      </c>
      <c r="D165" s="57">
        <v>15222</v>
      </c>
      <c r="E165" s="57">
        <v>139.69999999999999</v>
      </c>
      <c r="F165" s="58">
        <v>29.76</v>
      </c>
      <c r="G165" s="59" t="s">
        <v>153</v>
      </c>
      <c r="H165" s="57">
        <v>129</v>
      </c>
      <c r="I165" s="57">
        <v>1811.05</v>
      </c>
      <c r="J165" s="60"/>
      <c r="K165" s="60">
        <v>46.65</v>
      </c>
      <c r="L165" s="61">
        <f t="shared" si="10"/>
        <v>84485.482499999998</v>
      </c>
      <c r="M165" s="57" t="s">
        <v>155</v>
      </c>
      <c r="N165" s="57" t="s">
        <v>159</v>
      </c>
      <c r="O165" s="57" t="s">
        <v>164</v>
      </c>
      <c r="P165" s="57"/>
    </row>
    <row r="166" spans="1:20" x14ac:dyDescent="0.25">
      <c r="A166" s="57">
        <v>2022</v>
      </c>
      <c r="B166" s="57">
        <v>4</v>
      </c>
      <c r="C166" s="57" t="s">
        <v>3</v>
      </c>
      <c r="D166" s="57">
        <v>15223</v>
      </c>
      <c r="E166" s="57">
        <v>114.3</v>
      </c>
      <c r="F166" s="58">
        <v>20.09</v>
      </c>
      <c r="G166" s="59" t="s">
        <v>153</v>
      </c>
      <c r="H166" s="57">
        <v>14</v>
      </c>
      <c r="I166" s="57">
        <v>203.79</v>
      </c>
      <c r="J166" s="60"/>
      <c r="K166" s="60">
        <v>38.72</v>
      </c>
      <c r="L166" s="61">
        <f t="shared" si="10"/>
        <v>7890.7487999999994</v>
      </c>
      <c r="M166" s="57" t="s">
        <v>156</v>
      </c>
      <c r="N166" s="57" t="s">
        <v>159</v>
      </c>
      <c r="O166" s="57" t="s">
        <v>164</v>
      </c>
      <c r="P166" s="57"/>
    </row>
    <row r="167" spans="1:20" x14ac:dyDescent="0.25">
      <c r="A167" s="57">
        <v>2022</v>
      </c>
      <c r="B167" s="57">
        <v>4</v>
      </c>
      <c r="C167" s="57" t="s">
        <v>3</v>
      </c>
      <c r="D167" s="57">
        <v>15226</v>
      </c>
      <c r="E167" s="57">
        <v>139.69999999999999</v>
      </c>
      <c r="F167" s="58">
        <v>29.76</v>
      </c>
      <c r="G167" s="59" t="s">
        <v>153</v>
      </c>
      <c r="H167" s="57">
        <v>61</v>
      </c>
      <c r="I167" s="57">
        <v>832.45</v>
      </c>
      <c r="J167" s="60"/>
      <c r="K167" s="60">
        <v>46.65</v>
      </c>
      <c r="L167" s="61">
        <f t="shared" si="10"/>
        <v>38833.792500000003</v>
      </c>
      <c r="M167" s="57" t="s">
        <v>155</v>
      </c>
      <c r="N167" s="57" t="s">
        <v>160</v>
      </c>
      <c r="O167" s="57" t="s">
        <v>164</v>
      </c>
      <c r="P167" s="57"/>
    </row>
    <row r="168" spans="1:20" x14ac:dyDescent="0.25">
      <c r="A168" s="57">
        <v>2022</v>
      </c>
      <c r="B168" s="57">
        <v>4</v>
      </c>
      <c r="C168" s="57" t="s">
        <v>3</v>
      </c>
      <c r="D168" s="57">
        <v>55041</v>
      </c>
      <c r="E168" s="57">
        <v>139.69999999999999</v>
      </c>
      <c r="F168" s="58">
        <v>29.76</v>
      </c>
      <c r="G168" s="59" t="s">
        <v>153</v>
      </c>
      <c r="H168" s="57">
        <v>49</v>
      </c>
      <c r="I168" s="57">
        <v>682.11</v>
      </c>
      <c r="J168" s="60"/>
      <c r="K168" s="60">
        <v>46.65</v>
      </c>
      <c r="L168" s="61">
        <f t="shared" si="10"/>
        <v>31820.431499999999</v>
      </c>
      <c r="M168" s="57" t="s">
        <v>155</v>
      </c>
      <c r="N168" s="57" t="s">
        <v>160</v>
      </c>
      <c r="O168" s="57" t="s">
        <v>165</v>
      </c>
      <c r="P168" s="57"/>
    </row>
    <row r="169" spans="1:20" x14ac:dyDescent="0.25">
      <c r="A169" s="57">
        <v>2022</v>
      </c>
      <c r="B169" s="57">
        <v>4</v>
      </c>
      <c r="C169" s="57" t="s">
        <v>3</v>
      </c>
      <c r="D169" s="57">
        <v>15225</v>
      </c>
      <c r="E169" s="57">
        <v>114.3</v>
      </c>
      <c r="F169" s="58">
        <v>20.09</v>
      </c>
      <c r="G169" s="59" t="s">
        <v>153</v>
      </c>
      <c r="H169" s="57">
        <v>14</v>
      </c>
      <c r="I169" s="57">
        <v>201.68</v>
      </c>
      <c r="J169" s="60"/>
      <c r="K169" s="60">
        <v>38.72</v>
      </c>
      <c r="L169" s="61">
        <f t="shared" si="10"/>
        <v>7809.0496000000003</v>
      </c>
      <c r="M169" s="57" t="s">
        <v>156</v>
      </c>
      <c r="N169" s="57" t="s">
        <v>160</v>
      </c>
      <c r="O169" s="57" t="s">
        <v>164</v>
      </c>
      <c r="P169" s="57"/>
      <c r="Q169" s="62"/>
      <c r="R169" s="57"/>
      <c r="S169" s="57" t="s">
        <v>27</v>
      </c>
      <c r="T169" s="62">
        <v>1939020.8227247498</v>
      </c>
    </row>
    <row r="170" spans="1:20" x14ac:dyDescent="0.25">
      <c r="A170" s="57">
        <v>2022</v>
      </c>
      <c r="B170" s="57">
        <v>4</v>
      </c>
      <c r="C170" s="57" t="s">
        <v>3</v>
      </c>
      <c r="D170" s="57" t="s">
        <v>152</v>
      </c>
      <c r="E170" s="57">
        <v>339.7</v>
      </c>
      <c r="F170" s="58">
        <v>81.099999999999994</v>
      </c>
      <c r="G170" s="59" t="s">
        <v>1</v>
      </c>
      <c r="H170" s="57">
        <v>84</v>
      </c>
      <c r="I170" s="57">
        <v>1087.74</v>
      </c>
      <c r="J170" s="60"/>
      <c r="K170" s="60">
        <v>180.4547</v>
      </c>
      <c r="L170" s="61">
        <f t="shared" si="10"/>
        <v>196287.79537800001</v>
      </c>
      <c r="M170" s="57" t="s">
        <v>36</v>
      </c>
      <c r="N170" s="57" t="s">
        <v>161</v>
      </c>
      <c r="O170" s="57" t="s">
        <v>166</v>
      </c>
      <c r="P170" s="57"/>
      <c r="Q170" s="62">
        <f>SUM(L135:L170)</f>
        <v>557897.62666475005</v>
      </c>
      <c r="R170" s="57" t="s">
        <v>192</v>
      </c>
      <c r="S170" s="57" t="s">
        <v>28</v>
      </c>
      <c r="T170" s="62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4"/>
      <c r="R207" s="50"/>
      <c r="S207" s="50" t="s">
        <v>27</v>
      </c>
      <c r="T207" s="64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4">
        <f>SUM(L171:L208)</f>
        <v>635670.75353475008</v>
      </c>
      <c r="R208" s="50" t="s">
        <v>197</v>
      </c>
      <c r="S208" s="50" t="s">
        <v>28</v>
      </c>
      <c r="T208" s="64">
        <f>T207+Q208</f>
        <v>3132589.2029242497</v>
      </c>
    </row>
    <row r="209" spans="1:16" x14ac:dyDescent="0.25">
      <c r="A209" s="65">
        <v>2022</v>
      </c>
      <c r="B209" s="65">
        <v>6</v>
      </c>
      <c r="C209" s="65" t="s">
        <v>0</v>
      </c>
      <c r="D209" s="65">
        <v>5696933</v>
      </c>
      <c r="E209" s="65">
        <v>88.9</v>
      </c>
      <c r="F209" s="66">
        <f t="shared" si="20"/>
        <v>13.84</v>
      </c>
      <c r="G209" s="67" t="s">
        <v>1</v>
      </c>
      <c r="H209" s="65">
        <v>5</v>
      </c>
      <c r="I209" s="65">
        <v>48.0062</v>
      </c>
      <c r="J209" s="68">
        <f t="shared" si="16"/>
        <v>42.44</v>
      </c>
      <c r="K209" s="68">
        <f t="shared" si="17"/>
        <v>21.22</v>
      </c>
      <c r="L209" s="69">
        <f t="shared" si="18"/>
        <v>1018.691564</v>
      </c>
      <c r="M209" s="65" t="s">
        <v>33</v>
      </c>
      <c r="N209" s="65" t="s">
        <v>178</v>
      </c>
      <c r="O209" s="65" t="s">
        <v>20</v>
      </c>
      <c r="P209" s="65"/>
    </row>
    <row r="210" spans="1:16" x14ac:dyDescent="0.25">
      <c r="A210" s="65">
        <v>2022</v>
      </c>
      <c r="B210" s="65">
        <v>6</v>
      </c>
      <c r="C210" s="65" t="s">
        <v>0</v>
      </c>
      <c r="D210" s="65">
        <v>5696934</v>
      </c>
      <c r="E210" s="65">
        <v>88.9</v>
      </c>
      <c r="F210" s="66">
        <f t="shared" si="20"/>
        <v>13.84</v>
      </c>
      <c r="G210" s="67" t="s">
        <v>1</v>
      </c>
      <c r="H210" s="65">
        <v>25</v>
      </c>
      <c r="I210" s="65">
        <v>240.02780000000001</v>
      </c>
      <c r="J210" s="68">
        <f t="shared" si="16"/>
        <v>42.44</v>
      </c>
      <c r="K210" s="68">
        <f t="shared" si="17"/>
        <v>21.22</v>
      </c>
      <c r="L210" s="69">
        <f t="shared" si="18"/>
        <v>5093.3899160000001</v>
      </c>
      <c r="M210" s="65" t="s">
        <v>33</v>
      </c>
      <c r="N210" s="65" t="s">
        <v>178</v>
      </c>
      <c r="O210" s="65" t="s">
        <v>20</v>
      </c>
      <c r="P210" s="65"/>
    </row>
    <row r="211" spans="1:16" x14ac:dyDescent="0.25">
      <c r="A211" s="65">
        <v>2022</v>
      </c>
      <c r="B211" s="65">
        <v>6</v>
      </c>
      <c r="C211" s="65" t="s">
        <v>0</v>
      </c>
      <c r="D211" s="65">
        <v>5696935</v>
      </c>
      <c r="E211" s="65">
        <v>73</v>
      </c>
      <c r="F211" s="66">
        <f t="shared" si="20"/>
        <v>9.67</v>
      </c>
      <c r="G211" s="67" t="s">
        <v>1</v>
      </c>
      <c r="H211" s="65">
        <v>20</v>
      </c>
      <c r="I211" s="65">
        <v>192.02</v>
      </c>
      <c r="J211" s="68">
        <f t="shared" si="16"/>
        <v>30.27</v>
      </c>
      <c r="K211" s="68">
        <f t="shared" si="17"/>
        <v>15.135</v>
      </c>
      <c r="L211" s="69">
        <f t="shared" si="18"/>
        <v>2906.2227000000003</v>
      </c>
      <c r="M211" s="65" t="s">
        <v>33</v>
      </c>
      <c r="N211" s="65" t="s">
        <v>178</v>
      </c>
      <c r="O211" s="65" t="s">
        <v>20</v>
      </c>
      <c r="P211" s="65"/>
    </row>
    <row r="212" spans="1:16" x14ac:dyDescent="0.25">
      <c r="A212" s="65">
        <v>2022</v>
      </c>
      <c r="B212" s="65">
        <v>6</v>
      </c>
      <c r="C212" s="65" t="s">
        <v>0</v>
      </c>
      <c r="D212" s="65">
        <v>5696935</v>
      </c>
      <c r="E212" s="65">
        <v>73</v>
      </c>
      <c r="F212" s="66">
        <f t="shared" si="20"/>
        <v>9.67</v>
      </c>
      <c r="G212" s="67" t="s">
        <v>1</v>
      </c>
      <c r="H212" s="65">
        <v>16</v>
      </c>
      <c r="I212" s="65">
        <v>153.62</v>
      </c>
      <c r="J212" s="68">
        <f t="shared" si="16"/>
        <v>30.27</v>
      </c>
      <c r="K212" s="68">
        <f t="shared" ref="K212:K240" si="21">IF(M212="NEW",J212*1,IF(M212="YELLOW",J212*0.75,IF(M212="BLUE",J212*0.5)))</f>
        <v>15.135</v>
      </c>
      <c r="L212" s="69">
        <f t="shared" ref="L212:L240" si="22">I212*K212</f>
        <v>2325.0387000000001</v>
      </c>
      <c r="M212" s="65" t="s">
        <v>33</v>
      </c>
      <c r="N212" s="65" t="s">
        <v>178</v>
      </c>
      <c r="O212" s="65" t="s">
        <v>20</v>
      </c>
      <c r="P212" s="65"/>
    </row>
    <row r="213" spans="1:16" x14ac:dyDescent="0.25">
      <c r="A213" s="65">
        <v>2022</v>
      </c>
      <c r="B213" s="65">
        <v>6</v>
      </c>
      <c r="C213" s="65" t="s">
        <v>0</v>
      </c>
      <c r="D213" s="65">
        <v>5696935</v>
      </c>
      <c r="E213" s="65">
        <v>73</v>
      </c>
      <c r="F213" s="66">
        <f t="shared" si="20"/>
        <v>9.67</v>
      </c>
      <c r="G213" s="67" t="s">
        <v>1</v>
      </c>
      <c r="H213" s="65">
        <v>1</v>
      </c>
      <c r="I213" s="65">
        <v>9.6012000000000004</v>
      </c>
      <c r="J213" s="68">
        <f t="shared" si="16"/>
        <v>30.27</v>
      </c>
      <c r="K213" s="68">
        <f t="shared" si="21"/>
        <v>15.135</v>
      </c>
      <c r="L213" s="69">
        <f t="shared" si="22"/>
        <v>145.31416200000001</v>
      </c>
      <c r="M213" s="65" t="s">
        <v>33</v>
      </c>
      <c r="N213" s="65" t="s">
        <v>178</v>
      </c>
      <c r="O213" s="65" t="s">
        <v>20</v>
      </c>
      <c r="P213" s="65"/>
    </row>
    <row r="214" spans="1:16" x14ac:dyDescent="0.25">
      <c r="A214" s="65">
        <v>2022</v>
      </c>
      <c r="B214" s="65">
        <v>6</v>
      </c>
      <c r="C214" s="65" t="s">
        <v>0</v>
      </c>
      <c r="D214" s="65">
        <v>5696938</v>
      </c>
      <c r="E214" s="65">
        <v>88.9</v>
      </c>
      <c r="F214" s="66">
        <f t="shared" si="20"/>
        <v>13.84</v>
      </c>
      <c r="G214" s="67" t="s">
        <v>1</v>
      </c>
      <c r="H214" s="65">
        <v>8</v>
      </c>
      <c r="I214" s="65">
        <v>76.809200000000004</v>
      </c>
      <c r="J214" s="68">
        <f t="shared" si="16"/>
        <v>42.44</v>
      </c>
      <c r="K214" s="68">
        <f t="shared" si="21"/>
        <v>21.22</v>
      </c>
      <c r="L214" s="69">
        <f t="shared" si="22"/>
        <v>1629.891224</v>
      </c>
      <c r="M214" s="65" t="s">
        <v>33</v>
      </c>
      <c r="N214" s="65" t="s">
        <v>178</v>
      </c>
      <c r="O214" s="65" t="s">
        <v>20</v>
      </c>
      <c r="P214" s="65"/>
    </row>
    <row r="215" spans="1:16" x14ac:dyDescent="0.25">
      <c r="A215" s="65">
        <v>2022</v>
      </c>
      <c r="B215" s="65">
        <v>6</v>
      </c>
      <c r="C215" s="65" t="s">
        <v>0</v>
      </c>
      <c r="D215" s="65">
        <v>5696939</v>
      </c>
      <c r="E215" s="65">
        <v>88.9</v>
      </c>
      <c r="F215" s="66">
        <f t="shared" si="20"/>
        <v>13.84</v>
      </c>
      <c r="G215" s="67" t="s">
        <v>1</v>
      </c>
      <c r="H215" s="65">
        <v>25</v>
      </c>
      <c r="I215" s="65">
        <v>240.0316</v>
      </c>
      <c r="J215" s="68">
        <f t="shared" si="16"/>
        <v>42.44</v>
      </c>
      <c r="K215" s="68">
        <f t="shared" si="21"/>
        <v>31.83</v>
      </c>
      <c r="L215" s="69">
        <f t="shared" si="22"/>
        <v>7640.2058279999992</v>
      </c>
      <c r="M215" s="65" t="s">
        <v>156</v>
      </c>
      <c r="N215" s="65" t="s">
        <v>178</v>
      </c>
      <c r="O215" s="65" t="s">
        <v>20</v>
      </c>
      <c r="P215" s="65"/>
    </row>
    <row r="216" spans="1:16" x14ac:dyDescent="0.25">
      <c r="A216" s="65">
        <v>2022</v>
      </c>
      <c r="B216" s="65">
        <v>6</v>
      </c>
      <c r="C216" s="65" t="s">
        <v>0</v>
      </c>
      <c r="D216" s="65">
        <v>5696941</v>
      </c>
      <c r="E216" s="65">
        <v>73</v>
      </c>
      <c r="F216" s="66">
        <f t="shared" si="20"/>
        <v>9.67</v>
      </c>
      <c r="G216" s="67" t="s">
        <v>1</v>
      </c>
      <c r="H216" s="65">
        <v>50</v>
      </c>
      <c r="I216" s="65">
        <v>480.06</v>
      </c>
      <c r="J216" s="68">
        <f t="shared" si="16"/>
        <v>30.27</v>
      </c>
      <c r="K216" s="68">
        <f t="shared" si="21"/>
        <v>15.135</v>
      </c>
      <c r="L216" s="69">
        <f t="shared" si="22"/>
        <v>7265.7080999999998</v>
      </c>
      <c r="M216" s="65" t="s">
        <v>33</v>
      </c>
      <c r="N216" s="65" t="s">
        <v>178</v>
      </c>
      <c r="O216" s="65" t="s">
        <v>20</v>
      </c>
      <c r="P216" s="65"/>
    </row>
    <row r="217" spans="1:16" x14ac:dyDescent="0.25">
      <c r="A217" s="65">
        <v>2022</v>
      </c>
      <c r="B217" s="65">
        <v>6</v>
      </c>
      <c r="C217" s="65" t="s">
        <v>0</v>
      </c>
      <c r="D217" s="65">
        <v>5696942</v>
      </c>
      <c r="E217" s="65">
        <v>88.9</v>
      </c>
      <c r="F217" s="66">
        <f t="shared" si="20"/>
        <v>13.84</v>
      </c>
      <c r="G217" s="67" t="s">
        <v>1</v>
      </c>
      <c r="H217" s="65">
        <v>25</v>
      </c>
      <c r="I217" s="65">
        <v>240.03299999999999</v>
      </c>
      <c r="J217" s="68">
        <f t="shared" si="16"/>
        <v>42.44</v>
      </c>
      <c r="K217" s="68">
        <f t="shared" si="21"/>
        <v>21.22</v>
      </c>
      <c r="L217" s="69">
        <f t="shared" si="22"/>
        <v>5093.5002599999998</v>
      </c>
      <c r="M217" s="65" t="s">
        <v>33</v>
      </c>
      <c r="N217" s="65" t="s">
        <v>178</v>
      </c>
      <c r="O217" s="65" t="s">
        <v>20</v>
      </c>
      <c r="P217" s="65"/>
    </row>
    <row r="218" spans="1:16" x14ac:dyDescent="0.25">
      <c r="A218" s="65">
        <v>2022</v>
      </c>
      <c r="B218" s="65">
        <v>6</v>
      </c>
      <c r="C218" s="65" t="s">
        <v>0</v>
      </c>
      <c r="D218" s="65">
        <v>5696943</v>
      </c>
      <c r="E218" s="65">
        <v>88.9</v>
      </c>
      <c r="F218" s="66">
        <f t="shared" si="20"/>
        <v>13.84</v>
      </c>
      <c r="G218" s="67" t="s">
        <v>1</v>
      </c>
      <c r="H218" s="65">
        <v>25</v>
      </c>
      <c r="I218" s="65">
        <v>240.02869999999999</v>
      </c>
      <c r="J218" s="68">
        <f t="shared" si="16"/>
        <v>42.44</v>
      </c>
      <c r="K218" s="68">
        <f t="shared" si="21"/>
        <v>31.83</v>
      </c>
      <c r="L218" s="69">
        <f t="shared" si="22"/>
        <v>7640.1135209999993</v>
      </c>
      <c r="M218" s="65" t="s">
        <v>156</v>
      </c>
      <c r="N218" s="65" t="s">
        <v>178</v>
      </c>
      <c r="O218" s="65" t="s">
        <v>20</v>
      </c>
      <c r="P218" s="65"/>
    </row>
    <row r="219" spans="1:16" x14ac:dyDescent="0.25">
      <c r="A219" s="65">
        <v>2022</v>
      </c>
      <c r="B219" s="65">
        <v>6</v>
      </c>
      <c r="C219" s="65" t="s">
        <v>0</v>
      </c>
      <c r="D219" s="65">
        <v>5699713</v>
      </c>
      <c r="E219" s="65">
        <v>73</v>
      </c>
      <c r="F219" s="66">
        <f t="shared" si="20"/>
        <v>9.67</v>
      </c>
      <c r="G219" s="67" t="s">
        <v>1</v>
      </c>
      <c r="H219" s="65">
        <v>50</v>
      </c>
      <c r="I219" s="65">
        <v>480.06</v>
      </c>
      <c r="J219" s="68">
        <f t="shared" si="16"/>
        <v>30.27</v>
      </c>
      <c r="K219" s="68">
        <f t="shared" si="21"/>
        <v>22.702500000000001</v>
      </c>
      <c r="L219" s="69">
        <f t="shared" si="22"/>
        <v>10898.56215</v>
      </c>
      <c r="M219" s="65" t="s">
        <v>156</v>
      </c>
      <c r="N219" s="65" t="s">
        <v>194</v>
      </c>
      <c r="O219" s="65" t="s">
        <v>2</v>
      </c>
      <c r="P219" s="65"/>
    </row>
    <row r="220" spans="1:16" x14ac:dyDescent="0.25">
      <c r="A220" s="65">
        <v>2022</v>
      </c>
      <c r="B220" s="65">
        <v>6</v>
      </c>
      <c r="C220" s="65" t="s">
        <v>0</v>
      </c>
      <c r="D220" s="65">
        <v>5700045</v>
      </c>
      <c r="E220" s="65">
        <v>73</v>
      </c>
      <c r="F220" s="66">
        <f t="shared" si="20"/>
        <v>9.67</v>
      </c>
      <c r="G220" s="67" t="s">
        <v>1</v>
      </c>
      <c r="H220" s="65">
        <v>16</v>
      </c>
      <c r="I220" s="65">
        <v>153.62049999999999</v>
      </c>
      <c r="J220" s="68">
        <f t="shared" si="16"/>
        <v>30.27</v>
      </c>
      <c r="K220" s="68">
        <f t="shared" si="21"/>
        <v>22.702500000000001</v>
      </c>
      <c r="L220" s="69">
        <f t="shared" si="22"/>
        <v>3487.5694012499998</v>
      </c>
      <c r="M220" s="65" t="s">
        <v>156</v>
      </c>
      <c r="N220" s="65" t="s">
        <v>195</v>
      </c>
      <c r="O220" s="65" t="s">
        <v>26</v>
      </c>
      <c r="P220" s="65"/>
    </row>
    <row r="221" spans="1:16" x14ac:dyDescent="0.25">
      <c r="A221" s="65">
        <v>2022</v>
      </c>
      <c r="B221" s="65">
        <v>6</v>
      </c>
      <c r="C221" s="65" t="s">
        <v>0</v>
      </c>
      <c r="D221" s="65">
        <v>5700046</v>
      </c>
      <c r="E221" s="65">
        <v>73</v>
      </c>
      <c r="F221" s="66">
        <f t="shared" si="20"/>
        <v>9.67</v>
      </c>
      <c r="G221" s="67" t="s">
        <v>1</v>
      </c>
      <c r="H221" s="65">
        <v>70</v>
      </c>
      <c r="I221" s="65">
        <v>672.08399999999995</v>
      </c>
      <c r="J221" s="68">
        <f t="shared" si="16"/>
        <v>30.27</v>
      </c>
      <c r="K221" s="68">
        <f t="shared" si="21"/>
        <v>22.702500000000001</v>
      </c>
      <c r="L221" s="69">
        <f t="shared" si="22"/>
        <v>15257.987009999999</v>
      </c>
      <c r="M221" s="65" t="s">
        <v>156</v>
      </c>
      <c r="N221" s="65" t="s">
        <v>195</v>
      </c>
      <c r="O221" s="65" t="s">
        <v>26</v>
      </c>
      <c r="P221" s="65"/>
    </row>
    <row r="222" spans="1:16" x14ac:dyDescent="0.25">
      <c r="A222" s="65">
        <v>2022</v>
      </c>
      <c r="B222" s="65">
        <v>6</v>
      </c>
      <c r="C222" s="65" t="s">
        <v>0</v>
      </c>
      <c r="D222" s="65">
        <v>5700047</v>
      </c>
      <c r="E222" s="65">
        <v>73</v>
      </c>
      <c r="F222" s="66">
        <f t="shared" si="20"/>
        <v>9.67</v>
      </c>
      <c r="G222" s="67" t="s">
        <v>1</v>
      </c>
      <c r="H222" s="65">
        <v>34</v>
      </c>
      <c r="I222" s="65">
        <v>326.44</v>
      </c>
      <c r="J222" s="68">
        <f t="shared" si="16"/>
        <v>30.27</v>
      </c>
      <c r="K222" s="68">
        <f t="shared" si="21"/>
        <v>22.702500000000001</v>
      </c>
      <c r="L222" s="69">
        <f t="shared" si="22"/>
        <v>7411.0041000000001</v>
      </c>
      <c r="M222" s="65" t="s">
        <v>156</v>
      </c>
      <c r="N222" s="65" t="s">
        <v>195</v>
      </c>
      <c r="O222" s="65" t="s">
        <v>26</v>
      </c>
      <c r="P222" s="65"/>
    </row>
    <row r="223" spans="1:16" x14ac:dyDescent="0.25">
      <c r="A223" s="65">
        <v>2022</v>
      </c>
      <c r="B223" s="65">
        <v>6</v>
      </c>
      <c r="C223" s="65" t="s">
        <v>0</v>
      </c>
      <c r="D223" s="65" t="s">
        <v>199</v>
      </c>
      <c r="E223" s="65">
        <v>73</v>
      </c>
      <c r="F223" s="66">
        <f>IF($E223=60.3,6.99,IF($E223=73,9.67,IF($E223=88.9,13.84,IF($E223=114.3,17.26,IF($E223=177.8,34.23,IF($E223=244.5,53.57,"ENTER WEIGHT"))))))</f>
        <v>9.67</v>
      </c>
      <c r="G223" s="67" t="s">
        <v>1</v>
      </c>
      <c r="H223" s="65">
        <v>15</v>
      </c>
      <c r="I223" s="65">
        <f t="shared" ref="I223:I234" si="23">SUM(H223*9.6)</f>
        <v>144</v>
      </c>
      <c r="J223" s="68">
        <f t="shared" si="16"/>
        <v>30.27</v>
      </c>
      <c r="K223" s="68">
        <f t="shared" si="21"/>
        <v>15.135</v>
      </c>
      <c r="L223" s="69">
        <f t="shared" si="22"/>
        <v>2179.44</v>
      </c>
      <c r="M223" s="65" t="s">
        <v>33</v>
      </c>
      <c r="N223" s="65" t="s">
        <v>203</v>
      </c>
      <c r="O223" s="65" t="s">
        <v>24</v>
      </c>
      <c r="P223" s="65"/>
    </row>
    <row r="224" spans="1:16" x14ac:dyDescent="0.25">
      <c r="A224" s="65">
        <v>2022</v>
      </c>
      <c r="B224" s="65">
        <v>6</v>
      </c>
      <c r="C224" s="65" t="s">
        <v>0</v>
      </c>
      <c r="D224" s="65" t="s">
        <v>199</v>
      </c>
      <c r="E224" s="65">
        <v>73</v>
      </c>
      <c r="F224" s="66">
        <f t="shared" si="20"/>
        <v>9.67</v>
      </c>
      <c r="G224" s="67" t="s">
        <v>1</v>
      </c>
      <c r="H224" s="65">
        <v>58</v>
      </c>
      <c r="I224" s="65">
        <f t="shared" si="23"/>
        <v>556.79999999999995</v>
      </c>
      <c r="J224" s="68">
        <f t="shared" si="16"/>
        <v>30.27</v>
      </c>
      <c r="K224" s="68">
        <f t="shared" si="21"/>
        <v>22.702500000000001</v>
      </c>
      <c r="L224" s="69">
        <f t="shared" si="22"/>
        <v>12640.751999999999</v>
      </c>
      <c r="M224" s="65" t="s">
        <v>156</v>
      </c>
      <c r="N224" s="65" t="s">
        <v>203</v>
      </c>
      <c r="O224" s="65" t="s">
        <v>24</v>
      </c>
      <c r="P224" s="65"/>
    </row>
    <row r="225" spans="1:20" x14ac:dyDescent="0.25">
      <c r="A225" s="65">
        <v>2022</v>
      </c>
      <c r="B225" s="65">
        <v>6</v>
      </c>
      <c r="C225" s="65" t="s">
        <v>0</v>
      </c>
      <c r="D225" s="65" t="s">
        <v>200</v>
      </c>
      <c r="E225" s="65">
        <v>88.9</v>
      </c>
      <c r="F225" s="66">
        <f t="shared" si="20"/>
        <v>13.84</v>
      </c>
      <c r="G225" s="67" t="s">
        <v>1</v>
      </c>
      <c r="H225" s="65">
        <v>4</v>
      </c>
      <c r="I225" s="65">
        <f t="shared" si="23"/>
        <v>38.4</v>
      </c>
      <c r="J225" s="68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8">
        <f t="shared" si="21"/>
        <v>21.22</v>
      </c>
      <c r="L225" s="69">
        <f t="shared" si="22"/>
        <v>814.84799999999996</v>
      </c>
      <c r="M225" s="65" t="s">
        <v>33</v>
      </c>
      <c r="N225" s="65" t="s">
        <v>204</v>
      </c>
      <c r="O225" s="65" t="s">
        <v>24</v>
      </c>
      <c r="P225" s="65"/>
    </row>
    <row r="226" spans="1:20" x14ac:dyDescent="0.25">
      <c r="A226" s="65">
        <v>2022</v>
      </c>
      <c r="B226" s="65">
        <v>6</v>
      </c>
      <c r="C226" s="65" t="s">
        <v>0</v>
      </c>
      <c r="D226" s="65" t="s">
        <v>201</v>
      </c>
      <c r="E226" s="65">
        <v>73</v>
      </c>
      <c r="F226" s="66">
        <f t="shared" si="20"/>
        <v>9.67</v>
      </c>
      <c r="G226" s="67" t="s">
        <v>1</v>
      </c>
      <c r="H226" s="65">
        <v>12</v>
      </c>
      <c r="I226" s="65">
        <f t="shared" si="23"/>
        <v>115.19999999999999</v>
      </c>
      <c r="J226" s="68">
        <f t="shared" si="24"/>
        <v>30.27</v>
      </c>
      <c r="K226" s="68">
        <f t="shared" si="21"/>
        <v>15.135</v>
      </c>
      <c r="L226" s="69">
        <f t="shared" si="22"/>
        <v>1743.5519999999999</v>
      </c>
      <c r="M226" s="65" t="s">
        <v>33</v>
      </c>
      <c r="N226" s="65" t="s">
        <v>205</v>
      </c>
      <c r="O226" s="65" t="s">
        <v>24</v>
      </c>
      <c r="P226" s="65"/>
    </row>
    <row r="227" spans="1:20" x14ac:dyDescent="0.25">
      <c r="A227" s="65">
        <v>2022</v>
      </c>
      <c r="B227" s="65">
        <v>6</v>
      </c>
      <c r="C227" s="65" t="s">
        <v>0</v>
      </c>
      <c r="D227" s="65" t="s">
        <v>202</v>
      </c>
      <c r="E227" s="65">
        <v>73</v>
      </c>
      <c r="F227" s="66">
        <f t="shared" si="20"/>
        <v>9.67</v>
      </c>
      <c r="G227" s="67" t="s">
        <v>1</v>
      </c>
      <c r="H227" s="65">
        <v>9</v>
      </c>
      <c r="I227" s="65">
        <f t="shared" si="23"/>
        <v>86.399999999999991</v>
      </c>
      <c r="J227" s="68">
        <f t="shared" si="24"/>
        <v>30.27</v>
      </c>
      <c r="K227" s="68">
        <f t="shared" si="21"/>
        <v>15.135</v>
      </c>
      <c r="L227" s="69">
        <f t="shared" si="22"/>
        <v>1307.6639999999998</v>
      </c>
      <c r="M227" s="65" t="s">
        <v>33</v>
      </c>
      <c r="N227" s="65" t="s">
        <v>206</v>
      </c>
      <c r="O227" s="65" t="s">
        <v>24</v>
      </c>
      <c r="P227" s="65"/>
    </row>
    <row r="228" spans="1:20" x14ac:dyDescent="0.25">
      <c r="A228" s="65">
        <v>2022</v>
      </c>
      <c r="B228" s="65">
        <v>6</v>
      </c>
      <c r="C228" s="65" t="s">
        <v>0</v>
      </c>
      <c r="D228" s="65" t="s">
        <v>210</v>
      </c>
      <c r="E228" s="65">
        <v>73</v>
      </c>
      <c r="F228" s="66">
        <f t="shared" si="20"/>
        <v>9.67</v>
      </c>
      <c r="G228" s="67" t="s">
        <v>1</v>
      </c>
      <c r="H228" s="65">
        <v>2</v>
      </c>
      <c r="I228" s="65">
        <f t="shared" si="23"/>
        <v>19.2</v>
      </c>
      <c r="J228" s="68">
        <f t="shared" si="24"/>
        <v>30.27</v>
      </c>
      <c r="K228" s="68">
        <f t="shared" si="21"/>
        <v>30.27</v>
      </c>
      <c r="L228" s="69">
        <f t="shared" si="22"/>
        <v>581.18399999999997</v>
      </c>
      <c r="M228" s="65" t="s">
        <v>36</v>
      </c>
      <c r="N228" s="65" t="s">
        <v>211</v>
      </c>
      <c r="O228" s="65" t="s">
        <v>25</v>
      </c>
      <c r="P228" s="65"/>
    </row>
    <row r="229" spans="1:20" x14ac:dyDescent="0.25">
      <c r="A229" s="65">
        <v>2022</v>
      </c>
      <c r="B229" s="65">
        <v>6</v>
      </c>
      <c r="C229" s="65" t="s">
        <v>0</v>
      </c>
      <c r="D229" s="65" t="s">
        <v>207</v>
      </c>
      <c r="E229" s="65">
        <v>73</v>
      </c>
      <c r="F229" s="66">
        <f t="shared" si="20"/>
        <v>9.67</v>
      </c>
      <c r="G229" s="67" t="s">
        <v>1</v>
      </c>
      <c r="H229" s="65">
        <v>35</v>
      </c>
      <c r="I229" s="65">
        <f t="shared" si="23"/>
        <v>336</v>
      </c>
      <c r="J229" s="68">
        <f t="shared" si="24"/>
        <v>30.27</v>
      </c>
      <c r="K229" s="68">
        <f t="shared" si="21"/>
        <v>30.27</v>
      </c>
      <c r="L229" s="69">
        <f t="shared" si="22"/>
        <v>10170.719999999999</v>
      </c>
      <c r="M229" s="65" t="s">
        <v>36</v>
      </c>
      <c r="N229" s="65" t="s">
        <v>212</v>
      </c>
      <c r="O229" s="65" t="s">
        <v>25</v>
      </c>
      <c r="P229" s="65"/>
    </row>
    <row r="230" spans="1:20" x14ac:dyDescent="0.25">
      <c r="A230" s="65">
        <v>2022</v>
      </c>
      <c r="B230" s="65">
        <v>6</v>
      </c>
      <c r="C230" s="65" t="s">
        <v>0</v>
      </c>
      <c r="D230" s="65" t="s">
        <v>208</v>
      </c>
      <c r="E230" s="65">
        <v>88.9</v>
      </c>
      <c r="F230" s="66">
        <f t="shared" si="20"/>
        <v>13.84</v>
      </c>
      <c r="G230" s="67" t="s">
        <v>1</v>
      </c>
      <c r="H230" s="65">
        <v>51</v>
      </c>
      <c r="I230" s="65">
        <f t="shared" si="23"/>
        <v>489.59999999999997</v>
      </c>
      <c r="J230" s="68">
        <f t="shared" si="24"/>
        <v>42.44</v>
      </c>
      <c r="K230" s="68">
        <f t="shared" si="21"/>
        <v>21.22</v>
      </c>
      <c r="L230" s="69">
        <f t="shared" si="22"/>
        <v>10389.311999999998</v>
      </c>
      <c r="M230" s="65" t="s">
        <v>33</v>
      </c>
      <c r="N230" s="65" t="s">
        <v>213</v>
      </c>
      <c r="O230" s="65" t="s">
        <v>25</v>
      </c>
      <c r="P230" s="65"/>
    </row>
    <row r="231" spans="1:20" x14ac:dyDescent="0.25">
      <c r="A231" s="65">
        <v>2022</v>
      </c>
      <c r="B231" s="65">
        <v>6</v>
      </c>
      <c r="C231" s="65" t="s">
        <v>0</v>
      </c>
      <c r="D231" s="65" t="s">
        <v>208</v>
      </c>
      <c r="E231" s="65">
        <v>73</v>
      </c>
      <c r="F231" s="66">
        <f t="shared" si="20"/>
        <v>9.67</v>
      </c>
      <c r="G231" s="67" t="s">
        <v>1</v>
      </c>
      <c r="H231" s="65">
        <v>2</v>
      </c>
      <c r="I231" s="65">
        <f t="shared" si="23"/>
        <v>19.2</v>
      </c>
      <c r="J231" s="68">
        <f t="shared" si="24"/>
        <v>30.27</v>
      </c>
      <c r="K231" s="68">
        <f t="shared" si="21"/>
        <v>30.27</v>
      </c>
      <c r="L231" s="69">
        <f t="shared" si="22"/>
        <v>581.18399999999997</v>
      </c>
      <c r="M231" s="65" t="s">
        <v>36</v>
      </c>
      <c r="N231" s="65" t="s">
        <v>212</v>
      </c>
      <c r="O231" s="65" t="s">
        <v>25</v>
      </c>
      <c r="P231" s="65"/>
    </row>
    <row r="232" spans="1:20" x14ac:dyDescent="0.25">
      <c r="A232" s="65">
        <v>2022</v>
      </c>
      <c r="B232" s="65">
        <v>6</v>
      </c>
      <c r="C232" s="65" t="s">
        <v>0</v>
      </c>
      <c r="D232" s="65" t="s">
        <v>208</v>
      </c>
      <c r="E232" s="65">
        <v>88.9</v>
      </c>
      <c r="F232" s="66">
        <f t="shared" si="20"/>
        <v>13.84</v>
      </c>
      <c r="G232" s="67" t="s">
        <v>1</v>
      </c>
      <c r="H232" s="65">
        <v>67</v>
      </c>
      <c r="I232" s="65">
        <f t="shared" si="23"/>
        <v>643.19999999999993</v>
      </c>
      <c r="J232" s="68">
        <f t="shared" si="24"/>
        <v>42.44</v>
      </c>
      <c r="K232" s="68">
        <f t="shared" si="21"/>
        <v>31.83</v>
      </c>
      <c r="L232" s="69">
        <f t="shared" si="22"/>
        <v>20473.055999999997</v>
      </c>
      <c r="M232" s="65" t="s">
        <v>156</v>
      </c>
      <c r="N232" s="65" t="s">
        <v>212</v>
      </c>
      <c r="O232" s="65" t="s">
        <v>25</v>
      </c>
      <c r="P232" s="65"/>
    </row>
    <row r="233" spans="1:20" x14ac:dyDescent="0.25">
      <c r="A233" s="65">
        <v>2022</v>
      </c>
      <c r="B233" s="65">
        <v>6</v>
      </c>
      <c r="C233" s="65" t="s">
        <v>0</v>
      </c>
      <c r="D233" s="65" t="s">
        <v>208</v>
      </c>
      <c r="E233" s="65">
        <v>88.9</v>
      </c>
      <c r="F233" s="66">
        <f t="shared" si="20"/>
        <v>13.84</v>
      </c>
      <c r="G233" s="67" t="s">
        <v>1</v>
      </c>
      <c r="H233" s="65">
        <v>8</v>
      </c>
      <c r="I233" s="65">
        <f t="shared" si="23"/>
        <v>76.8</v>
      </c>
      <c r="J233" s="68">
        <f t="shared" si="24"/>
        <v>42.44</v>
      </c>
      <c r="K233" s="68">
        <f t="shared" si="21"/>
        <v>42.44</v>
      </c>
      <c r="L233" s="69">
        <f t="shared" si="22"/>
        <v>3259.3919999999998</v>
      </c>
      <c r="M233" s="65" t="s">
        <v>36</v>
      </c>
      <c r="N233" s="65" t="s">
        <v>214</v>
      </c>
      <c r="O233" s="65" t="s">
        <v>25</v>
      </c>
      <c r="P233" s="65"/>
      <c r="Q233" s="70"/>
      <c r="R233" s="65"/>
      <c r="S233" s="65" t="s">
        <v>27</v>
      </c>
      <c r="T233" s="70">
        <v>3132589.2029242497</v>
      </c>
    </row>
    <row r="234" spans="1:20" x14ac:dyDescent="0.25">
      <c r="A234" s="65">
        <v>2022</v>
      </c>
      <c r="B234" s="65">
        <v>6</v>
      </c>
      <c r="C234" s="65" t="s">
        <v>0</v>
      </c>
      <c r="D234" s="65" t="s">
        <v>209</v>
      </c>
      <c r="E234" s="65">
        <v>73</v>
      </c>
      <c r="F234" s="66">
        <f t="shared" si="20"/>
        <v>9.67</v>
      </c>
      <c r="G234" s="67" t="s">
        <v>1</v>
      </c>
      <c r="H234" s="65">
        <v>20</v>
      </c>
      <c r="I234" s="65">
        <f t="shared" si="23"/>
        <v>192</v>
      </c>
      <c r="J234" s="68">
        <f t="shared" si="24"/>
        <v>30.27</v>
      </c>
      <c r="K234" s="68">
        <f t="shared" si="21"/>
        <v>30.27</v>
      </c>
      <c r="L234" s="69">
        <f t="shared" si="22"/>
        <v>5811.84</v>
      </c>
      <c r="M234" s="65" t="s">
        <v>36</v>
      </c>
      <c r="N234" s="65" t="s">
        <v>215</v>
      </c>
      <c r="O234" s="65" t="s">
        <v>25</v>
      </c>
      <c r="P234" s="65"/>
      <c r="Q234" s="70">
        <f>SUM(L209:L234)</f>
        <v>147766.14263624998</v>
      </c>
      <c r="R234" s="65" t="s">
        <v>198</v>
      </c>
      <c r="S234" s="65" t="s">
        <v>28</v>
      </c>
      <c r="T234" s="70">
        <f>T233+Q234</f>
        <v>3280355.3455604995</v>
      </c>
    </row>
    <row r="235" spans="1:20" x14ac:dyDescent="0.25">
      <c r="A235" s="44">
        <v>2022</v>
      </c>
      <c r="B235" s="44">
        <v>7</v>
      </c>
      <c r="C235" s="44" t="s">
        <v>0</v>
      </c>
      <c r="D235" s="44">
        <v>5705961</v>
      </c>
      <c r="E235" s="44">
        <v>88.9</v>
      </c>
      <c r="F235" s="45">
        <f t="shared" si="20"/>
        <v>13.84</v>
      </c>
      <c r="G235" s="46" t="s">
        <v>1</v>
      </c>
      <c r="H235" s="44">
        <v>55</v>
      </c>
      <c r="I235" s="44">
        <v>528.06619999999998</v>
      </c>
      <c r="J235" s="47">
        <f t="shared" si="24"/>
        <v>42.44</v>
      </c>
      <c r="K235" s="47">
        <f t="shared" si="21"/>
        <v>31.83</v>
      </c>
      <c r="L235" s="48">
        <f t="shared" si="22"/>
        <v>16808.347146</v>
      </c>
      <c r="M235" s="44" t="s">
        <v>156</v>
      </c>
      <c r="N235" s="44" t="s">
        <v>39</v>
      </c>
      <c r="O235" s="44" t="s">
        <v>20</v>
      </c>
      <c r="P235" s="44">
        <v>68</v>
      </c>
    </row>
    <row r="236" spans="1:20" x14ac:dyDescent="0.25">
      <c r="A236" s="44">
        <v>2022</v>
      </c>
      <c r="B236" s="44">
        <v>7</v>
      </c>
      <c r="C236" s="44" t="s">
        <v>0</v>
      </c>
      <c r="D236" s="44">
        <v>5706349</v>
      </c>
      <c r="E236" s="44">
        <v>88.9</v>
      </c>
      <c r="F236" s="45">
        <f t="shared" si="20"/>
        <v>13.84</v>
      </c>
      <c r="G236" s="71" t="s">
        <v>4</v>
      </c>
      <c r="H236" s="44">
        <v>3</v>
      </c>
      <c r="I236" s="44">
        <v>28.803599999999999</v>
      </c>
      <c r="J236" s="47">
        <f t="shared" si="24"/>
        <v>42.44</v>
      </c>
      <c r="K236" s="47">
        <f t="shared" si="21"/>
        <v>31.83</v>
      </c>
      <c r="L236" s="48">
        <f t="shared" si="22"/>
        <v>916.81858799999998</v>
      </c>
      <c r="M236" s="44" t="s">
        <v>156</v>
      </c>
      <c r="N236" s="44" t="s">
        <v>216</v>
      </c>
      <c r="O236" s="44" t="s">
        <v>2</v>
      </c>
      <c r="P236" s="44">
        <v>65</v>
      </c>
    </row>
    <row r="237" spans="1:20" x14ac:dyDescent="0.25">
      <c r="A237" s="44">
        <v>2022</v>
      </c>
      <c r="B237" s="44">
        <v>7</v>
      </c>
      <c r="C237" s="44" t="s">
        <v>0</v>
      </c>
      <c r="D237" s="44">
        <v>5706350</v>
      </c>
      <c r="E237" s="44">
        <v>73</v>
      </c>
      <c r="F237" s="45">
        <f t="shared" si="20"/>
        <v>9.67</v>
      </c>
      <c r="G237" s="46" t="s">
        <v>1</v>
      </c>
      <c r="H237" s="44">
        <v>20</v>
      </c>
      <c r="I237" s="44">
        <v>192.0232</v>
      </c>
      <c r="J237" s="47">
        <f t="shared" si="24"/>
        <v>30.27</v>
      </c>
      <c r="K237" s="47">
        <f t="shared" si="21"/>
        <v>22.702500000000001</v>
      </c>
      <c r="L237" s="48">
        <f t="shared" si="22"/>
        <v>4359.4066979999998</v>
      </c>
      <c r="M237" s="44" t="s">
        <v>156</v>
      </c>
      <c r="N237" s="44" t="s">
        <v>216</v>
      </c>
      <c r="O237" s="44" t="s">
        <v>2</v>
      </c>
      <c r="P237" s="44">
        <v>65</v>
      </c>
    </row>
    <row r="238" spans="1:20" x14ac:dyDescent="0.25">
      <c r="A238" s="44">
        <v>2022</v>
      </c>
      <c r="B238" s="44">
        <v>7</v>
      </c>
      <c r="C238" s="44" t="s">
        <v>0</v>
      </c>
      <c r="D238" s="44">
        <v>5707823</v>
      </c>
      <c r="E238" s="44">
        <v>88.9</v>
      </c>
      <c r="F238" s="45">
        <f t="shared" si="20"/>
        <v>13.84</v>
      </c>
      <c r="G238" s="46" t="s">
        <v>1</v>
      </c>
      <c r="H238" s="44">
        <v>100</v>
      </c>
      <c r="I238" s="44">
        <v>960.11530000000005</v>
      </c>
      <c r="J238" s="47">
        <f t="shared" si="24"/>
        <v>42.44</v>
      </c>
      <c r="K238" s="47">
        <f t="shared" si="21"/>
        <v>31.83</v>
      </c>
      <c r="L238" s="48">
        <f t="shared" si="22"/>
        <v>30560.469999000001</v>
      </c>
      <c r="M238" s="44" t="s">
        <v>156</v>
      </c>
      <c r="N238" s="44" t="s">
        <v>217</v>
      </c>
      <c r="O238" s="44" t="s">
        <v>35</v>
      </c>
      <c r="P238" s="44">
        <v>31</v>
      </c>
    </row>
    <row r="239" spans="1:20" x14ac:dyDescent="0.25">
      <c r="A239" s="44">
        <v>2022</v>
      </c>
      <c r="B239" s="44">
        <v>7</v>
      </c>
      <c r="C239" s="44" t="s">
        <v>0</v>
      </c>
      <c r="D239" s="44">
        <v>5708400</v>
      </c>
      <c r="E239" s="44">
        <v>73</v>
      </c>
      <c r="F239" s="45">
        <f t="shared" si="20"/>
        <v>9.67</v>
      </c>
      <c r="G239" s="46" t="s">
        <v>1</v>
      </c>
      <c r="H239" s="44">
        <v>4</v>
      </c>
      <c r="I239" s="44">
        <v>38.4</v>
      </c>
      <c r="J239" s="47">
        <f t="shared" si="24"/>
        <v>30.27</v>
      </c>
      <c r="K239" s="47">
        <f t="shared" si="21"/>
        <v>22.702500000000001</v>
      </c>
      <c r="L239" s="48">
        <f t="shared" si="22"/>
        <v>871.77599999999995</v>
      </c>
      <c r="M239" s="44" t="s">
        <v>156</v>
      </c>
      <c r="N239" s="44" t="s">
        <v>218</v>
      </c>
      <c r="O239" s="44" t="s">
        <v>2</v>
      </c>
      <c r="P239" s="44">
        <v>65</v>
      </c>
    </row>
    <row r="240" spans="1:20" x14ac:dyDescent="0.25">
      <c r="A240" s="44">
        <v>2022</v>
      </c>
      <c r="B240" s="44">
        <v>7</v>
      </c>
      <c r="C240" s="44" t="s">
        <v>0</v>
      </c>
      <c r="D240" s="44">
        <v>5708404</v>
      </c>
      <c r="E240" s="44">
        <v>73</v>
      </c>
      <c r="F240" s="45">
        <f t="shared" si="20"/>
        <v>9.67</v>
      </c>
      <c r="G240" s="46" t="s">
        <v>1</v>
      </c>
      <c r="H240" s="44">
        <v>4</v>
      </c>
      <c r="I240" s="44">
        <v>38.4</v>
      </c>
      <c r="J240" s="47">
        <f t="shared" si="24"/>
        <v>30.27</v>
      </c>
      <c r="K240" s="47">
        <f t="shared" si="21"/>
        <v>22.702500000000001</v>
      </c>
      <c r="L240" s="48">
        <f t="shared" si="22"/>
        <v>871.77599999999995</v>
      </c>
      <c r="M240" s="44" t="s">
        <v>156</v>
      </c>
      <c r="N240" s="44" t="s">
        <v>218</v>
      </c>
      <c r="O240" s="44" t="s">
        <v>2</v>
      </c>
      <c r="P240" s="44">
        <v>65</v>
      </c>
    </row>
    <row r="241" spans="1:20" x14ac:dyDescent="0.25">
      <c r="A241" s="44">
        <v>2022</v>
      </c>
      <c r="B241" s="44">
        <v>7</v>
      </c>
      <c r="C241" s="44" t="s">
        <v>0</v>
      </c>
      <c r="D241" s="44">
        <v>5708403</v>
      </c>
      <c r="E241" s="44">
        <v>73</v>
      </c>
      <c r="F241" s="45">
        <f t="shared" si="20"/>
        <v>9.67</v>
      </c>
      <c r="G241" s="46" t="s">
        <v>1</v>
      </c>
      <c r="H241" s="44">
        <v>111</v>
      </c>
      <c r="I241" s="44">
        <v>1065.729</v>
      </c>
      <c r="J241" s="47">
        <f t="shared" si="24"/>
        <v>30.27</v>
      </c>
      <c r="K241" s="47">
        <f t="shared" ref="K241:K304" si="25">IF(M241="NEW",J241*1,IF(M241="YELLOW",J241*0.75,IF(M241="BLUE",J241*0.5)))</f>
        <v>22.702500000000001</v>
      </c>
      <c r="L241" s="48">
        <f t="shared" ref="L241:L304" si="26">I241*K241</f>
        <v>24194.712622500003</v>
      </c>
      <c r="M241" s="44" t="s">
        <v>156</v>
      </c>
      <c r="N241" s="44" t="s">
        <v>218</v>
      </c>
      <c r="O241" s="44" t="s">
        <v>2</v>
      </c>
      <c r="P241" s="44">
        <v>65</v>
      </c>
    </row>
    <row r="242" spans="1:20" x14ac:dyDescent="0.25">
      <c r="A242" s="44">
        <v>2022</v>
      </c>
      <c r="B242" s="44">
        <v>7</v>
      </c>
      <c r="C242" s="44" t="s">
        <v>0</v>
      </c>
      <c r="D242" s="44">
        <v>5708402</v>
      </c>
      <c r="E242" s="44">
        <v>73</v>
      </c>
      <c r="F242" s="45">
        <f t="shared" si="20"/>
        <v>9.67</v>
      </c>
      <c r="G242" s="46" t="s">
        <v>1</v>
      </c>
      <c r="H242" s="44">
        <v>77</v>
      </c>
      <c r="I242" s="44">
        <v>739.28949999999998</v>
      </c>
      <c r="J242" s="47">
        <f t="shared" si="24"/>
        <v>30.27</v>
      </c>
      <c r="K242" s="47">
        <f t="shared" si="25"/>
        <v>22.702500000000001</v>
      </c>
      <c r="L242" s="48">
        <f t="shared" si="26"/>
        <v>16783.71987375</v>
      </c>
      <c r="M242" s="44" t="s">
        <v>156</v>
      </c>
      <c r="N242" s="44" t="s">
        <v>218</v>
      </c>
      <c r="O242" s="44" t="s">
        <v>2</v>
      </c>
      <c r="P242" s="44">
        <v>65</v>
      </c>
    </row>
    <row r="243" spans="1:20" x14ac:dyDescent="0.25">
      <c r="A243" s="44">
        <v>2022</v>
      </c>
      <c r="B243" s="44">
        <v>7</v>
      </c>
      <c r="C243" s="44" t="s">
        <v>0</v>
      </c>
      <c r="D243" s="44">
        <v>5708401</v>
      </c>
      <c r="E243" s="44">
        <v>73</v>
      </c>
      <c r="F243" s="45">
        <f t="shared" si="20"/>
        <v>9.67</v>
      </c>
      <c r="G243" s="46" t="s">
        <v>1</v>
      </c>
      <c r="H243" s="44">
        <v>29</v>
      </c>
      <c r="I243" s="44">
        <v>278.43</v>
      </c>
      <c r="J243" s="47">
        <f t="shared" si="24"/>
        <v>30.27</v>
      </c>
      <c r="K243" s="47">
        <f t="shared" si="25"/>
        <v>22.702500000000001</v>
      </c>
      <c r="L243" s="48">
        <f t="shared" si="26"/>
        <v>6321.0570750000006</v>
      </c>
      <c r="M243" s="44" t="s">
        <v>156</v>
      </c>
      <c r="N243" s="44" t="s">
        <v>218</v>
      </c>
      <c r="O243" s="44" t="s">
        <v>2</v>
      </c>
      <c r="P243" s="44">
        <v>65</v>
      </c>
    </row>
    <row r="244" spans="1:20" x14ac:dyDescent="0.25">
      <c r="A244" s="44">
        <v>2022</v>
      </c>
      <c r="B244" s="44">
        <v>7</v>
      </c>
      <c r="C244" s="44" t="s">
        <v>0</v>
      </c>
      <c r="D244" s="44">
        <v>5708530</v>
      </c>
      <c r="E244" s="44">
        <v>60.3</v>
      </c>
      <c r="F244" s="45">
        <f t="shared" si="20"/>
        <v>6.99</v>
      </c>
      <c r="G244" s="46" t="s">
        <v>1</v>
      </c>
      <c r="H244" s="44">
        <v>41</v>
      </c>
      <c r="I244" s="44">
        <v>393.64949999999999</v>
      </c>
      <c r="J244" s="47">
        <f t="shared" si="24"/>
        <v>24.27</v>
      </c>
      <c r="K244" s="47">
        <f t="shared" si="25"/>
        <v>18.202500000000001</v>
      </c>
      <c r="L244" s="48">
        <f t="shared" si="26"/>
        <v>7165.4050237499996</v>
      </c>
      <c r="M244" s="44" t="s">
        <v>156</v>
      </c>
      <c r="N244" s="44" t="s">
        <v>219</v>
      </c>
      <c r="O244" s="44" t="s">
        <v>20</v>
      </c>
      <c r="P244" s="44">
        <v>68</v>
      </c>
    </row>
    <row r="245" spans="1:20" x14ac:dyDescent="0.25">
      <c r="A245" s="44">
        <v>2022</v>
      </c>
      <c r="B245" s="44">
        <v>7</v>
      </c>
      <c r="C245" s="44" t="s">
        <v>0</v>
      </c>
      <c r="D245" s="44">
        <v>5708530</v>
      </c>
      <c r="E245" s="44">
        <v>60.3</v>
      </c>
      <c r="F245" s="45">
        <f t="shared" si="20"/>
        <v>6.99</v>
      </c>
      <c r="G245" s="46" t="s">
        <v>1</v>
      </c>
      <c r="H245" s="44">
        <v>14</v>
      </c>
      <c r="I245" s="44">
        <v>134.41999999999999</v>
      </c>
      <c r="J245" s="47">
        <f t="shared" si="24"/>
        <v>24.27</v>
      </c>
      <c r="K245" s="47">
        <f t="shared" si="25"/>
        <v>12.135</v>
      </c>
      <c r="L245" s="48">
        <f t="shared" si="26"/>
        <v>1631.1866999999997</v>
      </c>
      <c r="M245" s="44" t="s">
        <v>33</v>
      </c>
      <c r="N245" s="44" t="s">
        <v>219</v>
      </c>
      <c r="O245" s="44" t="s">
        <v>20</v>
      </c>
      <c r="P245" s="44">
        <v>68</v>
      </c>
    </row>
    <row r="246" spans="1:20" x14ac:dyDescent="0.25">
      <c r="A246" s="44">
        <v>2022</v>
      </c>
      <c r="B246" s="44">
        <v>7</v>
      </c>
      <c r="C246" s="44" t="s">
        <v>0</v>
      </c>
      <c r="D246" s="44">
        <v>5708625</v>
      </c>
      <c r="E246" s="44">
        <v>73</v>
      </c>
      <c r="F246" s="45">
        <f t="shared" si="20"/>
        <v>9.67</v>
      </c>
      <c r="G246" s="46" t="s">
        <v>1</v>
      </c>
      <c r="H246" s="44">
        <v>280</v>
      </c>
      <c r="I246" s="44">
        <v>2697.21</v>
      </c>
      <c r="J246" s="47">
        <f t="shared" si="24"/>
        <v>30.27</v>
      </c>
      <c r="K246" s="47">
        <f t="shared" si="25"/>
        <v>22.702500000000001</v>
      </c>
      <c r="L246" s="48">
        <f t="shared" si="26"/>
        <v>61233.410025000005</v>
      </c>
      <c r="M246" s="44" t="s">
        <v>156</v>
      </c>
      <c r="N246" s="44" t="s">
        <v>220</v>
      </c>
      <c r="O246" s="44" t="s">
        <v>151</v>
      </c>
      <c r="P246" s="44">
        <v>28</v>
      </c>
    </row>
    <row r="247" spans="1:20" x14ac:dyDescent="0.25">
      <c r="A247" s="44">
        <v>2022</v>
      </c>
      <c r="B247" s="44">
        <v>7</v>
      </c>
      <c r="C247" s="44" t="s">
        <v>0</v>
      </c>
      <c r="D247" s="44">
        <v>5708809</v>
      </c>
      <c r="E247" s="44">
        <v>88.9</v>
      </c>
      <c r="F247" s="45">
        <f t="shared" si="20"/>
        <v>13.84</v>
      </c>
      <c r="G247" s="71" t="s">
        <v>4</v>
      </c>
      <c r="H247" s="44">
        <v>2</v>
      </c>
      <c r="I247" s="44">
        <v>19.202400000000001</v>
      </c>
      <c r="J247" s="47">
        <f t="shared" si="24"/>
        <v>42.44</v>
      </c>
      <c r="K247" s="47">
        <f t="shared" si="25"/>
        <v>31.83</v>
      </c>
      <c r="L247" s="48">
        <f t="shared" si="26"/>
        <v>611.21239200000002</v>
      </c>
      <c r="M247" s="44" t="s">
        <v>156</v>
      </c>
      <c r="N247" s="44" t="s">
        <v>221</v>
      </c>
      <c r="O247" s="44" t="s">
        <v>2</v>
      </c>
      <c r="P247" s="44">
        <v>65</v>
      </c>
    </row>
    <row r="248" spans="1:20" x14ac:dyDescent="0.25">
      <c r="A248" s="44">
        <v>2022</v>
      </c>
      <c r="B248" s="44">
        <v>7</v>
      </c>
      <c r="C248" s="44" t="s">
        <v>0</v>
      </c>
      <c r="D248" s="44">
        <v>5708808</v>
      </c>
      <c r="E248" s="44">
        <v>88.9</v>
      </c>
      <c r="F248" s="45">
        <f t="shared" si="20"/>
        <v>13.84</v>
      </c>
      <c r="G248" s="71" t="s">
        <v>4</v>
      </c>
      <c r="H248" s="44">
        <v>1</v>
      </c>
      <c r="I248" s="44">
        <v>9.6012000000000004</v>
      </c>
      <c r="J248" s="47">
        <f t="shared" si="24"/>
        <v>42.44</v>
      </c>
      <c r="K248" s="47">
        <f t="shared" si="25"/>
        <v>31.83</v>
      </c>
      <c r="L248" s="48">
        <f t="shared" si="26"/>
        <v>305.60619600000001</v>
      </c>
      <c r="M248" s="44" t="s">
        <v>156</v>
      </c>
      <c r="N248" s="44" t="s">
        <v>221</v>
      </c>
      <c r="O248" s="44" t="s">
        <v>2</v>
      </c>
      <c r="P248" s="44">
        <v>65</v>
      </c>
    </row>
    <row r="249" spans="1:20" x14ac:dyDescent="0.25">
      <c r="A249" s="44">
        <v>2022</v>
      </c>
      <c r="B249" s="44">
        <v>7</v>
      </c>
      <c r="C249" s="44" t="s">
        <v>0</v>
      </c>
      <c r="D249" s="44">
        <v>5709161</v>
      </c>
      <c r="E249" s="44">
        <v>73</v>
      </c>
      <c r="F249" s="45">
        <f t="shared" si="20"/>
        <v>9.67</v>
      </c>
      <c r="G249" s="46" t="s">
        <v>1</v>
      </c>
      <c r="H249" s="44">
        <v>65</v>
      </c>
      <c r="I249" s="44">
        <v>624.07780000000002</v>
      </c>
      <c r="J249" s="47">
        <f t="shared" si="24"/>
        <v>30.27</v>
      </c>
      <c r="K249" s="47">
        <f t="shared" si="25"/>
        <v>22.702500000000001</v>
      </c>
      <c r="L249" s="48">
        <f t="shared" si="26"/>
        <v>14168.126254500001</v>
      </c>
      <c r="M249" s="44" t="s">
        <v>156</v>
      </c>
      <c r="N249" s="44" t="s">
        <v>222</v>
      </c>
      <c r="O249" s="44" t="s">
        <v>26</v>
      </c>
      <c r="P249" s="44">
        <v>43</v>
      </c>
    </row>
    <row r="250" spans="1:20" x14ac:dyDescent="0.25">
      <c r="A250" s="44">
        <v>2022</v>
      </c>
      <c r="B250" s="44">
        <v>7</v>
      </c>
      <c r="C250" s="44" t="s">
        <v>0</v>
      </c>
      <c r="D250" s="44">
        <v>5709455</v>
      </c>
      <c r="E250" s="44">
        <v>88.9</v>
      </c>
      <c r="F250" s="45">
        <f t="shared" si="20"/>
        <v>13.84</v>
      </c>
      <c r="G250" s="46" t="s">
        <v>1</v>
      </c>
      <c r="H250" s="44">
        <v>34</v>
      </c>
      <c r="I250" s="44">
        <v>326.44310000000002</v>
      </c>
      <c r="J250" s="47">
        <f t="shared" si="24"/>
        <v>42.44</v>
      </c>
      <c r="K250" s="47">
        <f t="shared" si="25"/>
        <v>21.22</v>
      </c>
      <c r="L250" s="48">
        <f t="shared" si="26"/>
        <v>6927.122582</v>
      </c>
      <c r="M250" s="44" t="s">
        <v>33</v>
      </c>
      <c r="N250" s="44" t="s">
        <v>223</v>
      </c>
      <c r="O250" s="44" t="s">
        <v>20</v>
      </c>
      <c r="P250" s="44">
        <v>68</v>
      </c>
      <c r="Q250" s="49"/>
      <c r="R250" s="44"/>
      <c r="S250" s="44" t="s">
        <v>27</v>
      </c>
      <c r="T250" s="49">
        <v>3280355.3455604995</v>
      </c>
    </row>
    <row r="251" spans="1:20" x14ac:dyDescent="0.25">
      <c r="A251" s="44">
        <v>2022</v>
      </c>
      <c r="B251" s="44">
        <v>7</v>
      </c>
      <c r="C251" s="44" t="s">
        <v>0</v>
      </c>
      <c r="D251" s="44">
        <v>5709456</v>
      </c>
      <c r="E251" s="44">
        <v>88.9</v>
      </c>
      <c r="F251" s="45">
        <f t="shared" si="20"/>
        <v>13.84</v>
      </c>
      <c r="G251" s="46" t="s">
        <v>1</v>
      </c>
      <c r="H251" s="44">
        <v>34</v>
      </c>
      <c r="I251" s="44">
        <v>326.4409</v>
      </c>
      <c r="J251" s="47">
        <f t="shared" si="24"/>
        <v>42.44</v>
      </c>
      <c r="K251" s="47">
        <f t="shared" si="25"/>
        <v>31.83</v>
      </c>
      <c r="L251" s="48">
        <f t="shared" si="26"/>
        <v>10390.613846999999</v>
      </c>
      <c r="M251" s="44" t="s">
        <v>156</v>
      </c>
      <c r="N251" s="44" t="s">
        <v>223</v>
      </c>
      <c r="O251" s="44" t="s">
        <v>20</v>
      </c>
      <c r="P251" s="44">
        <v>68</v>
      </c>
      <c r="Q251" s="49">
        <f>SUM(L235:L251)</f>
        <v>204120.76702250005</v>
      </c>
      <c r="R251" s="44" t="s">
        <v>224</v>
      </c>
      <c r="S251" s="44" t="s">
        <v>28</v>
      </c>
      <c r="T251" s="49">
        <f>T250+Q251</f>
        <v>3484476.1125829993</v>
      </c>
    </row>
    <row r="252" spans="1:20" x14ac:dyDescent="0.25">
      <c r="A252" s="57">
        <v>2022</v>
      </c>
      <c r="B252" s="57">
        <v>8</v>
      </c>
      <c r="C252" s="57" t="s">
        <v>225</v>
      </c>
      <c r="D252" s="57" t="s">
        <v>226</v>
      </c>
      <c r="E252" s="57">
        <v>177.8</v>
      </c>
      <c r="F252" s="58">
        <v>34.229999999999997</v>
      </c>
      <c r="G252" s="59" t="s">
        <v>4</v>
      </c>
      <c r="H252" s="57">
        <v>169</v>
      </c>
      <c r="I252" s="57">
        <v>2428.25</v>
      </c>
      <c r="J252" s="60"/>
      <c r="K252" s="60">
        <v>76.349999999999994</v>
      </c>
      <c r="L252" s="61">
        <f t="shared" si="26"/>
        <v>185396.88749999998</v>
      </c>
      <c r="M252" s="57" t="s">
        <v>36</v>
      </c>
      <c r="N252" s="57" t="s">
        <v>228</v>
      </c>
      <c r="O252" s="57" t="s">
        <v>174</v>
      </c>
      <c r="P252" s="57"/>
      <c r="Q252" s="62"/>
      <c r="R252" s="57"/>
      <c r="S252" s="57" t="s">
        <v>27</v>
      </c>
      <c r="T252" s="62">
        <f>T251+Q252</f>
        <v>3484476.1125829993</v>
      </c>
    </row>
    <row r="253" spans="1:20" x14ac:dyDescent="0.25">
      <c r="A253" s="57">
        <v>2022</v>
      </c>
      <c r="B253" s="57">
        <v>8</v>
      </c>
      <c r="C253" s="57" t="s">
        <v>225</v>
      </c>
      <c r="D253" s="57" t="s">
        <v>227</v>
      </c>
      <c r="E253" s="57">
        <v>177.8</v>
      </c>
      <c r="F253" s="58">
        <v>38.69</v>
      </c>
      <c r="G253" s="59" t="s">
        <v>176</v>
      </c>
      <c r="H253" s="57">
        <v>120</v>
      </c>
      <c r="I253" s="57">
        <v>1658.04</v>
      </c>
      <c r="J253" s="60"/>
      <c r="K253" s="60">
        <v>82.06</v>
      </c>
      <c r="L253" s="61">
        <f t="shared" si="26"/>
        <v>136058.76240000001</v>
      </c>
      <c r="M253" s="57" t="s">
        <v>36</v>
      </c>
      <c r="N253" s="57" t="s">
        <v>161</v>
      </c>
      <c r="O253" s="57" t="s">
        <v>177</v>
      </c>
      <c r="P253" s="57"/>
      <c r="Q253" s="62">
        <f>SUM(L252:L253)</f>
        <v>321455.64989999996</v>
      </c>
      <c r="R253" s="57" t="s">
        <v>246</v>
      </c>
      <c r="S253" s="57" t="s">
        <v>28</v>
      </c>
      <c r="T253" s="62">
        <f>T252+Q253</f>
        <v>3805931.7624829994</v>
      </c>
    </row>
    <row r="254" spans="1:20" x14ac:dyDescent="0.25">
      <c r="A254" s="75">
        <v>2022</v>
      </c>
      <c r="B254" s="75">
        <v>9</v>
      </c>
      <c r="C254" s="75" t="s">
        <v>0</v>
      </c>
      <c r="D254" s="75">
        <v>5711912</v>
      </c>
      <c r="E254" s="75">
        <v>88.9</v>
      </c>
      <c r="F254" s="76">
        <f t="shared" si="20"/>
        <v>13.84</v>
      </c>
      <c r="G254" s="77" t="s">
        <v>4</v>
      </c>
      <c r="H254" s="75">
        <v>3</v>
      </c>
      <c r="I254" s="75">
        <v>28.803599999999999</v>
      </c>
      <c r="J254" s="78">
        <v>45.55</v>
      </c>
      <c r="K254" s="78">
        <f t="shared" si="25"/>
        <v>34.162499999999994</v>
      </c>
      <c r="L254" s="79">
        <f t="shared" si="26"/>
        <v>984.00298499999985</v>
      </c>
      <c r="M254" s="75" t="s">
        <v>156</v>
      </c>
      <c r="N254" s="75" t="s">
        <v>229</v>
      </c>
      <c r="O254" s="75" t="s">
        <v>2</v>
      </c>
      <c r="P254" s="75">
        <v>65</v>
      </c>
    </row>
    <row r="255" spans="1:20" x14ac:dyDescent="0.25">
      <c r="A255" s="75">
        <v>2022</v>
      </c>
      <c r="B255" s="75">
        <v>9</v>
      </c>
      <c r="C255" s="75" t="s">
        <v>0</v>
      </c>
      <c r="D255" s="75">
        <v>5711913</v>
      </c>
      <c r="E255" s="75">
        <v>73</v>
      </c>
      <c r="F255" s="76">
        <f t="shared" ref="F255:F318" si="27">IF($E255=60.3,6.99,IF($E255=73,9.67,IF($E255=88.9,13.84,IF($E255=114.3,17.26,IF($E255=177.8,34.23,IF($E255=244.5,53.57,"ENTER WEIGHT"))))))</f>
        <v>9.67</v>
      </c>
      <c r="G255" s="77" t="s">
        <v>1</v>
      </c>
      <c r="H255" s="75">
        <v>22</v>
      </c>
      <c r="I255" s="75">
        <v>211.22540000000001</v>
      </c>
      <c r="J255" s="78">
        <f t="shared" si="24"/>
        <v>30.27</v>
      </c>
      <c r="K255" s="78">
        <f t="shared" si="25"/>
        <v>22.702500000000001</v>
      </c>
      <c r="L255" s="79">
        <f t="shared" si="26"/>
        <v>4795.3446435000005</v>
      </c>
      <c r="M255" s="75" t="s">
        <v>156</v>
      </c>
      <c r="N255" s="75" t="s">
        <v>229</v>
      </c>
      <c r="O255" s="75" t="s">
        <v>2</v>
      </c>
      <c r="P255" s="75">
        <v>65</v>
      </c>
    </row>
    <row r="256" spans="1:20" x14ac:dyDescent="0.25">
      <c r="A256" s="75">
        <v>2022</v>
      </c>
      <c r="B256" s="75">
        <v>9</v>
      </c>
      <c r="C256" s="75" t="s">
        <v>0</v>
      </c>
      <c r="D256" s="75">
        <v>5712685</v>
      </c>
      <c r="E256" s="75">
        <v>73</v>
      </c>
      <c r="F256" s="76">
        <f t="shared" si="27"/>
        <v>9.67</v>
      </c>
      <c r="G256" s="77" t="s">
        <v>1</v>
      </c>
      <c r="H256" s="75">
        <v>9</v>
      </c>
      <c r="I256" s="75">
        <v>85.86</v>
      </c>
      <c r="J256" s="78">
        <f t="shared" si="24"/>
        <v>30.27</v>
      </c>
      <c r="K256" s="78">
        <v>27</v>
      </c>
      <c r="L256" s="79">
        <f t="shared" si="26"/>
        <v>2318.2199999999998</v>
      </c>
      <c r="M256" s="75" t="s">
        <v>156</v>
      </c>
      <c r="N256" s="75" t="s">
        <v>230</v>
      </c>
      <c r="O256" s="75" t="s">
        <v>151</v>
      </c>
      <c r="P256" s="75">
        <v>28</v>
      </c>
      <c r="Q256" s="73" t="s">
        <v>105</v>
      </c>
    </row>
    <row r="257" spans="1:17" x14ac:dyDescent="0.25">
      <c r="A257" s="75">
        <v>2022</v>
      </c>
      <c r="B257" s="75">
        <v>9</v>
      </c>
      <c r="C257" s="75" t="s">
        <v>0</v>
      </c>
      <c r="D257" s="75">
        <v>5712686</v>
      </c>
      <c r="E257" s="75">
        <v>73</v>
      </c>
      <c r="F257" s="76">
        <f t="shared" si="27"/>
        <v>9.67</v>
      </c>
      <c r="G257" s="77" t="s">
        <v>1</v>
      </c>
      <c r="H257" s="75">
        <v>5</v>
      </c>
      <c r="I257" s="75">
        <v>48.351399999999998</v>
      </c>
      <c r="J257" s="78">
        <f t="shared" si="24"/>
        <v>30.27</v>
      </c>
      <c r="K257" s="78">
        <v>27</v>
      </c>
      <c r="L257" s="79">
        <f t="shared" si="26"/>
        <v>1305.4877999999999</v>
      </c>
      <c r="M257" s="75" t="s">
        <v>156</v>
      </c>
      <c r="N257" s="75" t="s">
        <v>230</v>
      </c>
      <c r="O257" s="75" t="s">
        <v>151</v>
      </c>
      <c r="P257" s="75">
        <v>28</v>
      </c>
      <c r="Q257" s="73" t="s">
        <v>105</v>
      </c>
    </row>
    <row r="258" spans="1:17" x14ac:dyDescent="0.25">
      <c r="A258" s="75">
        <v>2022</v>
      </c>
      <c r="B258" s="75">
        <v>9</v>
      </c>
      <c r="C258" s="75" t="s">
        <v>0</v>
      </c>
      <c r="D258" s="75">
        <v>5712687</v>
      </c>
      <c r="E258" s="75">
        <v>73</v>
      </c>
      <c r="F258" s="76">
        <f t="shared" si="27"/>
        <v>9.67</v>
      </c>
      <c r="G258" s="77" t="s">
        <v>1</v>
      </c>
      <c r="H258" s="75">
        <v>5</v>
      </c>
      <c r="I258" s="75">
        <v>48.01</v>
      </c>
      <c r="J258" s="78">
        <f t="shared" si="24"/>
        <v>30.27</v>
      </c>
      <c r="K258" s="78">
        <v>27</v>
      </c>
      <c r="L258" s="79">
        <f t="shared" si="26"/>
        <v>1296.27</v>
      </c>
      <c r="M258" s="75" t="s">
        <v>156</v>
      </c>
      <c r="N258" s="75" t="s">
        <v>230</v>
      </c>
      <c r="O258" s="75" t="s">
        <v>151</v>
      </c>
      <c r="P258" s="75">
        <v>28</v>
      </c>
      <c r="Q258" s="73" t="s">
        <v>105</v>
      </c>
    </row>
    <row r="259" spans="1:17" x14ac:dyDescent="0.25">
      <c r="A259" s="75">
        <v>2022</v>
      </c>
      <c r="B259" s="75">
        <v>9</v>
      </c>
      <c r="C259" s="75" t="s">
        <v>0</v>
      </c>
      <c r="D259" s="75">
        <v>5712688</v>
      </c>
      <c r="E259" s="75">
        <v>73</v>
      </c>
      <c r="F259" s="76">
        <f t="shared" si="27"/>
        <v>9.67</v>
      </c>
      <c r="G259" s="77" t="s">
        <v>1</v>
      </c>
      <c r="H259" s="75">
        <v>77</v>
      </c>
      <c r="I259" s="75">
        <v>745.22299999999996</v>
      </c>
      <c r="J259" s="78">
        <f t="shared" si="24"/>
        <v>30.27</v>
      </c>
      <c r="K259" s="78">
        <v>27</v>
      </c>
      <c r="L259" s="79">
        <f t="shared" si="26"/>
        <v>20121.021000000001</v>
      </c>
      <c r="M259" s="75" t="s">
        <v>156</v>
      </c>
      <c r="N259" s="75" t="s">
        <v>230</v>
      </c>
      <c r="O259" s="75" t="s">
        <v>151</v>
      </c>
      <c r="P259" s="75">
        <v>28</v>
      </c>
      <c r="Q259" s="73" t="s">
        <v>105</v>
      </c>
    </row>
    <row r="260" spans="1:17" x14ac:dyDescent="0.25">
      <c r="A260" s="75">
        <v>2022</v>
      </c>
      <c r="B260" s="75">
        <v>9</v>
      </c>
      <c r="C260" s="75" t="s">
        <v>0</v>
      </c>
      <c r="D260" s="75">
        <v>5712689</v>
      </c>
      <c r="E260" s="75">
        <v>73</v>
      </c>
      <c r="F260" s="76">
        <f t="shared" si="27"/>
        <v>9.67</v>
      </c>
      <c r="G260" s="77" t="s">
        <v>1</v>
      </c>
      <c r="H260" s="75">
        <v>25</v>
      </c>
      <c r="I260" s="75">
        <v>236.15</v>
      </c>
      <c r="J260" s="78">
        <f t="shared" si="24"/>
        <v>30.27</v>
      </c>
      <c r="K260" s="78">
        <v>27</v>
      </c>
      <c r="L260" s="79">
        <f t="shared" si="26"/>
        <v>6376.05</v>
      </c>
      <c r="M260" s="75" t="s">
        <v>156</v>
      </c>
      <c r="N260" s="75" t="s">
        <v>230</v>
      </c>
      <c r="O260" s="75" t="s">
        <v>151</v>
      </c>
      <c r="P260" s="75">
        <v>28</v>
      </c>
      <c r="Q260" s="73" t="s">
        <v>105</v>
      </c>
    </row>
    <row r="261" spans="1:17" x14ac:dyDescent="0.25">
      <c r="A261" s="75">
        <v>2022</v>
      </c>
      <c r="B261" s="75">
        <v>9</v>
      </c>
      <c r="C261" s="75" t="s">
        <v>0</v>
      </c>
      <c r="D261" s="75">
        <v>5712690</v>
      </c>
      <c r="E261" s="75">
        <v>73</v>
      </c>
      <c r="F261" s="76">
        <f t="shared" si="27"/>
        <v>9.67</v>
      </c>
      <c r="G261" s="77" t="s">
        <v>1</v>
      </c>
      <c r="H261" s="75">
        <v>71</v>
      </c>
      <c r="I261" s="75">
        <v>675.99199999999996</v>
      </c>
      <c r="J261" s="78">
        <f t="shared" si="24"/>
        <v>30.27</v>
      </c>
      <c r="K261" s="78">
        <v>27</v>
      </c>
      <c r="L261" s="79">
        <f t="shared" si="26"/>
        <v>18251.784</v>
      </c>
      <c r="M261" s="75" t="s">
        <v>156</v>
      </c>
      <c r="N261" s="75" t="s">
        <v>230</v>
      </c>
      <c r="O261" s="75" t="s">
        <v>151</v>
      </c>
      <c r="P261" s="75">
        <v>28</v>
      </c>
      <c r="Q261" s="73" t="s">
        <v>105</v>
      </c>
    </row>
    <row r="262" spans="1:17" x14ac:dyDescent="0.25">
      <c r="A262" s="75">
        <v>2022</v>
      </c>
      <c r="B262" s="75">
        <v>9</v>
      </c>
      <c r="C262" s="75" t="s">
        <v>0</v>
      </c>
      <c r="D262" s="75">
        <v>5712691</v>
      </c>
      <c r="E262" s="75">
        <v>73</v>
      </c>
      <c r="F262" s="76">
        <f t="shared" si="27"/>
        <v>9.67</v>
      </c>
      <c r="G262" s="77" t="s">
        <v>1</v>
      </c>
      <c r="H262" s="75">
        <v>13</v>
      </c>
      <c r="I262" s="75">
        <v>129.36000000000001</v>
      </c>
      <c r="J262" s="78">
        <f t="shared" si="24"/>
        <v>30.27</v>
      </c>
      <c r="K262" s="78">
        <v>27</v>
      </c>
      <c r="L262" s="79">
        <f t="shared" si="26"/>
        <v>3492.7200000000003</v>
      </c>
      <c r="M262" s="75" t="s">
        <v>156</v>
      </c>
      <c r="N262" s="75" t="s">
        <v>230</v>
      </c>
      <c r="O262" s="75" t="s">
        <v>151</v>
      </c>
      <c r="P262" s="75">
        <v>28</v>
      </c>
      <c r="Q262" s="73" t="s">
        <v>105</v>
      </c>
    </row>
    <row r="263" spans="1:17" x14ac:dyDescent="0.25">
      <c r="A263" s="75">
        <v>2022</v>
      </c>
      <c r="B263" s="75">
        <v>9</v>
      </c>
      <c r="C263" s="75" t="s">
        <v>0</v>
      </c>
      <c r="D263" s="75">
        <v>5712699</v>
      </c>
      <c r="E263" s="75">
        <v>73</v>
      </c>
      <c r="F263" s="76">
        <f t="shared" si="27"/>
        <v>9.67</v>
      </c>
      <c r="G263" s="77" t="s">
        <v>1</v>
      </c>
      <c r="H263" s="75">
        <v>43</v>
      </c>
      <c r="I263" s="75">
        <v>399.61930000000001</v>
      </c>
      <c r="J263" s="78">
        <f t="shared" si="24"/>
        <v>30.27</v>
      </c>
      <c r="K263" s="78">
        <v>27</v>
      </c>
      <c r="L263" s="79">
        <f t="shared" si="26"/>
        <v>10789.721100000001</v>
      </c>
      <c r="M263" s="75" t="s">
        <v>156</v>
      </c>
      <c r="N263" s="75" t="s">
        <v>230</v>
      </c>
      <c r="O263" s="75" t="s">
        <v>151</v>
      </c>
      <c r="P263" s="75">
        <v>28</v>
      </c>
      <c r="Q263" s="73" t="s">
        <v>105</v>
      </c>
    </row>
    <row r="264" spans="1:17" x14ac:dyDescent="0.25">
      <c r="A264" s="75">
        <v>2022</v>
      </c>
      <c r="B264" s="75">
        <v>9</v>
      </c>
      <c r="C264" s="75" t="s">
        <v>0</v>
      </c>
      <c r="D264" s="75">
        <v>5712695</v>
      </c>
      <c r="E264" s="75">
        <v>73</v>
      </c>
      <c r="F264" s="76">
        <f t="shared" si="27"/>
        <v>9.67</v>
      </c>
      <c r="G264" s="77" t="s">
        <v>1</v>
      </c>
      <c r="H264" s="75">
        <v>9</v>
      </c>
      <c r="I264" s="75">
        <v>86.547700000000006</v>
      </c>
      <c r="J264" s="78">
        <f t="shared" si="24"/>
        <v>30.27</v>
      </c>
      <c r="K264" s="78">
        <v>27</v>
      </c>
      <c r="L264" s="79">
        <f t="shared" si="26"/>
        <v>2336.7879000000003</v>
      </c>
      <c r="M264" s="75" t="s">
        <v>156</v>
      </c>
      <c r="N264" s="75" t="s">
        <v>230</v>
      </c>
      <c r="O264" s="75" t="s">
        <v>151</v>
      </c>
      <c r="P264" s="75">
        <v>28</v>
      </c>
      <c r="Q264" s="73" t="s">
        <v>105</v>
      </c>
    </row>
    <row r="265" spans="1:17" x14ac:dyDescent="0.25">
      <c r="A265" s="75">
        <v>2022</v>
      </c>
      <c r="B265" s="75">
        <v>9</v>
      </c>
      <c r="C265" s="75" t="s">
        <v>0</v>
      </c>
      <c r="D265" s="75">
        <v>5712696</v>
      </c>
      <c r="E265" s="75">
        <v>73</v>
      </c>
      <c r="F265" s="76">
        <f t="shared" si="27"/>
        <v>9.67</v>
      </c>
      <c r="G265" s="77" t="s">
        <v>1</v>
      </c>
      <c r="H265" s="75">
        <v>24</v>
      </c>
      <c r="I265" s="75">
        <v>231.97</v>
      </c>
      <c r="J265" s="78">
        <f t="shared" si="24"/>
        <v>30.27</v>
      </c>
      <c r="K265" s="78">
        <v>27</v>
      </c>
      <c r="L265" s="79">
        <f>I265*K265</f>
        <v>6263.19</v>
      </c>
      <c r="M265" s="75" t="s">
        <v>156</v>
      </c>
      <c r="N265" s="75" t="s">
        <v>230</v>
      </c>
      <c r="O265" s="75" t="s">
        <v>151</v>
      </c>
      <c r="P265" s="75">
        <v>28</v>
      </c>
      <c r="Q265" s="73" t="s">
        <v>105</v>
      </c>
    </row>
    <row r="266" spans="1:17" x14ac:dyDescent="0.25">
      <c r="A266" s="75">
        <v>2022</v>
      </c>
      <c r="B266" s="75">
        <v>9</v>
      </c>
      <c r="C266" s="75" t="s">
        <v>0</v>
      </c>
      <c r="D266" s="75">
        <v>5712697</v>
      </c>
      <c r="E266" s="75">
        <v>73</v>
      </c>
      <c r="F266" s="76">
        <f t="shared" si="27"/>
        <v>9.67</v>
      </c>
      <c r="G266" s="77" t="s">
        <v>1</v>
      </c>
      <c r="H266" s="75">
        <v>18</v>
      </c>
      <c r="I266" s="75">
        <v>173.01400000000001</v>
      </c>
      <c r="J266" s="78">
        <f t="shared" si="24"/>
        <v>30.27</v>
      </c>
      <c r="K266" s="78">
        <v>27</v>
      </c>
      <c r="L266" s="79">
        <f t="shared" si="26"/>
        <v>4671.3780000000006</v>
      </c>
      <c r="M266" s="75" t="s">
        <v>156</v>
      </c>
      <c r="N266" s="75" t="s">
        <v>230</v>
      </c>
      <c r="O266" s="75" t="s">
        <v>151</v>
      </c>
      <c r="P266" s="75">
        <v>28</v>
      </c>
      <c r="Q266" s="73" t="s">
        <v>105</v>
      </c>
    </row>
    <row r="267" spans="1:17" x14ac:dyDescent="0.25">
      <c r="A267" s="75">
        <v>2022</v>
      </c>
      <c r="B267" s="75">
        <v>9</v>
      </c>
      <c r="C267" s="75" t="s">
        <v>0</v>
      </c>
      <c r="D267" s="75">
        <v>5712698</v>
      </c>
      <c r="E267" s="75">
        <v>73</v>
      </c>
      <c r="F267" s="76">
        <f t="shared" si="27"/>
        <v>9.67</v>
      </c>
      <c r="G267" s="77" t="s">
        <v>1</v>
      </c>
      <c r="H267" s="75">
        <v>21</v>
      </c>
      <c r="I267" s="75">
        <v>200.84</v>
      </c>
      <c r="J267" s="78">
        <f t="shared" si="24"/>
        <v>30.27</v>
      </c>
      <c r="K267" s="78">
        <v>27</v>
      </c>
      <c r="L267" s="79">
        <f t="shared" si="26"/>
        <v>5422.68</v>
      </c>
      <c r="M267" s="75" t="s">
        <v>156</v>
      </c>
      <c r="N267" s="75" t="s">
        <v>230</v>
      </c>
      <c r="O267" s="75" t="s">
        <v>151</v>
      </c>
      <c r="P267" s="75">
        <v>28</v>
      </c>
      <c r="Q267" s="73" t="s">
        <v>105</v>
      </c>
    </row>
    <row r="268" spans="1:17" x14ac:dyDescent="0.25">
      <c r="A268" s="75">
        <v>2022</v>
      </c>
      <c r="B268" s="75">
        <v>9</v>
      </c>
      <c r="C268" s="75" t="s">
        <v>0</v>
      </c>
      <c r="D268" s="75">
        <v>5712699</v>
      </c>
      <c r="E268" s="75">
        <v>73</v>
      </c>
      <c r="F268" s="76">
        <f t="shared" si="27"/>
        <v>9.67</v>
      </c>
      <c r="G268" s="77" t="s">
        <v>1</v>
      </c>
      <c r="H268" s="75">
        <v>121</v>
      </c>
      <c r="I268" s="75">
        <v>1124.5101999999999</v>
      </c>
      <c r="J268" s="78">
        <f t="shared" si="24"/>
        <v>30.27</v>
      </c>
      <c r="K268" s="78">
        <v>27</v>
      </c>
      <c r="L268" s="79">
        <f t="shared" si="26"/>
        <v>30361.775399999999</v>
      </c>
      <c r="M268" s="75" t="s">
        <v>156</v>
      </c>
      <c r="N268" s="75" t="s">
        <v>230</v>
      </c>
      <c r="O268" s="75" t="s">
        <v>151</v>
      </c>
      <c r="P268" s="75">
        <v>28</v>
      </c>
      <c r="Q268" s="73" t="s">
        <v>105</v>
      </c>
    </row>
    <row r="269" spans="1:17" x14ac:dyDescent="0.25">
      <c r="A269" s="75">
        <v>2022</v>
      </c>
      <c r="B269" s="75">
        <v>9</v>
      </c>
      <c r="C269" s="75" t="s">
        <v>0</v>
      </c>
      <c r="D269" s="75">
        <v>5712700</v>
      </c>
      <c r="E269" s="75">
        <v>73</v>
      </c>
      <c r="F269" s="76">
        <f t="shared" si="27"/>
        <v>9.67</v>
      </c>
      <c r="G269" s="77" t="s">
        <v>1</v>
      </c>
      <c r="H269" s="75">
        <v>43</v>
      </c>
      <c r="I269" s="75">
        <v>413.2088</v>
      </c>
      <c r="J269" s="78">
        <f t="shared" si="24"/>
        <v>30.27</v>
      </c>
      <c r="K269" s="78">
        <v>27</v>
      </c>
      <c r="L269" s="79">
        <f t="shared" si="26"/>
        <v>11156.6376</v>
      </c>
      <c r="M269" s="75" t="s">
        <v>156</v>
      </c>
      <c r="N269" s="75" t="s">
        <v>230</v>
      </c>
      <c r="O269" s="75" t="s">
        <v>151</v>
      </c>
      <c r="P269" s="75">
        <v>28</v>
      </c>
      <c r="Q269" s="73" t="s">
        <v>105</v>
      </c>
    </row>
    <row r="270" spans="1:17" x14ac:dyDescent="0.25">
      <c r="A270" s="75">
        <v>2022</v>
      </c>
      <c r="B270" s="75">
        <v>9</v>
      </c>
      <c r="C270" s="75" t="s">
        <v>0</v>
      </c>
      <c r="D270" s="75">
        <v>5712692</v>
      </c>
      <c r="E270" s="75">
        <v>73</v>
      </c>
      <c r="F270" s="76">
        <f t="shared" si="27"/>
        <v>9.67</v>
      </c>
      <c r="G270" s="77" t="s">
        <v>1</v>
      </c>
      <c r="H270" s="75">
        <v>2</v>
      </c>
      <c r="I270" s="75">
        <v>19.202400000000001</v>
      </c>
      <c r="J270" s="78">
        <f t="shared" si="24"/>
        <v>30.27</v>
      </c>
      <c r="K270" s="78">
        <f t="shared" si="25"/>
        <v>30.27</v>
      </c>
      <c r="L270" s="79">
        <f t="shared" si="26"/>
        <v>581.25664800000004</v>
      </c>
      <c r="M270" s="75" t="s">
        <v>36</v>
      </c>
      <c r="N270" s="75" t="s">
        <v>230</v>
      </c>
      <c r="O270" s="75" t="s">
        <v>151</v>
      </c>
      <c r="P270" s="75">
        <v>28</v>
      </c>
      <c r="Q270" s="72"/>
    </row>
    <row r="271" spans="1:17" x14ac:dyDescent="0.25">
      <c r="A271" s="75">
        <v>2022</v>
      </c>
      <c r="B271" s="75">
        <v>9</v>
      </c>
      <c r="C271" s="75" t="s">
        <v>0</v>
      </c>
      <c r="D271" s="75">
        <v>5712693</v>
      </c>
      <c r="E271" s="75">
        <v>73</v>
      </c>
      <c r="F271" s="76">
        <f t="shared" si="27"/>
        <v>9.67</v>
      </c>
      <c r="G271" s="77" t="s">
        <v>1</v>
      </c>
      <c r="H271" s="75">
        <v>9</v>
      </c>
      <c r="I271" s="75">
        <v>86.41</v>
      </c>
      <c r="J271" s="78">
        <f t="shared" si="24"/>
        <v>30.27</v>
      </c>
      <c r="K271" s="78">
        <f t="shared" si="25"/>
        <v>30.27</v>
      </c>
      <c r="L271" s="79">
        <f t="shared" si="26"/>
        <v>2615.6306999999997</v>
      </c>
      <c r="M271" s="75" t="s">
        <v>36</v>
      </c>
      <c r="N271" s="75" t="s">
        <v>230</v>
      </c>
      <c r="O271" s="75" t="s">
        <v>151</v>
      </c>
      <c r="P271" s="75">
        <v>28</v>
      </c>
      <c r="Q271" s="72"/>
    </row>
    <row r="272" spans="1:17" x14ac:dyDescent="0.25">
      <c r="A272" s="75">
        <v>2022</v>
      </c>
      <c r="B272" s="75">
        <v>9</v>
      </c>
      <c r="C272" s="75" t="s">
        <v>0</v>
      </c>
      <c r="D272" s="75">
        <v>5712693</v>
      </c>
      <c r="E272" s="75">
        <v>73</v>
      </c>
      <c r="F272" s="76">
        <f t="shared" si="27"/>
        <v>9.67</v>
      </c>
      <c r="G272" s="77" t="s">
        <v>1</v>
      </c>
      <c r="H272" s="75">
        <v>1</v>
      </c>
      <c r="I272" s="75">
        <v>9.6012000000000004</v>
      </c>
      <c r="J272" s="78">
        <f t="shared" si="24"/>
        <v>30.27</v>
      </c>
      <c r="K272" s="78">
        <f t="shared" si="25"/>
        <v>30.27</v>
      </c>
      <c r="L272" s="79">
        <f t="shared" si="26"/>
        <v>290.62832400000002</v>
      </c>
      <c r="M272" s="75" t="s">
        <v>36</v>
      </c>
      <c r="N272" s="75" t="s">
        <v>230</v>
      </c>
      <c r="O272" s="75" t="s">
        <v>151</v>
      </c>
      <c r="P272" s="75">
        <v>28</v>
      </c>
      <c r="Q272" s="72"/>
    </row>
    <row r="273" spans="1:17" x14ac:dyDescent="0.25">
      <c r="A273" s="75">
        <v>2022</v>
      </c>
      <c r="B273" s="75">
        <v>9</v>
      </c>
      <c r="C273" s="75" t="s">
        <v>0</v>
      </c>
      <c r="D273" s="75">
        <v>5712702</v>
      </c>
      <c r="E273" s="75">
        <v>73</v>
      </c>
      <c r="F273" s="76">
        <f t="shared" si="27"/>
        <v>9.67</v>
      </c>
      <c r="G273" s="77" t="s">
        <v>4</v>
      </c>
      <c r="H273" s="75">
        <v>101</v>
      </c>
      <c r="I273" s="75">
        <v>1011.08</v>
      </c>
      <c r="J273" s="78">
        <v>34.590000000000003</v>
      </c>
      <c r="K273" s="78">
        <f t="shared" si="25"/>
        <v>34.590000000000003</v>
      </c>
      <c r="L273" s="79">
        <f t="shared" si="26"/>
        <v>34973.257200000007</v>
      </c>
      <c r="M273" s="75" t="s">
        <v>36</v>
      </c>
      <c r="N273" s="75" t="s">
        <v>230</v>
      </c>
      <c r="O273" s="75" t="s">
        <v>151</v>
      </c>
      <c r="P273" s="75">
        <v>28</v>
      </c>
      <c r="Q273" s="72"/>
    </row>
    <row r="274" spans="1:17" x14ac:dyDescent="0.25">
      <c r="A274" s="75">
        <v>2022</v>
      </c>
      <c r="B274" s="75">
        <v>9</v>
      </c>
      <c r="C274" s="75" t="s">
        <v>0</v>
      </c>
      <c r="D274" s="75">
        <v>5712803</v>
      </c>
      <c r="E274" s="75">
        <v>73</v>
      </c>
      <c r="F274" s="76">
        <f t="shared" si="27"/>
        <v>9.67</v>
      </c>
      <c r="G274" s="77" t="s">
        <v>1</v>
      </c>
      <c r="H274" s="75">
        <v>1</v>
      </c>
      <c r="I274" s="75">
        <v>9.6010000000000009</v>
      </c>
      <c r="J274" s="78">
        <f t="shared" si="24"/>
        <v>30.27</v>
      </c>
      <c r="K274" s="78">
        <f t="shared" si="25"/>
        <v>22.702500000000001</v>
      </c>
      <c r="L274" s="79">
        <f t="shared" si="26"/>
        <v>217.96670250000003</v>
      </c>
      <c r="M274" s="75" t="s">
        <v>156</v>
      </c>
      <c r="N274" s="75" t="s">
        <v>231</v>
      </c>
      <c r="O274" s="75" t="s">
        <v>26</v>
      </c>
      <c r="P274" s="75">
        <v>43</v>
      </c>
    </row>
    <row r="275" spans="1:17" x14ac:dyDescent="0.25">
      <c r="A275" s="75">
        <v>2022</v>
      </c>
      <c r="B275" s="75">
        <v>9</v>
      </c>
      <c r="C275" s="75" t="s">
        <v>0</v>
      </c>
      <c r="D275" s="75">
        <v>5712804</v>
      </c>
      <c r="E275" s="75">
        <v>73</v>
      </c>
      <c r="F275" s="76">
        <f t="shared" si="27"/>
        <v>9.67</v>
      </c>
      <c r="G275" s="77" t="s">
        <v>1</v>
      </c>
      <c r="H275" s="75">
        <v>6</v>
      </c>
      <c r="I275" s="75">
        <v>57.61</v>
      </c>
      <c r="J275" s="78">
        <f t="shared" si="24"/>
        <v>30.27</v>
      </c>
      <c r="K275" s="78">
        <f t="shared" si="25"/>
        <v>22.702500000000001</v>
      </c>
      <c r="L275" s="79">
        <f t="shared" si="26"/>
        <v>1307.8910250000001</v>
      </c>
      <c r="M275" s="75" t="s">
        <v>156</v>
      </c>
      <c r="N275" s="75" t="s">
        <v>231</v>
      </c>
      <c r="O275" s="75" t="s">
        <v>26</v>
      </c>
      <c r="P275" s="75">
        <v>43</v>
      </c>
    </row>
    <row r="276" spans="1:17" x14ac:dyDescent="0.25">
      <c r="A276" s="75">
        <v>2022</v>
      </c>
      <c r="B276" s="75">
        <v>9</v>
      </c>
      <c r="C276" s="75" t="s">
        <v>0</v>
      </c>
      <c r="D276" s="75">
        <v>5712805</v>
      </c>
      <c r="E276" s="75">
        <v>73</v>
      </c>
      <c r="F276" s="76">
        <f t="shared" si="27"/>
        <v>9.67</v>
      </c>
      <c r="G276" s="77" t="s">
        <v>1</v>
      </c>
      <c r="H276" s="75">
        <v>23</v>
      </c>
      <c r="I276" s="75">
        <v>220.82759999999999</v>
      </c>
      <c r="J276" s="78">
        <f t="shared" si="24"/>
        <v>30.27</v>
      </c>
      <c r="K276" s="78">
        <f t="shared" si="25"/>
        <v>22.702500000000001</v>
      </c>
      <c r="L276" s="79">
        <f t="shared" si="26"/>
        <v>5013.338589</v>
      </c>
      <c r="M276" s="75" t="s">
        <v>156</v>
      </c>
      <c r="N276" s="75" t="s">
        <v>231</v>
      </c>
      <c r="O276" s="75" t="s">
        <v>26</v>
      </c>
      <c r="P276" s="75">
        <v>43</v>
      </c>
    </row>
    <row r="277" spans="1:17" x14ac:dyDescent="0.25">
      <c r="A277" s="75">
        <v>2022</v>
      </c>
      <c r="B277" s="75">
        <v>9</v>
      </c>
      <c r="C277" s="75" t="s">
        <v>0</v>
      </c>
      <c r="D277" s="75">
        <v>5712806</v>
      </c>
      <c r="E277" s="75">
        <v>73</v>
      </c>
      <c r="F277" s="76">
        <f t="shared" si="27"/>
        <v>9.67</v>
      </c>
      <c r="G277" s="77" t="s">
        <v>1</v>
      </c>
      <c r="H277" s="75">
        <v>20</v>
      </c>
      <c r="I277" s="75">
        <v>192.024</v>
      </c>
      <c r="J277" s="78">
        <f t="shared" si="24"/>
        <v>30.27</v>
      </c>
      <c r="K277" s="78">
        <f t="shared" si="25"/>
        <v>22.702500000000001</v>
      </c>
      <c r="L277" s="79">
        <f t="shared" si="26"/>
        <v>4359.4248600000001</v>
      </c>
      <c r="M277" s="75" t="s">
        <v>156</v>
      </c>
      <c r="N277" s="75" t="s">
        <v>231</v>
      </c>
      <c r="O277" s="75" t="s">
        <v>26</v>
      </c>
      <c r="P277" s="75">
        <v>43</v>
      </c>
    </row>
    <row r="278" spans="1:17" x14ac:dyDescent="0.25">
      <c r="A278" s="75">
        <v>2022</v>
      </c>
      <c r="B278" s="75">
        <v>9</v>
      </c>
      <c r="C278" s="75" t="s">
        <v>0</v>
      </c>
      <c r="D278" s="75">
        <v>5712807</v>
      </c>
      <c r="E278" s="75">
        <v>73</v>
      </c>
      <c r="F278" s="76">
        <f t="shared" si="27"/>
        <v>9.67</v>
      </c>
      <c r="G278" s="77" t="s">
        <v>1</v>
      </c>
      <c r="H278" s="75">
        <v>3</v>
      </c>
      <c r="I278" s="75">
        <v>28.8</v>
      </c>
      <c r="J278" s="78">
        <f t="shared" si="24"/>
        <v>30.27</v>
      </c>
      <c r="K278" s="78">
        <f t="shared" si="25"/>
        <v>22.702500000000001</v>
      </c>
      <c r="L278" s="79">
        <f t="shared" si="26"/>
        <v>653.83199999999999</v>
      </c>
      <c r="M278" s="75" t="s">
        <v>156</v>
      </c>
      <c r="N278" s="75" t="s">
        <v>231</v>
      </c>
      <c r="O278" s="75" t="s">
        <v>26</v>
      </c>
      <c r="P278" s="75">
        <v>43</v>
      </c>
    </row>
    <row r="279" spans="1:17" x14ac:dyDescent="0.25">
      <c r="A279" s="75">
        <v>2022</v>
      </c>
      <c r="B279" s="75">
        <v>9</v>
      </c>
      <c r="C279" s="75" t="s">
        <v>0</v>
      </c>
      <c r="D279" s="75">
        <v>5713940</v>
      </c>
      <c r="E279" s="75">
        <v>73</v>
      </c>
      <c r="F279" s="76">
        <f t="shared" si="27"/>
        <v>9.67</v>
      </c>
      <c r="G279" s="77" t="s">
        <v>1</v>
      </c>
      <c r="H279" s="75">
        <v>19</v>
      </c>
      <c r="I279" s="75">
        <v>182.42439999999999</v>
      </c>
      <c r="J279" s="78">
        <f t="shared" si="24"/>
        <v>30.27</v>
      </c>
      <c r="K279" s="78">
        <f t="shared" si="25"/>
        <v>22.702500000000001</v>
      </c>
      <c r="L279" s="79">
        <f t="shared" si="26"/>
        <v>4141.4899409999998</v>
      </c>
      <c r="M279" s="75" t="s">
        <v>156</v>
      </c>
      <c r="N279" s="75" t="s">
        <v>232</v>
      </c>
      <c r="O279" s="75" t="s">
        <v>2</v>
      </c>
      <c r="P279" s="75">
        <v>65</v>
      </c>
    </row>
    <row r="280" spans="1:17" x14ac:dyDescent="0.25">
      <c r="A280" s="75">
        <v>2022</v>
      </c>
      <c r="B280" s="75">
        <v>9</v>
      </c>
      <c r="C280" s="75" t="s">
        <v>0</v>
      </c>
      <c r="D280" s="75">
        <v>5713942</v>
      </c>
      <c r="E280" s="75">
        <v>73</v>
      </c>
      <c r="F280" s="76">
        <f t="shared" si="27"/>
        <v>9.67</v>
      </c>
      <c r="G280" s="77" t="s">
        <v>1</v>
      </c>
      <c r="H280" s="75">
        <v>1</v>
      </c>
      <c r="I280" s="75">
        <v>9.6012000000000004</v>
      </c>
      <c r="J280" s="78">
        <f t="shared" si="24"/>
        <v>30.27</v>
      </c>
      <c r="K280" s="78">
        <f t="shared" si="25"/>
        <v>22.702500000000001</v>
      </c>
      <c r="L280" s="79">
        <f t="shared" si="26"/>
        <v>217.97124300000002</v>
      </c>
      <c r="M280" s="75" t="s">
        <v>156</v>
      </c>
      <c r="N280" s="75" t="s">
        <v>232</v>
      </c>
      <c r="O280" s="75" t="s">
        <v>2</v>
      </c>
      <c r="P280" s="75">
        <v>65</v>
      </c>
    </row>
    <row r="281" spans="1:17" x14ac:dyDescent="0.25">
      <c r="A281" s="75">
        <v>2022</v>
      </c>
      <c r="B281" s="75">
        <v>9</v>
      </c>
      <c r="C281" s="75" t="s">
        <v>0</v>
      </c>
      <c r="D281" s="75">
        <v>5713941</v>
      </c>
      <c r="E281" s="75">
        <v>73</v>
      </c>
      <c r="F281" s="76">
        <f t="shared" si="27"/>
        <v>9.67</v>
      </c>
      <c r="G281" s="77" t="s">
        <v>1</v>
      </c>
      <c r="H281" s="75">
        <v>3</v>
      </c>
      <c r="I281" s="75">
        <v>28.8034</v>
      </c>
      <c r="J281" s="78">
        <f t="shared" si="24"/>
        <v>30.27</v>
      </c>
      <c r="K281" s="78">
        <f t="shared" si="25"/>
        <v>22.702500000000001</v>
      </c>
      <c r="L281" s="79">
        <f t="shared" si="26"/>
        <v>653.90918850000003</v>
      </c>
      <c r="M281" s="75" t="s">
        <v>156</v>
      </c>
      <c r="N281" s="75" t="s">
        <v>232</v>
      </c>
      <c r="O281" s="75" t="s">
        <v>2</v>
      </c>
      <c r="P281" s="75">
        <v>65</v>
      </c>
    </row>
    <row r="282" spans="1:17" x14ac:dyDescent="0.25">
      <c r="A282" s="75">
        <v>2022</v>
      </c>
      <c r="B282" s="75">
        <v>9</v>
      </c>
      <c r="C282" s="75" t="s">
        <v>0</v>
      </c>
      <c r="D282" s="75">
        <v>5714241</v>
      </c>
      <c r="E282" s="75">
        <v>88.9</v>
      </c>
      <c r="F282" s="76">
        <f t="shared" si="27"/>
        <v>13.84</v>
      </c>
      <c r="G282" s="77" t="s">
        <v>4</v>
      </c>
      <c r="H282" s="75">
        <v>3</v>
      </c>
      <c r="I282" s="75">
        <v>28.803599999999999</v>
      </c>
      <c r="J282" s="78">
        <v>45.55</v>
      </c>
      <c r="K282" s="78">
        <f t="shared" si="25"/>
        <v>34.162499999999994</v>
      </c>
      <c r="L282" s="79">
        <f t="shared" si="26"/>
        <v>984.00298499999985</v>
      </c>
      <c r="M282" s="75" t="s">
        <v>156</v>
      </c>
      <c r="N282" s="75" t="s">
        <v>233</v>
      </c>
      <c r="O282" s="75" t="s">
        <v>2</v>
      </c>
      <c r="P282" s="75">
        <v>65</v>
      </c>
    </row>
    <row r="283" spans="1:17" x14ac:dyDescent="0.25">
      <c r="A283" s="75">
        <v>2022</v>
      </c>
      <c r="B283" s="75">
        <v>9</v>
      </c>
      <c r="C283" s="75" t="s">
        <v>0</v>
      </c>
      <c r="D283" s="75">
        <v>5714240</v>
      </c>
      <c r="E283" s="75">
        <v>73</v>
      </c>
      <c r="F283" s="76">
        <f t="shared" si="27"/>
        <v>9.67</v>
      </c>
      <c r="G283" s="77" t="s">
        <v>1</v>
      </c>
      <c r="H283" s="75">
        <v>14</v>
      </c>
      <c r="I283" s="75">
        <v>134.41800000000001</v>
      </c>
      <c r="J283" s="78">
        <f t="shared" si="24"/>
        <v>30.27</v>
      </c>
      <c r="K283" s="78">
        <f t="shared" si="25"/>
        <v>22.702500000000001</v>
      </c>
      <c r="L283" s="79">
        <f t="shared" si="26"/>
        <v>3051.6246450000003</v>
      </c>
      <c r="M283" s="75" t="s">
        <v>156</v>
      </c>
      <c r="N283" s="75" t="s">
        <v>233</v>
      </c>
      <c r="O283" s="75" t="s">
        <v>2</v>
      </c>
      <c r="P283" s="75">
        <v>65</v>
      </c>
    </row>
    <row r="284" spans="1:17" x14ac:dyDescent="0.25">
      <c r="A284" s="75">
        <v>2022</v>
      </c>
      <c r="B284" s="75">
        <v>9</v>
      </c>
      <c r="C284" s="75" t="s">
        <v>0</v>
      </c>
      <c r="D284" s="75">
        <v>5714239</v>
      </c>
      <c r="E284" s="75">
        <v>73</v>
      </c>
      <c r="F284" s="76">
        <f t="shared" si="27"/>
        <v>9.67</v>
      </c>
      <c r="G284" s="77" t="s">
        <v>1</v>
      </c>
      <c r="H284" s="75">
        <v>3</v>
      </c>
      <c r="I284" s="75">
        <v>28.803799999999999</v>
      </c>
      <c r="J284" s="78">
        <f t="shared" si="24"/>
        <v>30.27</v>
      </c>
      <c r="K284" s="78">
        <f t="shared" si="25"/>
        <v>22.702500000000001</v>
      </c>
      <c r="L284" s="79">
        <f t="shared" si="26"/>
        <v>653.91826949999995</v>
      </c>
      <c r="M284" s="75" t="s">
        <v>156</v>
      </c>
      <c r="N284" s="75" t="s">
        <v>233</v>
      </c>
      <c r="O284" s="75" t="s">
        <v>2</v>
      </c>
      <c r="P284" s="75">
        <v>65</v>
      </c>
    </row>
    <row r="285" spans="1:17" x14ac:dyDescent="0.25">
      <c r="A285" s="75">
        <v>2022</v>
      </c>
      <c r="B285" s="75">
        <v>9</v>
      </c>
      <c r="C285" s="75" t="s">
        <v>0</v>
      </c>
      <c r="D285" s="75">
        <v>5714258</v>
      </c>
      <c r="E285" s="75">
        <v>73</v>
      </c>
      <c r="F285" s="76">
        <f t="shared" si="27"/>
        <v>9.67</v>
      </c>
      <c r="G285" s="77" t="s">
        <v>1</v>
      </c>
      <c r="H285" s="75">
        <v>28</v>
      </c>
      <c r="I285" s="75">
        <v>268.83280000000002</v>
      </c>
      <c r="J285" s="78">
        <f t="shared" si="24"/>
        <v>30.27</v>
      </c>
      <c r="K285" s="78">
        <f t="shared" si="25"/>
        <v>22.702500000000001</v>
      </c>
      <c r="L285" s="79">
        <f t="shared" si="26"/>
        <v>6103.1766420000004</v>
      </c>
      <c r="M285" s="75" t="s">
        <v>156</v>
      </c>
      <c r="N285" s="75" t="s">
        <v>234</v>
      </c>
      <c r="O285" s="75" t="s">
        <v>2</v>
      </c>
      <c r="P285" s="75">
        <v>65</v>
      </c>
    </row>
    <row r="286" spans="1:17" x14ac:dyDescent="0.25">
      <c r="A286" s="75">
        <v>2022</v>
      </c>
      <c r="B286" s="75">
        <v>9</v>
      </c>
      <c r="C286" s="75" t="s">
        <v>0</v>
      </c>
      <c r="D286" s="75">
        <v>5714255</v>
      </c>
      <c r="E286" s="75">
        <v>73</v>
      </c>
      <c r="F286" s="76">
        <f t="shared" si="27"/>
        <v>9.67</v>
      </c>
      <c r="G286" s="77" t="s">
        <v>1</v>
      </c>
      <c r="H286" s="75">
        <v>11</v>
      </c>
      <c r="I286" s="75">
        <v>105.6122</v>
      </c>
      <c r="J286" s="78">
        <f t="shared" si="24"/>
        <v>30.27</v>
      </c>
      <c r="K286" s="78">
        <f t="shared" si="25"/>
        <v>22.702500000000001</v>
      </c>
      <c r="L286" s="79">
        <f t="shared" si="26"/>
        <v>2397.6609705000001</v>
      </c>
      <c r="M286" s="75" t="s">
        <v>156</v>
      </c>
      <c r="N286" s="75" t="s">
        <v>234</v>
      </c>
      <c r="O286" s="75" t="s">
        <v>2</v>
      </c>
      <c r="P286" s="75">
        <v>65</v>
      </c>
    </row>
    <row r="287" spans="1:17" x14ac:dyDescent="0.25">
      <c r="A287" s="75">
        <v>2022</v>
      </c>
      <c r="B287" s="75">
        <v>9</v>
      </c>
      <c r="C287" s="75" t="s">
        <v>0</v>
      </c>
      <c r="D287" s="75">
        <v>5714256</v>
      </c>
      <c r="E287" s="75">
        <v>73</v>
      </c>
      <c r="F287" s="76">
        <f t="shared" si="27"/>
        <v>9.67</v>
      </c>
      <c r="G287" s="77" t="s">
        <v>1</v>
      </c>
      <c r="H287" s="75">
        <v>2</v>
      </c>
      <c r="I287" s="75">
        <v>19.202500000000001</v>
      </c>
      <c r="J287" s="78">
        <f t="shared" si="24"/>
        <v>30.27</v>
      </c>
      <c r="K287" s="78">
        <f t="shared" si="25"/>
        <v>22.702500000000001</v>
      </c>
      <c r="L287" s="79">
        <f t="shared" si="26"/>
        <v>435.94475625000001</v>
      </c>
      <c r="M287" s="75" t="s">
        <v>156</v>
      </c>
      <c r="N287" s="75" t="s">
        <v>234</v>
      </c>
      <c r="O287" s="75" t="s">
        <v>2</v>
      </c>
      <c r="P287" s="75">
        <v>65</v>
      </c>
    </row>
    <row r="288" spans="1:17" x14ac:dyDescent="0.25">
      <c r="A288" s="75">
        <v>2022</v>
      </c>
      <c r="B288" s="75">
        <v>9</v>
      </c>
      <c r="C288" s="75" t="s">
        <v>0</v>
      </c>
      <c r="D288" s="75">
        <v>5714257</v>
      </c>
      <c r="E288" s="75">
        <v>73</v>
      </c>
      <c r="F288" s="76">
        <f t="shared" si="27"/>
        <v>9.67</v>
      </c>
      <c r="G288" s="77" t="s">
        <v>1</v>
      </c>
      <c r="H288" s="75">
        <v>10</v>
      </c>
      <c r="I288" s="75">
        <v>96.01</v>
      </c>
      <c r="J288" s="78">
        <f t="shared" si="24"/>
        <v>30.27</v>
      </c>
      <c r="K288" s="78">
        <f t="shared" si="25"/>
        <v>22.702500000000001</v>
      </c>
      <c r="L288" s="79">
        <f t="shared" si="26"/>
        <v>2179.6670250000002</v>
      </c>
      <c r="M288" s="75" t="s">
        <v>156</v>
      </c>
      <c r="N288" s="75" t="s">
        <v>234</v>
      </c>
      <c r="O288" s="75" t="s">
        <v>2</v>
      </c>
      <c r="P288" s="75">
        <v>65</v>
      </c>
    </row>
    <row r="289" spans="1:16" x14ac:dyDescent="0.25">
      <c r="A289" s="75">
        <v>2022</v>
      </c>
      <c r="B289" s="75">
        <v>9</v>
      </c>
      <c r="C289" s="75" t="s">
        <v>0</v>
      </c>
      <c r="D289" s="75">
        <v>5714577</v>
      </c>
      <c r="E289" s="75">
        <v>88.9</v>
      </c>
      <c r="F289" s="76">
        <f t="shared" si="27"/>
        <v>13.84</v>
      </c>
      <c r="G289" s="77" t="s">
        <v>1</v>
      </c>
      <c r="H289" s="75">
        <v>12</v>
      </c>
      <c r="I289" s="75">
        <v>115.21</v>
      </c>
      <c r="J289" s="78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8">
        <f t="shared" si="25"/>
        <v>31.83</v>
      </c>
      <c r="L289" s="79">
        <f t="shared" si="26"/>
        <v>3667.1342999999997</v>
      </c>
      <c r="M289" s="75" t="s">
        <v>156</v>
      </c>
      <c r="N289" s="75" t="s">
        <v>34</v>
      </c>
      <c r="O289" s="75" t="s">
        <v>35</v>
      </c>
      <c r="P289" s="75">
        <v>31</v>
      </c>
    </row>
    <row r="290" spans="1:16" x14ac:dyDescent="0.25">
      <c r="A290" s="75">
        <v>2022</v>
      </c>
      <c r="B290" s="75">
        <v>9</v>
      </c>
      <c r="C290" s="75" t="s">
        <v>0</v>
      </c>
      <c r="D290" s="75">
        <v>5714579</v>
      </c>
      <c r="E290" s="75">
        <v>88.9</v>
      </c>
      <c r="F290" s="76">
        <f t="shared" si="27"/>
        <v>13.84</v>
      </c>
      <c r="G290" s="77" t="s">
        <v>1</v>
      </c>
      <c r="H290" s="75">
        <v>24</v>
      </c>
      <c r="I290" s="75">
        <v>230.43</v>
      </c>
      <c r="J290" s="78">
        <f t="shared" si="28"/>
        <v>42.44</v>
      </c>
      <c r="K290" s="78">
        <f t="shared" si="25"/>
        <v>31.83</v>
      </c>
      <c r="L290" s="79">
        <f t="shared" si="26"/>
        <v>7334.5869000000002</v>
      </c>
      <c r="M290" s="75" t="s">
        <v>156</v>
      </c>
      <c r="N290" s="75" t="s">
        <v>34</v>
      </c>
      <c r="O290" s="75" t="s">
        <v>35</v>
      </c>
      <c r="P290" s="75">
        <v>31</v>
      </c>
    </row>
    <row r="291" spans="1:16" x14ac:dyDescent="0.25">
      <c r="A291" s="75">
        <v>2022</v>
      </c>
      <c r="B291" s="75">
        <v>9</v>
      </c>
      <c r="C291" s="75" t="s">
        <v>0</v>
      </c>
      <c r="D291" s="75">
        <v>5714578</v>
      </c>
      <c r="E291" s="75">
        <v>88.9</v>
      </c>
      <c r="F291" s="76">
        <f t="shared" si="27"/>
        <v>13.84</v>
      </c>
      <c r="G291" s="77" t="s">
        <v>1</v>
      </c>
      <c r="H291" s="75">
        <v>18</v>
      </c>
      <c r="I291" s="75">
        <v>172.82</v>
      </c>
      <c r="J291" s="78">
        <f t="shared" si="28"/>
        <v>42.44</v>
      </c>
      <c r="K291" s="78">
        <f t="shared" si="25"/>
        <v>31.83</v>
      </c>
      <c r="L291" s="79">
        <f t="shared" si="26"/>
        <v>5500.8605999999991</v>
      </c>
      <c r="M291" s="75" t="s">
        <v>156</v>
      </c>
      <c r="N291" s="75" t="s">
        <v>34</v>
      </c>
      <c r="O291" s="75" t="s">
        <v>35</v>
      </c>
      <c r="P291" s="75">
        <v>31</v>
      </c>
    </row>
    <row r="292" spans="1:16" x14ac:dyDescent="0.25">
      <c r="A292" s="75">
        <v>2022</v>
      </c>
      <c r="B292" s="75">
        <v>9</v>
      </c>
      <c r="C292" s="75" t="s">
        <v>0</v>
      </c>
      <c r="D292" s="75">
        <v>5714576</v>
      </c>
      <c r="E292" s="75">
        <v>88.9</v>
      </c>
      <c r="F292" s="76">
        <f t="shared" si="27"/>
        <v>13.84</v>
      </c>
      <c r="G292" s="77" t="s">
        <v>1</v>
      </c>
      <c r="H292" s="75">
        <v>67</v>
      </c>
      <c r="I292" s="75">
        <v>643.28039999999999</v>
      </c>
      <c r="J292" s="78">
        <f t="shared" si="28"/>
        <v>42.44</v>
      </c>
      <c r="K292" s="78">
        <f t="shared" si="25"/>
        <v>31.83</v>
      </c>
      <c r="L292" s="79">
        <f t="shared" si="26"/>
        <v>20475.615131999999</v>
      </c>
      <c r="M292" s="75" t="s">
        <v>156</v>
      </c>
      <c r="N292" s="75" t="s">
        <v>34</v>
      </c>
      <c r="O292" s="75" t="s">
        <v>35</v>
      </c>
      <c r="P292" s="75">
        <v>31</v>
      </c>
    </row>
    <row r="293" spans="1:16" x14ac:dyDescent="0.25">
      <c r="A293" s="75">
        <v>2022</v>
      </c>
      <c r="B293" s="75">
        <v>9</v>
      </c>
      <c r="C293" s="75" t="s">
        <v>0</v>
      </c>
      <c r="D293" s="75">
        <v>5714575</v>
      </c>
      <c r="E293" s="75">
        <v>88.9</v>
      </c>
      <c r="F293" s="76">
        <f t="shared" si="27"/>
        <v>13.84</v>
      </c>
      <c r="G293" s="77" t="s">
        <v>1</v>
      </c>
      <c r="H293" s="75">
        <v>79</v>
      </c>
      <c r="I293" s="75">
        <v>758.5009</v>
      </c>
      <c r="J293" s="78">
        <f t="shared" si="28"/>
        <v>42.44</v>
      </c>
      <c r="K293" s="78">
        <f t="shared" si="25"/>
        <v>31.83</v>
      </c>
      <c r="L293" s="79">
        <f t="shared" si="26"/>
        <v>24143.083646999999</v>
      </c>
      <c r="M293" s="75" t="s">
        <v>156</v>
      </c>
      <c r="N293" s="75" t="s">
        <v>34</v>
      </c>
      <c r="O293" s="75" t="s">
        <v>35</v>
      </c>
      <c r="P293" s="75">
        <v>31</v>
      </c>
    </row>
    <row r="294" spans="1:16" x14ac:dyDescent="0.25">
      <c r="A294" s="75">
        <v>2022</v>
      </c>
      <c r="B294" s="75">
        <v>9</v>
      </c>
      <c r="C294" s="75" t="s">
        <v>0</v>
      </c>
      <c r="D294" s="75">
        <v>5714615</v>
      </c>
      <c r="E294" s="75">
        <v>88.9</v>
      </c>
      <c r="F294" s="76">
        <f t="shared" si="27"/>
        <v>13.84</v>
      </c>
      <c r="G294" s="77" t="s">
        <v>1</v>
      </c>
      <c r="H294" s="75">
        <v>1</v>
      </c>
      <c r="I294" s="75">
        <v>9.6</v>
      </c>
      <c r="J294" s="78">
        <f t="shared" si="28"/>
        <v>42.44</v>
      </c>
      <c r="K294" s="78">
        <f t="shared" si="25"/>
        <v>21.22</v>
      </c>
      <c r="L294" s="79">
        <f t="shared" si="26"/>
        <v>203.71199999999999</v>
      </c>
      <c r="M294" s="75" t="s">
        <v>33</v>
      </c>
      <c r="N294" s="75" t="s">
        <v>34</v>
      </c>
      <c r="O294" s="75" t="s">
        <v>35</v>
      </c>
      <c r="P294" s="75">
        <v>31</v>
      </c>
    </row>
    <row r="295" spans="1:16" x14ac:dyDescent="0.25">
      <c r="A295" s="75">
        <v>2022</v>
      </c>
      <c r="B295" s="75">
        <v>9</v>
      </c>
      <c r="C295" s="75" t="s">
        <v>0</v>
      </c>
      <c r="D295" s="75">
        <v>5714605</v>
      </c>
      <c r="E295" s="75">
        <v>88.9</v>
      </c>
      <c r="F295" s="76">
        <f t="shared" si="27"/>
        <v>13.84</v>
      </c>
      <c r="G295" s="77" t="s">
        <v>1</v>
      </c>
      <c r="H295" s="75">
        <v>7</v>
      </c>
      <c r="I295" s="75">
        <v>67.209999999999994</v>
      </c>
      <c r="J295" s="78">
        <f t="shared" si="28"/>
        <v>42.44</v>
      </c>
      <c r="K295" s="78">
        <f t="shared" si="25"/>
        <v>21.22</v>
      </c>
      <c r="L295" s="79">
        <f t="shared" si="26"/>
        <v>1426.1961999999999</v>
      </c>
      <c r="M295" s="75" t="s">
        <v>33</v>
      </c>
      <c r="N295" s="75" t="s">
        <v>34</v>
      </c>
      <c r="O295" s="75" t="s">
        <v>35</v>
      </c>
      <c r="P295" s="75">
        <v>31</v>
      </c>
    </row>
    <row r="296" spans="1:16" x14ac:dyDescent="0.25">
      <c r="A296" s="75">
        <v>2022</v>
      </c>
      <c r="B296" s="75">
        <v>9</v>
      </c>
      <c r="C296" s="75" t="s">
        <v>0</v>
      </c>
      <c r="D296" s="75">
        <v>5714606</v>
      </c>
      <c r="E296" s="75">
        <v>88.9</v>
      </c>
      <c r="F296" s="76">
        <f t="shared" si="27"/>
        <v>13.84</v>
      </c>
      <c r="G296" s="77" t="s">
        <v>1</v>
      </c>
      <c r="H296" s="75">
        <v>10</v>
      </c>
      <c r="I296" s="75">
        <v>96.010499999999993</v>
      </c>
      <c r="J296" s="78">
        <f t="shared" si="28"/>
        <v>42.44</v>
      </c>
      <c r="K296" s="78">
        <f t="shared" si="25"/>
        <v>21.22</v>
      </c>
      <c r="L296" s="79">
        <f t="shared" si="26"/>
        <v>2037.3428099999996</v>
      </c>
      <c r="M296" s="75" t="s">
        <v>33</v>
      </c>
      <c r="N296" s="75" t="s">
        <v>34</v>
      </c>
      <c r="O296" s="75" t="s">
        <v>35</v>
      </c>
      <c r="P296" s="75">
        <v>31</v>
      </c>
    </row>
    <row r="297" spans="1:16" x14ac:dyDescent="0.25">
      <c r="A297" s="75">
        <v>2022</v>
      </c>
      <c r="B297" s="75">
        <v>9</v>
      </c>
      <c r="C297" s="75" t="s">
        <v>0</v>
      </c>
      <c r="D297" s="75">
        <v>5714607</v>
      </c>
      <c r="E297" s="75">
        <v>88.9</v>
      </c>
      <c r="F297" s="76">
        <f t="shared" si="27"/>
        <v>13.84</v>
      </c>
      <c r="G297" s="77" t="s">
        <v>1</v>
      </c>
      <c r="H297" s="75">
        <v>3</v>
      </c>
      <c r="I297" s="75">
        <v>28.8035</v>
      </c>
      <c r="J297" s="78">
        <f t="shared" si="28"/>
        <v>42.44</v>
      </c>
      <c r="K297" s="78">
        <f t="shared" si="25"/>
        <v>21.22</v>
      </c>
      <c r="L297" s="79">
        <f t="shared" si="26"/>
        <v>611.21026999999992</v>
      </c>
      <c r="M297" s="75" t="s">
        <v>33</v>
      </c>
      <c r="N297" s="75" t="s">
        <v>34</v>
      </c>
      <c r="O297" s="75" t="s">
        <v>35</v>
      </c>
      <c r="P297" s="75">
        <v>31</v>
      </c>
    </row>
    <row r="298" spans="1:16" x14ac:dyDescent="0.25">
      <c r="A298" s="75">
        <v>2022</v>
      </c>
      <c r="B298" s="75">
        <v>9</v>
      </c>
      <c r="C298" s="75" t="s">
        <v>0</v>
      </c>
      <c r="D298" s="75">
        <v>5714608</v>
      </c>
      <c r="E298" s="75">
        <v>88.9</v>
      </c>
      <c r="F298" s="76">
        <f t="shared" si="27"/>
        <v>13.84</v>
      </c>
      <c r="G298" s="77" t="s">
        <v>1</v>
      </c>
      <c r="H298" s="75">
        <v>44</v>
      </c>
      <c r="I298" s="75">
        <v>422.4477</v>
      </c>
      <c r="J298" s="78">
        <f t="shared" si="28"/>
        <v>42.44</v>
      </c>
      <c r="K298" s="78">
        <f t="shared" si="25"/>
        <v>21.22</v>
      </c>
      <c r="L298" s="79">
        <f t="shared" si="26"/>
        <v>8964.3401940000003</v>
      </c>
      <c r="M298" s="75" t="s">
        <v>33</v>
      </c>
      <c r="N298" s="75" t="s">
        <v>34</v>
      </c>
      <c r="O298" s="75" t="s">
        <v>35</v>
      </c>
      <c r="P298" s="75">
        <v>31</v>
      </c>
    </row>
    <row r="299" spans="1:16" x14ac:dyDescent="0.25">
      <c r="A299" s="75">
        <v>2022</v>
      </c>
      <c r="B299" s="75">
        <v>9</v>
      </c>
      <c r="C299" s="75" t="s">
        <v>0</v>
      </c>
      <c r="D299" s="75">
        <v>5714614</v>
      </c>
      <c r="E299" s="75">
        <v>88.9</v>
      </c>
      <c r="F299" s="76">
        <f t="shared" si="27"/>
        <v>13.84</v>
      </c>
      <c r="G299" s="77" t="s">
        <v>1</v>
      </c>
      <c r="H299" s="75">
        <v>9</v>
      </c>
      <c r="I299" s="75">
        <v>86.41</v>
      </c>
      <c r="J299" s="78">
        <f t="shared" si="28"/>
        <v>42.44</v>
      </c>
      <c r="K299" s="78">
        <f t="shared" si="25"/>
        <v>21.22</v>
      </c>
      <c r="L299" s="79">
        <f t="shared" si="26"/>
        <v>1833.6201999999998</v>
      </c>
      <c r="M299" s="75" t="s">
        <v>33</v>
      </c>
      <c r="N299" s="75" t="s">
        <v>34</v>
      </c>
      <c r="O299" s="75" t="s">
        <v>35</v>
      </c>
      <c r="P299" s="75">
        <v>31</v>
      </c>
    </row>
    <row r="300" spans="1:16" x14ac:dyDescent="0.25">
      <c r="A300" s="75">
        <v>2022</v>
      </c>
      <c r="B300" s="75">
        <v>9</v>
      </c>
      <c r="C300" s="75" t="s">
        <v>0</v>
      </c>
      <c r="D300" s="75">
        <v>5714610</v>
      </c>
      <c r="E300" s="75">
        <v>88.9</v>
      </c>
      <c r="F300" s="76">
        <f t="shared" si="27"/>
        <v>13.84</v>
      </c>
      <c r="G300" s="77" t="s">
        <v>1</v>
      </c>
      <c r="H300" s="75">
        <v>29</v>
      </c>
      <c r="I300" s="75">
        <v>278.43389999999999</v>
      </c>
      <c r="J300" s="78">
        <f t="shared" si="28"/>
        <v>42.44</v>
      </c>
      <c r="K300" s="78">
        <f t="shared" si="25"/>
        <v>21.22</v>
      </c>
      <c r="L300" s="79">
        <f t="shared" si="26"/>
        <v>5908.3673579999995</v>
      </c>
      <c r="M300" s="75" t="s">
        <v>33</v>
      </c>
      <c r="N300" s="75" t="s">
        <v>34</v>
      </c>
      <c r="O300" s="75" t="s">
        <v>35</v>
      </c>
      <c r="P300" s="75">
        <v>31</v>
      </c>
    </row>
    <row r="301" spans="1:16" x14ac:dyDescent="0.25">
      <c r="A301" s="75">
        <v>2022</v>
      </c>
      <c r="B301" s="75">
        <v>9</v>
      </c>
      <c r="C301" s="75" t="s">
        <v>0</v>
      </c>
      <c r="D301" s="75">
        <v>5714611</v>
      </c>
      <c r="E301" s="75">
        <v>88.9</v>
      </c>
      <c r="F301" s="76">
        <f t="shared" si="27"/>
        <v>13.84</v>
      </c>
      <c r="G301" s="77" t="s">
        <v>1</v>
      </c>
      <c r="H301" s="75">
        <v>44</v>
      </c>
      <c r="I301" s="75">
        <v>422.44779999999997</v>
      </c>
      <c r="J301" s="78">
        <f t="shared" si="28"/>
        <v>42.44</v>
      </c>
      <c r="K301" s="78">
        <f t="shared" si="25"/>
        <v>21.22</v>
      </c>
      <c r="L301" s="79">
        <f t="shared" si="26"/>
        <v>8964.3423159999984</v>
      </c>
      <c r="M301" s="75" t="s">
        <v>33</v>
      </c>
      <c r="N301" s="75" t="s">
        <v>34</v>
      </c>
      <c r="O301" s="75" t="s">
        <v>35</v>
      </c>
      <c r="P301" s="75">
        <v>31</v>
      </c>
    </row>
    <row r="302" spans="1:16" x14ac:dyDescent="0.25">
      <c r="A302" s="75">
        <v>2022</v>
      </c>
      <c r="B302" s="75">
        <v>9</v>
      </c>
      <c r="C302" s="75" t="s">
        <v>0</v>
      </c>
      <c r="D302" s="75">
        <v>5714612</v>
      </c>
      <c r="E302" s="75">
        <v>88.9</v>
      </c>
      <c r="F302" s="76">
        <f t="shared" si="27"/>
        <v>13.84</v>
      </c>
      <c r="G302" s="77" t="s">
        <v>1</v>
      </c>
      <c r="H302" s="75">
        <v>9</v>
      </c>
      <c r="I302" s="75">
        <v>86.41</v>
      </c>
      <c r="J302" s="78">
        <f t="shared" si="28"/>
        <v>42.44</v>
      </c>
      <c r="K302" s="78">
        <f t="shared" si="25"/>
        <v>21.22</v>
      </c>
      <c r="L302" s="79">
        <f t="shared" si="26"/>
        <v>1833.6201999999998</v>
      </c>
      <c r="M302" s="75" t="s">
        <v>33</v>
      </c>
      <c r="N302" s="75" t="s">
        <v>34</v>
      </c>
      <c r="O302" s="75" t="s">
        <v>35</v>
      </c>
      <c r="P302" s="75">
        <v>31</v>
      </c>
    </row>
    <row r="303" spans="1:16" x14ac:dyDescent="0.25">
      <c r="A303" s="75">
        <v>2022</v>
      </c>
      <c r="B303" s="75">
        <v>9</v>
      </c>
      <c r="C303" s="75" t="s">
        <v>0</v>
      </c>
      <c r="D303" s="75">
        <v>5714613</v>
      </c>
      <c r="E303" s="75">
        <v>88.9</v>
      </c>
      <c r="F303" s="76">
        <f t="shared" si="27"/>
        <v>13.84</v>
      </c>
      <c r="G303" s="77" t="s">
        <v>1</v>
      </c>
      <c r="H303" s="75">
        <v>11</v>
      </c>
      <c r="I303" s="75">
        <v>105.61</v>
      </c>
      <c r="J303" s="78">
        <f t="shared" si="28"/>
        <v>42.44</v>
      </c>
      <c r="K303" s="78">
        <f t="shared" si="25"/>
        <v>21.22</v>
      </c>
      <c r="L303" s="79">
        <f t="shared" si="26"/>
        <v>2241.0441999999998</v>
      </c>
      <c r="M303" s="75" t="s">
        <v>33</v>
      </c>
      <c r="N303" s="75" t="s">
        <v>34</v>
      </c>
      <c r="O303" s="75" t="s">
        <v>35</v>
      </c>
      <c r="P303" s="75">
        <v>31</v>
      </c>
    </row>
    <row r="304" spans="1:16" x14ac:dyDescent="0.25">
      <c r="A304" s="75">
        <v>2022</v>
      </c>
      <c r="B304" s="75">
        <v>9</v>
      </c>
      <c r="C304" s="75" t="s">
        <v>0</v>
      </c>
      <c r="D304" s="75">
        <v>5714609</v>
      </c>
      <c r="E304" s="75">
        <v>88.9</v>
      </c>
      <c r="F304" s="76">
        <f t="shared" si="27"/>
        <v>13.84</v>
      </c>
      <c r="G304" s="77" t="s">
        <v>1</v>
      </c>
      <c r="H304" s="75">
        <v>33</v>
      </c>
      <c r="I304" s="75">
        <v>316.83769999999998</v>
      </c>
      <c r="J304" s="78">
        <f t="shared" si="28"/>
        <v>42.44</v>
      </c>
      <c r="K304" s="78">
        <f t="shared" si="25"/>
        <v>21.22</v>
      </c>
      <c r="L304" s="79">
        <f t="shared" si="26"/>
        <v>6723.2959939999992</v>
      </c>
      <c r="M304" s="75" t="s">
        <v>33</v>
      </c>
      <c r="N304" s="75" t="s">
        <v>34</v>
      </c>
      <c r="O304" s="75" t="s">
        <v>35</v>
      </c>
      <c r="P304" s="75">
        <v>31</v>
      </c>
    </row>
    <row r="305" spans="1:16" x14ac:dyDescent="0.25">
      <c r="A305" s="75">
        <v>2022</v>
      </c>
      <c r="B305" s="75">
        <v>9</v>
      </c>
      <c r="C305" s="75" t="s">
        <v>0</v>
      </c>
      <c r="D305" s="75">
        <v>5714772</v>
      </c>
      <c r="E305" s="75">
        <v>88.9</v>
      </c>
      <c r="F305" s="76">
        <f t="shared" si="27"/>
        <v>13.84</v>
      </c>
      <c r="G305" s="77" t="s">
        <v>1</v>
      </c>
      <c r="H305" s="75">
        <v>73</v>
      </c>
      <c r="I305" s="75">
        <v>700.88639999999998</v>
      </c>
      <c r="J305" s="78">
        <f t="shared" si="28"/>
        <v>42.44</v>
      </c>
      <c r="K305" s="78">
        <f t="shared" ref="K305:K368" si="29">IF(M305="NEW",J305*1,IF(M305="YELLOW",J305*0.75,IF(M305="BLUE",J305*0.5)))</f>
        <v>31.83</v>
      </c>
      <c r="L305" s="79">
        <f t="shared" ref="L305:L368" si="30">I305*K305</f>
        <v>22309.214111999998</v>
      </c>
      <c r="M305" s="75" t="s">
        <v>156</v>
      </c>
      <c r="N305" s="75" t="s">
        <v>235</v>
      </c>
      <c r="O305" s="75" t="s">
        <v>20</v>
      </c>
      <c r="P305" s="75">
        <v>68</v>
      </c>
    </row>
    <row r="306" spans="1:16" x14ac:dyDescent="0.25">
      <c r="A306" s="75">
        <v>2022</v>
      </c>
      <c r="B306" s="75">
        <v>9</v>
      </c>
      <c r="C306" s="75" t="s">
        <v>0</v>
      </c>
      <c r="D306" s="75">
        <v>5714770</v>
      </c>
      <c r="E306" s="75">
        <v>88.9</v>
      </c>
      <c r="F306" s="76">
        <f t="shared" si="27"/>
        <v>13.84</v>
      </c>
      <c r="G306" s="77" t="s">
        <v>1</v>
      </c>
      <c r="H306" s="75">
        <v>17</v>
      </c>
      <c r="I306" s="75">
        <v>163.22149999999999</v>
      </c>
      <c r="J306" s="78">
        <f t="shared" si="28"/>
        <v>42.44</v>
      </c>
      <c r="K306" s="78">
        <f t="shared" si="29"/>
        <v>21.22</v>
      </c>
      <c r="L306" s="79">
        <f t="shared" si="30"/>
        <v>3463.5602299999996</v>
      </c>
      <c r="M306" s="75" t="s">
        <v>33</v>
      </c>
      <c r="N306" s="75" t="s">
        <v>235</v>
      </c>
      <c r="O306" s="75" t="s">
        <v>20</v>
      </c>
      <c r="P306" s="75">
        <v>68</v>
      </c>
    </row>
    <row r="307" spans="1:16" x14ac:dyDescent="0.25">
      <c r="A307" s="75">
        <v>2022</v>
      </c>
      <c r="B307" s="75">
        <v>9</v>
      </c>
      <c r="C307" s="75" t="s">
        <v>0</v>
      </c>
      <c r="D307" s="75">
        <v>5714771</v>
      </c>
      <c r="E307" s="75">
        <v>88.9</v>
      </c>
      <c r="F307" s="76">
        <f t="shared" si="27"/>
        <v>13.84</v>
      </c>
      <c r="G307" s="77" t="s">
        <v>1</v>
      </c>
      <c r="H307" s="75">
        <v>10</v>
      </c>
      <c r="I307" s="75">
        <v>96.012</v>
      </c>
      <c r="J307" s="78">
        <f t="shared" si="28"/>
        <v>42.44</v>
      </c>
      <c r="K307" s="78">
        <f t="shared" si="29"/>
        <v>31.83</v>
      </c>
      <c r="L307" s="79">
        <f t="shared" si="30"/>
        <v>3056.06196</v>
      </c>
      <c r="M307" s="75" t="s">
        <v>156</v>
      </c>
      <c r="N307" s="75" t="s">
        <v>235</v>
      </c>
      <c r="O307" s="75" t="s">
        <v>20</v>
      </c>
      <c r="P307" s="75">
        <v>68</v>
      </c>
    </row>
    <row r="308" spans="1:16" x14ac:dyDescent="0.25">
      <c r="A308" s="75">
        <v>2022</v>
      </c>
      <c r="B308" s="75">
        <v>9</v>
      </c>
      <c r="C308" s="75" t="s">
        <v>0</v>
      </c>
      <c r="D308" s="75">
        <v>5714985</v>
      </c>
      <c r="E308" s="75">
        <v>88.9</v>
      </c>
      <c r="F308" s="76">
        <f t="shared" si="27"/>
        <v>13.84</v>
      </c>
      <c r="G308" s="77" t="s">
        <v>4</v>
      </c>
      <c r="H308" s="75">
        <v>2</v>
      </c>
      <c r="I308" s="75">
        <v>19.202400000000001</v>
      </c>
      <c r="J308" s="78">
        <v>44.92</v>
      </c>
      <c r="K308" s="78">
        <f t="shared" si="29"/>
        <v>33.69</v>
      </c>
      <c r="L308" s="79">
        <f t="shared" si="30"/>
        <v>646.928856</v>
      </c>
      <c r="M308" s="75" t="s">
        <v>156</v>
      </c>
      <c r="N308" s="75" t="s">
        <v>236</v>
      </c>
      <c r="O308" s="75" t="s">
        <v>2</v>
      </c>
      <c r="P308" s="75">
        <v>65</v>
      </c>
    </row>
    <row r="309" spans="1:16" x14ac:dyDescent="0.25">
      <c r="A309" s="75">
        <v>2022</v>
      </c>
      <c r="B309" s="75">
        <v>9</v>
      </c>
      <c r="C309" s="75" t="s">
        <v>0</v>
      </c>
      <c r="D309" s="75">
        <v>5714986</v>
      </c>
      <c r="E309" s="75">
        <v>73</v>
      </c>
      <c r="F309" s="76">
        <f t="shared" si="27"/>
        <v>9.67</v>
      </c>
      <c r="G309" s="77" t="s">
        <v>1</v>
      </c>
      <c r="H309" s="75">
        <v>38</v>
      </c>
      <c r="I309" s="75">
        <v>364.84620000000001</v>
      </c>
      <c r="J309" s="78">
        <f t="shared" si="28"/>
        <v>30.27</v>
      </c>
      <c r="K309" s="78">
        <f t="shared" si="29"/>
        <v>22.702500000000001</v>
      </c>
      <c r="L309" s="79">
        <f t="shared" si="30"/>
        <v>8282.9208555000005</v>
      </c>
      <c r="M309" s="75" t="s">
        <v>156</v>
      </c>
      <c r="N309" s="75" t="s">
        <v>236</v>
      </c>
      <c r="O309" s="75" t="s">
        <v>2</v>
      </c>
      <c r="P309" s="75">
        <v>65</v>
      </c>
    </row>
    <row r="310" spans="1:16" x14ac:dyDescent="0.25">
      <c r="A310" s="75">
        <v>2022</v>
      </c>
      <c r="B310" s="75">
        <v>9</v>
      </c>
      <c r="C310" s="75" t="s">
        <v>0</v>
      </c>
      <c r="D310" s="75">
        <v>5715732</v>
      </c>
      <c r="E310" s="75">
        <v>60.3</v>
      </c>
      <c r="F310" s="76">
        <f t="shared" si="27"/>
        <v>6.99</v>
      </c>
      <c r="G310" s="77" t="s">
        <v>1</v>
      </c>
      <c r="H310" s="75">
        <v>33</v>
      </c>
      <c r="I310" s="75">
        <v>316.83870000000002</v>
      </c>
      <c r="J310" s="78">
        <f t="shared" si="28"/>
        <v>24.27</v>
      </c>
      <c r="K310" s="78">
        <f t="shared" si="29"/>
        <v>18.202500000000001</v>
      </c>
      <c r="L310" s="79">
        <f t="shared" si="30"/>
        <v>5767.2564367500008</v>
      </c>
      <c r="M310" s="75" t="s">
        <v>156</v>
      </c>
      <c r="N310" s="75" t="s">
        <v>237</v>
      </c>
      <c r="O310" s="75" t="s">
        <v>2</v>
      </c>
      <c r="P310" s="75">
        <v>65</v>
      </c>
    </row>
    <row r="311" spans="1:16" x14ac:dyDescent="0.25">
      <c r="A311" s="75">
        <v>2022</v>
      </c>
      <c r="B311" s="75">
        <v>9</v>
      </c>
      <c r="C311" s="75" t="s">
        <v>0</v>
      </c>
      <c r="D311" s="75">
        <v>5715732</v>
      </c>
      <c r="E311" s="75">
        <v>60.3</v>
      </c>
      <c r="F311" s="76">
        <f t="shared" si="27"/>
        <v>6.99</v>
      </c>
      <c r="G311" s="77" t="s">
        <v>1</v>
      </c>
      <c r="H311" s="75">
        <v>1</v>
      </c>
      <c r="I311" s="75">
        <v>9.6012000000000004</v>
      </c>
      <c r="J311" s="78">
        <f t="shared" si="28"/>
        <v>24.27</v>
      </c>
      <c r="K311" s="78">
        <f t="shared" si="29"/>
        <v>18.202500000000001</v>
      </c>
      <c r="L311" s="79">
        <f t="shared" si="30"/>
        <v>174.76584300000002</v>
      </c>
      <c r="M311" s="75" t="s">
        <v>156</v>
      </c>
      <c r="N311" s="75" t="s">
        <v>237</v>
      </c>
      <c r="O311" s="75" t="s">
        <v>2</v>
      </c>
      <c r="P311" s="75">
        <v>65</v>
      </c>
    </row>
    <row r="312" spans="1:16" x14ac:dyDescent="0.25">
      <c r="A312" s="75">
        <v>2022</v>
      </c>
      <c r="B312" s="75">
        <v>9</v>
      </c>
      <c r="C312" s="75" t="s">
        <v>0</v>
      </c>
      <c r="D312" s="75">
        <v>5715986</v>
      </c>
      <c r="E312" s="75">
        <v>88.9</v>
      </c>
      <c r="F312" s="76">
        <f t="shared" si="27"/>
        <v>13.84</v>
      </c>
      <c r="G312" s="77" t="s">
        <v>1</v>
      </c>
      <c r="H312" s="75">
        <v>7</v>
      </c>
      <c r="I312" s="75">
        <v>67.2089</v>
      </c>
      <c r="J312" s="78">
        <f t="shared" si="28"/>
        <v>42.44</v>
      </c>
      <c r="K312" s="78">
        <f t="shared" si="29"/>
        <v>21.22</v>
      </c>
      <c r="L312" s="79">
        <f t="shared" si="30"/>
        <v>1426.1728579999999</v>
      </c>
      <c r="M312" s="75" t="s">
        <v>33</v>
      </c>
      <c r="N312" s="75" t="s">
        <v>223</v>
      </c>
      <c r="O312" s="75" t="s">
        <v>20</v>
      </c>
      <c r="P312" s="75">
        <v>68</v>
      </c>
    </row>
    <row r="313" spans="1:16" x14ac:dyDescent="0.25">
      <c r="A313" s="75">
        <v>2022</v>
      </c>
      <c r="B313" s="75">
        <v>9</v>
      </c>
      <c r="C313" s="75" t="s">
        <v>0</v>
      </c>
      <c r="D313" s="75">
        <v>5715987</v>
      </c>
      <c r="E313" s="75">
        <v>88.9</v>
      </c>
      <c r="F313" s="76">
        <f t="shared" si="27"/>
        <v>13.84</v>
      </c>
      <c r="G313" s="77" t="s">
        <v>1</v>
      </c>
      <c r="H313" s="75">
        <v>15</v>
      </c>
      <c r="I313" s="75">
        <v>144.018</v>
      </c>
      <c r="J313" s="78">
        <f t="shared" si="28"/>
        <v>42.44</v>
      </c>
      <c r="K313" s="78">
        <f t="shared" si="29"/>
        <v>31.83</v>
      </c>
      <c r="L313" s="79">
        <f t="shared" si="30"/>
        <v>4584.0929399999995</v>
      </c>
      <c r="M313" s="75" t="s">
        <v>156</v>
      </c>
      <c r="N313" s="75" t="s">
        <v>223</v>
      </c>
      <c r="O313" s="75" t="s">
        <v>20</v>
      </c>
      <c r="P313" s="75">
        <v>68</v>
      </c>
    </row>
    <row r="314" spans="1:16" x14ac:dyDescent="0.25">
      <c r="A314" s="75">
        <v>2022</v>
      </c>
      <c r="B314" s="75">
        <v>9</v>
      </c>
      <c r="C314" s="75" t="s">
        <v>0</v>
      </c>
      <c r="D314" s="75">
        <v>5715988</v>
      </c>
      <c r="E314" s="75">
        <v>88.9</v>
      </c>
      <c r="F314" s="76">
        <f t="shared" si="27"/>
        <v>13.84</v>
      </c>
      <c r="G314" s="77" t="s">
        <v>1</v>
      </c>
      <c r="H314" s="75">
        <v>25</v>
      </c>
      <c r="I314" s="75">
        <v>240.03</v>
      </c>
      <c r="J314" s="78">
        <f t="shared" si="28"/>
        <v>42.44</v>
      </c>
      <c r="K314" s="78">
        <f t="shared" si="29"/>
        <v>21.22</v>
      </c>
      <c r="L314" s="79">
        <f t="shared" si="30"/>
        <v>5093.4366</v>
      </c>
      <c r="M314" s="75" t="s">
        <v>33</v>
      </c>
      <c r="N314" s="75" t="s">
        <v>223</v>
      </c>
      <c r="O314" s="75" t="s">
        <v>20</v>
      </c>
      <c r="P314" s="75">
        <v>68</v>
      </c>
    </row>
    <row r="315" spans="1:16" x14ac:dyDescent="0.25">
      <c r="A315" s="75">
        <v>2022</v>
      </c>
      <c r="B315" s="75">
        <v>9</v>
      </c>
      <c r="C315" s="75" t="s">
        <v>0</v>
      </c>
      <c r="D315" s="75">
        <v>5715988</v>
      </c>
      <c r="E315" s="75">
        <v>88.9</v>
      </c>
      <c r="F315" s="76">
        <f t="shared" si="27"/>
        <v>13.84</v>
      </c>
      <c r="G315" s="77" t="s">
        <v>1</v>
      </c>
      <c r="H315" s="75">
        <v>52</v>
      </c>
      <c r="I315" s="75">
        <v>499.26409999999998</v>
      </c>
      <c r="J315" s="78">
        <f t="shared" si="28"/>
        <v>42.44</v>
      </c>
      <c r="K315" s="78">
        <f t="shared" si="29"/>
        <v>31.83</v>
      </c>
      <c r="L315" s="79">
        <f t="shared" si="30"/>
        <v>15891.576302999998</v>
      </c>
      <c r="M315" s="75" t="s">
        <v>156</v>
      </c>
      <c r="N315" s="75" t="s">
        <v>223</v>
      </c>
      <c r="O315" s="75" t="s">
        <v>20</v>
      </c>
      <c r="P315" s="75">
        <v>68</v>
      </c>
    </row>
    <row r="316" spans="1:16" x14ac:dyDescent="0.25">
      <c r="A316" s="75">
        <v>2022</v>
      </c>
      <c r="B316" s="75">
        <v>9</v>
      </c>
      <c r="C316" s="75" t="s">
        <v>0</v>
      </c>
      <c r="D316" s="75">
        <v>5715990</v>
      </c>
      <c r="E316" s="75">
        <v>88.9</v>
      </c>
      <c r="F316" s="76">
        <f t="shared" si="27"/>
        <v>13.84</v>
      </c>
      <c r="G316" s="77" t="s">
        <v>1</v>
      </c>
      <c r="H316" s="75">
        <v>1</v>
      </c>
      <c r="I316" s="75">
        <v>9.6013999999999999</v>
      </c>
      <c r="J316" s="78">
        <f t="shared" si="28"/>
        <v>42.44</v>
      </c>
      <c r="K316" s="78">
        <f t="shared" si="29"/>
        <v>21.22</v>
      </c>
      <c r="L316" s="79">
        <f t="shared" si="30"/>
        <v>203.74170799999999</v>
      </c>
      <c r="M316" s="75" t="s">
        <v>33</v>
      </c>
      <c r="N316" s="75" t="s">
        <v>223</v>
      </c>
      <c r="O316" s="75" t="s">
        <v>20</v>
      </c>
      <c r="P316" s="75">
        <v>68</v>
      </c>
    </row>
    <row r="317" spans="1:16" x14ac:dyDescent="0.25">
      <c r="A317" s="75">
        <v>2022</v>
      </c>
      <c r="B317" s="75">
        <v>9</v>
      </c>
      <c r="C317" s="75" t="s">
        <v>0</v>
      </c>
      <c r="D317" s="75">
        <v>5716148</v>
      </c>
      <c r="E317" s="75">
        <v>88.9</v>
      </c>
      <c r="F317" s="76">
        <f t="shared" si="27"/>
        <v>13.84</v>
      </c>
      <c r="G317" s="77" t="s">
        <v>4</v>
      </c>
      <c r="H317" s="75">
        <v>3</v>
      </c>
      <c r="I317" s="75">
        <v>28.803599999999999</v>
      </c>
      <c r="J317" s="78">
        <v>44.92</v>
      </c>
      <c r="K317" s="78">
        <f t="shared" si="29"/>
        <v>33.69</v>
      </c>
      <c r="L317" s="79">
        <f t="shared" si="30"/>
        <v>970.39328399999988</v>
      </c>
      <c r="M317" s="75" t="s">
        <v>156</v>
      </c>
      <c r="N317" s="75" t="s">
        <v>238</v>
      </c>
      <c r="O317" s="75" t="s">
        <v>2</v>
      </c>
      <c r="P317" s="75">
        <v>65</v>
      </c>
    </row>
    <row r="318" spans="1:16" x14ac:dyDescent="0.25">
      <c r="A318" s="75">
        <v>2022</v>
      </c>
      <c r="B318" s="75">
        <v>9</v>
      </c>
      <c r="C318" s="75" t="s">
        <v>0</v>
      </c>
      <c r="D318" s="75">
        <v>5716149</v>
      </c>
      <c r="E318" s="75">
        <v>73</v>
      </c>
      <c r="F318" s="76">
        <f t="shared" si="27"/>
        <v>9.67</v>
      </c>
      <c r="G318" s="77" t="s">
        <v>1</v>
      </c>
      <c r="H318" s="75">
        <v>30</v>
      </c>
      <c r="I318" s="75">
        <v>288.03640000000001</v>
      </c>
      <c r="J318" s="78">
        <f t="shared" si="28"/>
        <v>30.27</v>
      </c>
      <c r="K318" s="78">
        <f t="shared" si="29"/>
        <v>22.702500000000001</v>
      </c>
      <c r="L318" s="79">
        <f t="shared" si="30"/>
        <v>6539.1463710000007</v>
      </c>
      <c r="M318" s="75" t="s">
        <v>156</v>
      </c>
      <c r="N318" s="75" t="s">
        <v>238</v>
      </c>
      <c r="O318" s="75" t="s">
        <v>2</v>
      </c>
      <c r="P318" s="75">
        <v>65</v>
      </c>
    </row>
    <row r="319" spans="1:16" x14ac:dyDescent="0.25">
      <c r="A319" s="75">
        <v>2022</v>
      </c>
      <c r="B319" s="75">
        <v>9</v>
      </c>
      <c r="C319" s="75" t="s">
        <v>0</v>
      </c>
      <c r="D319" s="75">
        <v>5716450</v>
      </c>
      <c r="E319" s="75">
        <v>60.3</v>
      </c>
      <c r="F319" s="76">
        <f t="shared" ref="F319:F382" si="31">IF($E319=60.3,6.99,IF($E319=73,9.67,IF($E319=88.9,13.84,IF($E319=114.3,17.26,IF($E319=177.8,34.23,IF($E319=244.5,53.57,"ENTER WEIGHT"))))))</f>
        <v>6.99</v>
      </c>
      <c r="G319" s="77" t="s">
        <v>1</v>
      </c>
      <c r="H319" s="75">
        <v>34</v>
      </c>
      <c r="I319" s="75">
        <v>326.43990000000002</v>
      </c>
      <c r="J319" s="78">
        <f t="shared" si="28"/>
        <v>24.27</v>
      </c>
      <c r="K319" s="78">
        <f t="shared" si="29"/>
        <v>18.202500000000001</v>
      </c>
      <c r="L319" s="79">
        <f t="shared" si="30"/>
        <v>5942.022279750001</v>
      </c>
      <c r="M319" s="75" t="s">
        <v>156</v>
      </c>
      <c r="N319" s="75" t="s">
        <v>239</v>
      </c>
      <c r="O319" s="75" t="s">
        <v>2</v>
      </c>
      <c r="P319" s="75">
        <v>65</v>
      </c>
    </row>
    <row r="320" spans="1:16" x14ac:dyDescent="0.25">
      <c r="A320" s="75">
        <v>2022</v>
      </c>
      <c r="B320" s="75">
        <v>9</v>
      </c>
      <c r="C320" s="75" t="s">
        <v>0</v>
      </c>
      <c r="D320" s="75">
        <v>5717408</v>
      </c>
      <c r="E320" s="75">
        <v>60.3</v>
      </c>
      <c r="F320" s="76">
        <f t="shared" si="31"/>
        <v>6.99</v>
      </c>
      <c r="G320" s="77" t="s">
        <v>1</v>
      </c>
      <c r="H320" s="75">
        <v>32</v>
      </c>
      <c r="I320" s="75">
        <v>307.23750000000001</v>
      </c>
      <c r="J320" s="78">
        <f t="shared" si="28"/>
        <v>24.27</v>
      </c>
      <c r="K320" s="78">
        <f t="shared" si="29"/>
        <v>18.202500000000001</v>
      </c>
      <c r="L320" s="79">
        <f t="shared" si="30"/>
        <v>5592.4905937500007</v>
      </c>
      <c r="M320" s="75" t="s">
        <v>156</v>
      </c>
      <c r="N320" s="75" t="s">
        <v>240</v>
      </c>
      <c r="O320" s="75" t="s">
        <v>2</v>
      </c>
      <c r="P320" s="75">
        <v>65</v>
      </c>
    </row>
    <row r="321" spans="1:20" x14ac:dyDescent="0.25">
      <c r="A321" s="75">
        <v>2022</v>
      </c>
      <c r="B321" s="75">
        <v>9</v>
      </c>
      <c r="C321" s="75" t="s">
        <v>0</v>
      </c>
      <c r="D321" s="75">
        <v>5717422</v>
      </c>
      <c r="E321" s="75">
        <v>88.9</v>
      </c>
      <c r="F321" s="76">
        <f t="shared" si="31"/>
        <v>13.84</v>
      </c>
      <c r="G321" s="77" t="s">
        <v>1</v>
      </c>
      <c r="H321" s="75">
        <v>21</v>
      </c>
      <c r="I321" s="75">
        <v>201.6259</v>
      </c>
      <c r="J321" s="78">
        <f t="shared" si="28"/>
        <v>42.44</v>
      </c>
      <c r="K321" s="78">
        <f t="shared" si="29"/>
        <v>31.83</v>
      </c>
      <c r="L321" s="79">
        <f t="shared" si="30"/>
        <v>6417.7523969999993</v>
      </c>
      <c r="M321" s="75" t="s">
        <v>156</v>
      </c>
      <c r="N321" s="75" t="s">
        <v>241</v>
      </c>
      <c r="O321" s="75" t="s">
        <v>20</v>
      </c>
      <c r="P321" s="75">
        <v>68</v>
      </c>
    </row>
    <row r="322" spans="1:20" x14ac:dyDescent="0.25">
      <c r="A322" s="75">
        <v>2022</v>
      </c>
      <c r="B322" s="75">
        <v>9</v>
      </c>
      <c r="C322" s="75" t="s">
        <v>0</v>
      </c>
      <c r="D322" s="75">
        <v>5717421</v>
      </c>
      <c r="E322" s="75">
        <v>88.9</v>
      </c>
      <c r="F322" s="76">
        <f t="shared" si="31"/>
        <v>13.84</v>
      </c>
      <c r="G322" s="77" t="s">
        <v>1</v>
      </c>
      <c r="H322" s="75">
        <v>50</v>
      </c>
      <c r="I322" s="75">
        <v>480.05880000000002</v>
      </c>
      <c r="J322" s="78">
        <f t="shared" si="28"/>
        <v>42.44</v>
      </c>
      <c r="K322" s="78">
        <f t="shared" si="29"/>
        <v>21.22</v>
      </c>
      <c r="L322" s="79">
        <f t="shared" si="30"/>
        <v>10186.847736</v>
      </c>
      <c r="M322" s="75" t="s">
        <v>33</v>
      </c>
      <c r="N322" s="75" t="s">
        <v>241</v>
      </c>
      <c r="O322" s="75" t="s">
        <v>20</v>
      </c>
      <c r="P322" s="75">
        <v>68</v>
      </c>
    </row>
    <row r="323" spans="1:20" x14ac:dyDescent="0.25">
      <c r="A323" s="75">
        <v>2022</v>
      </c>
      <c r="B323" s="75">
        <v>9</v>
      </c>
      <c r="C323" s="75" t="s">
        <v>0</v>
      </c>
      <c r="D323" s="75">
        <v>5717423</v>
      </c>
      <c r="E323" s="75">
        <v>88.9</v>
      </c>
      <c r="F323" s="76">
        <f t="shared" si="31"/>
        <v>13.84</v>
      </c>
      <c r="G323" s="77" t="s">
        <v>1</v>
      </c>
      <c r="H323" s="75">
        <v>19</v>
      </c>
      <c r="I323" s="75">
        <v>182.4229</v>
      </c>
      <c r="J323" s="78">
        <f t="shared" si="28"/>
        <v>42.44</v>
      </c>
      <c r="K323" s="78">
        <f t="shared" si="29"/>
        <v>31.83</v>
      </c>
      <c r="L323" s="79">
        <f t="shared" si="30"/>
        <v>5806.5209070000001</v>
      </c>
      <c r="M323" s="75" t="s">
        <v>156</v>
      </c>
      <c r="N323" s="75" t="s">
        <v>241</v>
      </c>
      <c r="O323" s="75" t="s">
        <v>20</v>
      </c>
      <c r="P323" s="75">
        <v>68</v>
      </c>
    </row>
    <row r="324" spans="1:20" x14ac:dyDescent="0.25">
      <c r="A324" s="75">
        <v>2022</v>
      </c>
      <c r="B324" s="75">
        <v>9</v>
      </c>
      <c r="C324" s="75" t="s">
        <v>0</v>
      </c>
      <c r="D324" s="75">
        <v>5717424</v>
      </c>
      <c r="E324" s="75">
        <v>88.9</v>
      </c>
      <c r="F324" s="76">
        <f t="shared" si="31"/>
        <v>13.84</v>
      </c>
      <c r="G324" s="77" t="s">
        <v>1</v>
      </c>
      <c r="H324" s="75">
        <v>10</v>
      </c>
      <c r="I324" s="75">
        <v>96.012</v>
      </c>
      <c r="J324" s="78">
        <f t="shared" si="28"/>
        <v>42.44</v>
      </c>
      <c r="K324" s="78">
        <f t="shared" si="29"/>
        <v>31.83</v>
      </c>
      <c r="L324" s="79">
        <f t="shared" si="30"/>
        <v>3056.06196</v>
      </c>
      <c r="M324" s="75" t="s">
        <v>156</v>
      </c>
      <c r="N324" s="75" t="s">
        <v>241</v>
      </c>
      <c r="O324" s="75" t="s">
        <v>20</v>
      </c>
      <c r="P324" s="75">
        <v>68</v>
      </c>
    </row>
    <row r="325" spans="1:20" x14ac:dyDescent="0.25">
      <c r="A325" s="75">
        <v>2022</v>
      </c>
      <c r="B325" s="75">
        <v>9</v>
      </c>
      <c r="C325" s="75" t="s">
        <v>0</v>
      </c>
      <c r="D325" s="75">
        <v>5717760</v>
      </c>
      <c r="E325" s="75">
        <v>73</v>
      </c>
      <c r="F325" s="76">
        <f t="shared" si="31"/>
        <v>9.67</v>
      </c>
      <c r="G325" s="77" t="s">
        <v>1</v>
      </c>
      <c r="H325" s="75">
        <v>2</v>
      </c>
      <c r="I325" s="75">
        <v>19.2</v>
      </c>
      <c r="J325" s="78">
        <f t="shared" si="28"/>
        <v>30.27</v>
      </c>
      <c r="K325" s="78">
        <f t="shared" si="29"/>
        <v>22.702500000000001</v>
      </c>
      <c r="L325" s="79">
        <f t="shared" si="30"/>
        <v>435.88799999999998</v>
      </c>
      <c r="M325" s="75" t="s">
        <v>156</v>
      </c>
      <c r="N325" s="75" t="s">
        <v>242</v>
      </c>
      <c r="O325" s="75" t="s">
        <v>2</v>
      </c>
      <c r="P325" s="75">
        <v>65</v>
      </c>
    </row>
    <row r="326" spans="1:20" x14ac:dyDescent="0.25">
      <c r="A326" s="75">
        <v>2022</v>
      </c>
      <c r="B326" s="75">
        <v>9</v>
      </c>
      <c r="C326" s="75" t="s">
        <v>0</v>
      </c>
      <c r="D326" s="75">
        <v>5717759</v>
      </c>
      <c r="E326" s="75">
        <v>73</v>
      </c>
      <c r="F326" s="76">
        <f t="shared" si="31"/>
        <v>9.67</v>
      </c>
      <c r="G326" s="77" t="s">
        <v>1</v>
      </c>
      <c r="H326" s="75">
        <v>25</v>
      </c>
      <c r="I326" s="75">
        <v>240.0316</v>
      </c>
      <c r="J326" s="78">
        <f t="shared" si="28"/>
        <v>30.27</v>
      </c>
      <c r="K326" s="78">
        <f t="shared" si="29"/>
        <v>22.702500000000001</v>
      </c>
      <c r="L326" s="79">
        <f t="shared" si="30"/>
        <v>5449.3173990000005</v>
      </c>
      <c r="M326" s="75" t="s">
        <v>156</v>
      </c>
      <c r="N326" s="75" t="s">
        <v>242</v>
      </c>
      <c r="O326" s="75" t="s">
        <v>2</v>
      </c>
      <c r="P326" s="75">
        <v>65</v>
      </c>
    </row>
    <row r="327" spans="1:20" x14ac:dyDescent="0.25">
      <c r="A327" s="75">
        <v>2022</v>
      </c>
      <c r="B327" s="75">
        <v>9</v>
      </c>
      <c r="C327" s="75" t="s">
        <v>0</v>
      </c>
      <c r="D327" s="75">
        <v>5718212</v>
      </c>
      <c r="E327" s="75">
        <v>60.3</v>
      </c>
      <c r="F327" s="76">
        <f t="shared" si="31"/>
        <v>6.99</v>
      </c>
      <c r="G327" s="77" t="s">
        <v>1</v>
      </c>
      <c r="H327" s="75">
        <v>32</v>
      </c>
      <c r="I327" s="75">
        <v>307.23750000000001</v>
      </c>
      <c r="J327" s="78">
        <f t="shared" si="28"/>
        <v>24.27</v>
      </c>
      <c r="K327" s="78">
        <f t="shared" si="29"/>
        <v>18.202500000000001</v>
      </c>
      <c r="L327" s="79">
        <f t="shared" si="30"/>
        <v>5592.4905937500007</v>
      </c>
      <c r="M327" s="75" t="s">
        <v>156</v>
      </c>
      <c r="N327" s="75" t="s">
        <v>243</v>
      </c>
      <c r="O327" s="75" t="s">
        <v>2</v>
      </c>
      <c r="P327" s="75">
        <v>65</v>
      </c>
    </row>
    <row r="328" spans="1:20" x14ac:dyDescent="0.25">
      <c r="A328" s="75">
        <v>2022</v>
      </c>
      <c r="B328" s="75">
        <v>9</v>
      </c>
      <c r="C328" s="75" t="s">
        <v>0</v>
      </c>
      <c r="D328" s="75">
        <v>5718268</v>
      </c>
      <c r="E328" s="75">
        <v>73</v>
      </c>
      <c r="F328" s="76">
        <f t="shared" si="31"/>
        <v>9.67</v>
      </c>
      <c r="G328" s="77" t="s">
        <v>1</v>
      </c>
      <c r="H328" s="75">
        <v>10</v>
      </c>
      <c r="I328" s="75">
        <v>96.012</v>
      </c>
      <c r="J328" s="78">
        <f t="shared" si="28"/>
        <v>30.27</v>
      </c>
      <c r="K328" s="78">
        <f t="shared" si="29"/>
        <v>22.702500000000001</v>
      </c>
      <c r="L328" s="79">
        <f t="shared" si="30"/>
        <v>2179.71243</v>
      </c>
      <c r="M328" s="75" t="s">
        <v>156</v>
      </c>
      <c r="N328" s="75" t="s">
        <v>244</v>
      </c>
      <c r="O328" s="75" t="s">
        <v>26</v>
      </c>
      <c r="P328" s="75">
        <v>43</v>
      </c>
    </row>
    <row r="329" spans="1:20" x14ac:dyDescent="0.25">
      <c r="A329" s="75">
        <v>2022</v>
      </c>
      <c r="B329" s="75">
        <v>9</v>
      </c>
      <c r="C329" s="75" t="s">
        <v>0</v>
      </c>
      <c r="D329" s="75">
        <v>5718427</v>
      </c>
      <c r="E329" s="75">
        <v>73</v>
      </c>
      <c r="F329" s="76">
        <f t="shared" si="31"/>
        <v>9.67</v>
      </c>
      <c r="G329" s="77" t="s">
        <v>4</v>
      </c>
      <c r="H329" s="75">
        <v>28</v>
      </c>
      <c r="I329" s="75">
        <v>268.83760000000001</v>
      </c>
      <c r="J329" s="78">
        <v>34.159999999999997</v>
      </c>
      <c r="K329" s="78">
        <f t="shared" si="29"/>
        <v>25.619999999999997</v>
      </c>
      <c r="L329" s="79">
        <f t="shared" si="30"/>
        <v>6887.6193119999998</v>
      </c>
      <c r="M329" s="75" t="s">
        <v>156</v>
      </c>
      <c r="N329" s="75" t="s">
        <v>245</v>
      </c>
      <c r="O329" s="75" t="s">
        <v>2</v>
      </c>
      <c r="P329" s="75">
        <v>65</v>
      </c>
      <c r="Q329" s="74"/>
      <c r="R329" s="75"/>
      <c r="S329" s="75" t="s">
        <v>27</v>
      </c>
      <c r="T329" s="74">
        <v>3805931.7624829994</v>
      </c>
    </row>
    <row r="330" spans="1:20" x14ac:dyDescent="0.25">
      <c r="A330" s="75">
        <v>2022</v>
      </c>
      <c r="B330" s="75">
        <v>9</v>
      </c>
      <c r="C330" s="75" t="s">
        <v>0</v>
      </c>
      <c r="D330" s="75">
        <v>5718428</v>
      </c>
      <c r="E330" s="75">
        <v>73</v>
      </c>
      <c r="F330" s="76">
        <f t="shared" si="31"/>
        <v>9.67</v>
      </c>
      <c r="G330" s="77" t="s">
        <v>4</v>
      </c>
      <c r="H330" s="75">
        <v>105</v>
      </c>
      <c r="I330" s="75">
        <v>1008.1287</v>
      </c>
      <c r="J330" s="78">
        <v>34.159999999999997</v>
      </c>
      <c r="K330" s="78">
        <f t="shared" si="29"/>
        <v>25.619999999999997</v>
      </c>
      <c r="L330" s="79">
        <f t="shared" si="30"/>
        <v>25828.257293999995</v>
      </c>
      <c r="M330" s="75" t="s">
        <v>156</v>
      </c>
      <c r="N330" s="75" t="s">
        <v>245</v>
      </c>
      <c r="O330" s="75" t="s">
        <v>2</v>
      </c>
      <c r="P330" s="75">
        <v>65</v>
      </c>
      <c r="Q330" s="74">
        <f>SUM(L254:L330)</f>
        <v>464428.28372324997</v>
      </c>
      <c r="R330" s="75" t="s">
        <v>247</v>
      </c>
      <c r="S330" s="75" t="s">
        <v>28</v>
      </c>
      <c r="T330" s="74">
        <f>T329+Q330</f>
        <v>4270360.0462062489</v>
      </c>
    </row>
    <row r="331" spans="1:20" x14ac:dyDescent="0.25">
      <c r="A331" s="65">
        <v>2022</v>
      </c>
      <c r="B331" s="65">
        <v>10</v>
      </c>
      <c r="C331" s="65" t="s">
        <v>0</v>
      </c>
      <c r="D331" s="65" t="s">
        <v>248</v>
      </c>
      <c r="E331" s="65">
        <v>73</v>
      </c>
      <c r="F331" s="66">
        <f t="shared" si="31"/>
        <v>9.67</v>
      </c>
      <c r="G331" s="67" t="s">
        <v>1</v>
      </c>
      <c r="H331" s="65">
        <v>64</v>
      </c>
      <c r="I331" s="65">
        <f>SUM(H331*9.6)</f>
        <v>614.4</v>
      </c>
      <c r="J331" s="68">
        <f t="shared" si="28"/>
        <v>30.27</v>
      </c>
      <c r="K331" s="68">
        <f t="shared" si="29"/>
        <v>22.702500000000001</v>
      </c>
      <c r="L331" s="69">
        <f t="shared" si="30"/>
        <v>13948.415999999999</v>
      </c>
      <c r="M331" s="65" t="s">
        <v>156</v>
      </c>
      <c r="N331" s="65" t="s">
        <v>257</v>
      </c>
      <c r="O331" s="65" t="s">
        <v>24</v>
      </c>
      <c r="P331" s="65"/>
    </row>
    <row r="332" spans="1:20" x14ac:dyDescent="0.25">
      <c r="A332" s="65">
        <v>2022</v>
      </c>
      <c r="B332" s="65">
        <v>10</v>
      </c>
      <c r="C332" s="65" t="s">
        <v>0</v>
      </c>
      <c r="D332" s="65" t="s">
        <v>248</v>
      </c>
      <c r="E332" s="65">
        <v>73</v>
      </c>
      <c r="F332" s="66">
        <f t="shared" si="31"/>
        <v>9.67</v>
      </c>
      <c r="G332" s="67" t="s">
        <v>1</v>
      </c>
      <c r="H332" s="65">
        <v>29</v>
      </c>
      <c r="I332" s="65">
        <f t="shared" ref="I332:I351" si="32">SUM(H332*9.6)</f>
        <v>278.39999999999998</v>
      </c>
      <c r="J332" s="68">
        <f t="shared" si="28"/>
        <v>30.27</v>
      </c>
      <c r="K332" s="68">
        <f t="shared" si="29"/>
        <v>15.135</v>
      </c>
      <c r="L332" s="69">
        <f t="shared" si="30"/>
        <v>4213.5839999999998</v>
      </c>
      <c r="M332" s="65" t="s">
        <v>33</v>
      </c>
      <c r="N332" s="65" t="s">
        <v>257</v>
      </c>
      <c r="O332" s="65" t="s">
        <v>24</v>
      </c>
      <c r="P332" s="65"/>
    </row>
    <row r="333" spans="1:20" x14ac:dyDescent="0.25">
      <c r="A333" s="65">
        <v>2022</v>
      </c>
      <c r="B333" s="65">
        <v>10</v>
      </c>
      <c r="C333" s="65" t="s">
        <v>0</v>
      </c>
      <c r="D333" s="65" t="s">
        <v>248</v>
      </c>
      <c r="E333" s="65">
        <v>60.3</v>
      </c>
      <c r="F333" s="66">
        <f t="shared" si="31"/>
        <v>6.99</v>
      </c>
      <c r="G333" s="67" t="s">
        <v>1</v>
      </c>
      <c r="H333" s="65">
        <v>75</v>
      </c>
      <c r="I333" s="65">
        <f t="shared" si="32"/>
        <v>720</v>
      </c>
      <c r="J333" s="68">
        <f t="shared" si="28"/>
        <v>24.27</v>
      </c>
      <c r="K333" s="68">
        <f t="shared" si="29"/>
        <v>18.202500000000001</v>
      </c>
      <c r="L333" s="69">
        <f t="shared" si="30"/>
        <v>13105.800000000001</v>
      </c>
      <c r="M333" s="65" t="s">
        <v>156</v>
      </c>
      <c r="N333" s="65" t="s">
        <v>258</v>
      </c>
      <c r="O333" s="65" t="s">
        <v>24</v>
      </c>
      <c r="P333" s="65"/>
    </row>
    <row r="334" spans="1:20" x14ac:dyDescent="0.25">
      <c r="A334" s="65">
        <v>2022</v>
      </c>
      <c r="B334" s="65">
        <v>10</v>
      </c>
      <c r="C334" s="65" t="s">
        <v>0</v>
      </c>
      <c r="D334" s="65" t="s">
        <v>249</v>
      </c>
      <c r="E334" s="65">
        <v>60.3</v>
      </c>
      <c r="F334" s="66">
        <f t="shared" si="31"/>
        <v>6.99</v>
      </c>
      <c r="G334" s="67" t="s">
        <v>1</v>
      </c>
      <c r="H334" s="65">
        <v>130</v>
      </c>
      <c r="I334" s="65">
        <f t="shared" si="32"/>
        <v>1248</v>
      </c>
      <c r="J334" s="68">
        <f t="shared" si="28"/>
        <v>24.27</v>
      </c>
      <c r="K334" s="68">
        <f t="shared" si="29"/>
        <v>18.202500000000001</v>
      </c>
      <c r="L334" s="69">
        <f t="shared" si="30"/>
        <v>22716.720000000001</v>
      </c>
      <c r="M334" s="65" t="s">
        <v>156</v>
      </c>
      <c r="N334" s="65" t="s">
        <v>259</v>
      </c>
      <c r="O334" s="65" t="s">
        <v>24</v>
      </c>
      <c r="P334" s="65"/>
    </row>
    <row r="335" spans="1:20" x14ac:dyDescent="0.25">
      <c r="A335" s="65">
        <v>2022</v>
      </c>
      <c r="B335" s="65">
        <v>10</v>
      </c>
      <c r="C335" s="65" t="s">
        <v>0</v>
      </c>
      <c r="D335" s="65" t="s">
        <v>250</v>
      </c>
      <c r="E335" s="65">
        <v>88.9</v>
      </c>
      <c r="F335" s="66">
        <f t="shared" si="31"/>
        <v>13.84</v>
      </c>
      <c r="G335" s="67" t="s">
        <v>1</v>
      </c>
      <c r="H335" s="65">
        <v>33</v>
      </c>
      <c r="I335" s="65">
        <f t="shared" si="32"/>
        <v>316.8</v>
      </c>
      <c r="J335" s="68">
        <f t="shared" si="28"/>
        <v>42.44</v>
      </c>
      <c r="K335" s="68">
        <f t="shared" si="29"/>
        <v>21.22</v>
      </c>
      <c r="L335" s="69">
        <f t="shared" si="30"/>
        <v>6722.4960000000001</v>
      </c>
      <c r="M335" s="65" t="s">
        <v>33</v>
      </c>
      <c r="N335" s="65" t="s">
        <v>260</v>
      </c>
      <c r="O335" s="65" t="s">
        <v>24</v>
      </c>
      <c r="P335" s="65"/>
    </row>
    <row r="336" spans="1:20" x14ac:dyDescent="0.25">
      <c r="A336" s="65">
        <v>2022</v>
      </c>
      <c r="B336" s="65">
        <v>10</v>
      </c>
      <c r="C336" s="65" t="s">
        <v>0</v>
      </c>
      <c r="D336" s="65" t="s">
        <v>251</v>
      </c>
      <c r="E336" s="65">
        <v>88.9</v>
      </c>
      <c r="F336" s="66">
        <f t="shared" si="31"/>
        <v>13.84</v>
      </c>
      <c r="G336" s="67" t="s">
        <v>1</v>
      </c>
      <c r="H336" s="65">
        <v>5</v>
      </c>
      <c r="I336" s="65">
        <f t="shared" si="32"/>
        <v>48</v>
      </c>
      <c r="J336" s="68">
        <f t="shared" si="28"/>
        <v>42.44</v>
      </c>
      <c r="K336" s="68">
        <f t="shared" si="29"/>
        <v>21.22</v>
      </c>
      <c r="L336" s="69">
        <f t="shared" si="30"/>
        <v>1018.56</v>
      </c>
      <c r="M336" s="65" t="s">
        <v>33</v>
      </c>
      <c r="N336" s="65" t="s">
        <v>261</v>
      </c>
      <c r="O336" s="65" t="s">
        <v>24</v>
      </c>
      <c r="P336" s="65"/>
    </row>
    <row r="337" spans="1:16" x14ac:dyDescent="0.25">
      <c r="A337" s="65">
        <v>2022</v>
      </c>
      <c r="B337" s="65">
        <v>10</v>
      </c>
      <c r="C337" s="65" t="s">
        <v>0</v>
      </c>
      <c r="D337" s="65" t="s">
        <v>251</v>
      </c>
      <c r="E337" s="65">
        <v>88.9</v>
      </c>
      <c r="F337" s="66">
        <f t="shared" si="31"/>
        <v>13.84</v>
      </c>
      <c r="G337" s="67" t="s">
        <v>1</v>
      </c>
      <c r="H337" s="65">
        <v>53</v>
      </c>
      <c r="I337" s="65">
        <f t="shared" si="32"/>
        <v>508.79999999999995</v>
      </c>
      <c r="J337" s="68">
        <f t="shared" si="28"/>
        <v>42.44</v>
      </c>
      <c r="K337" s="68">
        <f t="shared" si="29"/>
        <v>21.22</v>
      </c>
      <c r="L337" s="69">
        <f t="shared" si="30"/>
        <v>10796.735999999999</v>
      </c>
      <c r="M337" s="65" t="s">
        <v>33</v>
      </c>
      <c r="N337" s="65" t="s">
        <v>260</v>
      </c>
      <c r="O337" s="65" t="s">
        <v>24</v>
      </c>
      <c r="P337" s="65"/>
    </row>
    <row r="338" spans="1:16" x14ac:dyDescent="0.25">
      <c r="A338" s="65">
        <v>2022</v>
      </c>
      <c r="B338" s="65">
        <v>10</v>
      </c>
      <c r="C338" s="65" t="s">
        <v>0</v>
      </c>
      <c r="D338" s="65" t="s">
        <v>252</v>
      </c>
      <c r="E338" s="65">
        <v>88.9</v>
      </c>
      <c r="F338" s="66">
        <f t="shared" si="31"/>
        <v>13.84</v>
      </c>
      <c r="G338" s="67" t="s">
        <v>1</v>
      </c>
      <c r="H338" s="65">
        <v>71</v>
      </c>
      <c r="I338" s="65">
        <f t="shared" si="32"/>
        <v>681.6</v>
      </c>
      <c r="J338" s="68">
        <f t="shared" si="28"/>
        <v>42.44</v>
      </c>
      <c r="K338" s="68">
        <f t="shared" si="29"/>
        <v>31.83</v>
      </c>
      <c r="L338" s="69">
        <f t="shared" si="30"/>
        <v>21695.328000000001</v>
      </c>
      <c r="M338" s="65" t="s">
        <v>156</v>
      </c>
      <c r="N338" s="65" t="s">
        <v>262</v>
      </c>
      <c r="O338" s="65" t="s">
        <v>24</v>
      </c>
      <c r="P338" s="65"/>
    </row>
    <row r="339" spans="1:16" x14ac:dyDescent="0.25">
      <c r="A339" s="65">
        <v>2022</v>
      </c>
      <c r="B339" s="65">
        <v>10</v>
      </c>
      <c r="C339" s="65" t="s">
        <v>0</v>
      </c>
      <c r="D339" s="65" t="s">
        <v>252</v>
      </c>
      <c r="E339" s="65">
        <v>88.9</v>
      </c>
      <c r="F339" s="66">
        <f t="shared" si="31"/>
        <v>13.84</v>
      </c>
      <c r="G339" s="67" t="s">
        <v>1</v>
      </c>
      <c r="H339" s="65">
        <v>27</v>
      </c>
      <c r="I339" s="65">
        <f t="shared" si="32"/>
        <v>259.2</v>
      </c>
      <c r="J339" s="68">
        <f t="shared" si="28"/>
        <v>42.44</v>
      </c>
      <c r="K339" s="68">
        <f t="shared" si="29"/>
        <v>21.22</v>
      </c>
      <c r="L339" s="69">
        <f t="shared" si="30"/>
        <v>5500.2239999999993</v>
      </c>
      <c r="M339" s="65" t="s">
        <v>33</v>
      </c>
      <c r="N339" s="65" t="s">
        <v>262</v>
      </c>
      <c r="O339" s="65" t="s">
        <v>24</v>
      </c>
      <c r="P339" s="65"/>
    </row>
    <row r="340" spans="1:16" x14ac:dyDescent="0.25">
      <c r="A340" s="65">
        <v>2022</v>
      </c>
      <c r="B340" s="65">
        <v>10</v>
      </c>
      <c r="C340" s="65" t="s">
        <v>0</v>
      </c>
      <c r="D340" s="65" t="s">
        <v>253</v>
      </c>
      <c r="E340" s="65">
        <v>88.9</v>
      </c>
      <c r="F340" s="66">
        <f t="shared" si="31"/>
        <v>13.84</v>
      </c>
      <c r="G340" s="67" t="s">
        <v>1</v>
      </c>
      <c r="H340" s="65">
        <v>8</v>
      </c>
      <c r="I340" s="65">
        <f t="shared" si="32"/>
        <v>76.8</v>
      </c>
      <c r="J340" s="68">
        <f t="shared" si="28"/>
        <v>42.44</v>
      </c>
      <c r="K340" s="68">
        <f t="shared" si="29"/>
        <v>21.22</v>
      </c>
      <c r="L340" s="69">
        <f t="shared" si="30"/>
        <v>1629.6959999999999</v>
      </c>
      <c r="M340" s="65" t="s">
        <v>33</v>
      </c>
      <c r="N340" s="65" t="s">
        <v>263</v>
      </c>
      <c r="O340" s="65" t="s">
        <v>24</v>
      </c>
      <c r="P340" s="65"/>
    </row>
    <row r="341" spans="1:16" x14ac:dyDescent="0.25">
      <c r="A341" s="65">
        <v>2022</v>
      </c>
      <c r="B341" s="65">
        <v>10</v>
      </c>
      <c r="C341" s="65" t="s">
        <v>0</v>
      </c>
      <c r="D341" s="65" t="s">
        <v>254</v>
      </c>
      <c r="E341" s="65">
        <v>73</v>
      </c>
      <c r="F341" s="66">
        <f t="shared" si="31"/>
        <v>9.67</v>
      </c>
      <c r="G341" s="67" t="s">
        <v>1</v>
      </c>
      <c r="H341" s="65">
        <v>8</v>
      </c>
      <c r="I341" s="65">
        <f t="shared" si="32"/>
        <v>76.8</v>
      </c>
      <c r="J341" s="68">
        <f t="shared" si="28"/>
        <v>30.27</v>
      </c>
      <c r="K341" s="68">
        <f t="shared" si="29"/>
        <v>22.702500000000001</v>
      </c>
      <c r="L341" s="69">
        <f t="shared" si="30"/>
        <v>1743.5519999999999</v>
      </c>
      <c r="M341" s="65" t="s">
        <v>156</v>
      </c>
      <c r="N341" s="65" t="s">
        <v>264</v>
      </c>
      <c r="O341" s="65" t="s">
        <v>24</v>
      </c>
      <c r="P341" s="65"/>
    </row>
    <row r="342" spans="1:16" x14ac:dyDescent="0.25">
      <c r="A342" s="65">
        <v>2022</v>
      </c>
      <c r="B342" s="65">
        <v>10</v>
      </c>
      <c r="C342" s="65" t="s">
        <v>0</v>
      </c>
      <c r="D342" s="65" t="s">
        <v>254</v>
      </c>
      <c r="E342" s="65">
        <v>73</v>
      </c>
      <c r="F342" s="66">
        <f t="shared" si="31"/>
        <v>9.67</v>
      </c>
      <c r="G342" s="67" t="s">
        <v>1</v>
      </c>
      <c r="H342" s="65">
        <v>10</v>
      </c>
      <c r="I342" s="65">
        <f t="shared" si="32"/>
        <v>96</v>
      </c>
      <c r="J342" s="68">
        <f t="shared" si="28"/>
        <v>30.27</v>
      </c>
      <c r="K342" s="68">
        <f t="shared" si="29"/>
        <v>15.135</v>
      </c>
      <c r="L342" s="69">
        <f t="shared" si="30"/>
        <v>1452.96</v>
      </c>
      <c r="M342" s="65" t="s">
        <v>33</v>
      </c>
      <c r="N342" s="65" t="s">
        <v>264</v>
      </c>
      <c r="O342" s="65" t="s">
        <v>24</v>
      </c>
      <c r="P342" s="65"/>
    </row>
    <row r="343" spans="1:16" x14ac:dyDescent="0.25">
      <c r="A343" s="65">
        <v>2022</v>
      </c>
      <c r="B343" s="65">
        <v>10</v>
      </c>
      <c r="C343" s="65" t="s">
        <v>0</v>
      </c>
      <c r="D343" s="65" t="s">
        <v>254</v>
      </c>
      <c r="E343" s="65">
        <v>88.9</v>
      </c>
      <c r="F343" s="66">
        <f t="shared" si="31"/>
        <v>13.84</v>
      </c>
      <c r="G343" s="67" t="s">
        <v>1</v>
      </c>
      <c r="H343" s="65">
        <v>30</v>
      </c>
      <c r="I343" s="65">
        <f t="shared" si="32"/>
        <v>288</v>
      </c>
      <c r="J343" s="68">
        <f t="shared" si="28"/>
        <v>42.44</v>
      </c>
      <c r="K343" s="68">
        <f t="shared" si="29"/>
        <v>21.22</v>
      </c>
      <c r="L343" s="69">
        <f t="shared" si="30"/>
        <v>6111.36</v>
      </c>
      <c r="M343" s="65" t="s">
        <v>33</v>
      </c>
      <c r="N343" s="65" t="s">
        <v>265</v>
      </c>
      <c r="O343" s="65" t="s">
        <v>24</v>
      </c>
      <c r="P343" s="65"/>
    </row>
    <row r="344" spans="1:16" x14ac:dyDescent="0.25">
      <c r="A344" s="65">
        <v>2022</v>
      </c>
      <c r="B344" s="65">
        <v>10</v>
      </c>
      <c r="C344" s="65" t="s">
        <v>0</v>
      </c>
      <c r="D344" s="65" t="s">
        <v>255</v>
      </c>
      <c r="E344" s="65">
        <v>73</v>
      </c>
      <c r="F344" s="66">
        <f t="shared" si="31"/>
        <v>9.67</v>
      </c>
      <c r="G344" s="67" t="s">
        <v>1</v>
      </c>
      <c r="H344" s="65">
        <v>50</v>
      </c>
      <c r="I344" s="65">
        <f t="shared" si="32"/>
        <v>480</v>
      </c>
      <c r="J344" s="68">
        <f t="shared" si="28"/>
        <v>30.27</v>
      </c>
      <c r="K344" s="68">
        <f t="shared" si="29"/>
        <v>22.702500000000001</v>
      </c>
      <c r="L344" s="69">
        <f t="shared" si="30"/>
        <v>10897.2</v>
      </c>
      <c r="M344" s="65" t="s">
        <v>156</v>
      </c>
      <c r="N344" s="65" t="s">
        <v>266</v>
      </c>
      <c r="O344" s="65" t="s">
        <v>24</v>
      </c>
      <c r="P344" s="65"/>
    </row>
    <row r="345" spans="1:16" x14ac:dyDescent="0.25">
      <c r="A345" s="65">
        <v>2022</v>
      </c>
      <c r="B345" s="65">
        <v>10</v>
      </c>
      <c r="C345" s="65" t="s">
        <v>0</v>
      </c>
      <c r="D345" s="65" t="s">
        <v>256</v>
      </c>
      <c r="E345" s="65">
        <v>73</v>
      </c>
      <c r="F345" s="66">
        <f t="shared" si="31"/>
        <v>9.67</v>
      </c>
      <c r="G345" s="67" t="s">
        <v>1</v>
      </c>
      <c r="H345" s="65">
        <v>6</v>
      </c>
      <c r="I345" s="65">
        <f t="shared" si="32"/>
        <v>57.599999999999994</v>
      </c>
      <c r="J345" s="68">
        <f t="shared" si="28"/>
        <v>30.27</v>
      </c>
      <c r="K345" s="68">
        <f t="shared" si="29"/>
        <v>15.135</v>
      </c>
      <c r="L345" s="69">
        <f t="shared" si="30"/>
        <v>871.77599999999995</v>
      </c>
      <c r="M345" s="65" t="s">
        <v>33</v>
      </c>
      <c r="N345" s="65" t="s">
        <v>267</v>
      </c>
      <c r="O345" s="65" t="s">
        <v>24</v>
      </c>
      <c r="P345" s="65"/>
    </row>
    <row r="346" spans="1:16" x14ac:dyDescent="0.25">
      <c r="A346" s="65">
        <v>2022</v>
      </c>
      <c r="B346" s="65">
        <v>10</v>
      </c>
      <c r="C346" s="65" t="s">
        <v>0</v>
      </c>
      <c r="D346" s="65" t="s">
        <v>273</v>
      </c>
      <c r="E346" s="65">
        <v>88.9</v>
      </c>
      <c r="F346" s="66">
        <f t="shared" si="31"/>
        <v>13.84</v>
      </c>
      <c r="G346" s="67" t="s">
        <v>1</v>
      </c>
      <c r="H346" s="65">
        <v>2</v>
      </c>
      <c r="I346" s="65">
        <f t="shared" si="32"/>
        <v>19.2</v>
      </c>
      <c r="J346" s="68">
        <f t="shared" si="28"/>
        <v>42.44</v>
      </c>
      <c r="K346" s="68">
        <f t="shared" si="29"/>
        <v>21.22</v>
      </c>
      <c r="L346" s="69">
        <f t="shared" si="30"/>
        <v>407.42399999999998</v>
      </c>
      <c r="M346" s="65" t="s">
        <v>33</v>
      </c>
      <c r="N346" s="65" t="s">
        <v>268</v>
      </c>
      <c r="O346" s="65" t="s">
        <v>25</v>
      </c>
      <c r="P346" s="65"/>
    </row>
    <row r="347" spans="1:16" x14ac:dyDescent="0.25">
      <c r="A347" s="65">
        <v>2022</v>
      </c>
      <c r="B347" s="65">
        <v>10</v>
      </c>
      <c r="C347" s="65" t="s">
        <v>0</v>
      </c>
      <c r="D347" s="65" t="s">
        <v>273</v>
      </c>
      <c r="E347" s="65">
        <v>88.9</v>
      </c>
      <c r="F347" s="66">
        <f t="shared" si="31"/>
        <v>13.84</v>
      </c>
      <c r="G347" s="67" t="s">
        <v>1</v>
      </c>
      <c r="H347" s="65">
        <v>21</v>
      </c>
      <c r="I347" s="65">
        <f t="shared" si="32"/>
        <v>201.6</v>
      </c>
      <c r="J347" s="68">
        <f t="shared" si="28"/>
        <v>42.44</v>
      </c>
      <c r="K347" s="68">
        <f t="shared" si="29"/>
        <v>31.83</v>
      </c>
      <c r="L347" s="69">
        <f t="shared" si="30"/>
        <v>6416.9279999999999</v>
      </c>
      <c r="M347" s="65" t="s">
        <v>156</v>
      </c>
      <c r="N347" s="65" t="s">
        <v>268</v>
      </c>
      <c r="O347" s="65" t="s">
        <v>25</v>
      </c>
      <c r="P347" s="65"/>
    </row>
    <row r="348" spans="1:16" x14ac:dyDescent="0.25">
      <c r="A348" s="65">
        <v>2022</v>
      </c>
      <c r="B348" s="65">
        <v>10</v>
      </c>
      <c r="C348" s="65" t="s">
        <v>0</v>
      </c>
      <c r="D348" s="65" t="s">
        <v>274</v>
      </c>
      <c r="E348" s="65">
        <v>73</v>
      </c>
      <c r="F348" s="66">
        <f t="shared" si="31"/>
        <v>9.67</v>
      </c>
      <c r="G348" s="67" t="s">
        <v>1</v>
      </c>
      <c r="H348" s="65">
        <v>110</v>
      </c>
      <c r="I348" s="65">
        <f t="shared" si="32"/>
        <v>1056</v>
      </c>
      <c r="J348" s="68">
        <f t="shared" si="28"/>
        <v>30.27</v>
      </c>
      <c r="K348" s="68">
        <f t="shared" si="29"/>
        <v>30.27</v>
      </c>
      <c r="L348" s="69">
        <f t="shared" si="30"/>
        <v>31965.119999999999</v>
      </c>
      <c r="M348" s="65" t="s">
        <v>36</v>
      </c>
      <c r="N348" s="65" t="s">
        <v>269</v>
      </c>
      <c r="O348" s="65" t="s">
        <v>25</v>
      </c>
      <c r="P348" s="65"/>
    </row>
    <row r="349" spans="1:16" x14ac:dyDescent="0.25">
      <c r="A349" s="65">
        <v>2022</v>
      </c>
      <c r="B349" s="65">
        <v>10</v>
      </c>
      <c r="C349" s="65" t="s">
        <v>0</v>
      </c>
      <c r="D349" s="65" t="s">
        <v>274</v>
      </c>
      <c r="E349" s="65">
        <v>73</v>
      </c>
      <c r="F349" s="66">
        <f t="shared" si="31"/>
        <v>9.67</v>
      </c>
      <c r="G349" s="67" t="s">
        <v>1</v>
      </c>
      <c r="H349" s="65">
        <v>2</v>
      </c>
      <c r="I349" s="65">
        <f t="shared" si="32"/>
        <v>19.2</v>
      </c>
      <c r="J349" s="68">
        <f t="shared" si="28"/>
        <v>30.27</v>
      </c>
      <c r="K349" s="68">
        <f t="shared" si="29"/>
        <v>30.27</v>
      </c>
      <c r="L349" s="69">
        <f t="shared" si="30"/>
        <v>581.18399999999997</v>
      </c>
      <c r="M349" s="65" t="s">
        <v>36</v>
      </c>
      <c r="N349" s="65" t="s">
        <v>270</v>
      </c>
      <c r="O349" s="65" t="s">
        <v>25</v>
      </c>
      <c r="P349" s="65"/>
    </row>
    <row r="350" spans="1:16" x14ac:dyDescent="0.25">
      <c r="A350" s="65">
        <v>2022</v>
      </c>
      <c r="B350" s="65">
        <v>10</v>
      </c>
      <c r="C350" s="65" t="s">
        <v>0</v>
      </c>
      <c r="D350" s="65" t="s">
        <v>275</v>
      </c>
      <c r="E350" s="65">
        <v>73</v>
      </c>
      <c r="F350" s="66">
        <f t="shared" si="31"/>
        <v>9.67</v>
      </c>
      <c r="G350" s="67" t="s">
        <v>1</v>
      </c>
      <c r="H350" s="65">
        <v>20</v>
      </c>
      <c r="I350" s="65">
        <f t="shared" si="32"/>
        <v>192</v>
      </c>
      <c r="J350" s="68">
        <f t="shared" si="28"/>
        <v>30.27</v>
      </c>
      <c r="K350" s="68">
        <f t="shared" si="29"/>
        <v>30.27</v>
      </c>
      <c r="L350" s="69">
        <f t="shared" si="30"/>
        <v>5811.84</v>
      </c>
      <c r="M350" s="65" t="s">
        <v>36</v>
      </c>
      <c r="N350" s="65" t="s">
        <v>271</v>
      </c>
      <c r="O350" s="65" t="s">
        <v>25</v>
      </c>
      <c r="P350" s="65"/>
    </row>
    <row r="351" spans="1:16" x14ac:dyDescent="0.25">
      <c r="A351" s="65">
        <v>2022</v>
      </c>
      <c r="B351" s="65">
        <v>10</v>
      </c>
      <c r="C351" s="65" t="s">
        <v>0</v>
      </c>
      <c r="D351" s="65" t="s">
        <v>276</v>
      </c>
      <c r="E351" s="65">
        <v>73</v>
      </c>
      <c r="F351" s="66">
        <f t="shared" si="31"/>
        <v>9.67</v>
      </c>
      <c r="G351" s="67" t="s">
        <v>1</v>
      </c>
      <c r="H351" s="65">
        <v>2</v>
      </c>
      <c r="I351" s="65">
        <f t="shared" si="32"/>
        <v>19.2</v>
      </c>
      <c r="J351" s="68">
        <f t="shared" si="28"/>
        <v>30.27</v>
      </c>
      <c r="K351" s="68">
        <f t="shared" si="29"/>
        <v>30.27</v>
      </c>
      <c r="L351" s="69">
        <f t="shared" si="30"/>
        <v>581.18399999999997</v>
      </c>
      <c r="M351" s="65" t="s">
        <v>36</v>
      </c>
      <c r="N351" s="65" t="s">
        <v>272</v>
      </c>
      <c r="O351" s="65" t="s">
        <v>25</v>
      </c>
      <c r="P351" s="65"/>
    </row>
    <row r="352" spans="1:16" x14ac:dyDescent="0.25">
      <c r="A352" s="65">
        <v>2022</v>
      </c>
      <c r="B352" s="65">
        <v>10</v>
      </c>
      <c r="C352" s="65" t="s">
        <v>0</v>
      </c>
      <c r="D352" s="65" t="s">
        <v>278</v>
      </c>
      <c r="E352" s="65">
        <v>73</v>
      </c>
      <c r="F352" s="66">
        <f t="shared" si="31"/>
        <v>9.67</v>
      </c>
      <c r="G352" s="67" t="s">
        <v>1</v>
      </c>
      <c r="H352" s="65">
        <v>24</v>
      </c>
      <c r="I352" s="65">
        <v>228</v>
      </c>
      <c r="J352" s="68">
        <f t="shared" si="28"/>
        <v>30.27</v>
      </c>
      <c r="K352" s="68">
        <f t="shared" si="29"/>
        <v>22.702500000000001</v>
      </c>
      <c r="L352" s="69">
        <f t="shared" si="30"/>
        <v>5176.17</v>
      </c>
      <c r="M352" s="65" t="s">
        <v>156</v>
      </c>
      <c r="N352" s="65" t="s">
        <v>277</v>
      </c>
      <c r="O352" s="65" t="s">
        <v>32</v>
      </c>
      <c r="P352" s="65"/>
    </row>
    <row r="353" spans="1:20" x14ac:dyDescent="0.25">
      <c r="A353" s="65">
        <v>2022</v>
      </c>
      <c r="B353" s="65">
        <v>10</v>
      </c>
      <c r="C353" s="65" t="s">
        <v>0</v>
      </c>
      <c r="D353" s="65" t="s">
        <v>279</v>
      </c>
      <c r="E353" s="65">
        <v>73</v>
      </c>
      <c r="F353" s="66">
        <f t="shared" si="31"/>
        <v>9.67</v>
      </c>
      <c r="G353" s="67" t="s">
        <v>1</v>
      </c>
      <c r="H353" s="65">
        <v>4</v>
      </c>
      <c r="I353" s="65">
        <v>38</v>
      </c>
      <c r="J353" s="68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8">
        <f t="shared" si="29"/>
        <v>22.702500000000001</v>
      </c>
      <c r="L353" s="69">
        <f t="shared" si="30"/>
        <v>862.69500000000005</v>
      </c>
      <c r="M353" s="65" t="s">
        <v>156</v>
      </c>
      <c r="N353" s="65" t="s">
        <v>280</v>
      </c>
      <c r="O353" s="65" t="s">
        <v>32</v>
      </c>
      <c r="P353" s="65"/>
    </row>
    <row r="354" spans="1:20" x14ac:dyDescent="0.25">
      <c r="A354" s="65">
        <v>2022</v>
      </c>
      <c r="B354" s="65">
        <v>10</v>
      </c>
      <c r="C354" s="65" t="s">
        <v>0</v>
      </c>
      <c r="D354" s="65" t="s">
        <v>281</v>
      </c>
      <c r="E354" s="65">
        <v>60.3</v>
      </c>
      <c r="F354" s="66">
        <f t="shared" si="31"/>
        <v>6.99</v>
      </c>
      <c r="G354" s="67" t="s">
        <v>1</v>
      </c>
      <c r="H354" s="65">
        <v>61</v>
      </c>
      <c r="I354" s="65">
        <v>579.5</v>
      </c>
      <c r="J354" s="68">
        <f t="shared" si="33"/>
        <v>24.27</v>
      </c>
      <c r="K354" s="68">
        <f t="shared" si="29"/>
        <v>18.202500000000001</v>
      </c>
      <c r="L354" s="69">
        <f t="shared" si="30"/>
        <v>10548.348750000001</v>
      </c>
      <c r="M354" s="65" t="s">
        <v>156</v>
      </c>
      <c r="N354" s="65" t="s">
        <v>282</v>
      </c>
      <c r="O354" s="65" t="s">
        <v>32</v>
      </c>
      <c r="P354" s="65"/>
    </row>
    <row r="355" spans="1:20" x14ac:dyDescent="0.25">
      <c r="A355" s="65">
        <v>2022</v>
      </c>
      <c r="B355" s="65">
        <v>10</v>
      </c>
      <c r="C355" s="65" t="s">
        <v>0</v>
      </c>
      <c r="D355" s="65" t="s">
        <v>284</v>
      </c>
      <c r="E355" s="65">
        <v>60.3</v>
      </c>
      <c r="F355" s="66">
        <f t="shared" si="31"/>
        <v>6.99</v>
      </c>
      <c r="G355" s="67" t="s">
        <v>1</v>
      </c>
      <c r="H355" s="65">
        <v>421</v>
      </c>
      <c r="I355" s="65">
        <v>3999.5</v>
      </c>
      <c r="J355" s="68">
        <f t="shared" si="33"/>
        <v>24.27</v>
      </c>
      <c r="K355" s="68">
        <f t="shared" si="29"/>
        <v>18.202500000000001</v>
      </c>
      <c r="L355" s="69">
        <f t="shared" si="30"/>
        <v>72800.898750000008</v>
      </c>
      <c r="M355" s="65" t="s">
        <v>156</v>
      </c>
      <c r="N355" s="65" t="s">
        <v>283</v>
      </c>
      <c r="O355" s="65" t="s">
        <v>32</v>
      </c>
      <c r="P355" s="65"/>
    </row>
    <row r="356" spans="1:20" x14ac:dyDescent="0.25">
      <c r="A356" s="65">
        <v>2022</v>
      </c>
      <c r="B356" s="65">
        <v>10</v>
      </c>
      <c r="C356" s="65" t="s">
        <v>0</v>
      </c>
      <c r="D356" s="65" t="s">
        <v>285</v>
      </c>
      <c r="E356" s="65">
        <v>73</v>
      </c>
      <c r="F356" s="66">
        <f t="shared" si="31"/>
        <v>9.67</v>
      </c>
      <c r="G356" s="67" t="s">
        <v>1</v>
      </c>
      <c r="H356" s="65">
        <v>193</v>
      </c>
      <c r="I356" s="65">
        <v>1845.65</v>
      </c>
      <c r="J356" s="68">
        <f t="shared" si="33"/>
        <v>30.27</v>
      </c>
      <c r="K356" s="68">
        <f t="shared" si="29"/>
        <v>22.702500000000001</v>
      </c>
      <c r="L356" s="69">
        <f t="shared" si="30"/>
        <v>41900.869125000005</v>
      </c>
      <c r="M356" s="65" t="s">
        <v>156</v>
      </c>
      <c r="N356" s="65" t="s">
        <v>286</v>
      </c>
      <c r="O356" s="65" t="s">
        <v>32</v>
      </c>
      <c r="P356" s="65"/>
    </row>
    <row r="357" spans="1:20" x14ac:dyDescent="0.25">
      <c r="A357" s="65">
        <v>2022</v>
      </c>
      <c r="B357" s="65">
        <v>10</v>
      </c>
      <c r="C357" s="65" t="s">
        <v>0</v>
      </c>
      <c r="D357" s="65" t="s">
        <v>287</v>
      </c>
      <c r="E357" s="65">
        <v>60.3</v>
      </c>
      <c r="F357" s="66">
        <f t="shared" si="31"/>
        <v>6.99</v>
      </c>
      <c r="G357" s="67" t="s">
        <v>1</v>
      </c>
      <c r="H357" s="65">
        <v>50</v>
      </c>
      <c r="I357" s="65">
        <v>477.24</v>
      </c>
      <c r="J357" s="68">
        <f t="shared" si="33"/>
        <v>24.27</v>
      </c>
      <c r="K357" s="68">
        <f t="shared" si="29"/>
        <v>18.202500000000001</v>
      </c>
      <c r="L357" s="69">
        <f t="shared" si="30"/>
        <v>8686.9611000000004</v>
      </c>
      <c r="M357" s="65" t="s">
        <v>156</v>
      </c>
      <c r="N357" s="65" t="s">
        <v>288</v>
      </c>
      <c r="O357" s="65" t="s">
        <v>32</v>
      </c>
      <c r="P357" s="65"/>
    </row>
    <row r="358" spans="1:20" x14ac:dyDescent="0.25">
      <c r="A358" s="65">
        <v>2022</v>
      </c>
      <c r="B358" s="65">
        <v>10</v>
      </c>
      <c r="C358" s="65" t="s">
        <v>0</v>
      </c>
      <c r="D358" s="65" t="s">
        <v>289</v>
      </c>
      <c r="E358" s="65">
        <v>60.3</v>
      </c>
      <c r="F358" s="66">
        <f t="shared" si="31"/>
        <v>6.99</v>
      </c>
      <c r="G358" s="67" t="s">
        <v>1</v>
      </c>
      <c r="H358" s="65">
        <v>80</v>
      </c>
      <c r="I358" s="65">
        <v>773.91</v>
      </c>
      <c r="J358" s="68">
        <f t="shared" si="33"/>
        <v>24.27</v>
      </c>
      <c r="K358" s="68">
        <f t="shared" si="29"/>
        <v>18.202500000000001</v>
      </c>
      <c r="L358" s="69">
        <f t="shared" si="30"/>
        <v>14087.096775</v>
      </c>
      <c r="M358" s="65" t="s">
        <v>156</v>
      </c>
      <c r="N358" s="65" t="s">
        <v>290</v>
      </c>
      <c r="O358" s="65" t="s">
        <v>32</v>
      </c>
      <c r="P358" s="65"/>
    </row>
    <row r="359" spans="1:20" x14ac:dyDescent="0.25">
      <c r="A359" s="65">
        <v>2022</v>
      </c>
      <c r="B359" s="65">
        <v>10</v>
      </c>
      <c r="C359" s="65" t="s">
        <v>0</v>
      </c>
      <c r="D359" s="65" t="s">
        <v>291</v>
      </c>
      <c r="E359" s="65">
        <v>60.3</v>
      </c>
      <c r="F359" s="66">
        <f t="shared" si="31"/>
        <v>6.99</v>
      </c>
      <c r="G359" s="67" t="s">
        <v>1</v>
      </c>
      <c r="H359" s="65">
        <v>400</v>
      </c>
      <c r="I359" s="65">
        <v>3800</v>
      </c>
      <c r="J359" s="68">
        <f t="shared" si="33"/>
        <v>24.27</v>
      </c>
      <c r="K359" s="68">
        <f t="shared" si="29"/>
        <v>18.202500000000001</v>
      </c>
      <c r="L359" s="69">
        <f t="shared" si="30"/>
        <v>69169.5</v>
      </c>
      <c r="M359" s="65" t="s">
        <v>156</v>
      </c>
      <c r="N359" s="65" t="s">
        <v>283</v>
      </c>
      <c r="O359" s="65" t="s">
        <v>32</v>
      </c>
      <c r="P359" s="65"/>
    </row>
    <row r="360" spans="1:20" x14ac:dyDescent="0.25">
      <c r="A360" s="65">
        <v>2022</v>
      </c>
      <c r="B360" s="65">
        <v>10</v>
      </c>
      <c r="C360" s="65" t="s">
        <v>0</v>
      </c>
      <c r="D360" s="65" t="s">
        <v>292</v>
      </c>
      <c r="E360" s="65">
        <v>60.3</v>
      </c>
      <c r="F360" s="66">
        <f t="shared" si="31"/>
        <v>6.99</v>
      </c>
      <c r="G360" s="67" t="s">
        <v>1</v>
      </c>
      <c r="H360" s="65">
        <v>40</v>
      </c>
      <c r="I360" s="65">
        <v>380</v>
      </c>
      <c r="J360" s="68">
        <f t="shared" si="33"/>
        <v>24.27</v>
      </c>
      <c r="K360" s="68">
        <f t="shared" si="29"/>
        <v>18.202500000000001</v>
      </c>
      <c r="L360" s="69">
        <f t="shared" si="30"/>
        <v>6916.95</v>
      </c>
      <c r="M360" s="65" t="s">
        <v>156</v>
      </c>
      <c r="N360" s="65" t="s">
        <v>293</v>
      </c>
      <c r="O360" s="65" t="s">
        <v>32</v>
      </c>
      <c r="P360" s="65"/>
      <c r="Q360" s="70"/>
      <c r="R360" s="65"/>
      <c r="S360" s="65" t="s">
        <v>27</v>
      </c>
      <c r="T360" s="70">
        <v>4270360.0462062489</v>
      </c>
    </row>
    <row r="361" spans="1:20" x14ac:dyDescent="0.25">
      <c r="A361" s="65">
        <v>2022</v>
      </c>
      <c r="B361" s="65">
        <v>10</v>
      </c>
      <c r="C361" s="65" t="s">
        <v>0</v>
      </c>
      <c r="D361" s="65" t="s">
        <v>295</v>
      </c>
      <c r="E361" s="65">
        <v>60.3</v>
      </c>
      <c r="F361" s="66">
        <f t="shared" si="31"/>
        <v>6.99</v>
      </c>
      <c r="G361" s="67" t="s">
        <v>1</v>
      </c>
      <c r="H361" s="65">
        <v>50</v>
      </c>
      <c r="I361" s="65">
        <v>467.04</v>
      </c>
      <c r="J361" s="68">
        <f t="shared" si="33"/>
        <v>24.27</v>
      </c>
      <c r="K361" s="68">
        <f t="shared" si="29"/>
        <v>18.202500000000001</v>
      </c>
      <c r="L361" s="69">
        <f t="shared" si="30"/>
        <v>8501.2956000000013</v>
      </c>
      <c r="M361" s="65" t="s">
        <v>156</v>
      </c>
      <c r="N361" s="65" t="s">
        <v>294</v>
      </c>
      <c r="O361" s="65" t="s">
        <v>32</v>
      </c>
      <c r="P361" s="65"/>
      <c r="Q361" s="70">
        <f>SUM(L331:L361)</f>
        <v>406838.87310000008</v>
      </c>
      <c r="R361" s="65" t="s">
        <v>296</v>
      </c>
      <c r="S361" s="65" t="s">
        <v>28</v>
      </c>
      <c r="T361" s="70">
        <f>T360+Q361</f>
        <v>4677198.9193062494</v>
      </c>
    </row>
    <row r="362" spans="1:20" x14ac:dyDescent="0.25">
      <c r="A362" s="44">
        <v>2022</v>
      </c>
      <c r="B362" s="44">
        <v>11</v>
      </c>
      <c r="C362" s="44" t="s">
        <v>0</v>
      </c>
      <c r="D362" s="44">
        <v>5719147</v>
      </c>
      <c r="E362" s="44">
        <v>88.9</v>
      </c>
      <c r="F362" s="45">
        <f t="shared" si="31"/>
        <v>13.84</v>
      </c>
      <c r="G362" s="46" t="s">
        <v>1</v>
      </c>
      <c r="H362" s="44">
        <v>25</v>
      </c>
      <c r="I362" s="44">
        <v>240.0318</v>
      </c>
      <c r="J362" s="47">
        <f t="shared" si="33"/>
        <v>42.44</v>
      </c>
      <c r="K362" s="47">
        <f t="shared" si="29"/>
        <v>21.22</v>
      </c>
      <c r="L362" s="48">
        <f t="shared" si="30"/>
        <v>5093.4747959999995</v>
      </c>
      <c r="M362" s="44" t="s">
        <v>33</v>
      </c>
      <c r="N362" s="44" t="s">
        <v>223</v>
      </c>
      <c r="O362" s="44" t="s">
        <v>20</v>
      </c>
      <c r="P362" s="44">
        <v>68</v>
      </c>
    </row>
    <row r="363" spans="1:20" x14ac:dyDescent="0.25">
      <c r="A363" s="44">
        <v>2022</v>
      </c>
      <c r="B363" s="44">
        <v>11</v>
      </c>
      <c r="C363" s="44" t="s">
        <v>0</v>
      </c>
      <c r="D363" s="44">
        <v>5719198</v>
      </c>
      <c r="E363" s="44">
        <v>60.3</v>
      </c>
      <c r="F363" s="45">
        <f t="shared" si="31"/>
        <v>6.99</v>
      </c>
      <c r="G363" s="46" t="s">
        <v>1</v>
      </c>
      <c r="H363" s="44">
        <v>124</v>
      </c>
      <c r="I363" s="44">
        <v>1183.81</v>
      </c>
      <c r="J363" s="47">
        <v>40.01</v>
      </c>
      <c r="K363" s="47">
        <v>40.01</v>
      </c>
      <c r="L363" s="48">
        <f t="shared" si="30"/>
        <v>47364.238099999995</v>
      </c>
      <c r="M363" s="44" t="s">
        <v>156</v>
      </c>
      <c r="N363" s="44" t="s">
        <v>297</v>
      </c>
      <c r="O363" s="44" t="s">
        <v>305</v>
      </c>
      <c r="P363" s="44">
        <v>19</v>
      </c>
      <c r="Q363" s="39" t="s">
        <v>193</v>
      </c>
    </row>
    <row r="364" spans="1:20" x14ac:dyDescent="0.25">
      <c r="A364" s="44">
        <v>2022</v>
      </c>
      <c r="B364" s="44">
        <v>11</v>
      </c>
      <c r="C364" s="44" t="s">
        <v>0</v>
      </c>
      <c r="D364" s="44">
        <v>5719240</v>
      </c>
      <c r="E364" s="44">
        <v>73</v>
      </c>
      <c r="F364" s="45">
        <f t="shared" si="31"/>
        <v>9.67</v>
      </c>
      <c r="G364" s="46" t="s">
        <v>1</v>
      </c>
      <c r="H364" s="44">
        <v>45</v>
      </c>
      <c r="I364" s="44">
        <v>432.05340000000001</v>
      </c>
      <c r="J364" s="47">
        <f t="shared" si="33"/>
        <v>30.27</v>
      </c>
      <c r="K364" s="47">
        <f t="shared" si="29"/>
        <v>22.702500000000001</v>
      </c>
      <c r="L364" s="48">
        <f t="shared" si="30"/>
        <v>9808.6923134999997</v>
      </c>
      <c r="M364" s="44" t="s">
        <v>156</v>
      </c>
      <c r="N364" s="44" t="s">
        <v>298</v>
      </c>
      <c r="O364" s="44" t="s">
        <v>26</v>
      </c>
      <c r="P364" s="44">
        <v>43</v>
      </c>
      <c r="Q364" s="3"/>
    </row>
    <row r="365" spans="1:20" x14ac:dyDescent="0.25">
      <c r="A365" s="44">
        <v>2022</v>
      </c>
      <c r="B365" s="44">
        <v>11</v>
      </c>
      <c r="C365" s="44" t="s">
        <v>0</v>
      </c>
      <c r="D365" s="44">
        <v>5719306</v>
      </c>
      <c r="E365" s="44">
        <v>73</v>
      </c>
      <c r="F365" s="45">
        <f t="shared" si="31"/>
        <v>9.67</v>
      </c>
      <c r="G365" s="46" t="s">
        <v>4</v>
      </c>
      <c r="H365" s="44">
        <v>14</v>
      </c>
      <c r="I365" s="44">
        <v>135.1155</v>
      </c>
      <c r="J365" s="47">
        <v>50.23</v>
      </c>
      <c r="K365" s="47">
        <v>50.23</v>
      </c>
      <c r="L365" s="48">
        <f t="shared" si="30"/>
        <v>6786.851564999999</v>
      </c>
      <c r="M365" s="44" t="s">
        <v>156</v>
      </c>
      <c r="N365" s="44" t="s">
        <v>299</v>
      </c>
      <c r="O365" s="44" t="s">
        <v>305</v>
      </c>
      <c r="P365" s="44">
        <v>19</v>
      </c>
      <c r="Q365" s="39" t="s">
        <v>193</v>
      </c>
    </row>
    <row r="366" spans="1:20" x14ac:dyDescent="0.25">
      <c r="A366" s="44">
        <v>2022</v>
      </c>
      <c r="B366" s="44">
        <v>11</v>
      </c>
      <c r="C366" s="44" t="s">
        <v>0</v>
      </c>
      <c r="D366" s="44">
        <v>5720071</v>
      </c>
      <c r="E366" s="44">
        <v>73</v>
      </c>
      <c r="F366" s="45">
        <f t="shared" si="31"/>
        <v>9.67</v>
      </c>
      <c r="G366" s="46" t="s">
        <v>4</v>
      </c>
      <c r="H366" s="44">
        <v>30</v>
      </c>
      <c r="I366" s="44">
        <v>288.04000000000002</v>
      </c>
      <c r="J366" s="47">
        <v>35.57</v>
      </c>
      <c r="K366" s="47">
        <f t="shared" si="29"/>
        <v>17.785</v>
      </c>
      <c r="L366" s="48">
        <f t="shared" si="30"/>
        <v>5122.7914000000001</v>
      </c>
      <c r="M366" s="44" t="s">
        <v>33</v>
      </c>
      <c r="N366" s="44" t="s">
        <v>298</v>
      </c>
      <c r="O366" s="44" t="s">
        <v>306</v>
      </c>
      <c r="P366" s="44">
        <v>105</v>
      </c>
    </row>
    <row r="367" spans="1:20" x14ac:dyDescent="0.25">
      <c r="A367" s="44">
        <v>2022</v>
      </c>
      <c r="B367" s="44">
        <v>11</v>
      </c>
      <c r="C367" s="44" t="s">
        <v>0</v>
      </c>
      <c r="D367" s="44">
        <v>5720082</v>
      </c>
      <c r="E367" s="44">
        <v>88.9</v>
      </c>
      <c r="F367" s="45">
        <f t="shared" si="31"/>
        <v>13.84</v>
      </c>
      <c r="G367" s="46" t="s">
        <v>1</v>
      </c>
      <c r="H367" s="44">
        <v>23</v>
      </c>
      <c r="I367" s="44">
        <v>220.83</v>
      </c>
      <c r="J367" s="47">
        <f t="shared" si="33"/>
        <v>42.44</v>
      </c>
      <c r="K367" s="47">
        <f t="shared" si="29"/>
        <v>21.22</v>
      </c>
      <c r="L367" s="48">
        <f t="shared" si="30"/>
        <v>4686.0126</v>
      </c>
      <c r="M367" s="44" t="s">
        <v>33</v>
      </c>
      <c r="N367" s="44" t="s">
        <v>34</v>
      </c>
      <c r="O367" s="44" t="s">
        <v>35</v>
      </c>
      <c r="P367" s="44">
        <v>31</v>
      </c>
    </row>
    <row r="368" spans="1:20" x14ac:dyDescent="0.25">
      <c r="A368" s="44">
        <v>2022</v>
      </c>
      <c r="B368" s="44">
        <v>11</v>
      </c>
      <c r="C368" s="44" t="s">
        <v>0</v>
      </c>
      <c r="D368" s="44">
        <v>5720236</v>
      </c>
      <c r="E368" s="44">
        <v>73</v>
      </c>
      <c r="F368" s="45">
        <f t="shared" si="31"/>
        <v>9.67</v>
      </c>
      <c r="G368" s="46" t="s">
        <v>1</v>
      </c>
      <c r="H368" s="44">
        <v>35</v>
      </c>
      <c r="I368" s="44">
        <v>333.73930000000001</v>
      </c>
      <c r="J368" s="47">
        <f t="shared" si="33"/>
        <v>30.27</v>
      </c>
      <c r="K368" s="47">
        <f t="shared" si="29"/>
        <v>22.702500000000001</v>
      </c>
      <c r="L368" s="48">
        <f t="shared" si="30"/>
        <v>7576.7164582500009</v>
      </c>
      <c r="M368" s="44" t="s">
        <v>156</v>
      </c>
      <c r="N368" s="44" t="s">
        <v>300</v>
      </c>
      <c r="O368" s="44" t="s">
        <v>2</v>
      </c>
      <c r="P368" s="44">
        <v>65</v>
      </c>
    </row>
    <row r="369" spans="1:20" x14ac:dyDescent="0.25">
      <c r="A369" s="44">
        <v>2022</v>
      </c>
      <c r="B369" s="44">
        <v>11</v>
      </c>
      <c r="C369" s="44" t="s">
        <v>0</v>
      </c>
      <c r="D369" s="44">
        <v>5720234</v>
      </c>
      <c r="E369" s="44">
        <v>73</v>
      </c>
      <c r="F369" s="45">
        <f t="shared" si="31"/>
        <v>9.67</v>
      </c>
      <c r="G369" s="46" t="s">
        <v>1</v>
      </c>
      <c r="H369" s="44">
        <v>80</v>
      </c>
      <c r="I369" s="44">
        <v>768.0924</v>
      </c>
      <c r="J369" s="47">
        <f t="shared" si="33"/>
        <v>30.27</v>
      </c>
      <c r="K369" s="47">
        <f t="shared" ref="K369:K432" si="34">IF(M369="NEW",J369*1,IF(M369="YELLOW",J369*0.75,IF(M369="BLUE",J369*0.5)))</f>
        <v>22.702500000000001</v>
      </c>
      <c r="L369" s="48">
        <f t="shared" ref="L369:L432" si="35">I369*K369</f>
        <v>17437.617710999999</v>
      </c>
      <c r="M369" s="44" t="s">
        <v>156</v>
      </c>
      <c r="N369" s="44" t="s">
        <v>300</v>
      </c>
      <c r="O369" s="44" t="s">
        <v>2</v>
      </c>
      <c r="P369" s="44">
        <v>65</v>
      </c>
    </row>
    <row r="370" spans="1:20" x14ac:dyDescent="0.25">
      <c r="A370" s="44">
        <v>2022</v>
      </c>
      <c r="B370" s="44">
        <v>11</v>
      </c>
      <c r="C370" s="44" t="s">
        <v>0</v>
      </c>
      <c r="D370" s="44">
        <v>5720601</v>
      </c>
      <c r="E370" s="44">
        <v>60.3</v>
      </c>
      <c r="F370" s="45">
        <f t="shared" si="31"/>
        <v>6.99</v>
      </c>
      <c r="G370" s="46" t="s">
        <v>1</v>
      </c>
      <c r="H370" s="44">
        <v>130</v>
      </c>
      <c r="I370" s="44">
        <v>1248.1523999999999</v>
      </c>
      <c r="J370" s="47">
        <f t="shared" si="33"/>
        <v>24.27</v>
      </c>
      <c r="K370" s="47">
        <f t="shared" si="34"/>
        <v>18.202500000000001</v>
      </c>
      <c r="L370" s="48">
        <f t="shared" si="35"/>
        <v>22719.494061000001</v>
      </c>
      <c r="M370" s="44" t="s">
        <v>156</v>
      </c>
      <c r="N370" s="44" t="s">
        <v>301</v>
      </c>
      <c r="O370" s="44" t="s">
        <v>2</v>
      </c>
      <c r="P370" s="44">
        <v>65</v>
      </c>
    </row>
    <row r="371" spans="1:20" x14ac:dyDescent="0.25">
      <c r="A371" s="44">
        <v>2022</v>
      </c>
      <c r="B371" s="44">
        <v>11</v>
      </c>
      <c r="C371" s="44" t="s">
        <v>0</v>
      </c>
      <c r="D371" s="44">
        <v>5720600</v>
      </c>
      <c r="E371" s="44">
        <v>60.3</v>
      </c>
      <c r="F371" s="45">
        <f t="shared" si="31"/>
        <v>6.99</v>
      </c>
      <c r="G371" s="46" t="s">
        <v>1</v>
      </c>
      <c r="H371" s="44">
        <v>41</v>
      </c>
      <c r="I371" s="44">
        <v>393.64879999999999</v>
      </c>
      <c r="J371" s="47">
        <f t="shared" si="33"/>
        <v>24.27</v>
      </c>
      <c r="K371" s="47">
        <f t="shared" si="34"/>
        <v>18.202500000000001</v>
      </c>
      <c r="L371" s="48">
        <f t="shared" si="35"/>
        <v>7165.3922819999998</v>
      </c>
      <c r="M371" s="44" t="s">
        <v>156</v>
      </c>
      <c r="N371" s="44" t="s">
        <v>301</v>
      </c>
      <c r="O371" s="44" t="s">
        <v>2</v>
      </c>
      <c r="P371" s="44">
        <v>65</v>
      </c>
    </row>
    <row r="372" spans="1:20" x14ac:dyDescent="0.25">
      <c r="A372" s="44">
        <v>2022</v>
      </c>
      <c r="B372" s="44">
        <v>11</v>
      </c>
      <c r="C372" s="44" t="s">
        <v>0</v>
      </c>
      <c r="D372" s="44">
        <v>5720602</v>
      </c>
      <c r="E372" s="44">
        <v>60.3</v>
      </c>
      <c r="F372" s="45">
        <f t="shared" si="31"/>
        <v>6.99</v>
      </c>
      <c r="G372" s="46" t="s">
        <v>1</v>
      </c>
      <c r="H372" s="44">
        <v>1</v>
      </c>
      <c r="I372" s="44">
        <v>9.6</v>
      </c>
      <c r="J372" s="47">
        <f t="shared" si="33"/>
        <v>24.27</v>
      </c>
      <c r="K372" s="47">
        <f t="shared" si="34"/>
        <v>18.202500000000001</v>
      </c>
      <c r="L372" s="48">
        <f t="shared" si="35"/>
        <v>174.744</v>
      </c>
      <c r="M372" s="44" t="s">
        <v>156</v>
      </c>
      <c r="N372" s="44" t="s">
        <v>301</v>
      </c>
      <c r="O372" s="44" t="s">
        <v>2</v>
      </c>
      <c r="P372" s="44">
        <v>65</v>
      </c>
    </row>
    <row r="373" spans="1:20" x14ac:dyDescent="0.25">
      <c r="A373" s="44">
        <v>2022</v>
      </c>
      <c r="B373" s="44">
        <v>11</v>
      </c>
      <c r="C373" s="44" t="s">
        <v>0</v>
      </c>
      <c r="D373" s="44">
        <v>5720603</v>
      </c>
      <c r="E373" s="44">
        <v>60.3</v>
      </c>
      <c r="F373" s="45">
        <f t="shared" si="31"/>
        <v>6.99</v>
      </c>
      <c r="G373" s="46" t="s">
        <v>1</v>
      </c>
      <c r="H373" s="44">
        <v>73</v>
      </c>
      <c r="I373" s="44">
        <v>700.88279999999997</v>
      </c>
      <c r="J373" s="47">
        <f t="shared" si="33"/>
        <v>24.27</v>
      </c>
      <c r="K373" s="47">
        <f t="shared" si="34"/>
        <v>18.202500000000001</v>
      </c>
      <c r="L373" s="48">
        <f t="shared" si="35"/>
        <v>12757.819167</v>
      </c>
      <c r="M373" s="44" t="s">
        <v>156</v>
      </c>
      <c r="N373" s="44" t="s">
        <v>301</v>
      </c>
      <c r="O373" s="44" t="s">
        <v>2</v>
      </c>
      <c r="P373" s="44">
        <v>65</v>
      </c>
    </row>
    <row r="374" spans="1:20" x14ac:dyDescent="0.25">
      <c r="A374" s="44">
        <v>2022</v>
      </c>
      <c r="B374" s="44">
        <v>11</v>
      </c>
      <c r="C374" s="44" t="s">
        <v>0</v>
      </c>
      <c r="D374" s="44">
        <v>5720781</v>
      </c>
      <c r="E374" s="44">
        <v>73</v>
      </c>
      <c r="F374" s="45">
        <f t="shared" si="31"/>
        <v>9.67</v>
      </c>
      <c r="G374" s="46" t="s">
        <v>1</v>
      </c>
      <c r="H374" s="44">
        <v>60</v>
      </c>
      <c r="I374" s="44">
        <v>576.07579999999996</v>
      </c>
      <c r="J374" s="47">
        <f t="shared" si="33"/>
        <v>30.27</v>
      </c>
      <c r="K374" s="47">
        <f t="shared" si="34"/>
        <v>22.702500000000001</v>
      </c>
      <c r="L374" s="48">
        <f t="shared" si="35"/>
        <v>13078.360849499999</v>
      </c>
      <c r="M374" s="44" t="s">
        <v>156</v>
      </c>
      <c r="N374" s="44" t="s">
        <v>302</v>
      </c>
      <c r="O374" s="44" t="s">
        <v>2</v>
      </c>
      <c r="P374" s="44">
        <v>65</v>
      </c>
    </row>
    <row r="375" spans="1:20" x14ac:dyDescent="0.25">
      <c r="A375" s="44">
        <v>2022</v>
      </c>
      <c r="B375" s="44">
        <v>11</v>
      </c>
      <c r="C375" s="44" t="s">
        <v>0</v>
      </c>
      <c r="D375" s="44">
        <v>5720782</v>
      </c>
      <c r="E375" s="44">
        <v>73</v>
      </c>
      <c r="F375" s="45">
        <f t="shared" si="31"/>
        <v>9.67</v>
      </c>
      <c r="G375" s="46" t="s">
        <v>1</v>
      </c>
      <c r="H375" s="44">
        <v>179</v>
      </c>
      <c r="I375" s="44">
        <v>1718.6152</v>
      </c>
      <c r="J375" s="47">
        <f t="shared" si="33"/>
        <v>30.27</v>
      </c>
      <c r="K375" s="47">
        <f t="shared" si="34"/>
        <v>22.702500000000001</v>
      </c>
      <c r="L375" s="48">
        <f t="shared" si="35"/>
        <v>39016.861578000004</v>
      </c>
      <c r="M375" s="44" t="s">
        <v>156</v>
      </c>
      <c r="N375" s="44" t="s">
        <v>302</v>
      </c>
      <c r="O375" s="44" t="s">
        <v>2</v>
      </c>
      <c r="P375" s="44">
        <v>65</v>
      </c>
    </row>
    <row r="376" spans="1:20" x14ac:dyDescent="0.25">
      <c r="A376" s="44">
        <v>2022</v>
      </c>
      <c r="B376" s="44">
        <v>11</v>
      </c>
      <c r="C376" s="44" t="s">
        <v>0</v>
      </c>
      <c r="D376" s="44">
        <v>5720783</v>
      </c>
      <c r="E376" s="44">
        <v>73</v>
      </c>
      <c r="F376" s="45">
        <f t="shared" si="31"/>
        <v>9.67</v>
      </c>
      <c r="G376" s="46" t="s">
        <v>1</v>
      </c>
      <c r="H376" s="44">
        <v>41</v>
      </c>
      <c r="I376" s="44">
        <v>393.64980000000003</v>
      </c>
      <c r="J376" s="47">
        <f t="shared" si="33"/>
        <v>30.27</v>
      </c>
      <c r="K376" s="47">
        <f t="shared" si="34"/>
        <v>22.702500000000001</v>
      </c>
      <c r="L376" s="48">
        <f t="shared" si="35"/>
        <v>8936.8345845000003</v>
      </c>
      <c r="M376" s="44" t="s">
        <v>156</v>
      </c>
      <c r="N376" s="44" t="s">
        <v>302</v>
      </c>
      <c r="O376" s="44" t="s">
        <v>2</v>
      </c>
      <c r="P376" s="44">
        <v>65</v>
      </c>
    </row>
    <row r="377" spans="1:20" x14ac:dyDescent="0.25">
      <c r="A377" s="44">
        <v>2022</v>
      </c>
      <c r="B377" s="44">
        <v>11</v>
      </c>
      <c r="C377" s="44" t="s">
        <v>0</v>
      </c>
      <c r="D377" s="44">
        <v>5721367</v>
      </c>
      <c r="E377" s="44">
        <v>73</v>
      </c>
      <c r="F377" s="45">
        <f t="shared" si="31"/>
        <v>9.67</v>
      </c>
      <c r="G377" s="46" t="s">
        <v>1</v>
      </c>
      <c r="H377" s="44">
        <v>30</v>
      </c>
      <c r="I377" s="44">
        <v>288.03460000000001</v>
      </c>
      <c r="J377" s="47">
        <f t="shared" si="33"/>
        <v>30.27</v>
      </c>
      <c r="K377" s="47">
        <f t="shared" si="34"/>
        <v>22.702500000000001</v>
      </c>
      <c r="L377" s="48">
        <f t="shared" si="35"/>
        <v>6539.1055065</v>
      </c>
      <c r="M377" s="44" t="s">
        <v>156</v>
      </c>
      <c r="N377" s="44" t="s">
        <v>303</v>
      </c>
      <c r="O377" s="44" t="s">
        <v>2</v>
      </c>
      <c r="P377" s="44">
        <v>65</v>
      </c>
    </row>
    <row r="378" spans="1:20" x14ac:dyDescent="0.25">
      <c r="A378" s="44">
        <v>2022</v>
      </c>
      <c r="B378" s="44">
        <v>11</v>
      </c>
      <c r="C378" s="44" t="s">
        <v>0</v>
      </c>
      <c r="D378" s="44">
        <v>5721368</v>
      </c>
      <c r="E378" s="44">
        <v>73</v>
      </c>
      <c r="F378" s="45">
        <f t="shared" si="31"/>
        <v>9.67</v>
      </c>
      <c r="G378" s="46" t="s">
        <v>1</v>
      </c>
      <c r="H378" s="44">
        <v>10</v>
      </c>
      <c r="I378" s="44">
        <v>96.012200000000007</v>
      </c>
      <c r="J378" s="47">
        <f t="shared" si="33"/>
        <v>30.27</v>
      </c>
      <c r="K378" s="47">
        <f t="shared" si="34"/>
        <v>22.702500000000001</v>
      </c>
      <c r="L378" s="48">
        <f t="shared" si="35"/>
        <v>2179.7169705000001</v>
      </c>
      <c r="M378" s="44" t="s">
        <v>156</v>
      </c>
      <c r="N378" s="44" t="s">
        <v>303</v>
      </c>
      <c r="O378" s="44" t="s">
        <v>2</v>
      </c>
      <c r="P378" s="44">
        <v>65</v>
      </c>
    </row>
    <row r="379" spans="1:20" x14ac:dyDescent="0.25">
      <c r="A379" s="44">
        <v>2022</v>
      </c>
      <c r="B379" s="44">
        <v>11</v>
      </c>
      <c r="C379" s="44" t="s">
        <v>0</v>
      </c>
      <c r="D379" s="44">
        <v>5721369</v>
      </c>
      <c r="E379" s="44">
        <v>73</v>
      </c>
      <c r="F379" s="45">
        <f t="shared" si="31"/>
        <v>9.67</v>
      </c>
      <c r="G379" s="46" t="s">
        <v>1</v>
      </c>
      <c r="H379" s="44">
        <v>10</v>
      </c>
      <c r="I379" s="44">
        <v>96.01</v>
      </c>
      <c r="J379" s="47">
        <f t="shared" si="33"/>
        <v>30.27</v>
      </c>
      <c r="K379" s="47">
        <f t="shared" si="34"/>
        <v>22.702500000000001</v>
      </c>
      <c r="L379" s="48">
        <f t="shared" si="35"/>
        <v>2179.6670250000002</v>
      </c>
      <c r="M379" s="44" t="s">
        <v>156</v>
      </c>
      <c r="N379" s="44" t="s">
        <v>303</v>
      </c>
      <c r="O379" s="44" t="s">
        <v>2</v>
      </c>
      <c r="P379" s="44">
        <v>65</v>
      </c>
    </row>
    <row r="380" spans="1:20" x14ac:dyDescent="0.25">
      <c r="A380" s="44">
        <v>2022</v>
      </c>
      <c r="B380" s="44">
        <v>11</v>
      </c>
      <c r="C380" s="44" t="s">
        <v>0</v>
      </c>
      <c r="D380" s="44">
        <v>5723479</v>
      </c>
      <c r="E380" s="44">
        <v>73</v>
      </c>
      <c r="F380" s="45">
        <f t="shared" si="31"/>
        <v>9.67</v>
      </c>
      <c r="G380" s="46" t="s">
        <v>1</v>
      </c>
      <c r="H380" s="44">
        <v>138</v>
      </c>
      <c r="I380" s="44">
        <v>1324.9659999999999</v>
      </c>
      <c r="J380" s="47">
        <f t="shared" si="33"/>
        <v>30.27</v>
      </c>
      <c r="K380" s="47">
        <f t="shared" si="34"/>
        <v>22.702500000000001</v>
      </c>
      <c r="L380" s="48">
        <f t="shared" si="35"/>
        <v>30080.040614999998</v>
      </c>
      <c r="M380" s="44" t="s">
        <v>156</v>
      </c>
      <c r="N380" s="44" t="s">
        <v>304</v>
      </c>
      <c r="O380" s="44" t="s">
        <v>2</v>
      </c>
      <c r="P380" s="44">
        <v>65</v>
      </c>
    </row>
    <row r="381" spans="1:20" x14ac:dyDescent="0.25">
      <c r="A381" s="44">
        <v>2022</v>
      </c>
      <c r="B381" s="44">
        <v>11</v>
      </c>
      <c r="C381" s="44" t="s">
        <v>0</v>
      </c>
      <c r="D381" s="44">
        <v>5723480</v>
      </c>
      <c r="E381" s="44">
        <v>73</v>
      </c>
      <c r="F381" s="45">
        <f t="shared" si="31"/>
        <v>9.67</v>
      </c>
      <c r="G381" s="46" t="s">
        <v>1</v>
      </c>
      <c r="H381" s="44">
        <v>47</v>
      </c>
      <c r="I381" s="44">
        <v>451.25420000000003</v>
      </c>
      <c r="J381" s="47">
        <f t="shared" si="33"/>
        <v>30.27</v>
      </c>
      <c r="K381" s="47">
        <f t="shared" si="34"/>
        <v>22.702500000000001</v>
      </c>
      <c r="L381" s="48">
        <f t="shared" si="35"/>
        <v>10244.598475500001</v>
      </c>
      <c r="M381" s="44" t="s">
        <v>156</v>
      </c>
      <c r="N381" s="44" t="s">
        <v>304</v>
      </c>
      <c r="O381" s="44" t="s">
        <v>2</v>
      </c>
      <c r="P381" s="44">
        <v>65</v>
      </c>
      <c r="Q381" s="49"/>
      <c r="R381" s="44"/>
      <c r="S381" s="44" t="s">
        <v>27</v>
      </c>
      <c r="T381" s="49">
        <v>4677198.9193062494</v>
      </c>
    </row>
    <row r="382" spans="1:20" x14ac:dyDescent="0.25">
      <c r="A382" s="44">
        <v>2022</v>
      </c>
      <c r="B382" s="44">
        <v>11</v>
      </c>
      <c r="C382" s="44" t="s">
        <v>0</v>
      </c>
      <c r="D382" s="44">
        <v>5723580</v>
      </c>
      <c r="E382" s="44">
        <v>73</v>
      </c>
      <c r="F382" s="45">
        <f t="shared" si="31"/>
        <v>9.67</v>
      </c>
      <c r="G382" s="46" t="s">
        <v>1</v>
      </c>
      <c r="H382" s="44">
        <v>15</v>
      </c>
      <c r="I382" s="44">
        <v>144.01730000000001</v>
      </c>
      <c r="J382" s="47">
        <f t="shared" si="33"/>
        <v>30.27</v>
      </c>
      <c r="K382" s="47">
        <f t="shared" si="34"/>
        <v>22.702500000000001</v>
      </c>
      <c r="L382" s="48">
        <f t="shared" si="35"/>
        <v>3269.55275325</v>
      </c>
      <c r="M382" s="44" t="s">
        <v>156</v>
      </c>
      <c r="N382" s="44" t="s">
        <v>304</v>
      </c>
      <c r="O382" s="44" t="s">
        <v>2</v>
      </c>
      <c r="P382" s="44">
        <v>65</v>
      </c>
      <c r="Q382" s="49">
        <f>SUM(L362:L382)</f>
        <v>262218.58281150006</v>
      </c>
      <c r="R382" s="44" t="s">
        <v>307</v>
      </c>
      <c r="S382" s="44" t="s">
        <v>28</v>
      </c>
      <c r="T382" s="49">
        <f>T381+Q382</f>
        <v>4939417.5021177493</v>
      </c>
    </row>
    <row r="383" spans="1:20" x14ac:dyDescent="0.25">
      <c r="A383" s="57">
        <v>2022</v>
      </c>
      <c r="B383" s="57">
        <v>12</v>
      </c>
      <c r="C383" s="57" t="s">
        <v>0</v>
      </c>
      <c r="D383" s="57">
        <v>5723799</v>
      </c>
      <c r="E383" s="57">
        <v>73</v>
      </c>
      <c r="F383" s="58">
        <f t="shared" ref="F383:F446" si="36">IF($E383=60.3,6.99,IF($E383=73,9.67,IF($E383=88.9,13.84,IF($E383=114.3,17.26,IF($E383=177.8,34.23,IF($E383=244.5,53.57,"ENTER WEIGHT"))))))</f>
        <v>9.67</v>
      </c>
      <c r="G383" s="59" t="s">
        <v>1</v>
      </c>
      <c r="H383" s="57">
        <v>37</v>
      </c>
      <c r="I383" s="57">
        <v>355.24450000000002</v>
      </c>
      <c r="J383" s="60">
        <f t="shared" si="33"/>
        <v>30.27</v>
      </c>
      <c r="K383" s="60">
        <f t="shared" si="34"/>
        <v>22.702500000000001</v>
      </c>
      <c r="L383" s="61">
        <f t="shared" si="35"/>
        <v>8064.9382612500003</v>
      </c>
      <c r="M383" s="57" t="s">
        <v>156</v>
      </c>
      <c r="N383" s="57" t="s">
        <v>308</v>
      </c>
      <c r="O383" s="57" t="s">
        <v>26</v>
      </c>
      <c r="P383" s="57">
        <v>43</v>
      </c>
    </row>
    <row r="384" spans="1:20" x14ac:dyDescent="0.25">
      <c r="A384" s="57">
        <v>2022</v>
      </c>
      <c r="B384" s="57">
        <v>12</v>
      </c>
      <c r="C384" s="57" t="s">
        <v>0</v>
      </c>
      <c r="D384" s="57">
        <v>5723801</v>
      </c>
      <c r="E384" s="57">
        <v>60.3</v>
      </c>
      <c r="F384" s="58">
        <f t="shared" si="36"/>
        <v>6.99</v>
      </c>
      <c r="G384" s="59" t="s">
        <v>1</v>
      </c>
      <c r="H384" s="57">
        <v>1</v>
      </c>
      <c r="I384" s="57">
        <v>9.6013000000000002</v>
      </c>
      <c r="J384" s="60">
        <f t="shared" si="33"/>
        <v>24.27</v>
      </c>
      <c r="K384" s="60">
        <f t="shared" si="34"/>
        <v>18.202500000000001</v>
      </c>
      <c r="L384" s="61">
        <f t="shared" si="35"/>
        <v>174.76766325</v>
      </c>
      <c r="M384" s="57" t="s">
        <v>156</v>
      </c>
      <c r="N384" s="57" t="s">
        <v>308</v>
      </c>
      <c r="O384" s="57" t="s">
        <v>26</v>
      </c>
      <c r="P384" s="57">
        <v>43</v>
      </c>
    </row>
    <row r="385" spans="1:16" x14ac:dyDescent="0.25">
      <c r="A385" s="57">
        <v>2022</v>
      </c>
      <c r="B385" s="57">
        <v>12</v>
      </c>
      <c r="C385" s="57" t="s">
        <v>0</v>
      </c>
      <c r="D385" s="57">
        <v>5723798</v>
      </c>
      <c r="E385" s="57">
        <v>60.3</v>
      </c>
      <c r="F385" s="58">
        <f t="shared" si="36"/>
        <v>6.99</v>
      </c>
      <c r="G385" s="59" t="s">
        <v>1</v>
      </c>
      <c r="H385" s="57">
        <v>3</v>
      </c>
      <c r="I385" s="57">
        <v>28.803599999999999</v>
      </c>
      <c r="J385" s="60">
        <f t="shared" si="33"/>
        <v>24.27</v>
      </c>
      <c r="K385" s="60">
        <f t="shared" si="34"/>
        <v>18.202500000000001</v>
      </c>
      <c r="L385" s="61">
        <f t="shared" si="35"/>
        <v>524.29752900000005</v>
      </c>
      <c r="M385" s="57" t="s">
        <v>156</v>
      </c>
      <c r="N385" s="57" t="s">
        <v>308</v>
      </c>
      <c r="O385" s="57" t="s">
        <v>26</v>
      </c>
      <c r="P385" s="57">
        <v>43</v>
      </c>
    </row>
    <row r="386" spans="1:16" x14ac:dyDescent="0.25">
      <c r="A386" s="57">
        <v>2022</v>
      </c>
      <c r="B386" s="57">
        <v>12</v>
      </c>
      <c r="C386" s="57" t="s">
        <v>0</v>
      </c>
      <c r="D386" s="57">
        <v>5723800</v>
      </c>
      <c r="E386" s="57">
        <v>60.3</v>
      </c>
      <c r="F386" s="58">
        <f t="shared" si="36"/>
        <v>6.99</v>
      </c>
      <c r="G386" s="59" t="s">
        <v>1</v>
      </c>
      <c r="H386" s="57">
        <v>9</v>
      </c>
      <c r="I386" s="57">
        <v>86.41</v>
      </c>
      <c r="J386" s="60">
        <f t="shared" si="33"/>
        <v>24.27</v>
      </c>
      <c r="K386" s="60">
        <f t="shared" si="34"/>
        <v>18.202500000000001</v>
      </c>
      <c r="L386" s="61">
        <f t="shared" si="35"/>
        <v>1572.878025</v>
      </c>
      <c r="M386" s="57" t="s">
        <v>156</v>
      </c>
      <c r="N386" s="57" t="s">
        <v>308</v>
      </c>
      <c r="O386" s="57" t="s">
        <v>26</v>
      </c>
      <c r="P386" s="57">
        <v>43</v>
      </c>
    </row>
    <row r="387" spans="1:16" x14ac:dyDescent="0.25">
      <c r="A387" s="57">
        <v>2022</v>
      </c>
      <c r="B387" s="57">
        <v>12</v>
      </c>
      <c r="C387" s="57" t="s">
        <v>0</v>
      </c>
      <c r="D387" s="57">
        <v>5723846</v>
      </c>
      <c r="E387" s="57">
        <v>88.9</v>
      </c>
      <c r="F387" s="58">
        <f t="shared" si="36"/>
        <v>13.84</v>
      </c>
      <c r="G387" s="59" t="s">
        <v>1</v>
      </c>
      <c r="H387" s="57">
        <v>30</v>
      </c>
      <c r="I387" s="57">
        <v>288.03820000000002</v>
      </c>
      <c r="J387" s="60">
        <f t="shared" si="33"/>
        <v>42.44</v>
      </c>
      <c r="K387" s="60">
        <f t="shared" si="34"/>
        <v>21.22</v>
      </c>
      <c r="L387" s="61">
        <f t="shared" si="35"/>
        <v>6112.1706039999999</v>
      </c>
      <c r="M387" s="57" t="s">
        <v>33</v>
      </c>
      <c r="N387" s="57" t="s">
        <v>241</v>
      </c>
      <c r="O387" s="57" t="s">
        <v>20</v>
      </c>
      <c r="P387" s="57">
        <v>68</v>
      </c>
    </row>
    <row r="388" spans="1:16" x14ac:dyDescent="0.25">
      <c r="A388" s="57">
        <v>2022</v>
      </c>
      <c r="B388" s="57">
        <v>12</v>
      </c>
      <c r="C388" s="57" t="s">
        <v>0</v>
      </c>
      <c r="D388" s="57">
        <v>5723849</v>
      </c>
      <c r="E388" s="57">
        <v>88.9</v>
      </c>
      <c r="F388" s="58">
        <f t="shared" si="36"/>
        <v>13.84</v>
      </c>
      <c r="G388" s="59" t="s">
        <v>1</v>
      </c>
      <c r="H388" s="57">
        <v>20</v>
      </c>
      <c r="I388" s="57">
        <v>192.02369999999999</v>
      </c>
      <c r="J388" s="60">
        <f t="shared" si="33"/>
        <v>42.44</v>
      </c>
      <c r="K388" s="60">
        <f t="shared" si="34"/>
        <v>21.22</v>
      </c>
      <c r="L388" s="61">
        <f t="shared" si="35"/>
        <v>4074.7429139999995</v>
      </c>
      <c r="M388" s="57" t="s">
        <v>33</v>
      </c>
      <c r="N388" s="57" t="s">
        <v>241</v>
      </c>
      <c r="O388" s="57" t="s">
        <v>20</v>
      </c>
      <c r="P388" s="57">
        <v>68</v>
      </c>
    </row>
    <row r="389" spans="1:16" x14ac:dyDescent="0.25">
      <c r="A389" s="57">
        <v>2022</v>
      </c>
      <c r="B389" s="57">
        <v>12</v>
      </c>
      <c r="C389" s="57" t="s">
        <v>0</v>
      </c>
      <c r="D389" s="57">
        <v>5723851</v>
      </c>
      <c r="E389" s="57">
        <v>88.9</v>
      </c>
      <c r="F389" s="58">
        <f t="shared" si="36"/>
        <v>13.84</v>
      </c>
      <c r="G389" s="59" t="s">
        <v>1</v>
      </c>
      <c r="H389" s="57">
        <v>43</v>
      </c>
      <c r="I389" s="57">
        <v>412.85169999999999</v>
      </c>
      <c r="J389" s="60">
        <f t="shared" si="33"/>
        <v>42.44</v>
      </c>
      <c r="K389" s="60">
        <f t="shared" si="34"/>
        <v>31.83</v>
      </c>
      <c r="L389" s="61">
        <f t="shared" si="35"/>
        <v>13141.069610999999</v>
      </c>
      <c r="M389" s="57" t="s">
        <v>156</v>
      </c>
      <c r="N389" s="57" t="s">
        <v>241</v>
      </c>
      <c r="O389" s="57" t="s">
        <v>20</v>
      </c>
      <c r="P389" s="57">
        <v>68</v>
      </c>
    </row>
    <row r="390" spans="1:16" x14ac:dyDescent="0.25">
      <c r="A390" s="57">
        <v>2022</v>
      </c>
      <c r="B390" s="57">
        <v>12</v>
      </c>
      <c r="C390" s="57" t="s">
        <v>0</v>
      </c>
      <c r="D390" s="57">
        <v>5723850</v>
      </c>
      <c r="E390" s="57">
        <v>88.9</v>
      </c>
      <c r="F390" s="58">
        <f t="shared" si="36"/>
        <v>13.84</v>
      </c>
      <c r="G390" s="59" t="s">
        <v>1</v>
      </c>
      <c r="H390" s="57">
        <v>30</v>
      </c>
      <c r="I390" s="57">
        <v>288.02999999999997</v>
      </c>
      <c r="J390" s="60">
        <f t="shared" si="33"/>
        <v>42.44</v>
      </c>
      <c r="K390" s="60">
        <f t="shared" si="34"/>
        <v>21.22</v>
      </c>
      <c r="L390" s="61">
        <f t="shared" si="35"/>
        <v>6111.9965999999995</v>
      </c>
      <c r="M390" s="57" t="s">
        <v>33</v>
      </c>
      <c r="N390" s="57" t="s">
        <v>241</v>
      </c>
      <c r="O390" s="57" t="s">
        <v>20</v>
      </c>
      <c r="P390" s="57">
        <v>68</v>
      </c>
    </row>
    <row r="391" spans="1:16" x14ac:dyDescent="0.25">
      <c r="A391" s="57">
        <v>2022</v>
      </c>
      <c r="B391" s="57">
        <v>12</v>
      </c>
      <c r="C391" s="57" t="s">
        <v>0</v>
      </c>
      <c r="D391" s="57">
        <v>5723847</v>
      </c>
      <c r="E391" s="57">
        <v>88.9</v>
      </c>
      <c r="F391" s="58">
        <f t="shared" si="36"/>
        <v>13.84</v>
      </c>
      <c r="G391" s="59" t="s">
        <v>1</v>
      </c>
      <c r="H391" s="57">
        <v>18</v>
      </c>
      <c r="I391" s="57">
        <v>172.8212</v>
      </c>
      <c r="J391" s="60">
        <f t="shared" si="33"/>
        <v>42.44</v>
      </c>
      <c r="K391" s="60">
        <f t="shared" si="34"/>
        <v>21.22</v>
      </c>
      <c r="L391" s="61">
        <f t="shared" si="35"/>
        <v>3667.265864</v>
      </c>
      <c r="M391" s="57" t="s">
        <v>33</v>
      </c>
      <c r="N391" s="57" t="s">
        <v>241</v>
      </c>
      <c r="O391" s="57" t="s">
        <v>20</v>
      </c>
      <c r="P391" s="57">
        <v>68</v>
      </c>
    </row>
    <row r="392" spans="1:16" x14ac:dyDescent="0.25">
      <c r="A392" s="57">
        <v>2022</v>
      </c>
      <c r="B392" s="57">
        <v>12</v>
      </c>
      <c r="C392" s="57" t="s">
        <v>0</v>
      </c>
      <c r="D392" s="57">
        <v>5723848</v>
      </c>
      <c r="E392" s="57">
        <v>88.9</v>
      </c>
      <c r="F392" s="58">
        <f t="shared" si="36"/>
        <v>13.84</v>
      </c>
      <c r="G392" s="59" t="s">
        <v>1</v>
      </c>
      <c r="H392" s="57">
        <v>2</v>
      </c>
      <c r="I392" s="57">
        <v>19.2028</v>
      </c>
      <c r="J392" s="60">
        <f t="shared" si="33"/>
        <v>42.44</v>
      </c>
      <c r="K392" s="60">
        <f t="shared" si="34"/>
        <v>21.22</v>
      </c>
      <c r="L392" s="61">
        <f t="shared" si="35"/>
        <v>407.48341599999998</v>
      </c>
      <c r="M392" s="57" t="s">
        <v>33</v>
      </c>
      <c r="N392" s="57" t="s">
        <v>241</v>
      </c>
      <c r="O392" s="57" t="s">
        <v>20</v>
      </c>
      <c r="P392" s="57">
        <v>68</v>
      </c>
    </row>
    <row r="393" spans="1:16" x14ac:dyDescent="0.25">
      <c r="A393" s="57">
        <v>2022</v>
      </c>
      <c r="B393" s="57">
        <v>12</v>
      </c>
      <c r="C393" s="57" t="s">
        <v>0</v>
      </c>
      <c r="D393" s="57">
        <v>5723869</v>
      </c>
      <c r="E393" s="57">
        <v>73</v>
      </c>
      <c r="F393" s="58">
        <f t="shared" si="36"/>
        <v>9.67</v>
      </c>
      <c r="G393" s="59" t="s">
        <v>4</v>
      </c>
      <c r="H393" s="57">
        <v>3</v>
      </c>
      <c r="I393" s="57">
        <v>28.803599999999999</v>
      </c>
      <c r="J393" s="60">
        <v>34.590000000000003</v>
      </c>
      <c r="K393" s="60">
        <f t="shared" si="34"/>
        <v>25.942500000000003</v>
      </c>
      <c r="L393" s="61">
        <f t="shared" si="35"/>
        <v>747.23739300000011</v>
      </c>
      <c r="M393" s="57" t="s">
        <v>156</v>
      </c>
      <c r="N393" s="57" t="s">
        <v>309</v>
      </c>
      <c r="O393" s="57" t="s">
        <v>2</v>
      </c>
      <c r="P393" s="57">
        <v>65</v>
      </c>
    </row>
    <row r="394" spans="1:16" x14ac:dyDescent="0.25">
      <c r="A394" s="57">
        <v>2022</v>
      </c>
      <c r="B394" s="57">
        <v>12</v>
      </c>
      <c r="C394" s="57" t="s">
        <v>0</v>
      </c>
      <c r="D394" s="57">
        <v>5724498</v>
      </c>
      <c r="E394" s="57">
        <v>88.9</v>
      </c>
      <c r="F394" s="58">
        <f t="shared" si="36"/>
        <v>13.84</v>
      </c>
      <c r="G394" s="59" t="s">
        <v>1</v>
      </c>
      <c r="H394" s="57">
        <v>30</v>
      </c>
      <c r="I394" s="57">
        <v>288.03609999999998</v>
      </c>
      <c r="J394" s="60">
        <f t="shared" si="33"/>
        <v>42.44</v>
      </c>
      <c r="K394" s="60">
        <f t="shared" si="34"/>
        <v>31.83</v>
      </c>
      <c r="L394" s="61">
        <f t="shared" si="35"/>
        <v>9168.189062999998</v>
      </c>
      <c r="M394" s="57" t="s">
        <v>156</v>
      </c>
      <c r="N394" s="57" t="s">
        <v>241</v>
      </c>
      <c r="O394" s="57" t="s">
        <v>20</v>
      </c>
      <c r="P394" s="57">
        <v>68</v>
      </c>
    </row>
    <row r="395" spans="1:16" x14ac:dyDescent="0.25">
      <c r="A395" s="57">
        <v>2022</v>
      </c>
      <c r="B395" s="57">
        <v>12</v>
      </c>
      <c r="C395" s="57" t="s">
        <v>0</v>
      </c>
      <c r="D395" s="57">
        <v>5724497</v>
      </c>
      <c r="E395" s="57">
        <v>88.9</v>
      </c>
      <c r="F395" s="58">
        <f t="shared" si="36"/>
        <v>13.84</v>
      </c>
      <c r="G395" s="59" t="s">
        <v>1</v>
      </c>
      <c r="H395" s="57">
        <v>30</v>
      </c>
      <c r="I395" s="57">
        <v>288.04160000000002</v>
      </c>
      <c r="J395" s="60">
        <f t="shared" si="33"/>
        <v>42.44</v>
      </c>
      <c r="K395" s="60">
        <f t="shared" si="34"/>
        <v>21.22</v>
      </c>
      <c r="L395" s="61">
        <f t="shared" si="35"/>
        <v>6112.2427520000001</v>
      </c>
      <c r="M395" s="57" t="s">
        <v>33</v>
      </c>
      <c r="N395" s="57" t="s">
        <v>241</v>
      </c>
      <c r="O395" s="57" t="s">
        <v>20</v>
      </c>
      <c r="P395" s="57">
        <v>68</v>
      </c>
    </row>
    <row r="396" spans="1:16" x14ac:dyDescent="0.25">
      <c r="A396" s="57">
        <v>2022</v>
      </c>
      <c r="B396" s="57">
        <v>12</v>
      </c>
      <c r="C396" s="57" t="s">
        <v>0</v>
      </c>
      <c r="D396" s="57">
        <v>5724496</v>
      </c>
      <c r="E396" s="57">
        <v>88.9</v>
      </c>
      <c r="F396" s="58">
        <f t="shared" si="36"/>
        <v>13.84</v>
      </c>
      <c r="G396" s="59" t="s">
        <v>1</v>
      </c>
      <c r="H396" s="57">
        <v>40</v>
      </c>
      <c r="I396" s="57">
        <v>384.04899999999998</v>
      </c>
      <c r="J396" s="60">
        <f t="shared" si="33"/>
        <v>42.44</v>
      </c>
      <c r="K396" s="60">
        <f t="shared" si="34"/>
        <v>21.22</v>
      </c>
      <c r="L396" s="61">
        <f t="shared" si="35"/>
        <v>8149.5197799999987</v>
      </c>
      <c r="M396" s="57" t="s">
        <v>33</v>
      </c>
      <c r="N396" s="57" t="s">
        <v>241</v>
      </c>
      <c r="O396" s="57" t="s">
        <v>20</v>
      </c>
      <c r="P396" s="57">
        <v>68</v>
      </c>
    </row>
    <row r="397" spans="1:16" x14ac:dyDescent="0.25">
      <c r="A397" s="57">
        <v>2022</v>
      </c>
      <c r="B397" s="57">
        <v>12</v>
      </c>
      <c r="C397" s="57" t="s">
        <v>0</v>
      </c>
      <c r="D397" s="57">
        <v>5724638</v>
      </c>
      <c r="E397" s="57">
        <v>60.3</v>
      </c>
      <c r="F397" s="58">
        <f t="shared" si="36"/>
        <v>6.99</v>
      </c>
      <c r="G397" s="59" t="s">
        <v>1</v>
      </c>
      <c r="H397" s="57">
        <v>53</v>
      </c>
      <c r="I397" s="57">
        <v>508.86</v>
      </c>
      <c r="J397" s="60">
        <f t="shared" si="33"/>
        <v>24.27</v>
      </c>
      <c r="K397" s="60">
        <f t="shared" si="34"/>
        <v>18.202500000000001</v>
      </c>
      <c r="L397" s="61">
        <f t="shared" si="35"/>
        <v>9262.5241500000011</v>
      </c>
      <c r="M397" s="57" t="s">
        <v>156</v>
      </c>
      <c r="N397" s="57" t="s">
        <v>310</v>
      </c>
      <c r="O397" s="57" t="s">
        <v>306</v>
      </c>
      <c r="P397" s="57">
        <v>105</v>
      </c>
    </row>
    <row r="398" spans="1:16" x14ac:dyDescent="0.25">
      <c r="A398" s="57">
        <v>2022</v>
      </c>
      <c r="B398" s="57">
        <v>12</v>
      </c>
      <c r="C398" s="57" t="s">
        <v>0</v>
      </c>
      <c r="D398" s="57">
        <v>5724639</v>
      </c>
      <c r="E398" s="57">
        <v>60.3</v>
      </c>
      <c r="F398" s="58">
        <f t="shared" si="36"/>
        <v>6.99</v>
      </c>
      <c r="G398" s="59" t="s">
        <v>1</v>
      </c>
      <c r="H398" s="57">
        <v>6</v>
      </c>
      <c r="I398" s="57">
        <v>57.606900000000003</v>
      </c>
      <c r="J398" s="60">
        <f t="shared" si="33"/>
        <v>24.27</v>
      </c>
      <c r="K398" s="60">
        <f t="shared" si="34"/>
        <v>18.202500000000001</v>
      </c>
      <c r="L398" s="61">
        <f t="shared" si="35"/>
        <v>1048.58959725</v>
      </c>
      <c r="M398" s="57" t="s">
        <v>156</v>
      </c>
      <c r="N398" s="57" t="s">
        <v>310</v>
      </c>
      <c r="O398" s="57" t="s">
        <v>306</v>
      </c>
      <c r="P398" s="57">
        <v>105</v>
      </c>
    </row>
    <row r="399" spans="1:16" x14ac:dyDescent="0.25">
      <c r="A399" s="57">
        <v>2022</v>
      </c>
      <c r="B399" s="57">
        <v>12</v>
      </c>
      <c r="C399" s="57" t="s">
        <v>0</v>
      </c>
      <c r="D399" s="57">
        <v>5725324</v>
      </c>
      <c r="E399" s="57">
        <v>88.9</v>
      </c>
      <c r="F399" s="58">
        <f t="shared" si="36"/>
        <v>13.84</v>
      </c>
      <c r="G399" s="59" t="s">
        <v>1</v>
      </c>
      <c r="H399" s="57">
        <v>50</v>
      </c>
      <c r="I399" s="57">
        <v>480.0625</v>
      </c>
      <c r="J399" s="60">
        <f t="shared" si="33"/>
        <v>42.44</v>
      </c>
      <c r="K399" s="60">
        <f t="shared" si="34"/>
        <v>31.83</v>
      </c>
      <c r="L399" s="61">
        <f t="shared" si="35"/>
        <v>15280.389374999999</v>
      </c>
      <c r="M399" s="57" t="s">
        <v>156</v>
      </c>
      <c r="N399" s="57" t="s">
        <v>178</v>
      </c>
      <c r="O399" s="57" t="s">
        <v>20</v>
      </c>
      <c r="P399" s="57">
        <v>68</v>
      </c>
    </row>
    <row r="400" spans="1:16" x14ac:dyDescent="0.25">
      <c r="A400" s="57">
        <v>2022</v>
      </c>
      <c r="B400" s="57">
        <v>12</v>
      </c>
      <c r="C400" s="57" t="s">
        <v>0</v>
      </c>
      <c r="D400" s="57">
        <v>5725322</v>
      </c>
      <c r="E400" s="57">
        <v>88.9</v>
      </c>
      <c r="F400" s="58">
        <f t="shared" si="36"/>
        <v>13.84</v>
      </c>
      <c r="G400" s="59" t="s">
        <v>1</v>
      </c>
      <c r="H400" s="57">
        <v>45</v>
      </c>
      <c r="I400" s="57">
        <v>432.06</v>
      </c>
      <c r="J400" s="60">
        <f t="shared" si="33"/>
        <v>42.44</v>
      </c>
      <c r="K400" s="60">
        <f t="shared" si="34"/>
        <v>21.22</v>
      </c>
      <c r="L400" s="61">
        <f t="shared" si="35"/>
        <v>9168.3131999999987</v>
      </c>
      <c r="M400" s="57" t="s">
        <v>33</v>
      </c>
      <c r="N400" s="57" t="s">
        <v>178</v>
      </c>
      <c r="O400" s="57" t="s">
        <v>20</v>
      </c>
      <c r="P400" s="57">
        <v>68</v>
      </c>
    </row>
    <row r="401" spans="1:16" x14ac:dyDescent="0.25">
      <c r="A401" s="57">
        <v>2022</v>
      </c>
      <c r="B401" s="57">
        <v>12</v>
      </c>
      <c r="C401" s="57" t="s">
        <v>0</v>
      </c>
      <c r="D401" s="57">
        <v>5725323</v>
      </c>
      <c r="E401" s="57">
        <v>88.9</v>
      </c>
      <c r="F401" s="58">
        <f t="shared" si="36"/>
        <v>13.84</v>
      </c>
      <c r="G401" s="59" t="s">
        <v>1</v>
      </c>
      <c r="H401" s="57">
        <v>5</v>
      </c>
      <c r="I401" s="57">
        <v>48.005899999999997</v>
      </c>
      <c r="J401" s="60">
        <f t="shared" si="33"/>
        <v>42.44</v>
      </c>
      <c r="K401" s="60">
        <f t="shared" si="34"/>
        <v>21.22</v>
      </c>
      <c r="L401" s="61">
        <f t="shared" si="35"/>
        <v>1018.6851979999999</v>
      </c>
      <c r="M401" s="57" t="s">
        <v>33</v>
      </c>
      <c r="N401" s="57" t="s">
        <v>178</v>
      </c>
      <c r="O401" s="57" t="s">
        <v>20</v>
      </c>
      <c r="P401" s="57">
        <v>68</v>
      </c>
    </row>
    <row r="402" spans="1:16" x14ac:dyDescent="0.25">
      <c r="A402" s="57">
        <v>2022</v>
      </c>
      <c r="B402" s="57">
        <v>12</v>
      </c>
      <c r="C402" s="57" t="s">
        <v>0</v>
      </c>
      <c r="D402" s="57">
        <v>5725411</v>
      </c>
      <c r="E402" s="57">
        <v>73</v>
      </c>
      <c r="F402" s="58">
        <f t="shared" si="36"/>
        <v>9.67</v>
      </c>
      <c r="G402" s="59" t="s">
        <v>1</v>
      </c>
      <c r="H402" s="57">
        <v>298</v>
      </c>
      <c r="I402" s="57">
        <v>2861.1576</v>
      </c>
      <c r="J402" s="60">
        <f t="shared" si="33"/>
        <v>30.27</v>
      </c>
      <c r="K402" s="60">
        <f t="shared" si="34"/>
        <v>22.702500000000001</v>
      </c>
      <c r="L402" s="61">
        <f t="shared" si="35"/>
        <v>64955.430414000002</v>
      </c>
      <c r="M402" s="57" t="s">
        <v>156</v>
      </c>
      <c r="N402" s="57" t="s">
        <v>311</v>
      </c>
      <c r="O402" s="57" t="s">
        <v>20</v>
      </c>
      <c r="P402" s="57">
        <v>68</v>
      </c>
    </row>
    <row r="403" spans="1:16" x14ac:dyDescent="0.25">
      <c r="A403" s="57">
        <v>2022</v>
      </c>
      <c r="B403" s="57">
        <v>12</v>
      </c>
      <c r="C403" s="57" t="s">
        <v>0</v>
      </c>
      <c r="D403" s="57">
        <v>5725410</v>
      </c>
      <c r="E403" s="57">
        <v>73</v>
      </c>
      <c r="F403" s="58">
        <f t="shared" si="36"/>
        <v>9.67</v>
      </c>
      <c r="G403" s="59" t="s">
        <v>1</v>
      </c>
      <c r="H403" s="57">
        <v>223</v>
      </c>
      <c r="I403" s="57">
        <v>2141.0675999999999</v>
      </c>
      <c r="J403" s="60">
        <f t="shared" si="33"/>
        <v>30.27</v>
      </c>
      <c r="K403" s="60">
        <f t="shared" si="34"/>
        <v>22.702500000000001</v>
      </c>
      <c r="L403" s="61">
        <f t="shared" si="35"/>
        <v>48607.587188999998</v>
      </c>
      <c r="M403" s="57" t="s">
        <v>156</v>
      </c>
      <c r="N403" s="57" t="s">
        <v>311</v>
      </c>
      <c r="O403" s="57" t="s">
        <v>20</v>
      </c>
      <c r="P403" s="57">
        <v>68</v>
      </c>
    </row>
    <row r="404" spans="1:16" x14ac:dyDescent="0.25">
      <c r="A404" s="57">
        <v>2022</v>
      </c>
      <c r="B404" s="57">
        <v>12</v>
      </c>
      <c r="C404" s="57" t="s">
        <v>0</v>
      </c>
      <c r="D404" s="57">
        <v>5725955</v>
      </c>
      <c r="E404" s="57">
        <v>73</v>
      </c>
      <c r="F404" s="58">
        <f t="shared" si="36"/>
        <v>9.67</v>
      </c>
      <c r="G404" s="59" t="s">
        <v>1</v>
      </c>
      <c r="H404" s="57">
        <v>1</v>
      </c>
      <c r="I404" s="57">
        <v>9.6012000000000004</v>
      </c>
      <c r="J404" s="60">
        <f t="shared" si="33"/>
        <v>30.27</v>
      </c>
      <c r="K404" s="60">
        <f t="shared" si="34"/>
        <v>22.702500000000001</v>
      </c>
      <c r="L404" s="61">
        <f t="shared" si="35"/>
        <v>217.97124300000002</v>
      </c>
      <c r="M404" s="57" t="s">
        <v>156</v>
      </c>
      <c r="N404" s="57" t="s">
        <v>312</v>
      </c>
      <c r="O404" s="57" t="s">
        <v>26</v>
      </c>
      <c r="P404" s="57">
        <v>43</v>
      </c>
    </row>
    <row r="405" spans="1:16" x14ac:dyDescent="0.25">
      <c r="A405" s="57">
        <v>2022</v>
      </c>
      <c r="B405" s="57">
        <v>12</v>
      </c>
      <c r="C405" s="57" t="s">
        <v>0</v>
      </c>
      <c r="D405" s="57">
        <v>5725956</v>
      </c>
      <c r="E405" s="57">
        <v>73</v>
      </c>
      <c r="F405" s="58">
        <f t="shared" si="36"/>
        <v>9.67</v>
      </c>
      <c r="G405" s="59" t="s">
        <v>1</v>
      </c>
      <c r="H405" s="57">
        <v>2</v>
      </c>
      <c r="I405" s="57">
        <v>19.202400000000001</v>
      </c>
      <c r="J405" s="60">
        <f t="shared" si="33"/>
        <v>30.27</v>
      </c>
      <c r="K405" s="60">
        <f t="shared" si="34"/>
        <v>22.702500000000001</v>
      </c>
      <c r="L405" s="61">
        <f t="shared" si="35"/>
        <v>435.94248600000003</v>
      </c>
      <c r="M405" s="57" t="s">
        <v>156</v>
      </c>
      <c r="N405" s="57" t="s">
        <v>312</v>
      </c>
      <c r="O405" s="57" t="s">
        <v>26</v>
      </c>
      <c r="P405" s="57">
        <v>43</v>
      </c>
    </row>
    <row r="406" spans="1:16" x14ac:dyDescent="0.25">
      <c r="A406" s="57">
        <v>2022</v>
      </c>
      <c r="B406" s="57">
        <v>12</v>
      </c>
      <c r="C406" s="57" t="s">
        <v>0</v>
      </c>
      <c r="D406" s="57">
        <v>5725957</v>
      </c>
      <c r="E406" s="57">
        <v>73</v>
      </c>
      <c r="F406" s="58">
        <f t="shared" si="36"/>
        <v>9.67</v>
      </c>
      <c r="G406" s="59" t="s">
        <v>1</v>
      </c>
      <c r="H406" s="57">
        <v>67</v>
      </c>
      <c r="I406" s="57">
        <v>643.28020000000004</v>
      </c>
      <c r="J406" s="60">
        <f t="shared" si="33"/>
        <v>30.27</v>
      </c>
      <c r="K406" s="60">
        <f t="shared" si="34"/>
        <v>22.702500000000001</v>
      </c>
      <c r="L406" s="61">
        <f t="shared" si="35"/>
        <v>14604.068740500001</v>
      </c>
      <c r="M406" s="57" t="s">
        <v>156</v>
      </c>
      <c r="N406" s="57" t="s">
        <v>312</v>
      </c>
      <c r="O406" s="57" t="s">
        <v>26</v>
      </c>
      <c r="P406" s="57">
        <v>43</v>
      </c>
    </row>
    <row r="407" spans="1:16" x14ac:dyDescent="0.25">
      <c r="A407" s="57">
        <v>2022</v>
      </c>
      <c r="B407" s="57">
        <v>12</v>
      </c>
      <c r="C407" s="57" t="s">
        <v>0</v>
      </c>
      <c r="D407" s="57">
        <v>5726134</v>
      </c>
      <c r="E407" s="57">
        <v>88.9</v>
      </c>
      <c r="F407" s="58">
        <f t="shared" si="36"/>
        <v>13.84</v>
      </c>
      <c r="G407" s="59" t="s">
        <v>1</v>
      </c>
      <c r="H407" s="57">
        <v>25</v>
      </c>
      <c r="I407" s="57">
        <v>240.03</v>
      </c>
      <c r="J407" s="60">
        <f t="shared" si="33"/>
        <v>42.44</v>
      </c>
      <c r="K407" s="60">
        <f t="shared" si="34"/>
        <v>31.83</v>
      </c>
      <c r="L407" s="61">
        <f t="shared" si="35"/>
        <v>7640.1548999999995</v>
      </c>
      <c r="M407" s="57" t="s">
        <v>156</v>
      </c>
      <c r="N407" s="57" t="s">
        <v>178</v>
      </c>
      <c r="O407" s="57" t="s">
        <v>20</v>
      </c>
      <c r="P407" s="57">
        <v>68</v>
      </c>
    </row>
    <row r="408" spans="1:16" x14ac:dyDescent="0.25">
      <c r="A408" s="57">
        <v>2022</v>
      </c>
      <c r="B408" s="57">
        <v>12</v>
      </c>
      <c r="C408" s="57" t="s">
        <v>0</v>
      </c>
      <c r="D408" s="57">
        <v>5726133</v>
      </c>
      <c r="E408" s="57">
        <v>88.9</v>
      </c>
      <c r="F408" s="58">
        <f t="shared" si="36"/>
        <v>13.84</v>
      </c>
      <c r="G408" s="59" t="s">
        <v>1</v>
      </c>
      <c r="H408" s="57">
        <v>4</v>
      </c>
      <c r="I408" s="57">
        <v>38.4056</v>
      </c>
      <c r="J408" s="60">
        <f t="shared" si="33"/>
        <v>42.44</v>
      </c>
      <c r="K408" s="60">
        <f t="shared" si="34"/>
        <v>21.22</v>
      </c>
      <c r="L408" s="61">
        <f t="shared" si="35"/>
        <v>814.96683199999995</v>
      </c>
      <c r="M408" s="57" t="s">
        <v>33</v>
      </c>
      <c r="N408" s="57" t="s">
        <v>178</v>
      </c>
      <c r="O408" s="57" t="s">
        <v>20</v>
      </c>
      <c r="P408" s="57">
        <v>68</v>
      </c>
    </row>
    <row r="409" spans="1:16" x14ac:dyDescent="0.25">
      <c r="A409" s="57">
        <v>2022</v>
      </c>
      <c r="B409" s="57">
        <v>12</v>
      </c>
      <c r="C409" s="57" t="s">
        <v>0</v>
      </c>
      <c r="D409" s="57">
        <v>5726135</v>
      </c>
      <c r="E409" s="57">
        <v>88.9</v>
      </c>
      <c r="F409" s="58">
        <f t="shared" si="36"/>
        <v>13.84</v>
      </c>
      <c r="G409" s="59" t="s">
        <v>1</v>
      </c>
      <c r="H409" s="57">
        <v>21</v>
      </c>
      <c r="I409" s="57">
        <v>201.62469999999999</v>
      </c>
      <c r="J409" s="60">
        <f t="shared" si="33"/>
        <v>42.44</v>
      </c>
      <c r="K409" s="60">
        <f t="shared" si="34"/>
        <v>21.22</v>
      </c>
      <c r="L409" s="61">
        <f t="shared" si="35"/>
        <v>4278.4761339999995</v>
      </c>
      <c r="M409" s="57" t="s">
        <v>33</v>
      </c>
      <c r="N409" s="57" t="s">
        <v>178</v>
      </c>
      <c r="O409" s="57" t="s">
        <v>20</v>
      </c>
      <c r="P409" s="57">
        <v>68</v>
      </c>
    </row>
    <row r="410" spans="1:16" x14ac:dyDescent="0.25">
      <c r="A410" s="57">
        <v>2022</v>
      </c>
      <c r="B410" s="57">
        <v>12</v>
      </c>
      <c r="C410" s="57" t="s">
        <v>0</v>
      </c>
      <c r="D410" s="57">
        <v>5726310</v>
      </c>
      <c r="E410" s="57">
        <v>60.3</v>
      </c>
      <c r="F410" s="58">
        <f t="shared" si="36"/>
        <v>6.99</v>
      </c>
      <c r="G410" s="59" t="s">
        <v>1</v>
      </c>
      <c r="H410" s="57">
        <v>43</v>
      </c>
      <c r="I410" s="57">
        <v>413.15179999999998</v>
      </c>
      <c r="J410" s="60">
        <f t="shared" si="33"/>
        <v>24.27</v>
      </c>
      <c r="K410" s="60">
        <f t="shared" si="34"/>
        <v>18.202500000000001</v>
      </c>
      <c r="L410" s="61">
        <f t="shared" si="35"/>
        <v>7520.3956394999996</v>
      </c>
      <c r="M410" s="57" t="s">
        <v>156</v>
      </c>
      <c r="N410" s="57" t="s">
        <v>313</v>
      </c>
      <c r="O410" s="57" t="s">
        <v>151</v>
      </c>
      <c r="P410" s="57">
        <v>28</v>
      </c>
    </row>
    <row r="411" spans="1:16" x14ac:dyDescent="0.25">
      <c r="A411" s="57">
        <v>2022</v>
      </c>
      <c r="B411" s="57">
        <v>12</v>
      </c>
      <c r="C411" s="57" t="s">
        <v>0</v>
      </c>
      <c r="D411" s="57">
        <v>5726311</v>
      </c>
      <c r="E411" s="57">
        <v>60.3</v>
      </c>
      <c r="F411" s="58">
        <f t="shared" si="36"/>
        <v>6.99</v>
      </c>
      <c r="G411" s="59" t="s">
        <v>1</v>
      </c>
      <c r="H411" s="57">
        <v>257</v>
      </c>
      <c r="I411" s="57">
        <v>2461.12</v>
      </c>
      <c r="J411" s="60">
        <f t="shared" si="33"/>
        <v>24.27</v>
      </c>
      <c r="K411" s="60">
        <f t="shared" si="34"/>
        <v>18.202500000000001</v>
      </c>
      <c r="L411" s="61">
        <f t="shared" si="35"/>
        <v>44798.536800000002</v>
      </c>
      <c r="M411" s="57" t="s">
        <v>156</v>
      </c>
      <c r="N411" s="57" t="s">
        <v>313</v>
      </c>
      <c r="O411" s="57" t="s">
        <v>151</v>
      </c>
      <c r="P411" s="57">
        <v>28</v>
      </c>
    </row>
    <row r="412" spans="1:16" x14ac:dyDescent="0.25">
      <c r="A412" s="57">
        <v>2022</v>
      </c>
      <c r="B412" s="57">
        <v>12</v>
      </c>
      <c r="C412" s="57" t="s">
        <v>0</v>
      </c>
      <c r="D412" s="57">
        <v>5727790</v>
      </c>
      <c r="E412" s="57">
        <v>88.9</v>
      </c>
      <c r="F412" s="58">
        <f t="shared" si="36"/>
        <v>13.84</v>
      </c>
      <c r="G412" s="59" t="s">
        <v>1</v>
      </c>
      <c r="H412" s="57">
        <v>30</v>
      </c>
      <c r="I412" s="57">
        <v>288.03750000000002</v>
      </c>
      <c r="J412" s="60">
        <f t="shared" si="33"/>
        <v>42.44</v>
      </c>
      <c r="K412" s="60">
        <f t="shared" si="34"/>
        <v>31.83</v>
      </c>
      <c r="L412" s="61">
        <f t="shared" si="35"/>
        <v>9168.2336250000008</v>
      </c>
      <c r="M412" s="57" t="s">
        <v>156</v>
      </c>
      <c r="N412" s="57" t="s">
        <v>178</v>
      </c>
      <c r="O412" s="57" t="s">
        <v>20</v>
      </c>
      <c r="P412" s="57">
        <v>68</v>
      </c>
    </row>
    <row r="413" spans="1:16" x14ac:dyDescent="0.25">
      <c r="A413" s="57">
        <v>2022</v>
      </c>
      <c r="B413" s="57">
        <v>12</v>
      </c>
      <c r="C413" s="57" t="s">
        <v>0</v>
      </c>
      <c r="D413" s="57">
        <v>5727788</v>
      </c>
      <c r="E413" s="57">
        <v>88.9</v>
      </c>
      <c r="F413" s="58">
        <f t="shared" si="36"/>
        <v>13.84</v>
      </c>
      <c r="G413" s="59" t="s">
        <v>1</v>
      </c>
      <c r="H413" s="57">
        <v>1</v>
      </c>
      <c r="I413" s="57">
        <v>9.6011000000000006</v>
      </c>
      <c r="J413" s="60">
        <f t="shared" si="33"/>
        <v>42.44</v>
      </c>
      <c r="K413" s="60">
        <f t="shared" si="34"/>
        <v>31.83</v>
      </c>
      <c r="L413" s="61">
        <f t="shared" si="35"/>
        <v>305.60301299999998</v>
      </c>
      <c r="M413" s="57" t="s">
        <v>156</v>
      </c>
      <c r="N413" s="57" t="s">
        <v>178</v>
      </c>
      <c r="O413" s="57" t="s">
        <v>20</v>
      </c>
      <c r="P413" s="57">
        <v>68</v>
      </c>
    </row>
    <row r="414" spans="1:16" x14ac:dyDescent="0.25">
      <c r="A414" s="57">
        <v>2022</v>
      </c>
      <c r="B414" s="57">
        <v>12</v>
      </c>
      <c r="C414" s="57" t="s">
        <v>0</v>
      </c>
      <c r="D414" s="57">
        <v>5727789</v>
      </c>
      <c r="E414" s="57">
        <v>88.9</v>
      </c>
      <c r="F414" s="58">
        <f t="shared" si="36"/>
        <v>13.84</v>
      </c>
      <c r="G414" s="59" t="s">
        <v>1</v>
      </c>
      <c r="H414" s="57">
        <v>14</v>
      </c>
      <c r="I414" s="57">
        <v>134.41730000000001</v>
      </c>
      <c r="J414" s="60">
        <f t="shared" si="33"/>
        <v>42.44</v>
      </c>
      <c r="K414" s="60">
        <f t="shared" si="34"/>
        <v>31.83</v>
      </c>
      <c r="L414" s="61">
        <f t="shared" si="35"/>
        <v>4278.5026589999998</v>
      </c>
      <c r="M414" s="57" t="s">
        <v>156</v>
      </c>
      <c r="N414" s="57" t="s">
        <v>178</v>
      </c>
      <c r="O414" s="57" t="s">
        <v>20</v>
      </c>
      <c r="P414" s="57">
        <v>68</v>
      </c>
    </row>
    <row r="415" spans="1:16" x14ac:dyDescent="0.25">
      <c r="A415" s="57">
        <v>2022</v>
      </c>
      <c r="B415" s="57">
        <v>12</v>
      </c>
      <c r="C415" s="57" t="s">
        <v>0</v>
      </c>
      <c r="D415" s="57">
        <v>5727908</v>
      </c>
      <c r="E415" s="57">
        <v>60.3</v>
      </c>
      <c r="F415" s="58">
        <f t="shared" si="36"/>
        <v>6.99</v>
      </c>
      <c r="G415" s="59" t="s">
        <v>1</v>
      </c>
      <c r="H415" s="57">
        <v>10</v>
      </c>
      <c r="I415" s="57">
        <v>96.010499999999993</v>
      </c>
      <c r="J415" s="60">
        <f t="shared" si="33"/>
        <v>24.27</v>
      </c>
      <c r="K415" s="60">
        <f t="shared" si="34"/>
        <v>18.202500000000001</v>
      </c>
      <c r="L415" s="61">
        <f t="shared" si="35"/>
        <v>1747.6311262499999</v>
      </c>
      <c r="M415" s="57" t="s">
        <v>156</v>
      </c>
      <c r="N415" s="57" t="s">
        <v>314</v>
      </c>
      <c r="O415" s="57" t="s">
        <v>2</v>
      </c>
      <c r="P415" s="57">
        <v>65</v>
      </c>
    </row>
    <row r="416" spans="1:16" x14ac:dyDescent="0.25">
      <c r="A416" s="57">
        <v>2022</v>
      </c>
      <c r="B416" s="57">
        <v>12</v>
      </c>
      <c r="C416" s="57" t="s">
        <v>0</v>
      </c>
      <c r="D416" s="57">
        <v>5728445</v>
      </c>
      <c r="E416" s="57">
        <v>60.3</v>
      </c>
      <c r="F416" s="58">
        <f t="shared" si="36"/>
        <v>6.99</v>
      </c>
      <c r="G416" s="59" t="s">
        <v>1</v>
      </c>
      <c r="H416" s="57">
        <v>138</v>
      </c>
      <c r="I416" s="57">
        <v>1324.9628</v>
      </c>
      <c r="J416" s="60">
        <f t="shared" si="33"/>
        <v>24.27</v>
      </c>
      <c r="K416" s="60">
        <f t="shared" si="34"/>
        <v>18.202500000000001</v>
      </c>
      <c r="L416" s="61">
        <f t="shared" si="35"/>
        <v>24117.635367000003</v>
      </c>
      <c r="M416" s="57" t="s">
        <v>156</v>
      </c>
      <c r="N416" s="57" t="s">
        <v>315</v>
      </c>
      <c r="O416" s="57" t="s">
        <v>26</v>
      </c>
      <c r="P416" s="57">
        <v>43</v>
      </c>
    </row>
    <row r="417" spans="1:20" x14ac:dyDescent="0.25">
      <c r="A417" s="57">
        <v>2022</v>
      </c>
      <c r="B417" s="57">
        <v>12</v>
      </c>
      <c r="C417" s="57" t="s">
        <v>0</v>
      </c>
      <c r="D417" s="57">
        <v>5728444</v>
      </c>
      <c r="E417" s="57">
        <v>60.3</v>
      </c>
      <c r="F417" s="58">
        <f t="shared" si="36"/>
        <v>6.99</v>
      </c>
      <c r="G417" s="59" t="s">
        <v>1</v>
      </c>
      <c r="H417" s="57">
        <v>120</v>
      </c>
      <c r="I417" s="57">
        <v>1152.1478</v>
      </c>
      <c r="J417" s="60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60">
        <f t="shared" si="34"/>
        <v>18.202500000000001</v>
      </c>
      <c r="L417" s="61">
        <f t="shared" si="35"/>
        <v>20971.9703295</v>
      </c>
      <c r="M417" s="57" t="s">
        <v>156</v>
      </c>
      <c r="N417" s="57" t="s">
        <v>315</v>
      </c>
      <c r="O417" s="57" t="s">
        <v>26</v>
      </c>
      <c r="P417" s="57">
        <v>43</v>
      </c>
    </row>
    <row r="418" spans="1:20" x14ac:dyDescent="0.25">
      <c r="A418" s="57">
        <v>2022</v>
      </c>
      <c r="B418" s="57">
        <v>12</v>
      </c>
      <c r="C418" s="57" t="s">
        <v>0</v>
      </c>
      <c r="D418" s="57">
        <v>5728455</v>
      </c>
      <c r="E418" s="57">
        <v>60.3</v>
      </c>
      <c r="F418" s="58">
        <f t="shared" si="36"/>
        <v>6.99</v>
      </c>
      <c r="G418" s="59" t="s">
        <v>1</v>
      </c>
      <c r="H418" s="57">
        <v>41</v>
      </c>
      <c r="I418" s="57">
        <v>393.64879999999999</v>
      </c>
      <c r="J418" s="60">
        <f t="shared" si="37"/>
        <v>24.27</v>
      </c>
      <c r="K418" s="60">
        <f t="shared" si="34"/>
        <v>18.202500000000001</v>
      </c>
      <c r="L418" s="61">
        <f t="shared" si="35"/>
        <v>7165.3922819999998</v>
      </c>
      <c r="M418" s="57" t="s">
        <v>156</v>
      </c>
      <c r="N418" s="57" t="s">
        <v>315</v>
      </c>
      <c r="O418" s="57" t="s">
        <v>26</v>
      </c>
      <c r="P418" s="57">
        <v>43</v>
      </c>
    </row>
    <row r="419" spans="1:20" x14ac:dyDescent="0.25">
      <c r="A419" s="57">
        <v>2022</v>
      </c>
      <c r="B419" s="57">
        <v>12</v>
      </c>
      <c r="C419" s="57" t="s">
        <v>0</v>
      </c>
      <c r="D419" s="57">
        <v>5728446</v>
      </c>
      <c r="E419" s="57">
        <v>60.3</v>
      </c>
      <c r="F419" s="58">
        <f t="shared" si="36"/>
        <v>6.99</v>
      </c>
      <c r="G419" s="59" t="s">
        <v>1</v>
      </c>
      <c r="H419" s="57">
        <v>1</v>
      </c>
      <c r="I419" s="57">
        <v>9.6013000000000002</v>
      </c>
      <c r="J419" s="60">
        <f t="shared" si="37"/>
        <v>24.27</v>
      </c>
      <c r="K419" s="60">
        <f t="shared" si="34"/>
        <v>18.202500000000001</v>
      </c>
      <c r="L419" s="61">
        <f t="shared" si="35"/>
        <v>174.76766325</v>
      </c>
      <c r="M419" s="57" t="s">
        <v>156</v>
      </c>
      <c r="N419" s="57" t="s">
        <v>315</v>
      </c>
      <c r="O419" s="57" t="s">
        <v>26</v>
      </c>
      <c r="P419" s="57">
        <v>43</v>
      </c>
    </row>
    <row r="420" spans="1:20" x14ac:dyDescent="0.25">
      <c r="A420" s="57">
        <v>2022</v>
      </c>
      <c r="B420" s="57">
        <v>12</v>
      </c>
      <c r="C420" s="57" t="s">
        <v>0</v>
      </c>
      <c r="D420" s="57">
        <v>5728456</v>
      </c>
      <c r="E420" s="57">
        <v>60.3</v>
      </c>
      <c r="F420" s="58">
        <f t="shared" si="36"/>
        <v>6.99</v>
      </c>
      <c r="G420" s="59" t="s">
        <v>1</v>
      </c>
      <c r="H420" s="57">
        <v>138</v>
      </c>
      <c r="I420" s="57">
        <v>1324.96</v>
      </c>
      <c r="J420" s="60">
        <f t="shared" si="37"/>
        <v>24.27</v>
      </c>
      <c r="K420" s="60">
        <f t="shared" si="34"/>
        <v>18.202500000000001</v>
      </c>
      <c r="L420" s="61">
        <f t="shared" si="35"/>
        <v>24117.5844</v>
      </c>
      <c r="M420" s="57" t="s">
        <v>156</v>
      </c>
      <c r="N420" s="57" t="s">
        <v>315</v>
      </c>
      <c r="O420" s="57" t="s">
        <v>26</v>
      </c>
      <c r="P420" s="57">
        <v>43</v>
      </c>
    </row>
    <row r="421" spans="1:20" x14ac:dyDescent="0.25">
      <c r="A421" s="57">
        <v>2022</v>
      </c>
      <c r="B421" s="57">
        <v>12</v>
      </c>
      <c r="C421" s="57" t="s">
        <v>0</v>
      </c>
      <c r="D421" s="57">
        <v>5728455</v>
      </c>
      <c r="E421" s="57">
        <v>60.3</v>
      </c>
      <c r="F421" s="58">
        <f t="shared" si="36"/>
        <v>6.99</v>
      </c>
      <c r="G421" s="59" t="s">
        <v>1</v>
      </c>
      <c r="H421" s="57">
        <v>2</v>
      </c>
      <c r="I421" s="57">
        <v>19.202400000000001</v>
      </c>
      <c r="J421" s="60">
        <f t="shared" si="37"/>
        <v>24.27</v>
      </c>
      <c r="K421" s="60">
        <f t="shared" si="34"/>
        <v>18.202500000000001</v>
      </c>
      <c r="L421" s="61">
        <f t="shared" si="35"/>
        <v>349.53168600000004</v>
      </c>
      <c r="M421" s="57" t="s">
        <v>156</v>
      </c>
      <c r="N421" s="57" t="s">
        <v>315</v>
      </c>
      <c r="O421" s="57" t="s">
        <v>26</v>
      </c>
      <c r="P421" s="57">
        <v>43</v>
      </c>
      <c r="Q421" s="62"/>
      <c r="R421" s="57"/>
      <c r="S421" s="57" t="s">
        <v>27</v>
      </c>
      <c r="T421" s="62">
        <v>4939417.5021177493</v>
      </c>
    </row>
    <row r="422" spans="1:20" x14ac:dyDescent="0.25">
      <c r="A422" s="57">
        <v>2022</v>
      </c>
      <c r="B422" s="57">
        <v>12</v>
      </c>
      <c r="C422" s="57" t="s">
        <v>0</v>
      </c>
      <c r="D422" s="57">
        <v>5728454</v>
      </c>
      <c r="E422" s="57">
        <v>60.3</v>
      </c>
      <c r="F422" s="58">
        <f t="shared" si="36"/>
        <v>6.99</v>
      </c>
      <c r="G422" s="59" t="s">
        <v>1</v>
      </c>
      <c r="H422" s="57">
        <v>160</v>
      </c>
      <c r="I422" s="57">
        <v>1536.19</v>
      </c>
      <c r="J422" s="60">
        <f t="shared" si="37"/>
        <v>24.27</v>
      </c>
      <c r="K422" s="60">
        <f t="shared" si="34"/>
        <v>18.202500000000001</v>
      </c>
      <c r="L422" s="61">
        <f t="shared" si="35"/>
        <v>27962.498475</v>
      </c>
      <c r="M422" s="57" t="s">
        <v>156</v>
      </c>
      <c r="N422" s="57" t="s">
        <v>315</v>
      </c>
      <c r="O422" s="57" t="s">
        <v>26</v>
      </c>
      <c r="P422" s="57">
        <v>43</v>
      </c>
      <c r="Q422" s="62">
        <f>SUM(L383:L422)</f>
        <v>418040.18199974997</v>
      </c>
      <c r="R422" s="57" t="s">
        <v>329</v>
      </c>
      <c r="S422" s="57" t="s">
        <v>28</v>
      </c>
      <c r="T422" s="62">
        <f>T421+Q422</f>
        <v>5357457.6841174997</v>
      </c>
    </row>
    <row r="423" spans="1:20" x14ac:dyDescent="0.25">
      <c r="A423" s="75">
        <v>2022</v>
      </c>
      <c r="B423" s="75">
        <v>13</v>
      </c>
      <c r="C423" s="75" t="s">
        <v>0</v>
      </c>
      <c r="D423" s="75">
        <v>5728715</v>
      </c>
      <c r="E423" s="75">
        <v>73</v>
      </c>
      <c r="F423" s="76">
        <f t="shared" si="36"/>
        <v>9.67</v>
      </c>
      <c r="G423" s="77" t="s">
        <v>1</v>
      </c>
      <c r="H423" s="75">
        <v>29</v>
      </c>
      <c r="I423" s="75">
        <v>278.43</v>
      </c>
      <c r="J423" s="78">
        <f t="shared" si="37"/>
        <v>30.27</v>
      </c>
      <c r="K423" s="78">
        <f t="shared" si="34"/>
        <v>22.702500000000001</v>
      </c>
      <c r="L423" s="79">
        <f t="shared" si="35"/>
        <v>6321.0570750000006</v>
      </c>
      <c r="M423" s="75" t="s">
        <v>156</v>
      </c>
      <c r="N423" s="75" t="s">
        <v>316</v>
      </c>
      <c r="O423" s="75" t="s">
        <v>2</v>
      </c>
      <c r="P423" s="75">
        <v>65</v>
      </c>
    </row>
    <row r="424" spans="1:20" x14ac:dyDescent="0.25">
      <c r="A424" s="75">
        <v>2022</v>
      </c>
      <c r="B424" s="75">
        <v>13</v>
      </c>
      <c r="C424" s="75" t="s">
        <v>0</v>
      </c>
      <c r="D424" s="75">
        <v>5728714</v>
      </c>
      <c r="E424" s="75">
        <v>73</v>
      </c>
      <c r="F424" s="76">
        <f t="shared" si="36"/>
        <v>9.67</v>
      </c>
      <c r="G424" s="77" t="s">
        <v>1</v>
      </c>
      <c r="H424" s="75">
        <v>86</v>
      </c>
      <c r="I424" s="75">
        <v>825.70399999999995</v>
      </c>
      <c r="J424" s="78">
        <f t="shared" si="37"/>
        <v>30.27</v>
      </c>
      <c r="K424" s="78">
        <f t="shared" si="34"/>
        <v>22.702500000000001</v>
      </c>
      <c r="L424" s="79">
        <f t="shared" si="35"/>
        <v>18745.54506</v>
      </c>
      <c r="M424" s="75" t="s">
        <v>156</v>
      </c>
      <c r="N424" s="75" t="s">
        <v>316</v>
      </c>
      <c r="O424" s="75" t="s">
        <v>2</v>
      </c>
      <c r="P424" s="75">
        <v>65</v>
      </c>
    </row>
    <row r="425" spans="1:20" x14ac:dyDescent="0.25">
      <c r="A425" s="75">
        <v>2022</v>
      </c>
      <c r="B425" s="75">
        <v>13</v>
      </c>
      <c r="C425" s="75" t="s">
        <v>0</v>
      </c>
      <c r="D425" s="75">
        <v>5728740</v>
      </c>
      <c r="E425" s="75">
        <v>60.3</v>
      </c>
      <c r="F425" s="76">
        <f t="shared" si="36"/>
        <v>6.99</v>
      </c>
      <c r="G425" s="77" t="s">
        <v>4</v>
      </c>
      <c r="H425" s="75">
        <v>10</v>
      </c>
      <c r="I425" s="75">
        <v>96.011600000000001</v>
      </c>
      <c r="J425" s="78">
        <v>26.56</v>
      </c>
      <c r="K425" s="78">
        <f t="shared" si="34"/>
        <v>19.919999999999998</v>
      </c>
      <c r="L425" s="79">
        <f t="shared" si="35"/>
        <v>1912.5510719999997</v>
      </c>
      <c r="M425" s="75" t="s">
        <v>156</v>
      </c>
      <c r="N425" s="75" t="s">
        <v>314</v>
      </c>
      <c r="O425" s="75" t="s">
        <v>2</v>
      </c>
      <c r="P425" s="75">
        <v>65</v>
      </c>
    </row>
    <row r="426" spans="1:20" x14ac:dyDescent="0.25">
      <c r="A426" s="75">
        <v>2022</v>
      </c>
      <c r="B426" s="75">
        <v>13</v>
      </c>
      <c r="C426" s="75" t="s">
        <v>0</v>
      </c>
      <c r="D426" s="75">
        <v>5728751</v>
      </c>
      <c r="E426" s="75">
        <v>73</v>
      </c>
      <c r="F426" s="76">
        <f t="shared" si="36"/>
        <v>9.67</v>
      </c>
      <c r="G426" s="77" t="s">
        <v>1</v>
      </c>
      <c r="H426" s="75">
        <v>70</v>
      </c>
      <c r="I426" s="75">
        <v>672.08</v>
      </c>
      <c r="J426" s="78">
        <f t="shared" si="37"/>
        <v>30.27</v>
      </c>
      <c r="K426" s="78">
        <f t="shared" si="34"/>
        <v>22.702500000000001</v>
      </c>
      <c r="L426" s="79">
        <f t="shared" si="35"/>
        <v>15257.896200000001</v>
      </c>
      <c r="M426" s="75" t="s">
        <v>156</v>
      </c>
      <c r="N426" s="75" t="s">
        <v>317</v>
      </c>
      <c r="O426" s="75" t="s">
        <v>2</v>
      </c>
      <c r="P426" s="75">
        <v>65</v>
      </c>
    </row>
    <row r="427" spans="1:20" x14ac:dyDescent="0.25">
      <c r="A427" s="75">
        <v>2022</v>
      </c>
      <c r="B427" s="75">
        <v>13</v>
      </c>
      <c r="C427" s="75" t="s">
        <v>0</v>
      </c>
      <c r="D427" s="75">
        <v>5728753</v>
      </c>
      <c r="E427" s="75">
        <v>73</v>
      </c>
      <c r="F427" s="76">
        <f t="shared" si="36"/>
        <v>9.67</v>
      </c>
      <c r="G427" s="77" t="s">
        <v>1</v>
      </c>
      <c r="H427" s="75">
        <v>5</v>
      </c>
      <c r="I427" s="75">
        <v>48.006</v>
      </c>
      <c r="J427" s="78">
        <f t="shared" si="37"/>
        <v>30.27</v>
      </c>
      <c r="K427" s="78">
        <f t="shared" si="34"/>
        <v>22.702500000000001</v>
      </c>
      <c r="L427" s="79">
        <f t="shared" si="35"/>
        <v>1089.856215</v>
      </c>
      <c r="M427" s="75" t="s">
        <v>156</v>
      </c>
      <c r="N427" s="75" t="s">
        <v>317</v>
      </c>
      <c r="O427" s="75" t="s">
        <v>2</v>
      </c>
      <c r="P427" s="75">
        <v>65</v>
      </c>
    </row>
    <row r="428" spans="1:20" x14ac:dyDescent="0.25">
      <c r="A428" s="75">
        <v>2022</v>
      </c>
      <c r="B428" s="75">
        <v>13</v>
      </c>
      <c r="C428" s="75" t="s">
        <v>0</v>
      </c>
      <c r="D428" s="75">
        <v>5728751</v>
      </c>
      <c r="E428" s="75">
        <v>73</v>
      </c>
      <c r="F428" s="76">
        <f t="shared" si="36"/>
        <v>9.67</v>
      </c>
      <c r="G428" s="77" t="s">
        <v>1</v>
      </c>
      <c r="H428" s="75">
        <v>35</v>
      </c>
      <c r="I428" s="75">
        <v>336.03890000000001</v>
      </c>
      <c r="J428" s="78">
        <f t="shared" si="37"/>
        <v>30.27</v>
      </c>
      <c r="K428" s="78">
        <f t="shared" si="34"/>
        <v>22.702500000000001</v>
      </c>
      <c r="L428" s="79">
        <f t="shared" si="35"/>
        <v>7628.9231272500001</v>
      </c>
      <c r="M428" s="75" t="s">
        <v>156</v>
      </c>
      <c r="N428" s="75" t="s">
        <v>317</v>
      </c>
      <c r="O428" s="75" t="s">
        <v>2</v>
      </c>
      <c r="P428" s="75">
        <v>65</v>
      </c>
    </row>
    <row r="429" spans="1:20" x14ac:dyDescent="0.25">
      <c r="A429" s="75">
        <v>2022</v>
      </c>
      <c r="B429" s="75">
        <v>13</v>
      </c>
      <c r="C429" s="75" t="s">
        <v>0</v>
      </c>
      <c r="D429" s="75">
        <v>5729408</v>
      </c>
      <c r="E429" s="75">
        <v>60.3</v>
      </c>
      <c r="F429" s="76">
        <f t="shared" si="36"/>
        <v>6.99</v>
      </c>
      <c r="G429" s="77" t="s">
        <v>1</v>
      </c>
      <c r="H429" s="75">
        <v>9</v>
      </c>
      <c r="I429" s="75">
        <v>86.409499999999994</v>
      </c>
      <c r="J429" s="78">
        <f t="shared" si="37"/>
        <v>24.27</v>
      </c>
      <c r="K429" s="78">
        <f t="shared" si="34"/>
        <v>18.202500000000001</v>
      </c>
      <c r="L429" s="79">
        <f t="shared" si="35"/>
        <v>1572.86892375</v>
      </c>
      <c r="M429" s="75" t="s">
        <v>156</v>
      </c>
      <c r="N429" s="75" t="s">
        <v>318</v>
      </c>
      <c r="O429" s="75" t="s">
        <v>2</v>
      </c>
      <c r="P429" s="75">
        <v>65</v>
      </c>
    </row>
    <row r="430" spans="1:20" x14ac:dyDescent="0.25">
      <c r="A430" s="75">
        <v>2022</v>
      </c>
      <c r="B430" s="75">
        <v>13</v>
      </c>
      <c r="C430" s="75" t="s">
        <v>0</v>
      </c>
      <c r="D430" s="75">
        <v>5729409</v>
      </c>
      <c r="E430" s="75">
        <v>60.3</v>
      </c>
      <c r="F430" s="76">
        <f t="shared" si="36"/>
        <v>6.99</v>
      </c>
      <c r="G430" s="77" t="s">
        <v>1</v>
      </c>
      <c r="H430" s="75">
        <v>10</v>
      </c>
      <c r="I430" s="75">
        <v>96.01</v>
      </c>
      <c r="J430" s="78">
        <f t="shared" si="37"/>
        <v>24.27</v>
      </c>
      <c r="K430" s="78">
        <f t="shared" si="34"/>
        <v>18.202500000000001</v>
      </c>
      <c r="L430" s="79">
        <f t="shared" si="35"/>
        <v>1747.6220250000001</v>
      </c>
      <c r="M430" s="75" t="s">
        <v>156</v>
      </c>
      <c r="N430" s="75" t="s">
        <v>318</v>
      </c>
      <c r="O430" s="75" t="s">
        <v>2</v>
      </c>
      <c r="P430" s="75">
        <v>65</v>
      </c>
    </row>
    <row r="431" spans="1:20" x14ac:dyDescent="0.25">
      <c r="A431" s="75">
        <v>2022</v>
      </c>
      <c r="B431" s="75">
        <v>13</v>
      </c>
      <c r="C431" s="75" t="s">
        <v>0</v>
      </c>
      <c r="D431" s="75">
        <v>5729407</v>
      </c>
      <c r="E431" s="75">
        <v>60.3</v>
      </c>
      <c r="F431" s="76">
        <f t="shared" si="36"/>
        <v>6.99</v>
      </c>
      <c r="G431" s="77" t="s">
        <v>1</v>
      </c>
      <c r="H431" s="75">
        <v>51</v>
      </c>
      <c r="I431" s="75">
        <v>489.66070000000002</v>
      </c>
      <c r="J431" s="78">
        <f t="shared" si="37"/>
        <v>24.27</v>
      </c>
      <c r="K431" s="78">
        <f t="shared" si="34"/>
        <v>18.202500000000001</v>
      </c>
      <c r="L431" s="79">
        <f t="shared" si="35"/>
        <v>8913.0488917500006</v>
      </c>
      <c r="M431" s="75" t="s">
        <v>156</v>
      </c>
      <c r="N431" s="75" t="s">
        <v>318</v>
      </c>
      <c r="O431" s="75" t="s">
        <v>2</v>
      </c>
      <c r="P431" s="75">
        <v>65</v>
      </c>
    </row>
    <row r="432" spans="1:20" x14ac:dyDescent="0.25">
      <c r="A432" s="75">
        <v>2022</v>
      </c>
      <c r="B432" s="75">
        <v>13</v>
      </c>
      <c r="C432" s="75" t="s">
        <v>0</v>
      </c>
      <c r="D432" s="75">
        <v>5729473</v>
      </c>
      <c r="E432" s="75">
        <v>60.3</v>
      </c>
      <c r="F432" s="76">
        <f t="shared" si="36"/>
        <v>6.99</v>
      </c>
      <c r="G432" s="77" t="s">
        <v>4</v>
      </c>
      <c r="H432" s="75">
        <v>4</v>
      </c>
      <c r="I432" s="75">
        <v>38.404800000000002</v>
      </c>
      <c r="J432" s="78">
        <v>26.88</v>
      </c>
      <c r="K432" s="78">
        <f t="shared" si="34"/>
        <v>20.16</v>
      </c>
      <c r="L432" s="79">
        <f t="shared" si="35"/>
        <v>774.240768</v>
      </c>
      <c r="M432" s="75" t="s">
        <v>156</v>
      </c>
      <c r="N432" s="75" t="s">
        <v>319</v>
      </c>
      <c r="O432" s="75" t="s">
        <v>2</v>
      </c>
      <c r="P432" s="75">
        <v>65</v>
      </c>
    </row>
    <row r="433" spans="1:16" x14ac:dyDescent="0.25">
      <c r="A433" s="75">
        <v>2022</v>
      </c>
      <c r="B433" s="75">
        <v>13</v>
      </c>
      <c r="C433" s="75" t="s">
        <v>0</v>
      </c>
      <c r="D433" s="75">
        <v>5729474</v>
      </c>
      <c r="E433" s="75">
        <v>60.3</v>
      </c>
      <c r="F433" s="76">
        <f t="shared" si="36"/>
        <v>6.99</v>
      </c>
      <c r="G433" s="77" t="s">
        <v>4</v>
      </c>
      <c r="H433" s="75">
        <v>6</v>
      </c>
      <c r="I433" s="75">
        <v>57.606999999999999</v>
      </c>
      <c r="J433" s="78">
        <v>26.88</v>
      </c>
      <c r="K433" s="78">
        <f t="shared" ref="K433:K491" si="38">IF(M433="NEW",J433*1,IF(M433="YELLOW",J433*0.75,IF(M433="BLUE",J433*0.5)))</f>
        <v>20.16</v>
      </c>
      <c r="L433" s="79">
        <f t="shared" ref="L433:L491" si="39">I433*K433</f>
        <v>1161.3571199999999</v>
      </c>
      <c r="M433" s="75" t="s">
        <v>156</v>
      </c>
      <c r="N433" s="75" t="s">
        <v>319</v>
      </c>
      <c r="O433" s="75" t="s">
        <v>2</v>
      </c>
      <c r="P433" s="75">
        <v>65</v>
      </c>
    </row>
    <row r="434" spans="1:16" x14ac:dyDescent="0.25">
      <c r="A434" s="75">
        <v>2022</v>
      </c>
      <c r="B434" s="75">
        <v>13</v>
      </c>
      <c r="C434" s="75" t="s">
        <v>0</v>
      </c>
      <c r="D434" s="75">
        <v>5729553</v>
      </c>
      <c r="E434" s="75">
        <v>60.3</v>
      </c>
      <c r="F434" s="76">
        <f t="shared" si="36"/>
        <v>6.99</v>
      </c>
      <c r="G434" s="77" t="s">
        <v>4</v>
      </c>
      <c r="H434" s="75">
        <v>250</v>
      </c>
      <c r="I434" s="75">
        <v>2400.2899000000002</v>
      </c>
      <c r="J434" s="78">
        <v>26.88</v>
      </c>
      <c r="K434" s="78">
        <f t="shared" si="38"/>
        <v>20.16</v>
      </c>
      <c r="L434" s="79">
        <f t="shared" si="39"/>
        <v>48389.844384000004</v>
      </c>
      <c r="M434" s="75" t="s">
        <v>156</v>
      </c>
      <c r="N434" s="75" t="s">
        <v>320</v>
      </c>
      <c r="O434" s="75" t="s">
        <v>2</v>
      </c>
      <c r="P434" s="75">
        <v>65</v>
      </c>
    </row>
    <row r="435" spans="1:16" x14ac:dyDescent="0.25">
      <c r="A435" s="75">
        <v>2022</v>
      </c>
      <c r="B435" s="75">
        <v>13</v>
      </c>
      <c r="C435" s="75" t="s">
        <v>0</v>
      </c>
      <c r="D435" s="75">
        <v>5730246</v>
      </c>
      <c r="E435" s="75">
        <v>60.3</v>
      </c>
      <c r="F435" s="76">
        <f t="shared" si="36"/>
        <v>6.99</v>
      </c>
      <c r="G435" s="77" t="s">
        <v>1</v>
      </c>
      <c r="H435" s="75">
        <v>4</v>
      </c>
      <c r="I435" s="75">
        <v>38.404400000000003</v>
      </c>
      <c r="J435" s="78">
        <f t="shared" si="37"/>
        <v>24.27</v>
      </c>
      <c r="K435" s="78">
        <f t="shared" si="38"/>
        <v>18.202500000000001</v>
      </c>
      <c r="L435" s="79">
        <f t="shared" si="39"/>
        <v>699.05609100000004</v>
      </c>
      <c r="M435" s="75" t="s">
        <v>156</v>
      </c>
      <c r="N435" s="75" t="s">
        <v>321</v>
      </c>
      <c r="O435" s="75" t="s">
        <v>306</v>
      </c>
      <c r="P435" s="75">
        <v>105</v>
      </c>
    </row>
    <row r="436" spans="1:16" x14ac:dyDescent="0.25">
      <c r="A436" s="75">
        <v>2022</v>
      </c>
      <c r="B436" s="75">
        <v>13</v>
      </c>
      <c r="C436" s="75" t="s">
        <v>0</v>
      </c>
      <c r="D436" s="75">
        <v>5730247</v>
      </c>
      <c r="E436" s="75">
        <v>60.3</v>
      </c>
      <c r="F436" s="76">
        <f t="shared" si="36"/>
        <v>6.99</v>
      </c>
      <c r="G436" s="77" t="s">
        <v>1</v>
      </c>
      <c r="H436" s="75">
        <v>10</v>
      </c>
      <c r="I436" s="75">
        <v>96.012200000000007</v>
      </c>
      <c r="J436" s="78">
        <f t="shared" si="37"/>
        <v>24.27</v>
      </c>
      <c r="K436" s="78">
        <f t="shared" si="38"/>
        <v>18.202500000000001</v>
      </c>
      <c r="L436" s="79">
        <f t="shared" si="39"/>
        <v>1747.6620705000003</v>
      </c>
      <c r="M436" s="75" t="s">
        <v>156</v>
      </c>
      <c r="N436" s="75" t="s">
        <v>321</v>
      </c>
      <c r="O436" s="75" t="s">
        <v>306</v>
      </c>
      <c r="P436" s="75">
        <v>105</v>
      </c>
    </row>
    <row r="437" spans="1:16" x14ac:dyDescent="0.25">
      <c r="A437" s="75">
        <v>2022</v>
      </c>
      <c r="B437" s="75">
        <v>13</v>
      </c>
      <c r="C437" s="75" t="s">
        <v>0</v>
      </c>
      <c r="D437" s="75">
        <v>5730248</v>
      </c>
      <c r="E437" s="75">
        <v>60.3</v>
      </c>
      <c r="F437" s="76">
        <f t="shared" si="36"/>
        <v>6.99</v>
      </c>
      <c r="G437" s="77" t="s">
        <v>1</v>
      </c>
      <c r="H437" s="75">
        <v>22</v>
      </c>
      <c r="I437" s="75">
        <v>211.2243</v>
      </c>
      <c r="J437" s="78">
        <f t="shared" si="37"/>
        <v>24.27</v>
      </c>
      <c r="K437" s="78">
        <f t="shared" si="38"/>
        <v>18.202500000000001</v>
      </c>
      <c r="L437" s="79">
        <f t="shared" si="39"/>
        <v>3844.8103207500003</v>
      </c>
      <c r="M437" s="75" t="s">
        <v>156</v>
      </c>
      <c r="N437" s="75" t="s">
        <v>321</v>
      </c>
      <c r="O437" s="75" t="s">
        <v>306</v>
      </c>
      <c r="P437" s="75">
        <v>105</v>
      </c>
    </row>
    <row r="438" spans="1:16" x14ac:dyDescent="0.25">
      <c r="A438" s="75">
        <v>2022</v>
      </c>
      <c r="B438" s="75">
        <v>13</v>
      </c>
      <c r="C438" s="75" t="s">
        <v>0</v>
      </c>
      <c r="D438" s="75">
        <v>5730249</v>
      </c>
      <c r="E438" s="75">
        <v>60.3</v>
      </c>
      <c r="F438" s="76">
        <f t="shared" si="36"/>
        <v>6.99</v>
      </c>
      <c r="G438" s="77" t="s">
        <v>1</v>
      </c>
      <c r="H438" s="75">
        <v>36</v>
      </c>
      <c r="I438" s="75">
        <v>345.64</v>
      </c>
      <c r="J438" s="78">
        <f t="shared" si="37"/>
        <v>24.27</v>
      </c>
      <c r="K438" s="78">
        <f t="shared" si="38"/>
        <v>18.202500000000001</v>
      </c>
      <c r="L438" s="79">
        <f t="shared" si="39"/>
        <v>6291.5120999999999</v>
      </c>
      <c r="M438" s="75" t="s">
        <v>156</v>
      </c>
      <c r="N438" s="75" t="s">
        <v>321</v>
      </c>
      <c r="O438" s="75" t="s">
        <v>306</v>
      </c>
      <c r="P438" s="75">
        <v>105</v>
      </c>
    </row>
    <row r="439" spans="1:16" x14ac:dyDescent="0.25">
      <c r="A439" s="75">
        <v>2022</v>
      </c>
      <c r="B439" s="75">
        <v>13</v>
      </c>
      <c r="C439" s="75" t="s">
        <v>0</v>
      </c>
      <c r="D439" s="75">
        <v>5730307</v>
      </c>
      <c r="E439" s="75">
        <v>60.3</v>
      </c>
      <c r="F439" s="76">
        <f t="shared" si="36"/>
        <v>6.99</v>
      </c>
      <c r="G439" s="77" t="s">
        <v>4</v>
      </c>
      <c r="H439" s="75">
        <v>6</v>
      </c>
      <c r="I439" s="75">
        <v>57.606999999999999</v>
      </c>
      <c r="J439" s="78">
        <v>26.88</v>
      </c>
      <c r="K439" s="78">
        <f t="shared" si="38"/>
        <v>20.16</v>
      </c>
      <c r="L439" s="79">
        <f t="shared" si="39"/>
        <v>1161.3571199999999</v>
      </c>
      <c r="M439" s="75" t="s">
        <v>156</v>
      </c>
      <c r="N439" s="75" t="s">
        <v>322</v>
      </c>
      <c r="O439" s="75" t="s">
        <v>2</v>
      </c>
      <c r="P439" s="75">
        <v>65</v>
      </c>
    </row>
    <row r="440" spans="1:16" x14ac:dyDescent="0.25">
      <c r="A440" s="75">
        <v>2022</v>
      </c>
      <c r="B440" s="75">
        <v>13</v>
      </c>
      <c r="C440" s="75" t="s">
        <v>0</v>
      </c>
      <c r="D440" s="75">
        <v>5730333</v>
      </c>
      <c r="E440" s="75">
        <v>73</v>
      </c>
      <c r="F440" s="76">
        <f t="shared" si="36"/>
        <v>9.67</v>
      </c>
      <c r="G440" s="77" t="s">
        <v>1</v>
      </c>
      <c r="H440" s="75">
        <v>3</v>
      </c>
      <c r="I440" s="75">
        <v>28.803599999999999</v>
      </c>
      <c r="J440" s="78">
        <f t="shared" si="37"/>
        <v>30.27</v>
      </c>
      <c r="K440" s="78">
        <f t="shared" si="38"/>
        <v>22.702500000000001</v>
      </c>
      <c r="L440" s="79">
        <f t="shared" si="39"/>
        <v>653.91372899999999</v>
      </c>
      <c r="M440" s="75" t="s">
        <v>156</v>
      </c>
      <c r="N440" s="75" t="s">
        <v>323</v>
      </c>
      <c r="O440" s="75" t="s">
        <v>20</v>
      </c>
      <c r="P440" s="75">
        <v>68</v>
      </c>
    </row>
    <row r="441" spans="1:16" x14ac:dyDescent="0.25">
      <c r="A441" s="75">
        <v>2022</v>
      </c>
      <c r="B441" s="75">
        <v>13</v>
      </c>
      <c r="C441" s="75" t="s">
        <v>0</v>
      </c>
      <c r="D441" s="75">
        <v>5730333</v>
      </c>
      <c r="E441" s="75">
        <v>73</v>
      </c>
      <c r="F441" s="76">
        <f t="shared" si="36"/>
        <v>9.67</v>
      </c>
      <c r="G441" s="77" t="s">
        <v>1</v>
      </c>
      <c r="H441" s="75">
        <v>67</v>
      </c>
      <c r="I441" s="75">
        <v>643.28039999999999</v>
      </c>
      <c r="J441" s="78">
        <f t="shared" si="37"/>
        <v>30.27</v>
      </c>
      <c r="K441" s="78">
        <f t="shared" si="38"/>
        <v>22.702500000000001</v>
      </c>
      <c r="L441" s="79">
        <f t="shared" si="39"/>
        <v>14604.073281000001</v>
      </c>
      <c r="M441" s="75" t="s">
        <v>156</v>
      </c>
      <c r="N441" s="75" t="s">
        <v>323</v>
      </c>
      <c r="O441" s="75" t="s">
        <v>20</v>
      </c>
      <c r="P441" s="75">
        <v>68</v>
      </c>
    </row>
    <row r="442" spans="1:16" x14ac:dyDescent="0.25">
      <c r="A442" s="75">
        <v>2022</v>
      </c>
      <c r="B442" s="75">
        <v>13</v>
      </c>
      <c r="C442" s="75" t="s">
        <v>0</v>
      </c>
      <c r="D442" s="75">
        <v>5730450</v>
      </c>
      <c r="E442" s="75">
        <v>73</v>
      </c>
      <c r="F442" s="76">
        <f t="shared" si="36"/>
        <v>9.67</v>
      </c>
      <c r="G442" s="77" t="s">
        <v>1</v>
      </c>
      <c r="H442" s="75">
        <v>80</v>
      </c>
      <c r="I442" s="75">
        <v>768.09780000000001</v>
      </c>
      <c r="J442" s="78">
        <f t="shared" si="37"/>
        <v>30.27</v>
      </c>
      <c r="K442" s="78">
        <f t="shared" si="38"/>
        <v>22.702500000000001</v>
      </c>
      <c r="L442" s="79">
        <f t="shared" si="39"/>
        <v>17437.740304499999</v>
      </c>
      <c r="M442" s="75" t="s">
        <v>156</v>
      </c>
      <c r="N442" s="75" t="s">
        <v>324</v>
      </c>
      <c r="O442" s="75" t="s">
        <v>26</v>
      </c>
      <c r="P442" s="75">
        <v>43</v>
      </c>
    </row>
    <row r="443" spans="1:16" x14ac:dyDescent="0.25">
      <c r="A443" s="75">
        <v>2022</v>
      </c>
      <c r="B443" s="75">
        <v>13</v>
      </c>
      <c r="C443" s="75" t="s">
        <v>0</v>
      </c>
      <c r="D443" s="75">
        <v>5730887</v>
      </c>
      <c r="E443" s="75">
        <v>73</v>
      </c>
      <c r="F443" s="76">
        <f t="shared" si="36"/>
        <v>9.67</v>
      </c>
      <c r="G443" s="77" t="s">
        <v>1</v>
      </c>
      <c r="H443" s="75">
        <v>2</v>
      </c>
      <c r="I443" s="75">
        <v>19.2</v>
      </c>
      <c r="J443" s="78">
        <f t="shared" si="37"/>
        <v>30.27</v>
      </c>
      <c r="K443" s="78">
        <f t="shared" si="38"/>
        <v>22.702500000000001</v>
      </c>
      <c r="L443" s="79">
        <f t="shared" si="39"/>
        <v>435.88799999999998</v>
      </c>
      <c r="M443" s="75" t="s">
        <v>156</v>
      </c>
      <c r="N443" s="75" t="s">
        <v>325</v>
      </c>
      <c r="O443" s="75" t="s">
        <v>2</v>
      </c>
      <c r="P443" s="75">
        <v>65</v>
      </c>
    </row>
    <row r="444" spans="1:16" x14ac:dyDescent="0.25">
      <c r="A444" s="75">
        <v>2022</v>
      </c>
      <c r="B444" s="75">
        <v>13</v>
      </c>
      <c r="C444" s="75" t="s">
        <v>0</v>
      </c>
      <c r="D444" s="75">
        <v>5730888</v>
      </c>
      <c r="E444" s="75">
        <v>73</v>
      </c>
      <c r="F444" s="76">
        <f t="shared" si="36"/>
        <v>9.67</v>
      </c>
      <c r="G444" s="77" t="s">
        <v>1</v>
      </c>
      <c r="H444" s="75">
        <v>38</v>
      </c>
      <c r="I444" s="75">
        <v>364.84</v>
      </c>
      <c r="J444" s="78">
        <f t="shared" si="37"/>
        <v>30.27</v>
      </c>
      <c r="K444" s="78">
        <f t="shared" si="38"/>
        <v>22.702500000000001</v>
      </c>
      <c r="L444" s="79">
        <f t="shared" si="39"/>
        <v>8282.7800999999999</v>
      </c>
      <c r="M444" s="75" t="s">
        <v>156</v>
      </c>
      <c r="N444" s="75" t="s">
        <v>325</v>
      </c>
      <c r="O444" s="75" t="s">
        <v>2</v>
      </c>
      <c r="P444" s="75">
        <v>65</v>
      </c>
    </row>
    <row r="445" spans="1:16" x14ac:dyDescent="0.25">
      <c r="A445" s="75">
        <v>2022</v>
      </c>
      <c r="B445" s="75">
        <v>13</v>
      </c>
      <c r="C445" s="75" t="s">
        <v>0</v>
      </c>
      <c r="D445" s="75">
        <v>5730886</v>
      </c>
      <c r="E445" s="75">
        <v>73</v>
      </c>
      <c r="F445" s="76">
        <f t="shared" si="36"/>
        <v>9.67</v>
      </c>
      <c r="G445" s="77" t="s">
        <v>1</v>
      </c>
      <c r="H445" s="75">
        <v>3</v>
      </c>
      <c r="I445" s="75">
        <v>28.8</v>
      </c>
      <c r="J445" s="78">
        <f t="shared" si="37"/>
        <v>30.27</v>
      </c>
      <c r="K445" s="78">
        <f t="shared" si="38"/>
        <v>22.702500000000001</v>
      </c>
      <c r="L445" s="79">
        <f t="shared" si="39"/>
        <v>653.83199999999999</v>
      </c>
      <c r="M445" s="75" t="s">
        <v>156</v>
      </c>
      <c r="N445" s="75" t="s">
        <v>325</v>
      </c>
      <c r="O445" s="75" t="s">
        <v>2</v>
      </c>
      <c r="P445" s="75">
        <v>65</v>
      </c>
    </row>
    <row r="446" spans="1:16" x14ac:dyDescent="0.25">
      <c r="A446" s="75">
        <v>2022</v>
      </c>
      <c r="B446" s="75">
        <v>13</v>
      </c>
      <c r="C446" s="75" t="s">
        <v>0</v>
      </c>
      <c r="D446" s="75">
        <v>5730885</v>
      </c>
      <c r="E446" s="75">
        <v>73</v>
      </c>
      <c r="F446" s="76">
        <f t="shared" si="36"/>
        <v>9.67</v>
      </c>
      <c r="G446" s="77" t="s">
        <v>1</v>
      </c>
      <c r="H446" s="75">
        <v>142</v>
      </c>
      <c r="I446" s="75">
        <v>1363.37</v>
      </c>
      <c r="J446" s="78">
        <f t="shared" si="37"/>
        <v>30.27</v>
      </c>
      <c r="K446" s="78">
        <f t="shared" si="38"/>
        <v>22.702500000000001</v>
      </c>
      <c r="L446" s="79">
        <f t="shared" si="39"/>
        <v>30951.907424999998</v>
      </c>
      <c r="M446" s="75" t="s">
        <v>156</v>
      </c>
      <c r="N446" s="75" t="s">
        <v>325</v>
      </c>
      <c r="O446" s="75" t="s">
        <v>2</v>
      </c>
      <c r="P446" s="75">
        <v>65</v>
      </c>
    </row>
    <row r="447" spans="1:16" x14ac:dyDescent="0.25">
      <c r="A447" s="75">
        <v>2022</v>
      </c>
      <c r="B447" s="75">
        <v>13</v>
      </c>
      <c r="C447" s="75" t="s">
        <v>0</v>
      </c>
      <c r="D447" s="75">
        <v>5730884</v>
      </c>
      <c r="E447" s="75">
        <v>73</v>
      </c>
      <c r="F447" s="76">
        <f t="shared" ref="F447:F505" si="40">IF($E447=60.3,6.99,IF($E447=73,9.67,IF($E447=88.9,13.84,IF($E447=114.3,17.26,IF($E447=177.8,34.23,IF($E447=244.5,53.57,"ENTER WEIGHT"))))))</f>
        <v>9.67</v>
      </c>
      <c r="G447" s="77" t="s">
        <v>1</v>
      </c>
      <c r="H447" s="75">
        <v>2</v>
      </c>
      <c r="I447" s="75">
        <v>19.204000000000001</v>
      </c>
      <c r="J447" s="78">
        <f t="shared" si="37"/>
        <v>30.27</v>
      </c>
      <c r="K447" s="78">
        <f t="shared" si="38"/>
        <v>22.702500000000001</v>
      </c>
      <c r="L447" s="79">
        <f t="shared" si="39"/>
        <v>435.97881000000001</v>
      </c>
      <c r="M447" s="75" t="s">
        <v>156</v>
      </c>
      <c r="N447" s="75" t="s">
        <v>325</v>
      </c>
      <c r="O447" s="75" t="s">
        <v>2</v>
      </c>
      <c r="P447" s="75">
        <v>65</v>
      </c>
    </row>
    <row r="448" spans="1:16" x14ac:dyDescent="0.25">
      <c r="A448" s="75">
        <v>2022</v>
      </c>
      <c r="B448" s="75">
        <v>13</v>
      </c>
      <c r="C448" s="75" t="s">
        <v>0</v>
      </c>
      <c r="D448" s="75">
        <v>5730883</v>
      </c>
      <c r="E448" s="75">
        <v>73</v>
      </c>
      <c r="F448" s="76">
        <f t="shared" si="40"/>
        <v>9.67</v>
      </c>
      <c r="G448" s="77" t="s">
        <v>1</v>
      </c>
      <c r="H448" s="75">
        <v>3</v>
      </c>
      <c r="I448" s="75">
        <v>28.8</v>
      </c>
      <c r="J448" s="78">
        <f t="shared" si="37"/>
        <v>30.27</v>
      </c>
      <c r="K448" s="78">
        <f t="shared" si="38"/>
        <v>22.702500000000001</v>
      </c>
      <c r="L448" s="79">
        <f t="shared" si="39"/>
        <v>653.83199999999999</v>
      </c>
      <c r="M448" s="75" t="s">
        <v>156</v>
      </c>
      <c r="N448" s="75" t="s">
        <v>325</v>
      </c>
      <c r="O448" s="75" t="s">
        <v>2</v>
      </c>
      <c r="P448" s="75">
        <v>65</v>
      </c>
    </row>
    <row r="449" spans="1:16" x14ac:dyDescent="0.25">
      <c r="A449" s="75">
        <v>2022</v>
      </c>
      <c r="B449" s="75">
        <v>13</v>
      </c>
      <c r="C449" s="75" t="s">
        <v>0</v>
      </c>
      <c r="D449" s="75">
        <v>5731431</v>
      </c>
      <c r="E449" s="75">
        <v>73</v>
      </c>
      <c r="F449" s="76">
        <f t="shared" si="40"/>
        <v>9.67</v>
      </c>
      <c r="G449" s="77" t="s">
        <v>4</v>
      </c>
      <c r="H449" s="75">
        <v>233</v>
      </c>
      <c r="I449" s="75">
        <v>2237.0796</v>
      </c>
      <c r="J449" s="78">
        <v>34.590000000000003</v>
      </c>
      <c r="K449" s="78">
        <f t="shared" si="38"/>
        <v>25.942500000000003</v>
      </c>
      <c r="L449" s="79">
        <f t="shared" si="39"/>
        <v>58035.437523000008</v>
      </c>
      <c r="M449" s="75" t="s">
        <v>156</v>
      </c>
      <c r="N449" s="75" t="s">
        <v>311</v>
      </c>
      <c r="O449" s="75" t="s">
        <v>20</v>
      </c>
      <c r="P449" s="75">
        <v>68</v>
      </c>
    </row>
    <row r="450" spans="1:16" x14ac:dyDescent="0.25">
      <c r="A450" s="75">
        <v>2022</v>
      </c>
      <c r="B450" s="75">
        <v>13</v>
      </c>
      <c r="C450" s="75" t="s">
        <v>0</v>
      </c>
      <c r="D450" s="75">
        <v>5731679</v>
      </c>
      <c r="E450" s="75">
        <v>73</v>
      </c>
      <c r="F450" s="76">
        <f t="shared" si="40"/>
        <v>9.67</v>
      </c>
      <c r="G450" s="77" t="s">
        <v>1</v>
      </c>
      <c r="H450" s="75">
        <v>18</v>
      </c>
      <c r="I450" s="75">
        <v>172.822</v>
      </c>
      <c r="J450" s="78">
        <f t="shared" si="37"/>
        <v>30.27</v>
      </c>
      <c r="K450" s="78">
        <f t="shared" si="38"/>
        <v>22.702500000000001</v>
      </c>
      <c r="L450" s="79">
        <f t="shared" si="39"/>
        <v>3923.4914550000003</v>
      </c>
      <c r="M450" s="75" t="s">
        <v>156</v>
      </c>
      <c r="N450" s="75" t="s">
        <v>326</v>
      </c>
      <c r="O450" s="75" t="s">
        <v>2</v>
      </c>
      <c r="P450" s="75">
        <v>65</v>
      </c>
    </row>
    <row r="451" spans="1:16" x14ac:dyDescent="0.25">
      <c r="A451" s="75">
        <v>2022</v>
      </c>
      <c r="B451" s="75">
        <v>13</v>
      </c>
      <c r="C451" s="75" t="s">
        <v>0</v>
      </c>
      <c r="D451" s="75">
        <v>5731679</v>
      </c>
      <c r="E451" s="75">
        <v>73</v>
      </c>
      <c r="F451" s="76">
        <f t="shared" si="40"/>
        <v>9.67</v>
      </c>
      <c r="G451" s="77" t="s">
        <v>1</v>
      </c>
      <c r="H451" s="75">
        <v>31</v>
      </c>
      <c r="I451" s="75">
        <v>297.63799999999998</v>
      </c>
      <c r="J451" s="78">
        <f t="shared" si="37"/>
        <v>30.27</v>
      </c>
      <c r="K451" s="78">
        <f t="shared" si="38"/>
        <v>22.702500000000001</v>
      </c>
      <c r="L451" s="79">
        <f t="shared" si="39"/>
        <v>6757.1266949999999</v>
      </c>
      <c r="M451" s="75" t="s">
        <v>156</v>
      </c>
      <c r="N451" s="75" t="s">
        <v>326</v>
      </c>
      <c r="O451" s="75" t="s">
        <v>2</v>
      </c>
      <c r="P451" s="75">
        <v>65</v>
      </c>
    </row>
    <row r="452" spans="1:16" x14ac:dyDescent="0.25">
      <c r="A452" s="75">
        <v>2022</v>
      </c>
      <c r="B452" s="75">
        <v>13</v>
      </c>
      <c r="C452" s="75" t="s">
        <v>0</v>
      </c>
      <c r="D452" s="75">
        <v>5731681</v>
      </c>
      <c r="E452" s="75">
        <v>73</v>
      </c>
      <c r="F452" s="76">
        <f t="shared" si="40"/>
        <v>9.67</v>
      </c>
      <c r="G452" s="77" t="s">
        <v>1</v>
      </c>
      <c r="H452" s="75">
        <v>25</v>
      </c>
      <c r="I452" s="75">
        <v>240.03</v>
      </c>
      <c r="J452" s="78">
        <f t="shared" si="37"/>
        <v>30.27</v>
      </c>
      <c r="K452" s="78">
        <f t="shared" si="38"/>
        <v>22.702500000000001</v>
      </c>
      <c r="L452" s="79">
        <f t="shared" si="39"/>
        <v>5449.2810749999999</v>
      </c>
      <c r="M452" s="75" t="s">
        <v>156</v>
      </c>
      <c r="N452" s="75" t="s">
        <v>326</v>
      </c>
      <c r="O452" s="75" t="s">
        <v>2</v>
      </c>
      <c r="P452" s="75">
        <v>65</v>
      </c>
    </row>
    <row r="453" spans="1:16" x14ac:dyDescent="0.25">
      <c r="A453" s="75">
        <v>2022</v>
      </c>
      <c r="B453" s="75">
        <v>13</v>
      </c>
      <c r="C453" s="75" t="s">
        <v>0</v>
      </c>
      <c r="D453" s="75">
        <v>5731681</v>
      </c>
      <c r="E453" s="75">
        <v>73</v>
      </c>
      <c r="F453" s="76">
        <f t="shared" si="40"/>
        <v>9.67</v>
      </c>
      <c r="G453" s="77" t="s">
        <v>1</v>
      </c>
      <c r="H453" s="75">
        <v>45</v>
      </c>
      <c r="I453" s="75">
        <v>432.05</v>
      </c>
      <c r="J453" s="78">
        <f t="shared" si="37"/>
        <v>30.27</v>
      </c>
      <c r="K453" s="78">
        <f t="shared" si="38"/>
        <v>22.702500000000001</v>
      </c>
      <c r="L453" s="79">
        <f t="shared" si="39"/>
        <v>9808.6151250000003</v>
      </c>
      <c r="M453" s="75" t="s">
        <v>156</v>
      </c>
      <c r="N453" s="75" t="s">
        <v>326</v>
      </c>
      <c r="O453" s="75" t="s">
        <v>2</v>
      </c>
      <c r="P453" s="75">
        <v>65</v>
      </c>
    </row>
    <row r="454" spans="1:16" x14ac:dyDescent="0.25">
      <c r="A454" s="75">
        <v>2022</v>
      </c>
      <c r="B454" s="75">
        <v>13</v>
      </c>
      <c r="C454" s="75" t="s">
        <v>0</v>
      </c>
      <c r="D454" s="75">
        <v>5731683</v>
      </c>
      <c r="E454" s="75">
        <v>73</v>
      </c>
      <c r="F454" s="76">
        <f t="shared" si="40"/>
        <v>9.67</v>
      </c>
      <c r="G454" s="77" t="s">
        <v>1</v>
      </c>
      <c r="H454" s="75">
        <v>13</v>
      </c>
      <c r="I454" s="75">
        <v>124.82</v>
      </c>
      <c r="J454" s="78">
        <f t="shared" si="37"/>
        <v>30.27</v>
      </c>
      <c r="K454" s="78">
        <f t="shared" si="38"/>
        <v>22.702500000000001</v>
      </c>
      <c r="L454" s="79">
        <f t="shared" si="39"/>
        <v>2833.7260499999998</v>
      </c>
      <c r="M454" s="75" t="s">
        <v>156</v>
      </c>
      <c r="N454" s="75" t="s">
        <v>326</v>
      </c>
      <c r="O454" s="75" t="s">
        <v>2</v>
      </c>
      <c r="P454" s="75">
        <v>65</v>
      </c>
    </row>
    <row r="455" spans="1:16" x14ac:dyDescent="0.25">
      <c r="A455" s="75">
        <v>2022</v>
      </c>
      <c r="B455" s="75">
        <v>13</v>
      </c>
      <c r="C455" s="75" t="s">
        <v>0</v>
      </c>
      <c r="D455" s="75">
        <v>5731684</v>
      </c>
      <c r="E455" s="75">
        <v>73</v>
      </c>
      <c r="F455" s="76">
        <f t="shared" si="40"/>
        <v>9.67</v>
      </c>
      <c r="G455" s="77" t="s">
        <v>1</v>
      </c>
      <c r="H455" s="75">
        <v>12</v>
      </c>
      <c r="I455" s="75">
        <v>115.2139</v>
      </c>
      <c r="J455" s="78">
        <f t="shared" si="37"/>
        <v>30.27</v>
      </c>
      <c r="K455" s="78">
        <f t="shared" si="38"/>
        <v>22.702500000000001</v>
      </c>
      <c r="L455" s="79">
        <f t="shared" si="39"/>
        <v>2615.6435647499998</v>
      </c>
      <c r="M455" s="75" t="s">
        <v>156</v>
      </c>
      <c r="N455" s="75" t="s">
        <v>326</v>
      </c>
      <c r="O455" s="75" t="s">
        <v>2</v>
      </c>
      <c r="P455" s="75">
        <v>65</v>
      </c>
    </row>
    <row r="456" spans="1:16" x14ac:dyDescent="0.25">
      <c r="A456" s="75">
        <v>2022</v>
      </c>
      <c r="B456" s="75">
        <v>13</v>
      </c>
      <c r="C456" s="75" t="s">
        <v>0</v>
      </c>
      <c r="D456" s="75">
        <v>5731677</v>
      </c>
      <c r="E456" s="75">
        <v>73</v>
      </c>
      <c r="F456" s="76">
        <f t="shared" si="40"/>
        <v>9.67</v>
      </c>
      <c r="G456" s="77" t="s">
        <v>1</v>
      </c>
      <c r="H456" s="75">
        <v>1</v>
      </c>
      <c r="I456" s="75">
        <v>9.6011000000000006</v>
      </c>
      <c r="J456" s="78">
        <f t="shared" si="37"/>
        <v>30.27</v>
      </c>
      <c r="K456" s="78">
        <f t="shared" si="38"/>
        <v>22.702500000000001</v>
      </c>
      <c r="L456" s="79">
        <f t="shared" si="39"/>
        <v>217.96897275000001</v>
      </c>
      <c r="M456" s="75" t="s">
        <v>156</v>
      </c>
      <c r="N456" s="75" t="s">
        <v>326</v>
      </c>
      <c r="O456" s="75" t="s">
        <v>2</v>
      </c>
      <c r="P456" s="75">
        <v>65</v>
      </c>
    </row>
    <row r="457" spans="1:16" x14ac:dyDescent="0.25">
      <c r="A457" s="75">
        <v>2022</v>
      </c>
      <c r="B457" s="75">
        <v>13</v>
      </c>
      <c r="C457" s="75" t="s">
        <v>0</v>
      </c>
      <c r="D457" s="75">
        <v>5731677</v>
      </c>
      <c r="E457" s="75">
        <v>73</v>
      </c>
      <c r="F457" s="76">
        <f t="shared" si="40"/>
        <v>9.67</v>
      </c>
      <c r="G457" s="77" t="s">
        <v>1</v>
      </c>
      <c r="H457" s="75">
        <v>28</v>
      </c>
      <c r="I457" s="75">
        <v>268.83</v>
      </c>
      <c r="J457" s="78">
        <f t="shared" si="37"/>
        <v>30.27</v>
      </c>
      <c r="K457" s="78">
        <f t="shared" si="38"/>
        <v>22.702500000000001</v>
      </c>
      <c r="L457" s="79">
        <f t="shared" si="39"/>
        <v>6103.1130750000002</v>
      </c>
      <c r="M457" s="75" t="s">
        <v>156</v>
      </c>
      <c r="N457" s="75" t="s">
        <v>326</v>
      </c>
      <c r="O457" s="75" t="s">
        <v>2</v>
      </c>
      <c r="P457" s="75">
        <v>65</v>
      </c>
    </row>
    <row r="458" spans="1:16" x14ac:dyDescent="0.25">
      <c r="A458" s="75">
        <v>2022</v>
      </c>
      <c r="B458" s="75">
        <v>13</v>
      </c>
      <c r="C458" s="75" t="s">
        <v>0</v>
      </c>
      <c r="D458" s="75">
        <v>5731685</v>
      </c>
      <c r="E458" s="75">
        <v>73</v>
      </c>
      <c r="F458" s="76">
        <f t="shared" si="40"/>
        <v>9.67</v>
      </c>
      <c r="G458" s="77" t="s">
        <v>1</v>
      </c>
      <c r="H458" s="75">
        <v>17</v>
      </c>
      <c r="I458" s="75">
        <v>163.22</v>
      </c>
      <c r="J458" s="78">
        <f t="shared" si="37"/>
        <v>30.27</v>
      </c>
      <c r="K458" s="78">
        <f t="shared" si="38"/>
        <v>22.702500000000001</v>
      </c>
      <c r="L458" s="79">
        <f t="shared" si="39"/>
        <v>3705.5020500000001</v>
      </c>
      <c r="M458" s="75" t="s">
        <v>156</v>
      </c>
      <c r="N458" s="75" t="s">
        <v>326</v>
      </c>
      <c r="O458" s="75" t="s">
        <v>2</v>
      </c>
      <c r="P458" s="75">
        <v>65</v>
      </c>
    </row>
    <row r="459" spans="1:16" x14ac:dyDescent="0.25">
      <c r="A459" s="75">
        <v>2022</v>
      </c>
      <c r="B459" s="75">
        <v>13</v>
      </c>
      <c r="C459" s="75" t="s">
        <v>0</v>
      </c>
      <c r="D459" s="75">
        <v>5731810</v>
      </c>
      <c r="E459" s="75">
        <v>60.3</v>
      </c>
      <c r="F459" s="76">
        <f t="shared" si="40"/>
        <v>6.99</v>
      </c>
      <c r="G459" s="77" t="s">
        <v>1</v>
      </c>
      <c r="H459" s="75">
        <v>115</v>
      </c>
      <c r="I459" s="75">
        <v>1104.1368</v>
      </c>
      <c r="J459" s="78">
        <f t="shared" si="37"/>
        <v>24.27</v>
      </c>
      <c r="K459" s="78">
        <f t="shared" si="38"/>
        <v>18.202500000000001</v>
      </c>
      <c r="L459" s="79">
        <f t="shared" si="39"/>
        <v>20098.050102000001</v>
      </c>
      <c r="M459" s="75" t="s">
        <v>156</v>
      </c>
      <c r="N459" s="75" t="s">
        <v>327</v>
      </c>
      <c r="O459" s="75" t="s">
        <v>2</v>
      </c>
      <c r="P459" s="75">
        <v>65</v>
      </c>
    </row>
    <row r="460" spans="1:16" x14ac:dyDescent="0.25">
      <c r="A460" s="75">
        <v>2022</v>
      </c>
      <c r="B460" s="75">
        <v>13</v>
      </c>
      <c r="C460" s="75" t="s">
        <v>0</v>
      </c>
      <c r="D460" s="75">
        <v>5731817</v>
      </c>
      <c r="E460" s="75">
        <v>73</v>
      </c>
      <c r="F460" s="76">
        <f t="shared" si="40"/>
        <v>9.67</v>
      </c>
      <c r="G460" s="77" t="s">
        <v>4</v>
      </c>
      <c r="H460" s="75">
        <v>266</v>
      </c>
      <c r="I460" s="75">
        <v>2553.9191999999998</v>
      </c>
      <c r="J460" s="78">
        <v>34.159999999999997</v>
      </c>
      <c r="K460" s="78">
        <f t="shared" si="38"/>
        <v>25.619999999999997</v>
      </c>
      <c r="L460" s="79">
        <f t="shared" si="39"/>
        <v>65431.409903999986</v>
      </c>
      <c r="M460" s="75" t="s">
        <v>156</v>
      </c>
      <c r="N460" s="75" t="s">
        <v>315</v>
      </c>
      <c r="O460" s="75" t="s">
        <v>26</v>
      </c>
      <c r="P460" s="75">
        <v>43</v>
      </c>
    </row>
    <row r="461" spans="1:16" x14ac:dyDescent="0.25">
      <c r="A461" s="75">
        <v>2022</v>
      </c>
      <c r="B461" s="75">
        <v>13</v>
      </c>
      <c r="C461" s="75" t="s">
        <v>0</v>
      </c>
      <c r="D461" s="75">
        <v>5732283</v>
      </c>
      <c r="E461" s="75">
        <v>73</v>
      </c>
      <c r="F461" s="76">
        <f t="shared" si="40"/>
        <v>9.67</v>
      </c>
      <c r="G461" s="77" t="s">
        <v>1</v>
      </c>
      <c r="H461" s="75">
        <v>121</v>
      </c>
      <c r="I461" s="75">
        <v>1161.7411999999999</v>
      </c>
      <c r="J461" s="78">
        <f t="shared" si="37"/>
        <v>30.27</v>
      </c>
      <c r="K461" s="78">
        <f t="shared" si="38"/>
        <v>22.702500000000001</v>
      </c>
      <c r="L461" s="79">
        <f t="shared" si="39"/>
        <v>26374.429593000001</v>
      </c>
      <c r="M461" s="75" t="s">
        <v>156</v>
      </c>
      <c r="N461" s="75" t="s">
        <v>327</v>
      </c>
      <c r="O461" s="75" t="s">
        <v>2</v>
      </c>
      <c r="P461" s="75">
        <v>65</v>
      </c>
    </row>
    <row r="462" spans="1:16" x14ac:dyDescent="0.25">
      <c r="A462" s="75">
        <v>2022</v>
      </c>
      <c r="B462" s="75">
        <v>13</v>
      </c>
      <c r="C462" s="75" t="s">
        <v>0</v>
      </c>
      <c r="D462" s="75">
        <v>5732284</v>
      </c>
      <c r="E462" s="75">
        <v>73</v>
      </c>
      <c r="F462" s="76">
        <f t="shared" si="40"/>
        <v>9.67</v>
      </c>
      <c r="G462" s="77" t="s">
        <v>1</v>
      </c>
      <c r="H462" s="75">
        <v>72</v>
      </c>
      <c r="I462" s="75">
        <v>691.29</v>
      </c>
      <c r="J462" s="78">
        <f t="shared" si="37"/>
        <v>30.27</v>
      </c>
      <c r="K462" s="78">
        <f t="shared" si="38"/>
        <v>22.702500000000001</v>
      </c>
      <c r="L462" s="79">
        <f t="shared" si="39"/>
        <v>15694.011225</v>
      </c>
      <c r="M462" s="75" t="s">
        <v>156</v>
      </c>
      <c r="N462" s="75" t="s">
        <v>327</v>
      </c>
      <c r="O462" s="75" t="s">
        <v>2</v>
      </c>
      <c r="P462" s="75">
        <v>65</v>
      </c>
    </row>
    <row r="463" spans="1:16" x14ac:dyDescent="0.25">
      <c r="A463" s="75">
        <v>2022</v>
      </c>
      <c r="B463" s="75">
        <v>13</v>
      </c>
      <c r="C463" s="75" t="s">
        <v>0</v>
      </c>
      <c r="D463" s="75">
        <v>5732282</v>
      </c>
      <c r="E463" s="75">
        <v>73</v>
      </c>
      <c r="F463" s="76">
        <f t="shared" si="40"/>
        <v>9.67</v>
      </c>
      <c r="G463" s="77" t="s">
        <v>1</v>
      </c>
      <c r="H463" s="75">
        <v>50</v>
      </c>
      <c r="I463" s="75">
        <v>480.05680000000001</v>
      </c>
      <c r="J463" s="78">
        <f t="shared" si="37"/>
        <v>30.27</v>
      </c>
      <c r="K463" s="78">
        <f t="shared" si="38"/>
        <v>22.702500000000001</v>
      </c>
      <c r="L463" s="79">
        <f t="shared" si="39"/>
        <v>10898.489502</v>
      </c>
      <c r="M463" s="75" t="s">
        <v>156</v>
      </c>
      <c r="N463" s="75" t="s">
        <v>327</v>
      </c>
      <c r="O463" s="75" t="s">
        <v>2</v>
      </c>
      <c r="P463" s="75">
        <v>65</v>
      </c>
    </row>
    <row r="464" spans="1:16" x14ac:dyDescent="0.25">
      <c r="A464" s="75">
        <v>2022</v>
      </c>
      <c r="B464" s="75">
        <v>13</v>
      </c>
      <c r="C464" s="75" t="s">
        <v>0</v>
      </c>
      <c r="D464" s="75">
        <v>5732280</v>
      </c>
      <c r="E464" s="75">
        <v>73</v>
      </c>
      <c r="F464" s="76">
        <f t="shared" si="40"/>
        <v>9.67</v>
      </c>
      <c r="G464" s="77" t="s">
        <v>1</v>
      </c>
      <c r="H464" s="75">
        <v>3</v>
      </c>
      <c r="I464" s="75">
        <v>28.806000000000001</v>
      </c>
      <c r="J464" s="78">
        <f t="shared" si="37"/>
        <v>30.27</v>
      </c>
      <c r="K464" s="78">
        <f t="shared" si="38"/>
        <v>22.702500000000001</v>
      </c>
      <c r="L464" s="79">
        <f t="shared" si="39"/>
        <v>653.96821499999999</v>
      </c>
      <c r="M464" s="75" t="s">
        <v>156</v>
      </c>
      <c r="N464" s="75" t="s">
        <v>327</v>
      </c>
      <c r="O464" s="75" t="s">
        <v>2</v>
      </c>
      <c r="P464" s="75">
        <v>65</v>
      </c>
    </row>
    <row r="465" spans="1:20" x14ac:dyDescent="0.25">
      <c r="A465" s="75">
        <v>2022</v>
      </c>
      <c r="B465" s="75">
        <v>13</v>
      </c>
      <c r="C465" s="75" t="s">
        <v>0</v>
      </c>
      <c r="D465" s="75">
        <v>5732281</v>
      </c>
      <c r="E465" s="75">
        <v>73</v>
      </c>
      <c r="F465" s="76">
        <f t="shared" si="40"/>
        <v>9.67</v>
      </c>
      <c r="G465" s="77" t="s">
        <v>1</v>
      </c>
      <c r="H465" s="75">
        <v>4</v>
      </c>
      <c r="I465" s="75">
        <v>38.404400000000003</v>
      </c>
      <c r="J465" s="78">
        <f t="shared" si="37"/>
        <v>30.27</v>
      </c>
      <c r="K465" s="78">
        <f t="shared" si="38"/>
        <v>22.702500000000001</v>
      </c>
      <c r="L465" s="79">
        <f t="shared" si="39"/>
        <v>871.87589100000002</v>
      </c>
      <c r="M465" s="75" t="s">
        <v>156</v>
      </c>
      <c r="N465" s="75" t="s">
        <v>327</v>
      </c>
      <c r="O465" s="75" t="s">
        <v>2</v>
      </c>
      <c r="P465" s="75">
        <v>65</v>
      </c>
    </row>
    <row r="466" spans="1:20" x14ac:dyDescent="0.25">
      <c r="A466" s="75">
        <v>2022</v>
      </c>
      <c r="B466" s="75">
        <v>13</v>
      </c>
      <c r="C466" s="75" t="s">
        <v>0</v>
      </c>
      <c r="D466" s="75">
        <v>5732612</v>
      </c>
      <c r="E466" s="75">
        <v>73</v>
      </c>
      <c r="F466" s="76">
        <f t="shared" si="40"/>
        <v>9.67</v>
      </c>
      <c r="G466" s="77" t="s">
        <v>1</v>
      </c>
      <c r="H466" s="75">
        <v>45</v>
      </c>
      <c r="I466" s="75">
        <v>432.05509999999998</v>
      </c>
      <c r="J466" s="78">
        <f t="shared" si="37"/>
        <v>30.27</v>
      </c>
      <c r="K466" s="78">
        <f t="shared" si="38"/>
        <v>22.702500000000001</v>
      </c>
      <c r="L466" s="79">
        <f t="shared" si="39"/>
        <v>9808.7309077499995</v>
      </c>
      <c r="M466" s="75" t="s">
        <v>156</v>
      </c>
      <c r="N466" s="75" t="s">
        <v>328</v>
      </c>
      <c r="O466" s="75" t="s">
        <v>2</v>
      </c>
      <c r="P466" s="75">
        <v>65</v>
      </c>
      <c r="Q466" s="74"/>
      <c r="R466" s="75"/>
      <c r="S466" s="75" t="s">
        <v>27</v>
      </c>
      <c r="T466" s="74">
        <v>5357457.6841174997</v>
      </c>
    </row>
    <row r="467" spans="1:20" x14ac:dyDescent="0.25">
      <c r="A467" s="75">
        <v>2022</v>
      </c>
      <c r="B467" s="75">
        <v>13</v>
      </c>
      <c r="C467" s="75" t="s">
        <v>0</v>
      </c>
      <c r="D467" s="75">
        <v>5732611</v>
      </c>
      <c r="E467" s="75">
        <v>73</v>
      </c>
      <c r="F467" s="76">
        <f t="shared" si="40"/>
        <v>9.67</v>
      </c>
      <c r="G467" s="77" t="s">
        <v>1</v>
      </c>
      <c r="H467" s="75">
        <v>5</v>
      </c>
      <c r="I467" s="75">
        <v>48.005600000000001</v>
      </c>
      <c r="J467" s="78">
        <f t="shared" si="37"/>
        <v>30.27</v>
      </c>
      <c r="K467" s="78">
        <f t="shared" si="38"/>
        <v>22.702500000000001</v>
      </c>
      <c r="L467" s="79">
        <f t="shared" si="39"/>
        <v>1089.8471340000001</v>
      </c>
      <c r="M467" s="75" t="s">
        <v>156</v>
      </c>
      <c r="N467" s="75" t="s">
        <v>328</v>
      </c>
      <c r="O467" s="75" t="s">
        <v>2</v>
      </c>
      <c r="P467" s="75">
        <v>65</v>
      </c>
      <c r="Q467" s="74">
        <f>SUM(L423:L467)</f>
        <v>451739.87227275001</v>
      </c>
      <c r="R467" s="75" t="s">
        <v>330</v>
      </c>
      <c r="S467" s="75" t="s">
        <v>28</v>
      </c>
      <c r="T467" s="74">
        <f>T466+Q467</f>
        <v>5809197.5563902501</v>
      </c>
    </row>
    <row r="468" spans="1:20" x14ac:dyDescent="0.25">
      <c r="A468" s="80">
        <v>2022</v>
      </c>
      <c r="B468" s="80">
        <v>14</v>
      </c>
      <c r="C468" s="34" t="s">
        <v>0</v>
      </c>
      <c r="D468" s="34">
        <v>5733007</v>
      </c>
      <c r="E468" s="34">
        <v>88.9</v>
      </c>
      <c r="F468" s="35">
        <f t="shared" si="40"/>
        <v>13.84</v>
      </c>
      <c r="G468" s="36" t="s">
        <v>1</v>
      </c>
      <c r="H468" s="34">
        <v>9</v>
      </c>
      <c r="I468" s="34">
        <v>86.411000000000001</v>
      </c>
      <c r="J468" s="37">
        <f t="shared" si="37"/>
        <v>42.44</v>
      </c>
      <c r="K468" s="37">
        <f t="shared" si="38"/>
        <v>21.22</v>
      </c>
      <c r="L468" s="38">
        <f t="shared" si="39"/>
        <v>1833.6414199999999</v>
      </c>
      <c r="M468" s="34" t="s">
        <v>33</v>
      </c>
      <c r="N468" s="34" t="s">
        <v>337</v>
      </c>
      <c r="O468" s="34" t="s">
        <v>20</v>
      </c>
      <c r="P468" s="34">
        <v>68</v>
      </c>
    </row>
    <row r="469" spans="1:20" x14ac:dyDescent="0.25">
      <c r="A469" s="80">
        <v>2022</v>
      </c>
      <c r="B469" s="80">
        <v>14</v>
      </c>
      <c r="C469" s="34" t="s">
        <v>0</v>
      </c>
      <c r="D469" s="34">
        <v>5733008</v>
      </c>
      <c r="E469" s="34">
        <v>88.9</v>
      </c>
      <c r="F469" s="35">
        <f t="shared" si="40"/>
        <v>13.84</v>
      </c>
      <c r="G469" s="36" t="s">
        <v>1</v>
      </c>
      <c r="H469" s="34">
        <v>1</v>
      </c>
      <c r="I469" s="34">
        <v>9.6013999999999999</v>
      </c>
      <c r="J469" s="37">
        <f t="shared" si="37"/>
        <v>42.44</v>
      </c>
      <c r="K469" s="37">
        <f t="shared" si="38"/>
        <v>21.22</v>
      </c>
      <c r="L469" s="38">
        <f t="shared" si="39"/>
        <v>203.74170799999999</v>
      </c>
      <c r="M469" s="34" t="s">
        <v>33</v>
      </c>
      <c r="N469" s="34" t="s">
        <v>337</v>
      </c>
      <c r="O469" s="34" t="s">
        <v>20</v>
      </c>
      <c r="P469" s="34">
        <v>68</v>
      </c>
    </row>
    <row r="470" spans="1:20" x14ac:dyDescent="0.25">
      <c r="A470" s="80">
        <v>2022</v>
      </c>
      <c r="B470" s="80">
        <v>14</v>
      </c>
      <c r="C470" s="34" t="s">
        <v>0</v>
      </c>
      <c r="D470" s="34">
        <v>5733009</v>
      </c>
      <c r="E470" s="34">
        <v>88.9</v>
      </c>
      <c r="F470" s="35">
        <f t="shared" si="40"/>
        <v>13.84</v>
      </c>
      <c r="G470" s="36" t="s">
        <v>1</v>
      </c>
      <c r="H470" s="34">
        <v>20</v>
      </c>
      <c r="I470" s="34">
        <v>192.02459999999999</v>
      </c>
      <c r="J470" s="37">
        <f t="shared" si="37"/>
        <v>42.44</v>
      </c>
      <c r="K470" s="37">
        <f t="shared" si="38"/>
        <v>21.22</v>
      </c>
      <c r="L470" s="38">
        <f t="shared" si="39"/>
        <v>4074.7620119999997</v>
      </c>
      <c r="M470" s="34" t="s">
        <v>33</v>
      </c>
      <c r="N470" s="34" t="s">
        <v>337</v>
      </c>
      <c r="O470" s="34" t="s">
        <v>20</v>
      </c>
      <c r="P470" s="34">
        <v>68</v>
      </c>
    </row>
    <row r="471" spans="1:20" x14ac:dyDescent="0.25">
      <c r="A471" s="80">
        <v>2022</v>
      </c>
      <c r="B471" s="80">
        <v>14</v>
      </c>
      <c r="C471" s="34" t="s">
        <v>0</v>
      </c>
      <c r="D471" s="34">
        <v>5733013</v>
      </c>
      <c r="E471" s="34">
        <v>88.9</v>
      </c>
      <c r="F471" s="35">
        <f t="shared" si="40"/>
        <v>13.84</v>
      </c>
      <c r="G471" s="36" t="s">
        <v>1</v>
      </c>
      <c r="H471" s="34">
        <v>40</v>
      </c>
      <c r="I471" s="34">
        <v>384.05579999999998</v>
      </c>
      <c r="J471" s="37">
        <f t="shared" si="37"/>
        <v>42.44</v>
      </c>
      <c r="K471" s="37">
        <f t="shared" si="38"/>
        <v>21.22</v>
      </c>
      <c r="L471" s="38">
        <f t="shared" si="39"/>
        <v>8149.6640759999991</v>
      </c>
      <c r="M471" s="34" t="s">
        <v>33</v>
      </c>
      <c r="N471" s="34" t="s">
        <v>338</v>
      </c>
      <c r="O471" s="34" t="s">
        <v>20</v>
      </c>
      <c r="P471" s="34">
        <v>68</v>
      </c>
    </row>
    <row r="472" spans="1:20" x14ac:dyDescent="0.25">
      <c r="A472" s="80">
        <v>2022</v>
      </c>
      <c r="B472" s="80">
        <v>14</v>
      </c>
      <c r="C472" s="34" t="s">
        <v>0</v>
      </c>
      <c r="D472" s="34">
        <v>5733117</v>
      </c>
      <c r="E472" s="34">
        <v>88.9</v>
      </c>
      <c r="F472" s="35">
        <f t="shared" si="40"/>
        <v>13.84</v>
      </c>
      <c r="G472" s="36" t="s">
        <v>1</v>
      </c>
      <c r="H472" s="34">
        <v>136</v>
      </c>
      <c r="I472" s="34">
        <v>1305.7619999999999</v>
      </c>
      <c r="J472" s="37">
        <f t="shared" si="37"/>
        <v>42.44</v>
      </c>
      <c r="K472" s="37">
        <f t="shared" si="38"/>
        <v>31.83</v>
      </c>
      <c r="L472" s="38">
        <f t="shared" si="39"/>
        <v>41562.404459999998</v>
      </c>
      <c r="M472" s="34" t="s">
        <v>156</v>
      </c>
      <c r="N472" s="34" t="s">
        <v>34</v>
      </c>
      <c r="O472" s="34" t="s">
        <v>35</v>
      </c>
      <c r="P472" s="34">
        <v>31</v>
      </c>
    </row>
    <row r="473" spans="1:20" x14ac:dyDescent="0.25">
      <c r="A473" s="80">
        <v>2022</v>
      </c>
      <c r="B473" s="80">
        <v>14</v>
      </c>
      <c r="C473" s="34" t="s">
        <v>0</v>
      </c>
      <c r="D473" s="34">
        <v>5733117</v>
      </c>
      <c r="E473" s="34">
        <v>88.9</v>
      </c>
      <c r="F473" s="35">
        <f t="shared" si="40"/>
        <v>13.84</v>
      </c>
      <c r="G473" s="36" t="s">
        <v>1</v>
      </c>
      <c r="H473" s="34">
        <v>29</v>
      </c>
      <c r="I473" s="34">
        <v>278.4341</v>
      </c>
      <c r="J473" s="37">
        <f t="shared" si="37"/>
        <v>42.44</v>
      </c>
      <c r="K473" s="37">
        <f t="shared" si="38"/>
        <v>31.83</v>
      </c>
      <c r="L473" s="38">
        <f t="shared" si="39"/>
        <v>8862.5574029999989</v>
      </c>
      <c r="M473" s="34" t="s">
        <v>156</v>
      </c>
      <c r="N473" s="34" t="s">
        <v>34</v>
      </c>
      <c r="O473" s="34" t="s">
        <v>35</v>
      </c>
      <c r="P473" s="34">
        <v>31</v>
      </c>
    </row>
    <row r="474" spans="1:20" x14ac:dyDescent="0.25">
      <c r="A474" s="80">
        <v>2022</v>
      </c>
      <c r="B474" s="80">
        <v>14</v>
      </c>
      <c r="C474" s="34" t="s">
        <v>0</v>
      </c>
      <c r="D474" s="34">
        <v>5733119</v>
      </c>
      <c r="E474" s="34">
        <v>88.9</v>
      </c>
      <c r="F474" s="35">
        <f t="shared" si="40"/>
        <v>13.84</v>
      </c>
      <c r="G474" s="36" t="s">
        <v>1</v>
      </c>
      <c r="H474" s="34">
        <v>205</v>
      </c>
      <c r="I474" s="34">
        <v>1968.2427</v>
      </c>
      <c r="J474" s="37">
        <f t="shared" si="37"/>
        <v>42.44</v>
      </c>
      <c r="K474" s="37">
        <f t="shared" si="38"/>
        <v>31.83</v>
      </c>
      <c r="L474" s="38">
        <f t="shared" si="39"/>
        <v>62649.165140999998</v>
      </c>
      <c r="M474" s="34" t="s">
        <v>156</v>
      </c>
      <c r="N474" s="34" t="s">
        <v>34</v>
      </c>
      <c r="O474" s="34" t="s">
        <v>35</v>
      </c>
      <c r="P474" s="34">
        <v>31</v>
      </c>
    </row>
    <row r="475" spans="1:20" x14ac:dyDescent="0.25">
      <c r="A475" s="80">
        <v>2022</v>
      </c>
      <c r="B475" s="80">
        <v>14</v>
      </c>
      <c r="C475" s="34" t="s">
        <v>0</v>
      </c>
      <c r="D475" s="34">
        <v>5733120</v>
      </c>
      <c r="E475" s="34">
        <v>88.9</v>
      </c>
      <c r="F475" s="35">
        <f t="shared" si="40"/>
        <v>13.84</v>
      </c>
      <c r="G475" s="36" t="s">
        <v>1</v>
      </c>
      <c r="H475" s="34">
        <v>30</v>
      </c>
      <c r="I475" s="34">
        <v>288.03449999999998</v>
      </c>
      <c r="J475" s="37">
        <f t="shared" si="37"/>
        <v>42.44</v>
      </c>
      <c r="K475" s="37">
        <f t="shared" si="38"/>
        <v>31.83</v>
      </c>
      <c r="L475" s="38">
        <f t="shared" si="39"/>
        <v>9168.1381349999992</v>
      </c>
      <c r="M475" s="34" t="s">
        <v>156</v>
      </c>
      <c r="N475" s="34" t="s">
        <v>34</v>
      </c>
      <c r="O475" s="34" t="s">
        <v>35</v>
      </c>
      <c r="P475" s="34">
        <v>31</v>
      </c>
    </row>
    <row r="476" spans="1:20" x14ac:dyDescent="0.25">
      <c r="A476" s="80">
        <v>2022</v>
      </c>
      <c r="B476" s="80">
        <v>14</v>
      </c>
      <c r="C476" s="34" t="s">
        <v>0</v>
      </c>
      <c r="D476" s="34">
        <v>5733217</v>
      </c>
      <c r="E476" s="34">
        <v>60.3</v>
      </c>
      <c r="F476" s="35">
        <f t="shared" si="40"/>
        <v>6.99</v>
      </c>
      <c r="G476" s="36" t="s">
        <v>4</v>
      </c>
      <c r="H476" s="34">
        <v>24</v>
      </c>
      <c r="I476" s="34">
        <v>230.42779999999999</v>
      </c>
      <c r="J476" s="37">
        <v>26.56</v>
      </c>
      <c r="K476" s="37">
        <f t="shared" si="38"/>
        <v>19.919999999999998</v>
      </c>
      <c r="L476" s="38">
        <f t="shared" si="39"/>
        <v>4590.121775999999</v>
      </c>
      <c r="M476" s="34" t="s">
        <v>156</v>
      </c>
      <c r="N476" s="34" t="s">
        <v>327</v>
      </c>
      <c r="O476" s="34" t="s">
        <v>2</v>
      </c>
      <c r="P476" s="34">
        <v>65</v>
      </c>
    </row>
    <row r="477" spans="1:20" x14ac:dyDescent="0.25">
      <c r="A477" s="80">
        <v>2022</v>
      </c>
      <c r="B477" s="80">
        <v>14</v>
      </c>
      <c r="C477" s="34" t="s">
        <v>0</v>
      </c>
      <c r="D477" s="34">
        <v>5733218</v>
      </c>
      <c r="E477" s="34">
        <v>60.3</v>
      </c>
      <c r="F477" s="35">
        <f t="shared" si="40"/>
        <v>6.99</v>
      </c>
      <c r="G477" s="36" t="s">
        <v>4</v>
      </c>
      <c r="H477" s="34">
        <v>2</v>
      </c>
      <c r="I477" s="34">
        <v>19.202200000000001</v>
      </c>
      <c r="J477" s="37">
        <v>26.56</v>
      </c>
      <c r="K477" s="37">
        <f t="shared" si="38"/>
        <v>19.919999999999998</v>
      </c>
      <c r="L477" s="38">
        <f t="shared" si="39"/>
        <v>382.50782399999997</v>
      </c>
      <c r="M477" s="34" t="s">
        <v>156</v>
      </c>
      <c r="N477" s="34" t="s">
        <v>327</v>
      </c>
      <c r="O477" s="34" t="s">
        <v>2</v>
      </c>
      <c r="P477" s="34">
        <v>65</v>
      </c>
    </row>
    <row r="478" spans="1:20" x14ac:dyDescent="0.25">
      <c r="A478" s="80">
        <v>2022</v>
      </c>
      <c r="B478" s="80">
        <v>14</v>
      </c>
      <c r="C478" s="34" t="s">
        <v>0</v>
      </c>
      <c r="D478" s="34">
        <v>5733870</v>
      </c>
      <c r="E478" s="34">
        <v>73</v>
      </c>
      <c r="F478" s="35">
        <f t="shared" si="40"/>
        <v>9.67</v>
      </c>
      <c r="G478" s="36" t="s">
        <v>1</v>
      </c>
      <c r="H478" s="34">
        <v>1</v>
      </c>
      <c r="I478" s="34">
        <v>9.6012000000000004</v>
      </c>
      <c r="J478" s="37">
        <f t="shared" ref="J478:J537" si="41">IF($E478=60.3,24.27,IF($E478=73,30.27,IF($E478=88.9,42.44,IF(AND($E478=114.3, $F478=17.26),47.83,IF(AND($E478=177.8, $F478=34.23),92.37,IF(AND($E478=244.5,$F478=53.57),144.09,"ENTER WEIGHT"))))))</f>
        <v>30.27</v>
      </c>
      <c r="K478" s="37">
        <f t="shared" si="38"/>
        <v>15.135</v>
      </c>
      <c r="L478" s="38">
        <f t="shared" si="39"/>
        <v>145.31416200000001</v>
      </c>
      <c r="M478" s="34" t="s">
        <v>33</v>
      </c>
      <c r="N478" s="34" t="s">
        <v>339</v>
      </c>
      <c r="O478" s="34" t="s">
        <v>306</v>
      </c>
      <c r="P478" s="34">
        <v>105</v>
      </c>
    </row>
    <row r="479" spans="1:20" x14ac:dyDescent="0.25">
      <c r="A479" s="80">
        <v>2022</v>
      </c>
      <c r="B479" s="80">
        <v>14</v>
      </c>
      <c r="C479" s="34" t="s">
        <v>0</v>
      </c>
      <c r="D479" s="34">
        <v>5733868</v>
      </c>
      <c r="E479" s="34">
        <v>73</v>
      </c>
      <c r="F479" s="35">
        <f t="shared" si="40"/>
        <v>9.67</v>
      </c>
      <c r="G479" s="36" t="s">
        <v>1</v>
      </c>
      <c r="H479" s="34">
        <v>13</v>
      </c>
      <c r="I479" s="34">
        <v>124.81829999999999</v>
      </c>
      <c r="J479" s="37">
        <f t="shared" si="41"/>
        <v>30.27</v>
      </c>
      <c r="K479" s="37">
        <f t="shared" si="38"/>
        <v>15.135</v>
      </c>
      <c r="L479" s="38">
        <f t="shared" si="39"/>
        <v>1889.1249704999998</v>
      </c>
      <c r="M479" s="34" t="s">
        <v>33</v>
      </c>
      <c r="N479" s="34" t="s">
        <v>339</v>
      </c>
      <c r="O479" s="34" t="s">
        <v>306</v>
      </c>
      <c r="P479" s="34">
        <v>105</v>
      </c>
    </row>
    <row r="480" spans="1:20" x14ac:dyDescent="0.25">
      <c r="A480" s="80">
        <v>2022</v>
      </c>
      <c r="B480" s="80">
        <v>14</v>
      </c>
      <c r="C480" s="34" t="s">
        <v>0</v>
      </c>
      <c r="D480" s="34">
        <v>5733868</v>
      </c>
      <c r="E480" s="34">
        <v>73</v>
      </c>
      <c r="F480" s="35">
        <f t="shared" si="40"/>
        <v>9.67</v>
      </c>
      <c r="G480" s="36" t="s">
        <v>1</v>
      </c>
      <c r="H480" s="34">
        <v>10</v>
      </c>
      <c r="I480" s="34">
        <v>96.01</v>
      </c>
      <c r="J480" s="37">
        <f t="shared" si="41"/>
        <v>30.27</v>
      </c>
      <c r="K480" s="37">
        <f t="shared" si="38"/>
        <v>22.702500000000001</v>
      </c>
      <c r="L480" s="38">
        <f t="shared" si="39"/>
        <v>2179.6670250000002</v>
      </c>
      <c r="M480" s="34" t="s">
        <v>156</v>
      </c>
      <c r="N480" s="34" t="s">
        <v>339</v>
      </c>
      <c r="O480" s="34" t="s">
        <v>306</v>
      </c>
      <c r="P480" s="34">
        <v>105</v>
      </c>
    </row>
    <row r="481" spans="1:16" x14ac:dyDescent="0.25">
      <c r="A481" s="80">
        <v>2022</v>
      </c>
      <c r="B481" s="80">
        <v>14</v>
      </c>
      <c r="C481" s="34" t="s">
        <v>0</v>
      </c>
      <c r="D481" s="34">
        <v>5733867</v>
      </c>
      <c r="E481" s="34">
        <v>73</v>
      </c>
      <c r="F481" s="35">
        <f t="shared" si="40"/>
        <v>9.67</v>
      </c>
      <c r="G481" s="36" t="s">
        <v>1</v>
      </c>
      <c r="H481" s="34">
        <v>9</v>
      </c>
      <c r="I481" s="34">
        <v>86.41</v>
      </c>
      <c r="J481" s="37">
        <f t="shared" si="41"/>
        <v>30.27</v>
      </c>
      <c r="K481" s="37">
        <f t="shared" si="38"/>
        <v>22.702500000000001</v>
      </c>
      <c r="L481" s="38">
        <f t="shared" si="39"/>
        <v>1961.723025</v>
      </c>
      <c r="M481" s="34" t="s">
        <v>156</v>
      </c>
      <c r="N481" s="34" t="s">
        <v>339</v>
      </c>
      <c r="O481" s="34" t="s">
        <v>306</v>
      </c>
      <c r="P481" s="34">
        <v>105</v>
      </c>
    </row>
    <row r="482" spans="1:16" x14ac:dyDescent="0.25">
      <c r="A482" s="80">
        <v>2022</v>
      </c>
      <c r="B482" s="80">
        <v>14</v>
      </c>
      <c r="C482" s="34" t="s">
        <v>0</v>
      </c>
      <c r="D482" s="34">
        <v>5734237</v>
      </c>
      <c r="E482" s="34">
        <v>88.9</v>
      </c>
      <c r="F482" s="35">
        <f t="shared" si="40"/>
        <v>13.84</v>
      </c>
      <c r="G482" s="36" t="s">
        <v>1</v>
      </c>
      <c r="H482" s="34">
        <v>50</v>
      </c>
      <c r="I482" s="34">
        <v>480.05739999999997</v>
      </c>
      <c r="J482" s="37">
        <f t="shared" si="41"/>
        <v>42.44</v>
      </c>
      <c r="K482" s="37">
        <f t="shared" si="38"/>
        <v>31.83</v>
      </c>
      <c r="L482" s="38">
        <f t="shared" si="39"/>
        <v>15280.227041999999</v>
      </c>
      <c r="M482" s="34" t="s">
        <v>156</v>
      </c>
      <c r="N482" s="34" t="s">
        <v>340</v>
      </c>
      <c r="O482" s="34" t="s">
        <v>20</v>
      </c>
      <c r="P482" s="34">
        <v>68</v>
      </c>
    </row>
    <row r="483" spans="1:16" x14ac:dyDescent="0.25">
      <c r="A483" s="80">
        <v>2022</v>
      </c>
      <c r="B483" s="80">
        <v>14</v>
      </c>
      <c r="C483" s="34" t="s">
        <v>0</v>
      </c>
      <c r="D483" s="34">
        <v>5734368</v>
      </c>
      <c r="E483" s="34">
        <v>73</v>
      </c>
      <c r="F483" s="35">
        <f t="shared" si="40"/>
        <v>9.67</v>
      </c>
      <c r="G483" s="36" t="s">
        <v>4</v>
      </c>
      <c r="H483" s="34">
        <v>144</v>
      </c>
      <c r="I483" s="34">
        <v>1382.5727999999999</v>
      </c>
      <c r="J483" s="37">
        <v>34.159999999999997</v>
      </c>
      <c r="K483" s="37">
        <f t="shared" si="38"/>
        <v>25.619999999999997</v>
      </c>
      <c r="L483" s="38">
        <f t="shared" si="39"/>
        <v>35421.515135999995</v>
      </c>
      <c r="M483" s="34" t="s">
        <v>156</v>
      </c>
      <c r="N483" s="34" t="s">
        <v>341</v>
      </c>
      <c r="O483" s="34" t="s">
        <v>151</v>
      </c>
      <c r="P483" s="34">
        <v>28</v>
      </c>
    </row>
    <row r="484" spans="1:16" x14ac:dyDescent="0.25">
      <c r="A484" s="80">
        <v>2022</v>
      </c>
      <c r="B484" s="80">
        <v>14</v>
      </c>
      <c r="C484" s="34" t="s">
        <v>0</v>
      </c>
      <c r="D484" s="34">
        <v>5734455</v>
      </c>
      <c r="E484" s="34">
        <v>73</v>
      </c>
      <c r="F484" s="35">
        <f t="shared" si="40"/>
        <v>9.67</v>
      </c>
      <c r="G484" s="36" t="s">
        <v>4</v>
      </c>
      <c r="H484" s="34">
        <v>76</v>
      </c>
      <c r="I484" s="34">
        <v>727.70699999999999</v>
      </c>
      <c r="J484" s="37">
        <v>34.159999999999997</v>
      </c>
      <c r="K484" s="37">
        <f t="shared" si="38"/>
        <v>25.619999999999997</v>
      </c>
      <c r="L484" s="38">
        <f t="shared" si="39"/>
        <v>18643.853339999998</v>
      </c>
      <c r="M484" s="34" t="s">
        <v>156</v>
      </c>
      <c r="N484" s="34" t="s">
        <v>341</v>
      </c>
      <c r="O484" s="34" t="s">
        <v>151</v>
      </c>
      <c r="P484" s="34">
        <v>28</v>
      </c>
    </row>
    <row r="485" spans="1:16" x14ac:dyDescent="0.25">
      <c r="A485" s="80">
        <v>2022</v>
      </c>
      <c r="B485" s="80">
        <v>14</v>
      </c>
      <c r="C485" s="34" t="s">
        <v>0</v>
      </c>
      <c r="D485" s="34">
        <v>5734432</v>
      </c>
      <c r="E485" s="34">
        <v>88.9</v>
      </c>
      <c r="F485" s="35">
        <f t="shared" si="40"/>
        <v>13.84</v>
      </c>
      <c r="G485" s="36" t="s">
        <v>1</v>
      </c>
      <c r="H485" s="34">
        <v>69</v>
      </c>
      <c r="I485" s="34">
        <v>662.4828</v>
      </c>
      <c r="J485" s="37">
        <f t="shared" si="41"/>
        <v>42.44</v>
      </c>
      <c r="K485" s="37">
        <f t="shared" si="38"/>
        <v>31.83</v>
      </c>
      <c r="L485" s="38">
        <f t="shared" si="39"/>
        <v>21086.827524</v>
      </c>
      <c r="M485" s="34" t="s">
        <v>156</v>
      </c>
      <c r="N485" s="34" t="s">
        <v>340</v>
      </c>
      <c r="O485" s="34" t="s">
        <v>20</v>
      </c>
      <c r="P485" s="34">
        <v>68</v>
      </c>
    </row>
    <row r="486" spans="1:16" x14ac:dyDescent="0.25">
      <c r="A486" s="80">
        <v>2022</v>
      </c>
      <c r="B486" s="80">
        <v>14</v>
      </c>
      <c r="C486" s="34" t="s">
        <v>0</v>
      </c>
      <c r="D486" s="34">
        <v>5734431</v>
      </c>
      <c r="E486" s="34">
        <v>88.9</v>
      </c>
      <c r="F486" s="35">
        <f t="shared" si="40"/>
        <v>13.84</v>
      </c>
      <c r="G486" s="36" t="s">
        <v>1</v>
      </c>
      <c r="H486" s="34">
        <v>6</v>
      </c>
      <c r="I486" s="34">
        <v>57.606900000000003</v>
      </c>
      <c r="J486" s="37">
        <f t="shared" si="41"/>
        <v>42.44</v>
      </c>
      <c r="K486" s="37">
        <f t="shared" si="38"/>
        <v>31.83</v>
      </c>
      <c r="L486" s="38">
        <f t="shared" si="39"/>
        <v>1833.6276270000001</v>
      </c>
      <c r="M486" s="34" t="s">
        <v>156</v>
      </c>
      <c r="N486" s="34" t="s">
        <v>340</v>
      </c>
      <c r="O486" s="34" t="s">
        <v>20</v>
      </c>
      <c r="P486" s="34">
        <v>68</v>
      </c>
    </row>
    <row r="487" spans="1:16" x14ac:dyDescent="0.25">
      <c r="A487" s="80">
        <v>2022</v>
      </c>
      <c r="B487" s="80">
        <v>14</v>
      </c>
      <c r="C487" s="34" t="s">
        <v>0</v>
      </c>
      <c r="D487" s="34">
        <v>5734455</v>
      </c>
      <c r="E487" s="34">
        <v>73</v>
      </c>
      <c r="F487" s="35">
        <f t="shared" si="40"/>
        <v>9.67</v>
      </c>
      <c r="G487" s="36" t="s">
        <v>4</v>
      </c>
      <c r="H487" s="34">
        <v>219</v>
      </c>
      <c r="I487" s="34">
        <v>2096.9452999999999</v>
      </c>
      <c r="J487" s="37">
        <v>34.159999999999997</v>
      </c>
      <c r="K487" s="37">
        <f t="shared" si="38"/>
        <v>25.619999999999997</v>
      </c>
      <c r="L487" s="38">
        <f t="shared" si="39"/>
        <v>53723.738585999992</v>
      </c>
      <c r="M487" s="34" t="s">
        <v>156</v>
      </c>
      <c r="N487" s="34" t="s">
        <v>341</v>
      </c>
      <c r="O487" s="34" t="s">
        <v>151</v>
      </c>
      <c r="P487" s="34">
        <v>28</v>
      </c>
    </row>
    <row r="488" spans="1:16" x14ac:dyDescent="0.25">
      <c r="A488" s="80">
        <v>2022</v>
      </c>
      <c r="B488" s="80">
        <v>14</v>
      </c>
      <c r="C488" s="34" t="s">
        <v>0</v>
      </c>
      <c r="D488" s="34">
        <v>5734455</v>
      </c>
      <c r="E488" s="34">
        <v>73</v>
      </c>
      <c r="F488" s="35">
        <f t="shared" si="40"/>
        <v>9.67</v>
      </c>
      <c r="G488" s="36" t="s">
        <v>4</v>
      </c>
      <c r="H488" s="34">
        <v>222</v>
      </c>
      <c r="I488" s="34">
        <v>2125.6705000000002</v>
      </c>
      <c r="J488" s="37">
        <v>34.159999999999997</v>
      </c>
      <c r="K488" s="37">
        <f t="shared" si="38"/>
        <v>25.619999999999997</v>
      </c>
      <c r="L488" s="38">
        <f t="shared" si="39"/>
        <v>54459.678209999998</v>
      </c>
      <c r="M488" s="34" t="s">
        <v>156</v>
      </c>
      <c r="N488" s="34" t="s">
        <v>341</v>
      </c>
      <c r="O488" s="34" t="s">
        <v>151</v>
      </c>
      <c r="P488" s="34">
        <v>28</v>
      </c>
    </row>
    <row r="489" spans="1:16" x14ac:dyDescent="0.25">
      <c r="A489" s="80">
        <v>2022</v>
      </c>
      <c r="B489" s="80">
        <v>14</v>
      </c>
      <c r="C489" s="34" t="s">
        <v>0</v>
      </c>
      <c r="D489" s="34">
        <v>5734466</v>
      </c>
      <c r="E489" s="34">
        <v>88.9</v>
      </c>
      <c r="F489" s="35">
        <f t="shared" si="40"/>
        <v>13.84</v>
      </c>
      <c r="G489" s="36" t="s">
        <v>1</v>
      </c>
      <c r="H489" s="34">
        <v>55</v>
      </c>
      <c r="I489" s="34">
        <v>528.06679999999994</v>
      </c>
      <c r="J489" s="37">
        <f t="shared" si="41"/>
        <v>42.44</v>
      </c>
      <c r="K489" s="37">
        <f t="shared" si="38"/>
        <v>31.83</v>
      </c>
      <c r="L489" s="38">
        <f t="shared" si="39"/>
        <v>16808.366243999997</v>
      </c>
      <c r="M489" s="34" t="s">
        <v>156</v>
      </c>
      <c r="N489" s="34" t="s">
        <v>340</v>
      </c>
      <c r="O489" s="34" t="s">
        <v>20</v>
      </c>
      <c r="P489" s="34">
        <v>68</v>
      </c>
    </row>
    <row r="490" spans="1:16" x14ac:dyDescent="0.25">
      <c r="A490" s="80">
        <v>2022</v>
      </c>
      <c r="B490" s="80">
        <v>14</v>
      </c>
      <c r="C490" s="34" t="s">
        <v>0</v>
      </c>
      <c r="D490" s="34">
        <v>5734708</v>
      </c>
      <c r="E490" s="34">
        <v>88.9</v>
      </c>
      <c r="F490" s="35">
        <f t="shared" si="40"/>
        <v>13.84</v>
      </c>
      <c r="G490" s="36" t="s">
        <v>1</v>
      </c>
      <c r="H490" s="34">
        <v>52</v>
      </c>
      <c r="I490" s="34">
        <v>499.26319999999998</v>
      </c>
      <c r="J490" s="37">
        <f t="shared" si="41"/>
        <v>42.44</v>
      </c>
      <c r="K490" s="37">
        <f t="shared" si="38"/>
        <v>31.83</v>
      </c>
      <c r="L490" s="38">
        <f t="shared" si="39"/>
        <v>15891.547655999999</v>
      </c>
      <c r="M490" s="34" t="s">
        <v>156</v>
      </c>
      <c r="N490" s="34" t="s">
        <v>340</v>
      </c>
      <c r="O490" s="34" t="s">
        <v>20</v>
      </c>
      <c r="P490" s="34">
        <v>68</v>
      </c>
    </row>
    <row r="491" spans="1:16" x14ac:dyDescent="0.25">
      <c r="A491" s="80">
        <v>2022</v>
      </c>
      <c r="B491" s="80">
        <v>14</v>
      </c>
      <c r="C491" s="34" t="s">
        <v>0</v>
      </c>
      <c r="D491" s="34">
        <v>5734711</v>
      </c>
      <c r="E491" s="34">
        <v>88.9</v>
      </c>
      <c r="F491" s="35">
        <f t="shared" si="40"/>
        <v>13.84</v>
      </c>
      <c r="G491" s="36" t="s">
        <v>1</v>
      </c>
      <c r="H491" s="34">
        <v>23</v>
      </c>
      <c r="I491" s="34">
        <v>220.8279</v>
      </c>
      <c r="J491" s="37">
        <f t="shared" si="41"/>
        <v>42.44</v>
      </c>
      <c r="K491" s="37">
        <f t="shared" si="38"/>
        <v>31.83</v>
      </c>
      <c r="L491" s="38">
        <f t="shared" si="39"/>
        <v>7028.9520569999995</v>
      </c>
      <c r="M491" s="34" t="s">
        <v>156</v>
      </c>
      <c r="N491" s="34" t="s">
        <v>340</v>
      </c>
      <c r="O491" s="34" t="s">
        <v>20</v>
      </c>
      <c r="P491" s="34">
        <v>68</v>
      </c>
    </row>
    <row r="492" spans="1:16" x14ac:dyDescent="0.25">
      <c r="A492" s="80">
        <v>2022</v>
      </c>
      <c r="B492" s="80">
        <v>14</v>
      </c>
      <c r="C492" s="34" t="s">
        <v>0</v>
      </c>
      <c r="D492" s="34">
        <v>5734710</v>
      </c>
      <c r="E492" s="34">
        <v>88.9</v>
      </c>
      <c r="F492" s="35">
        <f t="shared" si="40"/>
        <v>13.84</v>
      </c>
      <c r="G492" s="36" t="s">
        <v>1</v>
      </c>
      <c r="H492" s="34">
        <v>1</v>
      </c>
      <c r="I492" s="34">
        <v>9.6012000000000004</v>
      </c>
      <c r="J492" s="37">
        <f t="shared" si="41"/>
        <v>42.44</v>
      </c>
      <c r="K492" s="37">
        <f t="shared" ref="K492:K553" si="42">IF(M492="NEW",J492*1,IF(M492="YELLOW",J492*0.75,IF(M492="BLUE",J492*0.5)))</f>
        <v>31.83</v>
      </c>
      <c r="L492" s="38">
        <f t="shared" ref="L492:L553" si="43">I492*K492</f>
        <v>305.60619600000001</v>
      </c>
      <c r="M492" s="34" t="s">
        <v>156</v>
      </c>
      <c r="N492" s="34" t="s">
        <v>340</v>
      </c>
      <c r="O492" s="34" t="s">
        <v>20</v>
      </c>
      <c r="P492" s="34">
        <v>68</v>
      </c>
    </row>
    <row r="493" spans="1:16" x14ac:dyDescent="0.25">
      <c r="A493" s="80">
        <v>2022</v>
      </c>
      <c r="B493" s="80">
        <v>14</v>
      </c>
      <c r="C493" s="34" t="s">
        <v>0</v>
      </c>
      <c r="D493" s="34">
        <v>5734709</v>
      </c>
      <c r="E493" s="34">
        <v>88.9</v>
      </c>
      <c r="F493" s="35">
        <f t="shared" si="40"/>
        <v>13.84</v>
      </c>
      <c r="G493" s="36" t="s">
        <v>1</v>
      </c>
      <c r="H493" s="34">
        <v>106</v>
      </c>
      <c r="I493" s="34">
        <v>1017.73</v>
      </c>
      <c r="J493" s="37">
        <f t="shared" si="41"/>
        <v>42.44</v>
      </c>
      <c r="K493" s="37">
        <f t="shared" si="42"/>
        <v>31.83</v>
      </c>
      <c r="L493" s="38">
        <f t="shared" si="43"/>
        <v>32394.3459</v>
      </c>
      <c r="M493" s="34" t="s">
        <v>156</v>
      </c>
      <c r="N493" s="34" t="s">
        <v>340</v>
      </c>
      <c r="O493" s="34" t="s">
        <v>20</v>
      </c>
      <c r="P493" s="34">
        <v>68</v>
      </c>
    </row>
    <row r="494" spans="1:16" x14ac:dyDescent="0.25">
      <c r="A494" s="80">
        <v>2022</v>
      </c>
      <c r="B494" s="80">
        <v>14</v>
      </c>
      <c r="C494" s="34" t="s">
        <v>0</v>
      </c>
      <c r="D494" s="34">
        <v>5735126</v>
      </c>
      <c r="E494" s="34">
        <v>88.9</v>
      </c>
      <c r="F494" s="35">
        <f t="shared" si="40"/>
        <v>13.84</v>
      </c>
      <c r="G494" s="36" t="s">
        <v>1</v>
      </c>
      <c r="H494" s="34">
        <v>2</v>
      </c>
      <c r="I494" s="34">
        <v>19.202400000000001</v>
      </c>
      <c r="J494" s="37">
        <f t="shared" si="41"/>
        <v>42.44</v>
      </c>
      <c r="K494" s="37">
        <f t="shared" si="42"/>
        <v>31.83</v>
      </c>
      <c r="L494" s="38">
        <f t="shared" si="43"/>
        <v>611.21239200000002</v>
      </c>
      <c r="M494" s="34" t="s">
        <v>156</v>
      </c>
      <c r="N494" s="34" t="s">
        <v>39</v>
      </c>
      <c r="O494" s="34" t="s">
        <v>20</v>
      </c>
      <c r="P494" s="34">
        <v>68</v>
      </c>
    </row>
    <row r="495" spans="1:16" x14ac:dyDescent="0.25">
      <c r="A495" s="80">
        <v>2022</v>
      </c>
      <c r="B495" s="80">
        <v>14</v>
      </c>
      <c r="C495" s="34" t="s">
        <v>0</v>
      </c>
      <c r="D495" s="34">
        <v>5735126</v>
      </c>
      <c r="E495" s="34">
        <v>88.9</v>
      </c>
      <c r="F495" s="35">
        <f t="shared" si="40"/>
        <v>13.84</v>
      </c>
      <c r="G495" s="36" t="s">
        <v>1</v>
      </c>
      <c r="H495" s="34">
        <v>25</v>
      </c>
      <c r="I495" s="34">
        <v>240.03</v>
      </c>
      <c r="J495" s="37">
        <f t="shared" si="41"/>
        <v>42.44</v>
      </c>
      <c r="K495" s="37">
        <f t="shared" si="42"/>
        <v>31.83</v>
      </c>
      <c r="L495" s="38">
        <f t="shared" si="43"/>
        <v>7640.1548999999995</v>
      </c>
      <c r="M495" s="34" t="s">
        <v>156</v>
      </c>
      <c r="N495" s="34" t="s">
        <v>39</v>
      </c>
      <c r="O495" s="34" t="s">
        <v>20</v>
      </c>
      <c r="P495" s="34">
        <v>68</v>
      </c>
    </row>
    <row r="496" spans="1:16" x14ac:dyDescent="0.25">
      <c r="A496" s="80">
        <v>2022</v>
      </c>
      <c r="B496" s="80">
        <v>14</v>
      </c>
      <c r="C496" s="34" t="s">
        <v>0</v>
      </c>
      <c r="D496" s="34">
        <v>5735125</v>
      </c>
      <c r="E496" s="34">
        <v>88.9</v>
      </c>
      <c r="F496" s="35">
        <f t="shared" si="40"/>
        <v>13.84</v>
      </c>
      <c r="G496" s="36" t="s">
        <v>1</v>
      </c>
      <c r="H496" s="34">
        <v>8</v>
      </c>
      <c r="I496" s="34">
        <v>76.810400000000001</v>
      </c>
      <c r="J496" s="37">
        <f t="shared" si="41"/>
        <v>42.44</v>
      </c>
      <c r="K496" s="37">
        <f t="shared" si="42"/>
        <v>21.22</v>
      </c>
      <c r="L496" s="38">
        <f t="shared" si="43"/>
        <v>1629.916688</v>
      </c>
      <c r="M496" s="34" t="s">
        <v>33</v>
      </c>
      <c r="N496" s="34" t="s">
        <v>39</v>
      </c>
      <c r="O496" s="34" t="s">
        <v>20</v>
      </c>
      <c r="P496" s="34">
        <v>68</v>
      </c>
    </row>
    <row r="497" spans="1:20" x14ac:dyDescent="0.25">
      <c r="A497" s="80">
        <v>2022</v>
      </c>
      <c r="B497" s="80">
        <v>14</v>
      </c>
      <c r="C497" s="34" t="s">
        <v>0</v>
      </c>
      <c r="D497" s="34">
        <v>5735124</v>
      </c>
      <c r="E497" s="34">
        <v>88.9</v>
      </c>
      <c r="F497" s="35">
        <f t="shared" si="40"/>
        <v>13.84</v>
      </c>
      <c r="G497" s="36" t="s">
        <v>1</v>
      </c>
      <c r="H497" s="34">
        <v>34</v>
      </c>
      <c r="I497" s="34">
        <v>326.44170000000003</v>
      </c>
      <c r="J497" s="37">
        <f t="shared" si="41"/>
        <v>42.44</v>
      </c>
      <c r="K497" s="37">
        <f t="shared" si="42"/>
        <v>21.22</v>
      </c>
      <c r="L497" s="38">
        <f t="shared" si="43"/>
        <v>6927.0928739999999</v>
      </c>
      <c r="M497" s="34" t="s">
        <v>33</v>
      </c>
      <c r="N497" s="34" t="s">
        <v>39</v>
      </c>
      <c r="O497" s="34" t="s">
        <v>20</v>
      </c>
      <c r="P497" s="34">
        <v>68</v>
      </c>
    </row>
    <row r="498" spans="1:20" x14ac:dyDescent="0.25">
      <c r="A498" s="80">
        <v>2022</v>
      </c>
      <c r="B498" s="80">
        <v>14</v>
      </c>
      <c r="C498" s="34" t="s">
        <v>0</v>
      </c>
      <c r="D498" s="34">
        <v>5735123</v>
      </c>
      <c r="E498" s="34">
        <v>88.9</v>
      </c>
      <c r="F498" s="35">
        <f t="shared" si="40"/>
        <v>13.84</v>
      </c>
      <c r="G498" s="36" t="s">
        <v>1</v>
      </c>
      <c r="H498" s="34">
        <v>2</v>
      </c>
      <c r="I498" s="34">
        <v>19.2028</v>
      </c>
      <c r="J498" s="37">
        <f t="shared" si="41"/>
        <v>42.44</v>
      </c>
      <c r="K498" s="37">
        <f t="shared" si="42"/>
        <v>21.22</v>
      </c>
      <c r="L498" s="38">
        <f t="shared" si="43"/>
        <v>407.48341599999998</v>
      </c>
      <c r="M498" s="34" t="s">
        <v>33</v>
      </c>
      <c r="N498" s="34" t="s">
        <v>39</v>
      </c>
      <c r="O498" s="34" t="s">
        <v>20</v>
      </c>
      <c r="P498" s="34">
        <v>68</v>
      </c>
    </row>
    <row r="499" spans="1:20" x14ac:dyDescent="0.25">
      <c r="A499" s="80">
        <v>2022</v>
      </c>
      <c r="B499" s="80">
        <v>14</v>
      </c>
      <c r="C499" s="34" t="s">
        <v>0</v>
      </c>
      <c r="D499" s="34">
        <v>5735128</v>
      </c>
      <c r="E499" s="34">
        <v>88.9</v>
      </c>
      <c r="F499" s="35">
        <f t="shared" si="40"/>
        <v>13.84</v>
      </c>
      <c r="G499" s="36" t="s">
        <v>1</v>
      </c>
      <c r="H499" s="34">
        <v>31</v>
      </c>
      <c r="I499" s="34">
        <v>297.6361</v>
      </c>
      <c r="J499" s="37">
        <f t="shared" si="41"/>
        <v>42.44</v>
      </c>
      <c r="K499" s="37">
        <f t="shared" si="42"/>
        <v>21.22</v>
      </c>
      <c r="L499" s="38">
        <f t="shared" si="43"/>
        <v>6315.8380419999994</v>
      </c>
      <c r="M499" s="34" t="s">
        <v>33</v>
      </c>
      <c r="N499" s="34" t="s">
        <v>39</v>
      </c>
      <c r="O499" s="34" t="s">
        <v>20</v>
      </c>
      <c r="P499" s="34">
        <v>68</v>
      </c>
    </row>
    <row r="500" spans="1:20" x14ac:dyDescent="0.25">
      <c r="A500" s="80">
        <v>2022</v>
      </c>
      <c r="B500" s="80">
        <v>14</v>
      </c>
      <c r="C500" s="34" t="s">
        <v>0</v>
      </c>
      <c r="D500" s="34">
        <v>5735531</v>
      </c>
      <c r="E500" s="34">
        <v>88.9</v>
      </c>
      <c r="F500" s="35">
        <f t="shared" si="40"/>
        <v>13.84</v>
      </c>
      <c r="G500" s="36" t="s">
        <v>1</v>
      </c>
      <c r="H500" s="34">
        <v>100</v>
      </c>
      <c r="I500" s="34">
        <v>960.12099999999998</v>
      </c>
      <c r="J500" s="37">
        <f t="shared" si="41"/>
        <v>42.44</v>
      </c>
      <c r="K500" s="37">
        <f t="shared" si="42"/>
        <v>31.83</v>
      </c>
      <c r="L500" s="38">
        <f t="shared" si="43"/>
        <v>30560.651429999998</v>
      </c>
      <c r="M500" s="34" t="s">
        <v>156</v>
      </c>
      <c r="N500" s="34" t="s">
        <v>178</v>
      </c>
      <c r="O500" s="34" t="s">
        <v>20</v>
      </c>
      <c r="P500" s="34">
        <v>68</v>
      </c>
    </row>
    <row r="501" spans="1:20" x14ac:dyDescent="0.25">
      <c r="A501" s="80">
        <v>2022</v>
      </c>
      <c r="B501" s="80">
        <v>14</v>
      </c>
      <c r="C501" s="34" t="s">
        <v>0</v>
      </c>
      <c r="D501" s="34">
        <v>5735532</v>
      </c>
      <c r="E501" s="34">
        <v>88.9</v>
      </c>
      <c r="F501" s="35">
        <f t="shared" si="40"/>
        <v>13.84</v>
      </c>
      <c r="G501" s="36" t="s">
        <v>1</v>
      </c>
      <c r="H501" s="34">
        <v>100</v>
      </c>
      <c r="I501" s="34">
        <v>960.12120000000004</v>
      </c>
      <c r="J501" s="37">
        <f t="shared" si="41"/>
        <v>42.44</v>
      </c>
      <c r="K501" s="37">
        <f t="shared" si="42"/>
        <v>31.83</v>
      </c>
      <c r="L501" s="38">
        <f t="shared" si="43"/>
        <v>30560.657796</v>
      </c>
      <c r="M501" s="34" t="s">
        <v>156</v>
      </c>
      <c r="N501" s="34" t="s">
        <v>178</v>
      </c>
      <c r="O501" s="34" t="s">
        <v>20</v>
      </c>
      <c r="P501" s="34">
        <v>68</v>
      </c>
    </row>
    <row r="502" spans="1:20" x14ac:dyDescent="0.25">
      <c r="A502" s="80">
        <v>2022</v>
      </c>
      <c r="B502" s="80">
        <v>14</v>
      </c>
      <c r="C502" s="34" t="s">
        <v>0</v>
      </c>
      <c r="D502" s="34">
        <v>5735793</v>
      </c>
      <c r="E502" s="34">
        <v>88.9</v>
      </c>
      <c r="F502" s="35">
        <f t="shared" si="40"/>
        <v>13.84</v>
      </c>
      <c r="G502" s="36" t="s">
        <v>1</v>
      </c>
      <c r="H502" s="34">
        <v>50</v>
      </c>
      <c r="I502" s="34">
        <v>480.0616</v>
      </c>
      <c r="J502" s="37">
        <f t="shared" si="41"/>
        <v>42.44</v>
      </c>
      <c r="K502" s="37">
        <f t="shared" si="42"/>
        <v>21.22</v>
      </c>
      <c r="L502" s="38">
        <f t="shared" si="43"/>
        <v>10186.907152</v>
      </c>
      <c r="M502" s="34" t="s">
        <v>33</v>
      </c>
      <c r="N502" s="34" t="s">
        <v>235</v>
      </c>
      <c r="O502" s="34" t="s">
        <v>20</v>
      </c>
      <c r="P502" s="34">
        <v>68</v>
      </c>
    </row>
    <row r="503" spans="1:20" x14ac:dyDescent="0.25">
      <c r="A503" s="80">
        <v>2022</v>
      </c>
      <c r="B503" s="80">
        <v>14</v>
      </c>
      <c r="C503" s="34" t="s">
        <v>0</v>
      </c>
      <c r="D503" s="34">
        <v>5735794</v>
      </c>
      <c r="E503" s="34">
        <v>88.9</v>
      </c>
      <c r="F503" s="35">
        <f t="shared" si="40"/>
        <v>13.84</v>
      </c>
      <c r="G503" s="36" t="s">
        <v>1</v>
      </c>
      <c r="H503" s="34">
        <v>50</v>
      </c>
      <c r="I503" s="34">
        <v>480.05880000000002</v>
      </c>
      <c r="J503" s="37">
        <f t="shared" si="41"/>
        <v>42.44</v>
      </c>
      <c r="K503" s="37">
        <f t="shared" si="42"/>
        <v>21.22</v>
      </c>
      <c r="L503" s="38">
        <f t="shared" si="43"/>
        <v>10186.847736</v>
      </c>
      <c r="M503" s="34" t="s">
        <v>33</v>
      </c>
      <c r="N503" s="34" t="s">
        <v>235</v>
      </c>
      <c r="O503" s="34" t="s">
        <v>20</v>
      </c>
      <c r="P503" s="34">
        <v>68</v>
      </c>
    </row>
    <row r="504" spans="1:20" x14ac:dyDescent="0.25">
      <c r="A504" s="80">
        <v>2022</v>
      </c>
      <c r="B504" s="80">
        <v>14</v>
      </c>
      <c r="C504" s="34" t="s">
        <v>0</v>
      </c>
      <c r="D504" s="34">
        <v>5736294</v>
      </c>
      <c r="E504" s="34">
        <v>88.9</v>
      </c>
      <c r="F504" s="35">
        <f t="shared" si="40"/>
        <v>13.84</v>
      </c>
      <c r="G504" s="36" t="s">
        <v>1</v>
      </c>
      <c r="H504" s="34">
        <v>21</v>
      </c>
      <c r="I504" s="34">
        <v>201.62520000000001</v>
      </c>
      <c r="J504" s="37">
        <f t="shared" si="41"/>
        <v>42.44</v>
      </c>
      <c r="K504" s="37">
        <f t="shared" si="42"/>
        <v>31.83</v>
      </c>
      <c r="L504" s="38">
        <f t="shared" si="43"/>
        <v>6417.7301159999997</v>
      </c>
      <c r="M504" s="34" t="s">
        <v>156</v>
      </c>
      <c r="N504" s="34" t="s">
        <v>342</v>
      </c>
      <c r="O504" s="34" t="s">
        <v>20</v>
      </c>
      <c r="P504" s="34">
        <v>68</v>
      </c>
    </row>
    <row r="505" spans="1:20" x14ac:dyDescent="0.25">
      <c r="A505" s="80">
        <v>2022</v>
      </c>
      <c r="B505" s="80">
        <v>14</v>
      </c>
      <c r="C505" s="34" t="s">
        <v>0</v>
      </c>
      <c r="D505" s="34">
        <v>5736295</v>
      </c>
      <c r="E505" s="34">
        <v>88.9</v>
      </c>
      <c r="F505" s="35">
        <f t="shared" si="40"/>
        <v>13.84</v>
      </c>
      <c r="G505" s="36" t="s">
        <v>1</v>
      </c>
      <c r="H505" s="34">
        <v>15</v>
      </c>
      <c r="I505" s="34">
        <v>144.02000000000001</v>
      </c>
      <c r="J505" s="37">
        <f t="shared" si="41"/>
        <v>42.44</v>
      </c>
      <c r="K505" s="37">
        <f t="shared" si="42"/>
        <v>31.83</v>
      </c>
      <c r="L505" s="38">
        <f t="shared" si="43"/>
        <v>4584.1566000000003</v>
      </c>
      <c r="M505" s="34" t="s">
        <v>156</v>
      </c>
      <c r="N505" s="34" t="s">
        <v>342</v>
      </c>
      <c r="O505" s="34" t="s">
        <v>20</v>
      </c>
      <c r="P505" s="34">
        <v>68</v>
      </c>
    </row>
    <row r="506" spans="1:20" x14ac:dyDescent="0.25">
      <c r="A506" s="80">
        <v>2022</v>
      </c>
      <c r="B506" s="80">
        <v>14</v>
      </c>
      <c r="C506" s="34" t="s">
        <v>0</v>
      </c>
      <c r="D506" s="34">
        <v>5736296</v>
      </c>
      <c r="E506" s="34">
        <v>88.9</v>
      </c>
      <c r="F506" s="35">
        <f t="shared" ref="F506:F567" si="44">IF($E506=60.3,6.99,IF($E506=73,9.67,IF($E506=88.9,13.84,IF($E506=114.3,17.26,IF($E506=177.8,34.23,IF($E506=244.5,53.57,"ENTER WEIGHT"))))))</f>
        <v>13.84</v>
      </c>
      <c r="G506" s="36" t="s">
        <v>1</v>
      </c>
      <c r="H506" s="34">
        <v>2</v>
      </c>
      <c r="I506" s="34">
        <v>19.2</v>
      </c>
      <c r="J506" s="37">
        <f t="shared" si="41"/>
        <v>42.44</v>
      </c>
      <c r="K506" s="37">
        <f t="shared" si="42"/>
        <v>31.83</v>
      </c>
      <c r="L506" s="38">
        <f t="shared" si="43"/>
        <v>611.13599999999997</v>
      </c>
      <c r="M506" s="34" t="s">
        <v>156</v>
      </c>
      <c r="N506" s="34" t="s">
        <v>342</v>
      </c>
      <c r="O506" s="34" t="s">
        <v>20</v>
      </c>
      <c r="P506" s="34">
        <v>68</v>
      </c>
    </row>
    <row r="507" spans="1:20" x14ac:dyDescent="0.25">
      <c r="A507" s="80">
        <v>2022</v>
      </c>
      <c r="B507" s="80">
        <v>14</v>
      </c>
      <c r="C507" s="34" t="s">
        <v>0</v>
      </c>
      <c r="D507" s="34">
        <v>5736297</v>
      </c>
      <c r="E507" s="34">
        <v>88.9</v>
      </c>
      <c r="F507" s="35">
        <f t="shared" si="44"/>
        <v>13.84</v>
      </c>
      <c r="G507" s="36" t="s">
        <v>1</v>
      </c>
      <c r="H507" s="34">
        <v>2</v>
      </c>
      <c r="I507" s="34">
        <v>19.2</v>
      </c>
      <c r="J507" s="37">
        <f t="shared" si="41"/>
        <v>42.44</v>
      </c>
      <c r="K507" s="37">
        <f t="shared" si="42"/>
        <v>31.83</v>
      </c>
      <c r="L507" s="38">
        <f t="shared" si="43"/>
        <v>611.13599999999997</v>
      </c>
      <c r="M507" s="34" t="s">
        <v>156</v>
      </c>
      <c r="N507" s="34" t="s">
        <v>342</v>
      </c>
      <c r="O507" s="34" t="s">
        <v>20</v>
      </c>
      <c r="P507" s="34">
        <v>68</v>
      </c>
    </row>
    <row r="508" spans="1:20" x14ac:dyDescent="0.25">
      <c r="A508" s="80">
        <v>2022</v>
      </c>
      <c r="B508" s="80">
        <v>14</v>
      </c>
      <c r="C508" s="34" t="s">
        <v>0</v>
      </c>
      <c r="D508" s="34">
        <v>5736531</v>
      </c>
      <c r="E508" s="34">
        <v>88.9</v>
      </c>
      <c r="F508" s="35">
        <f t="shared" si="44"/>
        <v>13.84</v>
      </c>
      <c r="G508" s="36" t="s">
        <v>1</v>
      </c>
      <c r="H508" s="34">
        <v>2</v>
      </c>
      <c r="I508" s="34">
        <v>19.202300000000001</v>
      </c>
      <c r="J508" s="37">
        <f t="shared" si="41"/>
        <v>42.44</v>
      </c>
      <c r="K508" s="37">
        <f t="shared" si="42"/>
        <v>21.22</v>
      </c>
      <c r="L508" s="38">
        <f t="shared" si="43"/>
        <v>407.47280599999999</v>
      </c>
      <c r="M508" s="34" t="s">
        <v>33</v>
      </c>
      <c r="N508" s="34" t="s">
        <v>178</v>
      </c>
      <c r="O508" s="34" t="s">
        <v>20</v>
      </c>
      <c r="P508" s="34">
        <v>68</v>
      </c>
    </row>
    <row r="509" spans="1:20" x14ac:dyDescent="0.25">
      <c r="A509" s="80">
        <v>2022</v>
      </c>
      <c r="B509" s="80">
        <v>14</v>
      </c>
      <c r="C509" s="34" t="s">
        <v>0</v>
      </c>
      <c r="D509" s="34">
        <v>5736530</v>
      </c>
      <c r="E509" s="34">
        <v>88.9</v>
      </c>
      <c r="F509" s="35">
        <f t="shared" si="44"/>
        <v>13.84</v>
      </c>
      <c r="G509" s="36" t="s">
        <v>1</v>
      </c>
      <c r="H509" s="34">
        <v>23</v>
      </c>
      <c r="I509" s="34">
        <v>220.82839999999999</v>
      </c>
      <c r="J509" s="37">
        <f t="shared" si="41"/>
        <v>42.44</v>
      </c>
      <c r="K509" s="37">
        <f t="shared" si="42"/>
        <v>21.22</v>
      </c>
      <c r="L509" s="38">
        <f t="shared" si="43"/>
        <v>4685.9786479999993</v>
      </c>
      <c r="M509" s="34" t="s">
        <v>33</v>
      </c>
      <c r="N509" s="34" t="s">
        <v>178</v>
      </c>
      <c r="O509" s="34" t="s">
        <v>20</v>
      </c>
      <c r="P509" s="34">
        <v>68</v>
      </c>
    </row>
    <row r="510" spans="1:20" x14ac:dyDescent="0.25">
      <c r="A510" s="80">
        <v>2022</v>
      </c>
      <c r="B510" s="80">
        <v>14</v>
      </c>
      <c r="C510" s="34" t="s">
        <v>0</v>
      </c>
      <c r="D510" s="34">
        <v>5736532</v>
      </c>
      <c r="E510" s="34">
        <v>88.9</v>
      </c>
      <c r="F510" s="35">
        <f t="shared" si="44"/>
        <v>13.84</v>
      </c>
      <c r="G510" s="36" t="s">
        <v>1</v>
      </c>
      <c r="H510" s="34">
        <v>24</v>
      </c>
      <c r="I510" s="34">
        <v>230.4288</v>
      </c>
      <c r="J510" s="37">
        <f t="shared" si="41"/>
        <v>42.44</v>
      </c>
      <c r="K510" s="37">
        <f t="shared" si="42"/>
        <v>21.22</v>
      </c>
      <c r="L510" s="38">
        <f t="shared" si="43"/>
        <v>4889.6991359999993</v>
      </c>
      <c r="M510" s="34" t="s">
        <v>33</v>
      </c>
      <c r="N510" s="34" t="s">
        <v>178</v>
      </c>
      <c r="O510" s="34" t="s">
        <v>20</v>
      </c>
      <c r="P510" s="34">
        <v>68</v>
      </c>
    </row>
    <row r="511" spans="1:20" x14ac:dyDescent="0.25">
      <c r="A511" s="80">
        <v>2022</v>
      </c>
      <c r="B511" s="80">
        <v>14</v>
      </c>
      <c r="C511" s="34" t="s">
        <v>0</v>
      </c>
      <c r="D511" s="34">
        <v>5736533</v>
      </c>
      <c r="E511" s="34">
        <v>88.9</v>
      </c>
      <c r="F511" s="35">
        <f t="shared" si="44"/>
        <v>13.84</v>
      </c>
      <c r="G511" s="36" t="s">
        <v>1</v>
      </c>
      <c r="H511" s="34">
        <v>1</v>
      </c>
      <c r="I511" s="34">
        <v>9.6013000000000002</v>
      </c>
      <c r="J511" s="37">
        <f t="shared" si="41"/>
        <v>42.44</v>
      </c>
      <c r="K511" s="37">
        <f t="shared" si="42"/>
        <v>21.22</v>
      </c>
      <c r="L511" s="38">
        <f t="shared" si="43"/>
        <v>203.739586</v>
      </c>
      <c r="M511" s="34" t="s">
        <v>33</v>
      </c>
      <c r="N511" s="34" t="s">
        <v>178</v>
      </c>
      <c r="O511" s="34" t="s">
        <v>20</v>
      </c>
      <c r="P511" s="34">
        <v>68</v>
      </c>
    </row>
    <row r="512" spans="1:20" x14ac:dyDescent="0.25">
      <c r="A512" s="80">
        <v>2022</v>
      </c>
      <c r="B512" s="80">
        <v>14</v>
      </c>
      <c r="C512" s="34" t="s">
        <v>0</v>
      </c>
      <c r="D512" s="34">
        <v>5736955</v>
      </c>
      <c r="E512" s="34">
        <v>60.3</v>
      </c>
      <c r="F512" s="35">
        <f t="shared" si="44"/>
        <v>6.99</v>
      </c>
      <c r="G512" s="36" t="s">
        <v>1</v>
      </c>
      <c r="H512" s="34">
        <v>30</v>
      </c>
      <c r="I512" s="34">
        <v>288.03660000000002</v>
      </c>
      <c r="J512" s="37">
        <f t="shared" si="41"/>
        <v>24.27</v>
      </c>
      <c r="K512" s="37">
        <f t="shared" si="42"/>
        <v>18.202500000000001</v>
      </c>
      <c r="L512" s="38">
        <f t="shared" si="43"/>
        <v>5242.9862115000005</v>
      </c>
      <c r="M512" s="34" t="s">
        <v>156</v>
      </c>
      <c r="N512" s="34" t="s">
        <v>343</v>
      </c>
      <c r="O512" s="34" t="s">
        <v>306</v>
      </c>
      <c r="P512" s="34">
        <v>105</v>
      </c>
      <c r="Q512" s="33"/>
      <c r="R512" s="34"/>
      <c r="S512" s="34" t="s">
        <v>27</v>
      </c>
      <c r="T512" s="33">
        <v>5809197.5563902501</v>
      </c>
    </row>
    <row r="513" spans="1:20" x14ac:dyDescent="0.25">
      <c r="A513" s="80">
        <v>2022</v>
      </c>
      <c r="B513" s="80">
        <v>14</v>
      </c>
      <c r="C513" s="34" t="s">
        <v>0</v>
      </c>
      <c r="D513" s="34">
        <v>5737158</v>
      </c>
      <c r="E513" s="34">
        <v>88.9</v>
      </c>
      <c r="F513" s="35">
        <f t="shared" si="44"/>
        <v>13.84</v>
      </c>
      <c r="G513" s="36" t="s">
        <v>1</v>
      </c>
      <c r="H513" s="34">
        <v>3</v>
      </c>
      <c r="I513" s="34">
        <v>28.803599999999999</v>
      </c>
      <c r="J513" s="37">
        <f t="shared" si="41"/>
        <v>42.44</v>
      </c>
      <c r="K513" s="37">
        <f t="shared" si="42"/>
        <v>31.83</v>
      </c>
      <c r="L513" s="38">
        <f t="shared" si="43"/>
        <v>916.81858799999998</v>
      </c>
      <c r="M513" s="34" t="s">
        <v>156</v>
      </c>
      <c r="N513" s="34" t="s">
        <v>344</v>
      </c>
      <c r="O513" s="34" t="s">
        <v>2</v>
      </c>
      <c r="P513" s="34">
        <v>65</v>
      </c>
      <c r="Q513" s="33">
        <f>SUM(L468:L513)</f>
        <v>554128.43477300031</v>
      </c>
      <c r="R513" s="34" t="s">
        <v>381</v>
      </c>
      <c r="S513" s="34" t="s">
        <v>28</v>
      </c>
      <c r="T513" s="33">
        <f>T512+Q513</f>
        <v>6363325.9911632501</v>
      </c>
    </row>
    <row r="514" spans="1:20" x14ac:dyDescent="0.25">
      <c r="A514" s="82">
        <v>2022</v>
      </c>
      <c r="B514" s="82">
        <v>15</v>
      </c>
      <c r="C514" s="82" t="s">
        <v>3</v>
      </c>
      <c r="D514" s="82">
        <v>15336</v>
      </c>
      <c r="E514" s="82">
        <v>177.8</v>
      </c>
      <c r="F514" s="83">
        <v>38.69</v>
      </c>
      <c r="G514" s="84" t="s">
        <v>154</v>
      </c>
      <c r="H514" s="82">
        <v>155</v>
      </c>
      <c r="I514" s="82">
        <v>2153.7800000000002</v>
      </c>
      <c r="J514" s="85"/>
      <c r="K514" s="85">
        <v>82.33</v>
      </c>
      <c r="L514" s="86">
        <f>I514*K514</f>
        <v>177320.70740000001</v>
      </c>
      <c r="M514" s="82" t="s">
        <v>155</v>
      </c>
      <c r="N514" s="82" t="s">
        <v>333</v>
      </c>
      <c r="O514" s="82" t="s">
        <v>164</v>
      </c>
      <c r="P514" s="81"/>
    </row>
    <row r="515" spans="1:20" x14ac:dyDescent="0.25">
      <c r="A515" s="82">
        <v>2022</v>
      </c>
      <c r="B515" s="82">
        <v>15</v>
      </c>
      <c r="C515" s="82" t="s">
        <v>3</v>
      </c>
      <c r="D515" s="82">
        <v>55848</v>
      </c>
      <c r="E515" s="82">
        <v>177.8</v>
      </c>
      <c r="F515" s="83">
        <v>38.69</v>
      </c>
      <c r="G515" s="84" t="s">
        <v>332</v>
      </c>
      <c r="H515" s="82">
        <v>46</v>
      </c>
      <c r="I515" s="82">
        <v>610.80999999999995</v>
      </c>
      <c r="J515" s="85"/>
      <c r="K515" s="85">
        <v>83.69</v>
      </c>
      <c r="L515" s="86">
        <f>I515*K515</f>
        <v>51118.688899999994</v>
      </c>
      <c r="M515" s="82" t="s">
        <v>155</v>
      </c>
      <c r="N515" s="82" t="s">
        <v>334</v>
      </c>
      <c r="O515" s="82" t="s">
        <v>165</v>
      </c>
      <c r="P515" s="81"/>
    </row>
    <row r="516" spans="1:20" x14ac:dyDescent="0.25">
      <c r="A516" s="82">
        <v>2022</v>
      </c>
      <c r="B516" s="82">
        <v>15</v>
      </c>
      <c r="C516" s="82" t="s">
        <v>3</v>
      </c>
      <c r="D516" s="82" t="s">
        <v>331</v>
      </c>
      <c r="E516" s="82">
        <v>339.7</v>
      </c>
      <c r="F516" s="83">
        <v>81.099999999999994</v>
      </c>
      <c r="G516" s="84" t="s">
        <v>1</v>
      </c>
      <c r="H516" s="82">
        <v>19</v>
      </c>
      <c r="I516" s="82">
        <v>241.38</v>
      </c>
      <c r="J516" s="85"/>
      <c r="K516" s="85">
        <v>180.45</v>
      </c>
      <c r="L516" s="86">
        <f>I516*K516</f>
        <v>43557.020999999993</v>
      </c>
      <c r="M516" s="82" t="s">
        <v>155</v>
      </c>
      <c r="N516" s="82" t="s">
        <v>335</v>
      </c>
      <c r="O516" s="82" t="s">
        <v>165</v>
      </c>
      <c r="P516" s="81"/>
    </row>
    <row r="517" spans="1:20" x14ac:dyDescent="0.25">
      <c r="A517" s="82">
        <v>2022</v>
      </c>
      <c r="B517" s="82">
        <v>15</v>
      </c>
      <c r="C517" s="82" t="s">
        <v>3</v>
      </c>
      <c r="D517" s="82">
        <v>56180</v>
      </c>
      <c r="E517" s="82">
        <v>177.8</v>
      </c>
      <c r="F517" s="83">
        <v>38.69</v>
      </c>
      <c r="G517" s="84" t="s">
        <v>332</v>
      </c>
      <c r="H517" s="82">
        <v>38</v>
      </c>
      <c r="I517" s="82">
        <v>502.84</v>
      </c>
      <c r="J517" s="85"/>
      <c r="K517" s="85">
        <v>83.69</v>
      </c>
      <c r="L517" s="86">
        <f>I517*K517</f>
        <v>42082.679599999996</v>
      </c>
      <c r="M517" s="82" t="s">
        <v>155</v>
      </c>
      <c r="N517" s="82" t="s">
        <v>336</v>
      </c>
      <c r="O517" s="82" t="s">
        <v>165</v>
      </c>
      <c r="P517" s="81"/>
    </row>
    <row r="518" spans="1:20" x14ac:dyDescent="0.25">
      <c r="A518" s="82">
        <v>2022</v>
      </c>
      <c r="B518" s="82">
        <v>15</v>
      </c>
      <c r="C518" s="82" t="s">
        <v>3</v>
      </c>
      <c r="D518" s="82">
        <v>56181</v>
      </c>
      <c r="E518" s="82">
        <v>177.8</v>
      </c>
      <c r="F518" s="83">
        <v>38.69</v>
      </c>
      <c r="G518" s="84" t="s">
        <v>332</v>
      </c>
      <c r="H518" s="82">
        <v>13</v>
      </c>
      <c r="I518" s="82">
        <v>173.21</v>
      </c>
      <c r="J518" s="85"/>
      <c r="K518" s="85">
        <v>83.69</v>
      </c>
      <c r="L518" s="86">
        <f>I518*K518</f>
        <v>14495.9449</v>
      </c>
      <c r="M518" s="82" t="s">
        <v>155</v>
      </c>
      <c r="N518" s="82" t="s">
        <v>336</v>
      </c>
      <c r="O518" s="82" t="s">
        <v>165</v>
      </c>
      <c r="P518" s="81"/>
    </row>
    <row r="519" spans="1:20" x14ac:dyDescent="0.25">
      <c r="A519" s="81">
        <v>2022</v>
      </c>
      <c r="B519" s="81">
        <v>15</v>
      </c>
      <c r="C519" s="81" t="s">
        <v>0</v>
      </c>
      <c r="D519" s="81" t="s">
        <v>345</v>
      </c>
      <c r="E519" s="81">
        <v>60.3</v>
      </c>
      <c r="F519" s="87">
        <f t="shared" si="44"/>
        <v>6.99</v>
      </c>
      <c r="G519" s="88" t="s">
        <v>4</v>
      </c>
      <c r="H519" s="81">
        <v>188</v>
      </c>
      <c r="I519" s="81">
        <v>1786.22</v>
      </c>
      <c r="J519" s="89">
        <v>26.88</v>
      </c>
      <c r="K519" s="89">
        <v>24.16</v>
      </c>
      <c r="L519" s="90">
        <f t="shared" si="43"/>
        <v>43155.075199999999</v>
      </c>
      <c r="M519" s="81" t="s">
        <v>156</v>
      </c>
      <c r="N519" s="81" t="s">
        <v>346</v>
      </c>
      <c r="O519" s="81" t="s">
        <v>32</v>
      </c>
      <c r="P519" s="81"/>
      <c r="Q519" s="4" t="s">
        <v>105</v>
      </c>
    </row>
    <row r="520" spans="1:20" x14ac:dyDescent="0.25">
      <c r="A520" s="81">
        <v>2022</v>
      </c>
      <c r="B520" s="81">
        <v>15</v>
      </c>
      <c r="C520" s="81" t="s">
        <v>0</v>
      </c>
      <c r="D520" s="81" t="s">
        <v>347</v>
      </c>
      <c r="E520" s="81">
        <v>73</v>
      </c>
      <c r="F520" s="87">
        <f t="shared" si="44"/>
        <v>9.67</v>
      </c>
      <c r="G520" s="88" t="s">
        <v>1</v>
      </c>
      <c r="H520" s="81">
        <v>207</v>
      </c>
      <c r="I520" s="81">
        <v>1983.9</v>
      </c>
      <c r="J520" s="89">
        <f t="shared" si="41"/>
        <v>30.27</v>
      </c>
      <c r="K520" s="89">
        <f t="shared" si="42"/>
        <v>22.702500000000001</v>
      </c>
      <c r="L520" s="90">
        <f t="shared" si="43"/>
        <v>45039.489750000001</v>
      </c>
      <c r="M520" s="81" t="s">
        <v>156</v>
      </c>
      <c r="N520" s="81" t="s">
        <v>348</v>
      </c>
      <c r="O520" s="81" t="s">
        <v>32</v>
      </c>
      <c r="P520" s="81"/>
    </row>
    <row r="521" spans="1:20" x14ac:dyDescent="0.25">
      <c r="A521" s="81">
        <v>2022</v>
      </c>
      <c r="B521" s="81">
        <v>15</v>
      </c>
      <c r="C521" s="81" t="s">
        <v>0</v>
      </c>
      <c r="D521" s="81" t="s">
        <v>349</v>
      </c>
      <c r="E521" s="81">
        <v>60.3</v>
      </c>
      <c r="F521" s="87">
        <f t="shared" si="44"/>
        <v>6.99</v>
      </c>
      <c r="G521" s="88" t="s">
        <v>4</v>
      </c>
      <c r="H521" s="81">
        <v>408</v>
      </c>
      <c r="I521" s="81">
        <v>3910.96</v>
      </c>
      <c r="J521" s="89">
        <v>26.88</v>
      </c>
      <c r="K521" s="89">
        <v>24.16</v>
      </c>
      <c r="L521" s="90">
        <f t="shared" si="43"/>
        <v>94488.793600000005</v>
      </c>
      <c r="M521" s="81" t="s">
        <v>156</v>
      </c>
      <c r="N521" s="81" t="s">
        <v>350</v>
      </c>
      <c r="O521" s="81" t="s">
        <v>32</v>
      </c>
      <c r="P521" s="81"/>
      <c r="Q521" s="4" t="s">
        <v>105</v>
      </c>
    </row>
    <row r="522" spans="1:20" x14ac:dyDescent="0.25">
      <c r="A522" s="81">
        <v>2022</v>
      </c>
      <c r="B522" s="81">
        <v>15</v>
      </c>
      <c r="C522" s="81" t="s">
        <v>0</v>
      </c>
      <c r="D522" s="81" t="s">
        <v>351</v>
      </c>
      <c r="E522" s="81">
        <v>60.3</v>
      </c>
      <c r="F522" s="87">
        <f t="shared" si="44"/>
        <v>6.99</v>
      </c>
      <c r="G522" s="88" t="s">
        <v>1</v>
      </c>
      <c r="H522" s="81">
        <v>160</v>
      </c>
      <c r="I522" s="81">
        <v>1527.67</v>
      </c>
      <c r="J522" s="89">
        <f t="shared" si="41"/>
        <v>24.27</v>
      </c>
      <c r="K522" s="89">
        <f t="shared" si="42"/>
        <v>18.202500000000001</v>
      </c>
      <c r="L522" s="90">
        <f t="shared" si="43"/>
        <v>27807.413175000002</v>
      </c>
      <c r="M522" s="81" t="s">
        <v>156</v>
      </c>
      <c r="N522" s="81" t="s">
        <v>352</v>
      </c>
      <c r="O522" s="81" t="s">
        <v>32</v>
      </c>
      <c r="P522" s="81"/>
    </row>
    <row r="523" spans="1:20" x14ac:dyDescent="0.25">
      <c r="A523" s="81">
        <v>2022</v>
      </c>
      <c r="B523" s="81">
        <v>15</v>
      </c>
      <c r="C523" s="81" t="s">
        <v>0</v>
      </c>
      <c r="D523" s="81" t="s">
        <v>353</v>
      </c>
      <c r="E523" s="81">
        <v>60.3</v>
      </c>
      <c r="F523" s="87">
        <f t="shared" si="44"/>
        <v>6.99</v>
      </c>
      <c r="G523" s="88" t="s">
        <v>4</v>
      </c>
      <c r="H523" s="81">
        <v>54</v>
      </c>
      <c r="I523" s="81">
        <v>512.66999999999996</v>
      </c>
      <c r="J523" s="89">
        <f t="shared" si="41"/>
        <v>24.27</v>
      </c>
      <c r="K523" s="89">
        <f t="shared" si="42"/>
        <v>18.202500000000001</v>
      </c>
      <c r="L523" s="90">
        <f t="shared" si="43"/>
        <v>9331.8756749999993</v>
      </c>
      <c r="M523" s="81" t="s">
        <v>156</v>
      </c>
      <c r="N523" s="81" t="s">
        <v>354</v>
      </c>
      <c r="O523" s="81" t="s">
        <v>32</v>
      </c>
      <c r="P523" s="81"/>
    </row>
    <row r="524" spans="1:20" x14ac:dyDescent="0.25">
      <c r="A524" s="81">
        <v>2022</v>
      </c>
      <c r="B524" s="81">
        <v>15</v>
      </c>
      <c r="C524" s="81" t="s">
        <v>0</v>
      </c>
      <c r="D524" s="81" t="s">
        <v>355</v>
      </c>
      <c r="E524" s="81">
        <v>60.3</v>
      </c>
      <c r="F524" s="87">
        <f t="shared" si="44"/>
        <v>6.99</v>
      </c>
      <c r="G524" s="88" t="s">
        <v>1</v>
      </c>
      <c r="H524" s="81">
        <v>10</v>
      </c>
      <c r="I524" s="81">
        <v>94.8</v>
      </c>
      <c r="J524" s="89">
        <f t="shared" si="41"/>
        <v>24.27</v>
      </c>
      <c r="K524" s="89">
        <f t="shared" si="42"/>
        <v>18.202500000000001</v>
      </c>
      <c r="L524" s="90">
        <f t="shared" si="43"/>
        <v>1725.597</v>
      </c>
      <c r="M524" s="81" t="s">
        <v>156</v>
      </c>
      <c r="N524" s="81" t="s">
        <v>356</v>
      </c>
      <c r="O524" s="81" t="s">
        <v>32</v>
      </c>
      <c r="P524" s="81"/>
    </row>
    <row r="525" spans="1:20" x14ac:dyDescent="0.25">
      <c r="A525" s="81">
        <v>2022</v>
      </c>
      <c r="B525" s="81">
        <v>15</v>
      </c>
      <c r="C525" s="81" t="s">
        <v>0</v>
      </c>
      <c r="D525" s="81" t="s">
        <v>357</v>
      </c>
      <c r="E525" s="81">
        <v>60.3</v>
      </c>
      <c r="F525" s="87">
        <f t="shared" si="44"/>
        <v>6.99</v>
      </c>
      <c r="G525" s="88" t="s">
        <v>1</v>
      </c>
      <c r="H525" s="81">
        <v>10</v>
      </c>
      <c r="I525" s="81">
        <v>95.78</v>
      </c>
      <c r="J525" s="89">
        <f t="shared" si="41"/>
        <v>24.27</v>
      </c>
      <c r="K525" s="89">
        <f t="shared" si="42"/>
        <v>18.202500000000001</v>
      </c>
      <c r="L525" s="90">
        <f t="shared" si="43"/>
        <v>1743.4354500000002</v>
      </c>
      <c r="M525" s="81" t="s">
        <v>156</v>
      </c>
      <c r="N525" s="81" t="s">
        <v>358</v>
      </c>
      <c r="O525" s="81" t="s">
        <v>32</v>
      </c>
      <c r="P525" s="81"/>
    </row>
    <row r="526" spans="1:20" x14ac:dyDescent="0.25">
      <c r="A526" s="81">
        <v>2022</v>
      </c>
      <c r="B526" s="81">
        <v>15</v>
      </c>
      <c r="C526" s="81" t="s">
        <v>0</v>
      </c>
      <c r="D526" s="81" t="s">
        <v>359</v>
      </c>
      <c r="E526" s="81">
        <v>60.3</v>
      </c>
      <c r="F526" s="87">
        <f t="shared" si="44"/>
        <v>6.99</v>
      </c>
      <c r="G526" s="88" t="s">
        <v>1</v>
      </c>
      <c r="H526" s="81">
        <v>20</v>
      </c>
      <c r="I526" s="81">
        <v>192.89</v>
      </c>
      <c r="J526" s="89">
        <f t="shared" si="41"/>
        <v>24.27</v>
      </c>
      <c r="K526" s="89">
        <f t="shared" si="42"/>
        <v>18.202500000000001</v>
      </c>
      <c r="L526" s="90">
        <f t="shared" si="43"/>
        <v>3511.0802249999997</v>
      </c>
      <c r="M526" s="81" t="s">
        <v>156</v>
      </c>
      <c r="N526" s="81" t="s">
        <v>360</v>
      </c>
      <c r="O526" s="81" t="s">
        <v>32</v>
      </c>
      <c r="P526" s="81"/>
    </row>
    <row r="527" spans="1:20" x14ac:dyDescent="0.25">
      <c r="A527" s="81">
        <v>2022</v>
      </c>
      <c r="B527" s="81">
        <v>15</v>
      </c>
      <c r="C527" s="81" t="s">
        <v>0</v>
      </c>
      <c r="D527" s="81" t="s">
        <v>361</v>
      </c>
      <c r="E527" s="81">
        <v>73</v>
      </c>
      <c r="F527" s="87">
        <f t="shared" si="44"/>
        <v>9.67</v>
      </c>
      <c r="G527" s="88" t="s">
        <v>1</v>
      </c>
      <c r="H527" s="81">
        <v>100</v>
      </c>
      <c r="I527" s="81">
        <v>962.35</v>
      </c>
      <c r="J527" s="89">
        <f t="shared" si="41"/>
        <v>30.27</v>
      </c>
      <c r="K527" s="89">
        <f t="shared" si="42"/>
        <v>22.702500000000001</v>
      </c>
      <c r="L527" s="90">
        <f t="shared" si="43"/>
        <v>21847.750875000002</v>
      </c>
      <c r="M527" s="81" t="s">
        <v>156</v>
      </c>
      <c r="N527" s="81" t="s">
        <v>362</v>
      </c>
      <c r="O527" s="81" t="s">
        <v>32</v>
      </c>
      <c r="P527" s="81"/>
    </row>
    <row r="528" spans="1:20" x14ac:dyDescent="0.25">
      <c r="A528" s="81">
        <v>2022</v>
      </c>
      <c r="B528" s="81">
        <v>15</v>
      </c>
      <c r="C528" s="81" t="s">
        <v>0</v>
      </c>
      <c r="D528" s="81" t="s">
        <v>363</v>
      </c>
      <c r="E528" s="81">
        <v>73</v>
      </c>
      <c r="F528" s="87">
        <f t="shared" si="44"/>
        <v>9.67</v>
      </c>
      <c r="G528" s="88" t="s">
        <v>1</v>
      </c>
      <c r="H528" s="81">
        <v>257</v>
      </c>
      <c r="I528" s="81">
        <v>2458.9499999999998</v>
      </c>
      <c r="J528" s="89">
        <f t="shared" si="41"/>
        <v>30.27</v>
      </c>
      <c r="K528" s="89">
        <f t="shared" si="42"/>
        <v>22.702500000000001</v>
      </c>
      <c r="L528" s="90">
        <f t="shared" si="43"/>
        <v>55824.312374999994</v>
      </c>
      <c r="M528" s="81" t="s">
        <v>156</v>
      </c>
      <c r="N528" s="81" t="s">
        <v>364</v>
      </c>
      <c r="O528" s="81" t="s">
        <v>32</v>
      </c>
      <c r="P528" s="81"/>
    </row>
    <row r="529" spans="1:20" x14ac:dyDescent="0.25">
      <c r="A529" s="81">
        <v>2022</v>
      </c>
      <c r="B529" s="81">
        <v>15</v>
      </c>
      <c r="C529" s="81" t="s">
        <v>0</v>
      </c>
      <c r="D529" s="81" t="s">
        <v>365</v>
      </c>
      <c r="E529" s="81">
        <v>60.3</v>
      </c>
      <c r="F529" s="87">
        <f t="shared" si="44"/>
        <v>6.99</v>
      </c>
      <c r="G529" s="88" t="s">
        <v>4</v>
      </c>
      <c r="H529" s="81">
        <v>84</v>
      </c>
      <c r="I529" s="81">
        <v>780.05</v>
      </c>
      <c r="J529" s="89">
        <f t="shared" si="41"/>
        <v>24.27</v>
      </c>
      <c r="K529" s="89">
        <f t="shared" si="42"/>
        <v>18.202500000000001</v>
      </c>
      <c r="L529" s="90">
        <f t="shared" si="43"/>
        <v>14198.860124999999</v>
      </c>
      <c r="M529" s="81" t="s">
        <v>156</v>
      </c>
      <c r="N529" s="81" t="s">
        <v>366</v>
      </c>
      <c r="O529" s="81" t="s">
        <v>32</v>
      </c>
      <c r="P529" s="81"/>
    </row>
    <row r="530" spans="1:20" x14ac:dyDescent="0.25">
      <c r="A530" s="81">
        <v>2022</v>
      </c>
      <c r="B530" s="81">
        <v>15</v>
      </c>
      <c r="C530" s="81" t="s">
        <v>0</v>
      </c>
      <c r="D530" s="81" t="s">
        <v>367</v>
      </c>
      <c r="E530" s="81">
        <v>60.3</v>
      </c>
      <c r="F530" s="87">
        <f t="shared" si="44"/>
        <v>6.99</v>
      </c>
      <c r="G530" s="88" t="s">
        <v>1</v>
      </c>
      <c r="H530" s="81">
        <v>60</v>
      </c>
      <c r="I530" s="81">
        <v>574.34</v>
      </c>
      <c r="J530" s="89">
        <f t="shared" si="41"/>
        <v>24.27</v>
      </c>
      <c r="K530" s="89">
        <f t="shared" si="42"/>
        <v>18.202500000000001</v>
      </c>
      <c r="L530" s="90">
        <f t="shared" si="43"/>
        <v>10454.423850000001</v>
      </c>
      <c r="M530" s="81" t="s">
        <v>156</v>
      </c>
      <c r="N530" s="81" t="s">
        <v>368</v>
      </c>
      <c r="O530" s="81" t="s">
        <v>32</v>
      </c>
      <c r="P530" s="81"/>
    </row>
    <row r="531" spans="1:20" x14ac:dyDescent="0.25">
      <c r="A531" s="81">
        <v>2022</v>
      </c>
      <c r="B531" s="81">
        <v>15</v>
      </c>
      <c r="C531" s="81" t="s">
        <v>0</v>
      </c>
      <c r="D531" s="81" t="s">
        <v>369</v>
      </c>
      <c r="E531" s="81">
        <v>60.3</v>
      </c>
      <c r="F531" s="87">
        <f t="shared" si="44"/>
        <v>6.99</v>
      </c>
      <c r="G531" s="88" t="s">
        <v>1</v>
      </c>
      <c r="H531" s="81">
        <v>50</v>
      </c>
      <c r="I531" s="81">
        <v>475</v>
      </c>
      <c r="J531" s="89">
        <f t="shared" si="41"/>
        <v>24.27</v>
      </c>
      <c r="K531" s="89">
        <f t="shared" si="42"/>
        <v>18.202500000000001</v>
      </c>
      <c r="L531" s="90">
        <f t="shared" si="43"/>
        <v>8646.1875</v>
      </c>
      <c r="M531" s="81" t="s">
        <v>156</v>
      </c>
      <c r="N531" s="81" t="s">
        <v>370</v>
      </c>
      <c r="O531" s="81" t="s">
        <v>32</v>
      </c>
      <c r="P531" s="81"/>
      <c r="Q531" s="91"/>
      <c r="R531" s="92"/>
      <c r="S531" s="92" t="s">
        <v>27</v>
      </c>
      <c r="T531" s="91">
        <v>6363325.9911632501</v>
      </c>
    </row>
    <row r="532" spans="1:20" x14ac:dyDescent="0.25">
      <c r="A532" s="81">
        <v>2022</v>
      </c>
      <c r="B532" s="81">
        <v>15</v>
      </c>
      <c r="C532" s="81" t="s">
        <v>0</v>
      </c>
      <c r="D532" s="81" t="s">
        <v>369</v>
      </c>
      <c r="E532" s="81">
        <v>73</v>
      </c>
      <c r="F532" s="87">
        <f t="shared" si="44"/>
        <v>9.67</v>
      </c>
      <c r="G532" s="88" t="s">
        <v>1</v>
      </c>
      <c r="H532" s="81">
        <v>40</v>
      </c>
      <c r="I532" s="81">
        <v>389.74</v>
      </c>
      <c r="J532" s="89">
        <f t="shared" si="41"/>
        <v>30.27</v>
      </c>
      <c r="K532" s="89">
        <f t="shared" si="42"/>
        <v>22.702500000000001</v>
      </c>
      <c r="L532" s="90">
        <f t="shared" si="43"/>
        <v>8848.0723500000004</v>
      </c>
      <c r="M532" s="81" t="s">
        <v>156</v>
      </c>
      <c r="N532" s="81" t="s">
        <v>371</v>
      </c>
      <c r="O532" s="81" t="s">
        <v>32</v>
      </c>
      <c r="P532" s="81"/>
      <c r="Q532" s="91">
        <f>SUM(L514:L532)</f>
        <v>675197.40895000007</v>
      </c>
      <c r="R532" s="92" t="s">
        <v>382</v>
      </c>
      <c r="S532" s="92" t="s">
        <v>28</v>
      </c>
      <c r="T532" s="91">
        <f>T531+Q532</f>
        <v>7038523.4001132501</v>
      </c>
    </row>
    <row r="533" spans="1:20" x14ac:dyDescent="0.25">
      <c r="A533" s="57">
        <v>2022</v>
      </c>
      <c r="B533" s="57">
        <v>16</v>
      </c>
      <c r="C533" s="57" t="s">
        <v>0</v>
      </c>
      <c r="D533" s="57">
        <v>5737393</v>
      </c>
      <c r="E533" s="57">
        <v>88.9</v>
      </c>
      <c r="F533" s="58">
        <f t="shared" si="44"/>
        <v>13.84</v>
      </c>
      <c r="G533" s="59" t="s">
        <v>1</v>
      </c>
      <c r="H533" s="57">
        <v>50</v>
      </c>
      <c r="I533" s="57">
        <v>480.06099999999998</v>
      </c>
      <c r="J533" s="60">
        <f t="shared" si="41"/>
        <v>42.44</v>
      </c>
      <c r="K533" s="60">
        <f t="shared" si="42"/>
        <v>31.83</v>
      </c>
      <c r="L533" s="61">
        <f t="shared" si="43"/>
        <v>15280.341629999999</v>
      </c>
      <c r="M533" s="57" t="s">
        <v>156</v>
      </c>
      <c r="N533" s="57" t="s">
        <v>380</v>
      </c>
      <c r="O533" s="57" t="s">
        <v>20</v>
      </c>
      <c r="P533" s="57">
        <v>68</v>
      </c>
    </row>
    <row r="534" spans="1:20" x14ac:dyDescent="0.25">
      <c r="A534" s="57">
        <v>2022</v>
      </c>
      <c r="B534" s="57">
        <v>16</v>
      </c>
      <c r="C534" s="57" t="s">
        <v>0</v>
      </c>
      <c r="D534" s="57">
        <v>5737574</v>
      </c>
      <c r="E534" s="57">
        <v>88.9</v>
      </c>
      <c r="F534" s="58">
        <f t="shared" si="44"/>
        <v>13.84</v>
      </c>
      <c r="G534" s="59" t="s">
        <v>1</v>
      </c>
      <c r="H534" s="57">
        <v>50</v>
      </c>
      <c r="I534" s="57">
        <v>480.05849999999998</v>
      </c>
      <c r="J534" s="60">
        <f t="shared" si="41"/>
        <v>42.44</v>
      </c>
      <c r="K534" s="60">
        <f t="shared" si="42"/>
        <v>31.83</v>
      </c>
      <c r="L534" s="61">
        <f t="shared" si="43"/>
        <v>15280.262054999999</v>
      </c>
      <c r="M534" s="57" t="s">
        <v>156</v>
      </c>
      <c r="N534" s="57" t="s">
        <v>380</v>
      </c>
      <c r="O534" s="57" t="s">
        <v>20</v>
      </c>
      <c r="P534" s="57">
        <v>68</v>
      </c>
    </row>
    <row r="535" spans="1:20" x14ac:dyDescent="0.25">
      <c r="A535" s="57">
        <v>2022</v>
      </c>
      <c r="B535" s="57">
        <v>16</v>
      </c>
      <c r="C535" s="57" t="s">
        <v>0</v>
      </c>
      <c r="D535" s="57">
        <v>5737784</v>
      </c>
      <c r="E535" s="57">
        <v>88.9</v>
      </c>
      <c r="F535" s="58">
        <f t="shared" si="44"/>
        <v>13.84</v>
      </c>
      <c r="G535" s="59" t="s">
        <v>1</v>
      </c>
      <c r="H535" s="57">
        <v>55</v>
      </c>
      <c r="I535" s="57">
        <v>528.06439999999998</v>
      </c>
      <c r="J535" s="60">
        <f t="shared" si="41"/>
        <v>42.44</v>
      </c>
      <c r="K535" s="60">
        <f t="shared" si="42"/>
        <v>31.83</v>
      </c>
      <c r="L535" s="61">
        <f t="shared" si="43"/>
        <v>16808.289851999998</v>
      </c>
      <c r="M535" s="57" t="s">
        <v>156</v>
      </c>
      <c r="N535" s="57" t="s">
        <v>380</v>
      </c>
      <c r="O535" s="57" t="s">
        <v>20</v>
      </c>
      <c r="P535" s="57">
        <v>68</v>
      </c>
    </row>
    <row r="536" spans="1:20" x14ac:dyDescent="0.25">
      <c r="A536" s="57">
        <v>2022</v>
      </c>
      <c r="B536" s="57">
        <v>16</v>
      </c>
      <c r="C536" s="57" t="s">
        <v>0</v>
      </c>
      <c r="D536" s="57">
        <v>5737891</v>
      </c>
      <c r="E536" s="57">
        <v>88.9</v>
      </c>
      <c r="F536" s="58">
        <f t="shared" si="44"/>
        <v>13.84</v>
      </c>
      <c r="G536" s="59" t="s">
        <v>1</v>
      </c>
      <c r="H536" s="57">
        <v>1</v>
      </c>
      <c r="I536" s="57">
        <v>9.6012000000000004</v>
      </c>
      <c r="J536" s="60">
        <f t="shared" si="41"/>
        <v>42.44</v>
      </c>
      <c r="K536" s="60">
        <f t="shared" si="42"/>
        <v>31.83</v>
      </c>
      <c r="L536" s="61">
        <f t="shared" si="43"/>
        <v>305.60619600000001</v>
      </c>
      <c r="M536" s="57" t="s">
        <v>156</v>
      </c>
      <c r="N536" s="57" t="s">
        <v>380</v>
      </c>
      <c r="O536" s="57" t="s">
        <v>20</v>
      </c>
      <c r="P536" s="57">
        <v>68</v>
      </c>
    </row>
    <row r="537" spans="1:20" x14ac:dyDescent="0.25">
      <c r="A537" s="57">
        <v>2022</v>
      </c>
      <c r="B537" s="57">
        <v>16</v>
      </c>
      <c r="C537" s="57" t="s">
        <v>0</v>
      </c>
      <c r="D537" s="57">
        <v>5737889</v>
      </c>
      <c r="E537" s="57">
        <v>88.9</v>
      </c>
      <c r="F537" s="58">
        <f t="shared" si="44"/>
        <v>13.84</v>
      </c>
      <c r="G537" s="59" t="s">
        <v>1</v>
      </c>
      <c r="H537" s="57">
        <v>47</v>
      </c>
      <c r="I537" s="57">
        <v>451.25740000000002</v>
      </c>
      <c r="J537" s="60">
        <f t="shared" si="41"/>
        <v>42.44</v>
      </c>
      <c r="K537" s="60">
        <f t="shared" si="42"/>
        <v>21.22</v>
      </c>
      <c r="L537" s="61">
        <f t="shared" si="43"/>
        <v>9575.6820279999993</v>
      </c>
      <c r="M537" s="57" t="s">
        <v>33</v>
      </c>
      <c r="N537" s="57" t="s">
        <v>380</v>
      </c>
      <c r="O537" s="57" t="s">
        <v>20</v>
      </c>
      <c r="P537" s="57">
        <v>68</v>
      </c>
    </row>
    <row r="538" spans="1:20" x14ac:dyDescent="0.25">
      <c r="A538" s="57">
        <v>2022</v>
      </c>
      <c r="B538" s="57">
        <v>16</v>
      </c>
      <c r="C538" s="57" t="s">
        <v>0</v>
      </c>
      <c r="D538" s="57">
        <v>5737890</v>
      </c>
      <c r="E538" s="57">
        <v>88.9</v>
      </c>
      <c r="F538" s="58">
        <f t="shared" si="44"/>
        <v>13.84</v>
      </c>
      <c r="G538" s="59" t="s">
        <v>1</v>
      </c>
      <c r="H538" s="57">
        <v>2</v>
      </c>
      <c r="I538" s="57">
        <v>19.202400000000001</v>
      </c>
      <c r="J538" s="60">
        <f t="shared" ref="J538:J600" si="45">IF($E538=60.3,24.27,IF($E538=73,30.27,IF($E538=88.9,42.44,IF(AND($E538=114.3, $F538=17.26),47.83,IF(AND($E538=177.8, $F538=34.23),92.37,IF(AND($E538=244.5,$F538=53.57),144.09,"ENTER WEIGHT"))))))</f>
        <v>42.44</v>
      </c>
      <c r="K538" s="60">
        <f t="shared" si="42"/>
        <v>31.83</v>
      </c>
      <c r="L538" s="61">
        <f t="shared" si="43"/>
        <v>611.21239200000002</v>
      </c>
      <c r="M538" s="57" t="s">
        <v>156</v>
      </c>
      <c r="N538" s="57" t="s">
        <v>380</v>
      </c>
      <c r="O538" s="57" t="s">
        <v>20</v>
      </c>
      <c r="P538" s="57">
        <v>68</v>
      </c>
    </row>
    <row r="539" spans="1:20" x14ac:dyDescent="0.25">
      <c r="A539" s="57">
        <v>2022</v>
      </c>
      <c r="B539" s="57">
        <v>16</v>
      </c>
      <c r="C539" s="57" t="s">
        <v>0</v>
      </c>
      <c r="D539" s="57">
        <v>5737896</v>
      </c>
      <c r="E539" s="57">
        <v>88.9</v>
      </c>
      <c r="F539" s="58">
        <f t="shared" si="44"/>
        <v>13.84</v>
      </c>
      <c r="G539" s="59" t="s">
        <v>1</v>
      </c>
      <c r="H539" s="57">
        <v>61</v>
      </c>
      <c r="I539" s="57">
        <v>585.67629999999997</v>
      </c>
      <c r="J539" s="60">
        <f t="shared" si="45"/>
        <v>42.44</v>
      </c>
      <c r="K539" s="60">
        <f t="shared" si="42"/>
        <v>21.22</v>
      </c>
      <c r="L539" s="61">
        <f t="shared" si="43"/>
        <v>12428.051085999999</v>
      </c>
      <c r="M539" s="57" t="s">
        <v>33</v>
      </c>
      <c r="N539" s="57" t="s">
        <v>380</v>
      </c>
      <c r="O539" s="57" t="s">
        <v>20</v>
      </c>
      <c r="P539" s="57">
        <v>68</v>
      </c>
    </row>
    <row r="540" spans="1:20" x14ac:dyDescent="0.25">
      <c r="A540" s="57">
        <v>2022</v>
      </c>
      <c r="B540" s="57">
        <v>16</v>
      </c>
      <c r="C540" s="57" t="s">
        <v>0</v>
      </c>
      <c r="D540" s="57">
        <v>5738104</v>
      </c>
      <c r="E540" s="57">
        <v>88.9</v>
      </c>
      <c r="F540" s="58">
        <f t="shared" si="44"/>
        <v>13.84</v>
      </c>
      <c r="G540" s="59" t="s">
        <v>1</v>
      </c>
      <c r="H540" s="57">
        <v>4</v>
      </c>
      <c r="I540" s="57">
        <v>38.405700000000003</v>
      </c>
      <c r="J540" s="60">
        <f t="shared" si="45"/>
        <v>42.44</v>
      </c>
      <c r="K540" s="60">
        <f t="shared" si="42"/>
        <v>21.22</v>
      </c>
      <c r="L540" s="61">
        <f t="shared" si="43"/>
        <v>814.96895400000005</v>
      </c>
      <c r="M540" s="57" t="s">
        <v>33</v>
      </c>
      <c r="N540" s="57" t="s">
        <v>380</v>
      </c>
      <c r="O540" s="57" t="s">
        <v>20</v>
      </c>
      <c r="P540" s="57">
        <v>68</v>
      </c>
    </row>
    <row r="541" spans="1:20" x14ac:dyDescent="0.25">
      <c r="A541" s="57">
        <v>2022</v>
      </c>
      <c r="B541" s="57">
        <v>16</v>
      </c>
      <c r="C541" s="57" t="s">
        <v>0</v>
      </c>
      <c r="D541" s="57">
        <v>5738105</v>
      </c>
      <c r="E541" s="57">
        <v>88.9</v>
      </c>
      <c r="F541" s="58">
        <f t="shared" si="44"/>
        <v>13.84</v>
      </c>
      <c r="G541" s="59" t="s">
        <v>1</v>
      </c>
      <c r="H541" s="57">
        <v>3</v>
      </c>
      <c r="I541" s="57">
        <v>28.803799999999999</v>
      </c>
      <c r="J541" s="60">
        <f t="shared" si="45"/>
        <v>42.44</v>
      </c>
      <c r="K541" s="60">
        <f t="shared" si="42"/>
        <v>21.22</v>
      </c>
      <c r="L541" s="61">
        <f t="shared" si="43"/>
        <v>611.21663599999999</v>
      </c>
      <c r="M541" s="57" t="s">
        <v>33</v>
      </c>
      <c r="N541" s="57" t="s">
        <v>380</v>
      </c>
      <c r="O541" s="57" t="s">
        <v>20</v>
      </c>
      <c r="P541" s="57">
        <v>68</v>
      </c>
    </row>
    <row r="542" spans="1:20" x14ac:dyDescent="0.25">
      <c r="A542" s="57">
        <v>2022</v>
      </c>
      <c r="B542" s="57">
        <v>16</v>
      </c>
      <c r="C542" s="57" t="s">
        <v>0</v>
      </c>
      <c r="D542" s="57">
        <v>5738106</v>
      </c>
      <c r="E542" s="57">
        <v>88.9</v>
      </c>
      <c r="F542" s="58">
        <f t="shared" si="44"/>
        <v>13.84</v>
      </c>
      <c r="G542" s="59" t="s">
        <v>1</v>
      </c>
      <c r="H542" s="57">
        <v>43</v>
      </c>
      <c r="I542" s="57">
        <v>412.8526</v>
      </c>
      <c r="J542" s="60">
        <f t="shared" si="45"/>
        <v>42.44</v>
      </c>
      <c r="K542" s="60">
        <f t="shared" si="42"/>
        <v>21.22</v>
      </c>
      <c r="L542" s="61">
        <f t="shared" si="43"/>
        <v>8760.732172</v>
      </c>
      <c r="M542" s="57" t="s">
        <v>33</v>
      </c>
      <c r="N542" s="57" t="s">
        <v>380</v>
      </c>
      <c r="O542" s="57" t="s">
        <v>20</v>
      </c>
      <c r="P542" s="57">
        <v>68</v>
      </c>
    </row>
    <row r="543" spans="1:20" x14ac:dyDescent="0.25">
      <c r="A543" s="57">
        <v>2022</v>
      </c>
      <c r="B543" s="57">
        <v>16</v>
      </c>
      <c r="C543" s="57" t="s">
        <v>0</v>
      </c>
      <c r="D543" s="57">
        <v>5739707</v>
      </c>
      <c r="E543" s="57">
        <v>88.9</v>
      </c>
      <c r="F543" s="58">
        <f t="shared" si="44"/>
        <v>13.84</v>
      </c>
      <c r="G543" s="59" t="s">
        <v>1</v>
      </c>
      <c r="H543" s="57">
        <v>49</v>
      </c>
      <c r="I543" s="57">
        <v>470.46</v>
      </c>
      <c r="J543" s="60">
        <f t="shared" si="45"/>
        <v>42.44</v>
      </c>
      <c r="K543" s="60">
        <f t="shared" si="42"/>
        <v>21.22</v>
      </c>
      <c r="L543" s="61">
        <f t="shared" si="43"/>
        <v>9983.1611999999986</v>
      </c>
      <c r="M543" s="57" t="s">
        <v>33</v>
      </c>
      <c r="N543" s="57" t="s">
        <v>178</v>
      </c>
      <c r="O543" s="57" t="s">
        <v>20</v>
      </c>
      <c r="P543" s="57">
        <v>68</v>
      </c>
    </row>
    <row r="544" spans="1:20" x14ac:dyDescent="0.25">
      <c r="A544" s="57">
        <v>2022</v>
      </c>
      <c r="B544" s="57">
        <v>16</v>
      </c>
      <c r="C544" s="57" t="s">
        <v>0</v>
      </c>
      <c r="D544" s="57">
        <v>5739708</v>
      </c>
      <c r="E544" s="57">
        <v>88.9</v>
      </c>
      <c r="F544" s="58">
        <f t="shared" si="44"/>
        <v>13.84</v>
      </c>
      <c r="G544" s="59" t="s">
        <v>1</v>
      </c>
      <c r="H544" s="57">
        <v>1</v>
      </c>
      <c r="I544" s="57">
        <v>9.6012000000000004</v>
      </c>
      <c r="J544" s="60">
        <f t="shared" si="45"/>
        <v>42.44</v>
      </c>
      <c r="K544" s="60">
        <f t="shared" si="42"/>
        <v>21.22</v>
      </c>
      <c r="L544" s="61">
        <f t="shared" si="43"/>
        <v>203.73746399999999</v>
      </c>
      <c r="M544" s="57" t="s">
        <v>33</v>
      </c>
      <c r="N544" s="57" t="s">
        <v>178</v>
      </c>
      <c r="O544" s="57" t="s">
        <v>20</v>
      </c>
      <c r="P544" s="57">
        <v>68</v>
      </c>
    </row>
    <row r="545" spans="1:16" x14ac:dyDescent="0.25">
      <c r="A545" s="57">
        <v>2022</v>
      </c>
      <c r="B545" s="57">
        <v>16</v>
      </c>
      <c r="C545" s="57" t="s">
        <v>0</v>
      </c>
      <c r="D545" s="57">
        <v>5739968</v>
      </c>
      <c r="E545" s="57">
        <v>88.9</v>
      </c>
      <c r="F545" s="58">
        <f t="shared" si="44"/>
        <v>13.84</v>
      </c>
      <c r="G545" s="59" t="s">
        <v>1</v>
      </c>
      <c r="H545" s="57">
        <v>50</v>
      </c>
      <c r="I545" s="57">
        <v>480.06</v>
      </c>
      <c r="J545" s="60">
        <f t="shared" si="45"/>
        <v>42.44</v>
      </c>
      <c r="K545" s="60">
        <f t="shared" si="42"/>
        <v>21.22</v>
      </c>
      <c r="L545" s="61">
        <f t="shared" si="43"/>
        <v>10186.8732</v>
      </c>
      <c r="M545" s="57" t="s">
        <v>33</v>
      </c>
      <c r="N545" s="57" t="s">
        <v>178</v>
      </c>
      <c r="O545" s="57" t="s">
        <v>20</v>
      </c>
      <c r="P545" s="57">
        <v>68</v>
      </c>
    </row>
    <row r="546" spans="1:16" x14ac:dyDescent="0.25">
      <c r="A546" s="57">
        <v>2022</v>
      </c>
      <c r="B546" s="57">
        <v>16</v>
      </c>
      <c r="C546" s="57" t="s">
        <v>0</v>
      </c>
      <c r="D546" s="57" t="s">
        <v>391</v>
      </c>
      <c r="E546" s="57">
        <v>73</v>
      </c>
      <c r="F546" s="58">
        <f t="shared" si="44"/>
        <v>9.67</v>
      </c>
      <c r="G546" s="59" t="s">
        <v>1</v>
      </c>
      <c r="H546" s="57">
        <v>22</v>
      </c>
      <c r="I546" s="57">
        <f>SUM(H546*9.6)</f>
        <v>211.2</v>
      </c>
      <c r="J546" s="60">
        <f t="shared" si="45"/>
        <v>30.27</v>
      </c>
      <c r="K546" s="60">
        <f t="shared" si="42"/>
        <v>30.27</v>
      </c>
      <c r="L546" s="61">
        <f t="shared" si="43"/>
        <v>6393.0239999999994</v>
      </c>
      <c r="M546" s="57" t="s">
        <v>155</v>
      </c>
      <c r="N546" s="57" t="s">
        <v>383</v>
      </c>
      <c r="O546" s="57" t="s">
        <v>25</v>
      </c>
      <c r="P546" s="57"/>
    </row>
    <row r="547" spans="1:16" x14ac:dyDescent="0.25">
      <c r="A547" s="57">
        <v>2022</v>
      </c>
      <c r="B547" s="57">
        <v>16</v>
      </c>
      <c r="C547" s="57" t="s">
        <v>0</v>
      </c>
      <c r="D547" s="57" t="s">
        <v>392</v>
      </c>
      <c r="E547" s="57">
        <v>60.3</v>
      </c>
      <c r="F547" s="58">
        <f t="shared" si="44"/>
        <v>6.99</v>
      </c>
      <c r="G547" s="59" t="s">
        <v>1</v>
      </c>
      <c r="H547" s="57">
        <v>44</v>
      </c>
      <c r="I547" s="57">
        <f t="shared" ref="I547:I572" si="46">SUM(H547*9.6)</f>
        <v>422.4</v>
      </c>
      <c r="J547" s="60">
        <f t="shared" si="45"/>
        <v>24.27</v>
      </c>
      <c r="K547" s="60">
        <f t="shared" si="42"/>
        <v>18.202500000000001</v>
      </c>
      <c r="L547" s="61">
        <f t="shared" si="43"/>
        <v>7688.7359999999999</v>
      </c>
      <c r="M547" s="57" t="s">
        <v>156</v>
      </c>
      <c r="N547" s="57" t="s">
        <v>384</v>
      </c>
      <c r="O547" s="57" t="s">
        <v>25</v>
      </c>
      <c r="P547" s="57"/>
    </row>
    <row r="548" spans="1:16" x14ac:dyDescent="0.25">
      <c r="A548" s="57">
        <v>2022</v>
      </c>
      <c r="B548" s="57">
        <v>16</v>
      </c>
      <c r="C548" s="57" t="s">
        <v>0</v>
      </c>
      <c r="D548" s="57" t="s">
        <v>393</v>
      </c>
      <c r="E548" s="57">
        <v>114.3</v>
      </c>
      <c r="F548" s="58">
        <f t="shared" si="44"/>
        <v>17.260000000000002</v>
      </c>
      <c r="G548" s="59" t="s">
        <v>4</v>
      </c>
      <c r="H548" s="57">
        <v>125</v>
      </c>
      <c r="I548" s="57">
        <f t="shared" si="46"/>
        <v>1200</v>
      </c>
      <c r="J548" s="60">
        <v>70</v>
      </c>
      <c r="K548" s="60">
        <f t="shared" si="42"/>
        <v>70</v>
      </c>
      <c r="L548" s="61">
        <f t="shared" si="43"/>
        <v>84000</v>
      </c>
      <c r="M548" s="57" t="s">
        <v>155</v>
      </c>
      <c r="N548" s="57" t="s">
        <v>385</v>
      </c>
      <c r="O548" s="57" t="s">
        <v>25</v>
      </c>
      <c r="P548" s="57"/>
    </row>
    <row r="549" spans="1:16" x14ac:dyDescent="0.25">
      <c r="A549" s="57">
        <v>2022</v>
      </c>
      <c r="B549" s="57">
        <v>16</v>
      </c>
      <c r="C549" s="57" t="s">
        <v>0</v>
      </c>
      <c r="D549" s="57" t="s">
        <v>393</v>
      </c>
      <c r="E549" s="57">
        <v>60.3</v>
      </c>
      <c r="F549" s="58">
        <f t="shared" si="44"/>
        <v>6.99</v>
      </c>
      <c r="G549" s="59" t="s">
        <v>1</v>
      </c>
      <c r="H549" s="57">
        <v>158</v>
      </c>
      <c r="I549" s="57">
        <f t="shared" si="46"/>
        <v>1516.8</v>
      </c>
      <c r="J549" s="60">
        <f t="shared" si="45"/>
        <v>24.27</v>
      </c>
      <c r="K549" s="60">
        <f t="shared" si="42"/>
        <v>18.202500000000001</v>
      </c>
      <c r="L549" s="61">
        <f t="shared" si="43"/>
        <v>27609.552</v>
      </c>
      <c r="M549" s="57" t="s">
        <v>156</v>
      </c>
      <c r="N549" s="57" t="s">
        <v>385</v>
      </c>
      <c r="O549" s="57" t="s">
        <v>25</v>
      </c>
      <c r="P549" s="57"/>
    </row>
    <row r="550" spans="1:16" x14ac:dyDescent="0.25">
      <c r="A550" s="57">
        <v>2022</v>
      </c>
      <c r="B550" s="57">
        <v>16</v>
      </c>
      <c r="C550" s="57" t="s">
        <v>0</v>
      </c>
      <c r="D550" s="57" t="s">
        <v>394</v>
      </c>
      <c r="E550" s="57">
        <v>73</v>
      </c>
      <c r="F550" s="58">
        <f t="shared" si="44"/>
        <v>9.67</v>
      </c>
      <c r="G550" s="59" t="s">
        <v>1</v>
      </c>
      <c r="H550" s="57">
        <v>100</v>
      </c>
      <c r="I550" s="57">
        <f t="shared" si="46"/>
        <v>960</v>
      </c>
      <c r="J550" s="60">
        <f t="shared" si="45"/>
        <v>30.27</v>
      </c>
      <c r="K550" s="60">
        <f t="shared" si="42"/>
        <v>30.27</v>
      </c>
      <c r="L550" s="61">
        <f t="shared" si="43"/>
        <v>29059.200000000001</v>
      </c>
      <c r="M550" s="57" t="s">
        <v>155</v>
      </c>
      <c r="N550" s="57" t="s">
        <v>386</v>
      </c>
      <c r="O550" s="57" t="s">
        <v>25</v>
      </c>
      <c r="P550" s="57"/>
    </row>
    <row r="551" spans="1:16" x14ac:dyDescent="0.25">
      <c r="A551" s="57">
        <v>2022</v>
      </c>
      <c r="B551" s="57">
        <v>16</v>
      </c>
      <c r="C551" s="57" t="s">
        <v>0</v>
      </c>
      <c r="D551" s="57" t="s">
        <v>395</v>
      </c>
      <c r="E551" s="57">
        <v>73</v>
      </c>
      <c r="F551" s="58">
        <f t="shared" si="44"/>
        <v>9.67</v>
      </c>
      <c r="G551" s="59" t="s">
        <v>1</v>
      </c>
      <c r="H551" s="57">
        <v>100</v>
      </c>
      <c r="I551" s="57">
        <f t="shared" si="46"/>
        <v>960</v>
      </c>
      <c r="J551" s="60">
        <f t="shared" si="45"/>
        <v>30.27</v>
      </c>
      <c r="K551" s="60">
        <f t="shared" si="42"/>
        <v>30.27</v>
      </c>
      <c r="L551" s="61">
        <f t="shared" si="43"/>
        <v>29059.200000000001</v>
      </c>
      <c r="M551" s="57" t="s">
        <v>155</v>
      </c>
      <c r="N551" s="57" t="s">
        <v>387</v>
      </c>
      <c r="O551" s="57" t="s">
        <v>25</v>
      </c>
      <c r="P551" s="57"/>
    </row>
    <row r="552" spans="1:16" x14ac:dyDescent="0.25">
      <c r="A552" s="57">
        <v>2022</v>
      </c>
      <c r="B552" s="57">
        <v>16</v>
      </c>
      <c r="C552" s="57" t="s">
        <v>0</v>
      </c>
      <c r="D552" s="57" t="s">
        <v>396</v>
      </c>
      <c r="E552" s="57">
        <v>73</v>
      </c>
      <c r="F552" s="58">
        <f t="shared" si="44"/>
        <v>9.67</v>
      </c>
      <c r="G552" s="59" t="s">
        <v>1</v>
      </c>
      <c r="H552" s="57">
        <v>70</v>
      </c>
      <c r="I552" s="57">
        <f t="shared" si="46"/>
        <v>672</v>
      </c>
      <c r="J552" s="60">
        <f t="shared" si="45"/>
        <v>30.27</v>
      </c>
      <c r="K552" s="60">
        <f t="shared" si="42"/>
        <v>30.27</v>
      </c>
      <c r="L552" s="61">
        <f t="shared" si="43"/>
        <v>20341.439999999999</v>
      </c>
      <c r="M552" s="57" t="s">
        <v>155</v>
      </c>
      <c r="N552" s="57" t="s">
        <v>388</v>
      </c>
      <c r="O552" s="57" t="s">
        <v>25</v>
      </c>
      <c r="P552" s="57"/>
    </row>
    <row r="553" spans="1:16" x14ac:dyDescent="0.25">
      <c r="A553" s="57">
        <v>2022</v>
      </c>
      <c r="B553" s="57">
        <v>16</v>
      </c>
      <c r="C553" s="57" t="s">
        <v>0</v>
      </c>
      <c r="D553" s="57" t="s">
        <v>397</v>
      </c>
      <c r="E553" s="57">
        <v>73</v>
      </c>
      <c r="F553" s="58">
        <f t="shared" si="44"/>
        <v>9.67</v>
      </c>
      <c r="G553" s="59" t="s">
        <v>1</v>
      </c>
      <c r="H553" s="57">
        <v>79</v>
      </c>
      <c r="I553" s="57">
        <f t="shared" si="46"/>
        <v>758.4</v>
      </c>
      <c r="J553" s="60">
        <f t="shared" si="45"/>
        <v>30.27</v>
      </c>
      <c r="K553" s="60">
        <f t="shared" si="42"/>
        <v>30.27</v>
      </c>
      <c r="L553" s="61">
        <f t="shared" si="43"/>
        <v>22956.768</v>
      </c>
      <c r="M553" s="57" t="s">
        <v>155</v>
      </c>
      <c r="N553" s="57" t="s">
        <v>389</v>
      </c>
      <c r="O553" s="57" t="s">
        <v>25</v>
      </c>
      <c r="P553" s="57"/>
    </row>
    <row r="554" spans="1:16" x14ac:dyDescent="0.25">
      <c r="A554" s="57">
        <v>2022</v>
      </c>
      <c r="B554" s="57">
        <v>16</v>
      </c>
      <c r="C554" s="57" t="s">
        <v>0</v>
      </c>
      <c r="D554" s="57" t="s">
        <v>397</v>
      </c>
      <c r="E554" s="57">
        <v>73</v>
      </c>
      <c r="F554" s="58">
        <f t="shared" si="44"/>
        <v>9.67</v>
      </c>
      <c r="G554" s="59" t="s">
        <v>1</v>
      </c>
      <c r="H554" s="57">
        <v>55</v>
      </c>
      <c r="I554" s="57">
        <f t="shared" si="46"/>
        <v>528</v>
      </c>
      <c r="J554" s="60">
        <f t="shared" si="45"/>
        <v>30.27</v>
      </c>
      <c r="K554" s="60">
        <f t="shared" ref="K554:K616" si="47">IF(M554="NEW",J554*1,IF(M554="YELLOW",J554*0.75,IF(M554="BLUE",J554*0.5)))</f>
        <v>30.27</v>
      </c>
      <c r="L554" s="61">
        <f t="shared" ref="L554:L616" si="48">I554*K554</f>
        <v>15982.56</v>
      </c>
      <c r="M554" s="57" t="s">
        <v>155</v>
      </c>
      <c r="N554" s="57" t="s">
        <v>389</v>
      </c>
      <c r="O554" s="57" t="s">
        <v>25</v>
      </c>
      <c r="P554" s="57"/>
    </row>
    <row r="555" spans="1:16" x14ac:dyDescent="0.25">
      <c r="A555" s="57">
        <v>2022</v>
      </c>
      <c r="B555" s="57">
        <v>16</v>
      </c>
      <c r="C555" s="57" t="s">
        <v>0</v>
      </c>
      <c r="D555" s="57" t="s">
        <v>398</v>
      </c>
      <c r="E555" s="57">
        <v>73</v>
      </c>
      <c r="F555" s="58">
        <f t="shared" si="44"/>
        <v>9.67</v>
      </c>
      <c r="G555" s="59" t="s">
        <v>1</v>
      </c>
      <c r="H555" s="57">
        <v>40</v>
      </c>
      <c r="I555" s="57">
        <f t="shared" si="46"/>
        <v>384</v>
      </c>
      <c r="J555" s="60">
        <f t="shared" si="45"/>
        <v>30.27</v>
      </c>
      <c r="K555" s="60">
        <f t="shared" si="47"/>
        <v>22.702500000000001</v>
      </c>
      <c r="L555" s="61">
        <f t="shared" si="48"/>
        <v>8717.76</v>
      </c>
      <c r="M555" s="57" t="s">
        <v>156</v>
      </c>
      <c r="N555" s="57" t="s">
        <v>390</v>
      </c>
      <c r="O555" s="57" t="s">
        <v>25</v>
      </c>
      <c r="P555" s="57"/>
    </row>
    <row r="556" spans="1:16" x14ac:dyDescent="0.25">
      <c r="A556" s="57">
        <v>2022</v>
      </c>
      <c r="B556" s="57">
        <v>16</v>
      </c>
      <c r="C556" s="57" t="s">
        <v>0</v>
      </c>
      <c r="D556" s="57" t="s">
        <v>399</v>
      </c>
      <c r="E556" s="57">
        <v>88.9</v>
      </c>
      <c r="F556" s="58">
        <f t="shared" si="44"/>
        <v>13.84</v>
      </c>
      <c r="G556" s="59" t="s">
        <v>1</v>
      </c>
      <c r="H556" s="57">
        <v>7</v>
      </c>
      <c r="I556" s="57">
        <f t="shared" si="46"/>
        <v>67.2</v>
      </c>
      <c r="J556" s="60">
        <f t="shared" si="45"/>
        <v>42.44</v>
      </c>
      <c r="K556" s="60">
        <f t="shared" si="47"/>
        <v>21.22</v>
      </c>
      <c r="L556" s="61">
        <f t="shared" si="48"/>
        <v>1425.9839999999999</v>
      </c>
      <c r="M556" s="57" t="s">
        <v>33</v>
      </c>
      <c r="N556" s="57" t="s">
        <v>410</v>
      </c>
      <c r="O556" s="57" t="s">
        <v>24</v>
      </c>
      <c r="P556" s="57"/>
    </row>
    <row r="557" spans="1:16" x14ac:dyDescent="0.25">
      <c r="A557" s="57">
        <v>2022</v>
      </c>
      <c r="B557" s="57">
        <v>16</v>
      </c>
      <c r="C557" s="57" t="s">
        <v>0</v>
      </c>
      <c r="D557" s="57" t="s">
        <v>399</v>
      </c>
      <c r="E557" s="57">
        <v>88.9</v>
      </c>
      <c r="F557" s="58">
        <f t="shared" si="44"/>
        <v>13.84</v>
      </c>
      <c r="G557" s="59" t="s">
        <v>1</v>
      </c>
      <c r="H557" s="57">
        <v>7</v>
      </c>
      <c r="I557" s="57">
        <f t="shared" si="46"/>
        <v>67.2</v>
      </c>
      <c r="J557" s="60">
        <f t="shared" si="45"/>
        <v>42.44</v>
      </c>
      <c r="K557" s="60">
        <f t="shared" si="47"/>
        <v>21.22</v>
      </c>
      <c r="L557" s="61">
        <f t="shared" si="48"/>
        <v>1425.9839999999999</v>
      </c>
      <c r="M557" s="57" t="s">
        <v>33</v>
      </c>
      <c r="N557" s="57" t="s">
        <v>410</v>
      </c>
      <c r="O557" s="57" t="s">
        <v>24</v>
      </c>
      <c r="P557" s="57"/>
    </row>
    <row r="558" spans="1:16" x14ac:dyDescent="0.25">
      <c r="A558" s="57">
        <v>2022</v>
      </c>
      <c r="B558" s="57">
        <v>16</v>
      </c>
      <c r="C558" s="57" t="s">
        <v>0</v>
      </c>
      <c r="D558" s="57" t="s">
        <v>400</v>
      </c>
      <c r="E558" s="57">
        <v>73</v>
      </c>
      <c r="F558" s="58">
        <f t="shared" si="44"/>
        <v>9.67</v>
      </c>
      <c r="G558" s="59" t="s">
        <v>1</v>
      </c>
      <c r="H558" s="57">
        <v>73</v>
      </c>
      <c r="I558" s="57">
        <f t="shared" si="46"/>
        <v>700.8</v>
      </c>
      <c r="J558" s="60">
        <f t="shared" si="45"/>
        <v>30.27</v>
      </c>
      <c r="K558" s="60">
        <f t="shared" si="47"/>
        <v>22.702500000000001</v>
      </c>
      <c r="L558" s="61">
        <f t="shared" si="48"/>
        <v>15909.912</v>
      </c>
      <c r="M558" s="57" t="s">
        <v>156</v>
      </c>
      <c r="N558" s="57" t="s">
        <v>411</v>
      </c>
      <c r="O558" s="57" t="s">
        <v>24</v>
      </c>
      <c r="P558" s="57"/>
    </row>
    <row r="559" spans="1:16" x14ac:dyDescent="0.25">
      <c r="A559" s="57">
        <v>2022</v>
      </c>
      <c r="B559" s="57">
        <v>16</v>
      </c>
      <c r="C559" s="57" t="s">
        <v>0</v>
      </c>
      <c r="D559" s="57" t="s">
        <v>400</v>
      </c>
      <c r="E559" s="57">
        <v>73</v>
      </c>
      <c r="F559" s="58">
        <f t="shared" si="44"/>
        <v>9.67</v>
      </c>
      <c r="G559" s="59" t="s">
        <v>1</v>
      </c>
      <c r="H559" s="57">
        <v>30</v>
      </c>
      <c r="I559" s="57">
        <f t="shared" si="46"/>
        <v>288</v>
      </c>
      <c r="J559" s="60">
        <f t="shared" si="45"/>
        <v>30.27</v>
      </c>
      <c r="K559" s="60">
        <f t="shared" si="47"/>
        <v>15.135</v>
      </c>
      <c r="L559" s="61">
        <f t="shared" si="48"/>
        <v>4358.88</v>
      </c>
      <c r="M559" s="57" t="s">
        <v>33</v>
      </c>
      <c r="N559" s="57" t="s">
        <v>411</v>
      </c>
      <c r="O559" s="57" t="s">
        <v>24</v>
      </c>
      <c r="P559" s="57"/>
    </row>
    <row r="560" spans="1:16" x14ac:dyDescent="0.25">
      <c r="A560" s="57">
        <v>2022</v>
      </c>
      <c r="B560" s="57">
        <v>16</v>
      </c>
      <c r="C560" s="57" t="s">
        <v>0</v>
      </c>
      <c r="D560" s="57" t="s">
        <v>401</v>
      </c>
      <c r="E560" s="57">
        <v>73</v>
      </c>
      <c r="F560" s="58">
        <f t="shared" si="44"/>
        <v>9.67</v>
      </c>
      <c r="G560" s="59" t="s">
        <v>1</v>
      </c>
      <c r="H560" s="57">
        <v>57</v>
      </c>
      <c r="I560" s="57">
        <f t="shared" si="46"/>
        <v>547.19999999999993</v>
      </c>
      <c r="J560" s="60">
        <f t="shared" si="45"/>
        <v>30.27</v>
      </c>
      <c r="K560" s="60">
        <f t="shared" si="47"/>
        <v>22.702500000000001</v>
      </c>
      <c r="L560" s="61">
        <f t="shared" si="48"/>
        <v>12422.807999999999</v>
      </c>
      <c r="M560" s="57" t="s">
        <v>156</v>
      </c>
      <c r="N560" s="57" t="s">
        <v>412</v>
      </c>
      <c r="O560" s="57" t="s">
        <v>24</v>
      </c>
      <c r="P560" s="57"/>
    </row>
    <row r="561" spans="1:20" x14ac:dyDescent="0.25">
      <c r="A561" s="57">
        <v>2022</v>
      </c>
      <c r="B561" s="57">
        <v>16</v>
      </c>
      <c r="C561" s="57" t="s">
        <v>0</v>
      </c>
      <c r="D561" s="57" t="s">
        <v>402</v>
      </c>
      <c r="E561" s="57">
        <v>73</v>
      </c>
      <c r="F561" s="58">
        <f t="shared" si="44"/>
        <v>9.67</v>
      </c>
      <c r="G561" s="59" t="s">
        <v>1</v>
      </c>
      <c r="H561" s="57">
        <v>100</v>
      </c>
      <c r="I561" s="57">
        <f t="shared" si="46"/>
        <v>960</v>
      </c>
      <c r="J561" s="60">
        <f t="shared" si="45"/>
        <v>30.27</v>
      </c>
      <c r="K561" s="60">
        <f t="shared" si="47"/>
        <v>22.702500000000001</v>
      </c>
      <c r="L561" s="61">
        <f t="shared" si="48"/>
        <v>21794.400000000001</v>
      </c>
      <c r="M561" s="57" t="s">
        <v>156</v>
      </c>
      <c r="N561" s="57" t="s">
        <v>413</v>
      </c>
      <c r="O561" s="57" t="s">
        <v>24</v>
      </c>
      <c r="P561" s="57"/>
    </row>
    <row r="562" spans="1:20" x14ac:dyDescent="0.25">
      <c r="A562" s="57">
        <v>2022</v>
      </c>
      <c r="B562" s="57">
        <v>16</v>
      </c>
      <c r="C562" s="57" t="s">
        <v>0</v>
      </c>
      <c r="D562" s="57" t="s">
        <v>403</v>
      </c>
      <c r="E562" s="57">
        <v>73</v>
      </c>
      <c r="F562" s="58">
        <f t="shared" si="44"/>
        <v>9.67</v>
      </c>
      <c r="G562" s="59" t="s">
        <v>1</v>
      </c>
      <c r="H562" s="57">
        <v>49</v>
      </c>
      <c r="I562" s="57">
        <f t="shared" si="46"/>
        <v>470.4</v>
      </c>
      <c r="J562" s="60">
        <f t="shared" si="45"/>
        <v>30.27</v>
      </c>
      <c r="K562" s="60">
        <f t="shared" si="47"/>
        <v>22.702500000000001</v>
      </c>
      <c r="L562" s="61">
        <f t="shared" si="48"/>
        <v>10679.255999999999</v>
      </c>
      <c r="M562" s="57" t="s">
        <v>156</v>
      </c>
      <c r="N562" s="57" t="s">
        <v>414</v>
      </c>
      <c r="O562" s="57" t="s">
        <v>24</v>
      </c>
      <c r="P562" s="57"/>
    </row>
    <row r="563" spans="1:20" x14ac:dyDescent="0.25">
      <c r="A563" s="57">
        <v>2022</v>
      </c>
      <c r="B563" s="57">
        <v>16</v>
      </c>
      <c r="C563" s="57" t="s">
        <v>0</v>
      </c>
      <c r="D563" s="57" t="s">
        <v>404</v>
      </c>
      <c r="E563" s="57">
        <v>73</v>
      </c>
      <c r="F563" s="58">
        <f t="shared" si="44"/>
        <v>9.67</v>
      </c>
      <c r="G563" s="59" t="s">
        <v>1</v>
      </c>
      <c r="H563" s="57">
        <v>79</v>
      </c>
      <c r="I563" s="57">
        <f t="shared" si="46"/>
        <v>758.4</v>
      </c>
      <c r="J563" s="60">
        <f t="shared" si="45"/>
        <v>30.27</v>
      </c>
      <c r="K563" s="60">
        <f t="shared" si="47"/>
        <v>22.702500000000001</v>
      </c>
      <c r="L563" s="61">
        <f t="shared" si="48"/>
        <v>17217.576000000001</v>
      </c>
      <c r="M563" s="57" t="s">
        <v>156</v>
      </c>
      <c r="N563" s="57" t="s">
        <v>415</v>
      </c>
      <c r="O563" s="57" t="s">
        <v>24</v>
      </c>
      <c r="P563" s="57"/>
    </row>
    <row r="564" spans="1:20" x14ac:dyDescent="0.25">
      <c r="A564" s="57">
        <v>2022</v>
      </c>
      <c r="B564" s="57">
        <v>16</v>
      </c>
      <c r="C564" s="57" t="s">
        <v>0</v>
      </c>
      <c r="D564" s="57" t="s">
        <v>404</v>
      </c>
      <c r="E564" s="57">
        <v>88.9</v>
      </c>
      <c r="F564" s="58">
        <f t="shared" si="44"/>
        <v>13.84</v>
      </c>
      <c r="G564" s="59" t="s">
        <v>1</v>
      </c>
      <c r="H564" s="57">
        <v>7</v>
      </c>
      <c r="I564" s="57">
        <f t="shared" si="46"/>
        <v>67.2</v>
      </c>
      <c r="J564" s="60">
        <f t="shared" si="45"/>
        <v>42.44</v>
      </c>
      <c r="K564" s="60">
        <f t="shared" si="47"/>
        <v>21.22</v>
      </c>
      <c r="L564" s="61">
        <f t="shared" si="48"/>
        <v>1425.9839999999999</v>
      </c>
      <c r="M564" s="57" t="s">
        <v>33</v>
      </c>
      <c r="N564" s="57" t="s">
        <v>416</v>
      </c>
      <c r="O564" s="57" t="s">
        <v>24</v>
      </c>
      <c r="P564" s="57"/>
    </row>
    <row r="565" spans="1:20" x14ac:dyDescent="0.25">
      <c r="A565" s="57">
        <v>2022</v>
      </c>
      <c r="B565" s="57">
        <v>16</v>
      </c>
      <c r="C565" s="57" t="s">
        <v>0</v>
      </c>
      <c r="D565" s="57" t="s">
        <v>405</v>
      </c>
      <c r="E565" s="57">
        <v>73</v>
      </c>
      <c r="F565" s="58">
        <f t="shared" si="44"/>
        <v>9.67</v>
      </c>
      <c r="G565" s="59" t="s">
        <v>1</v>
      </c>
      <c r="H565" s="57">
        <v>24</v>
      </c>
      <c r="I565" s="57">
        <f t="shared" si="46"/>
        <v>230.39999999999998</v>
      </c>
      <c r="J565" s="60">
        <f t="shared" si="45"/>
        <v>30.27</v>
      </c>
      <c r="K565" s="60">
        <f t="shared" si="47"/>
        <v>15.135</v>
      </c>
      <c r="L565" s="61">
        <f t="shared" si="48"/>
        <v>3487.1039999999998</v>
      </c>
      <c r="M565" s="57" t="s">
        <v>33</v>
      </c>
      <c r="N565" s="57" t="s">
        <v>417</v>
      </c>
      <c r="O565" s="57" t="s">
        <v>24</v>
      </c>
      <c r="P565" s="57"/>
    </row>
    <row r="566" spans="1:20" x14ac:dyDescent="0.25">
      <c r="A566" s="57">
        <v>2022</v>
      </c>
      <c r="B566" s="57">
        <v>16</v>
      </c>
      <c r="C566" s="57" t="s">
        <v>0</v>
      </c>
      <c r="D566" s="57" t="s">
        <v>405</v>
      </c>
      <c r="E566" s="57">
        <v>73</v>
      </c>
      <c r="F566" s="58">
        <f t="shared" si="44"/>
        <v>9.67</v>
      </c>
      <c r="G566" s="59" t="s">
        <v>1</v>
      </c>
      <c r="H566" s="57">
        <v>28</v>
      </c>
      <c r="I566" s="57">
        <f t="shared" si="46"/>
        <v>268.8</v>
      </c>
      <c r="J566" s="60">
        <f t="shared" si="45"/>
        <v>30.27</v>
      </c>
      <c r="K566" s="60">
        <f t="shared" si="47"/>
        <v>15.135</v>
      </c>
      <c r="L566" s="61">
        <f t="shared" si="48"/>
        <v>4068.288</v>
      </c>
      <c r="M566" s="57" t="s">
        <v>33</v>
      </c>
      <c r="N566" s="57" t="s">
        <v>417</v>
      </c>
      <c r="O566" s="57" t="s">
        <v>24</v>
      </c>
      <c r="P566" s="57"/>
    </row>
    <row r="567" spans="1:20" x14ac:dyDescent="0.25">
      <c r="A567" s="57">
        <v>2022</v>
      </c>
      <c r="B567" s="57">
        <v>16</v>
      </c>
      <c r="C567" s="57" t="s">
        <v>0</v>
      </c>
      <c r="D567" s="57" t="s">
        <v>406</v>
      </c>
      <c r="E567" s="57">
        <v>73</v>
      </c>
      <c r="F567" s="58">
        <f t="shared" si="44"/>
        <v>9.67</v>
      </c>
      <c r="G567" s="59" t="s">
        <v>1</v>
      </c>
      <c r="H567" s="57">
        <v>2</v>
      </c>
      <c r="I567" s="57">
        <f t="shared" si="46"/>
        <v>19.2</v>
      </c>
      <c r="J567" s="60">
        <f t="shared" si="45"/>
        <v>30.27</v>
      </c>
      <c r="K567" s="60">
        <f t="shared" si="47"/>
        <v>15.135</v>
      </c>
      <c r="L567" s="61">
        <f t="shared" si="48"/>
        <v>290.59199999999998</v>
      </c>
      <c r="M567" s="57" t="s">
        <v>33</v>
      </c>
      <c r="N567" s="57" t="s">
        <v>418</v>
      </c>
      <c r="O567" s="57" t="s">
        <v>24</v>
      </c>
      <c r="P567" s="57"/>
    </row>
    <row r="568" spans="1:20" x14ac:dyDescent="0.25">
      <c r="A568" s="57">
        <v>2022</v>
      </c>
      <c r="B568" s="57">
        <v>16</v>
      </c>
      <c r="C568" s="57" t="s">
        <v>0</v>
      </c>
      <c r="D568" s="57" t="s">
        <v>407</v>
      </c>
      <c r="E568" s="57">
        <v>73</v>
      </c>
      <c r="F568" s="58">
        <f t="shared" ref="F568:F630" si="49">IF($E568=60.3,6.99,IF($E568=73,9.67,IF($E568=88.9,13.84,IF($E568=114.3,17.26,IF($E568=177.8,34.23,IF($E568=244.5,53.57,"ENTER WEIGHT"))))))</f>
        <v>9.67</v>
      </c>
      <c r="G568" s="59" t="s">
        <v>1</v>
      </c>
      <c r="H568" s="57">
        <v>10</v>
      </c>
      <c r="I568" s="57">
        <f t="shared" si="46"/>
        <v>96</v>
      </c>
      <c r="J568" s="60">
        <f t="shared" si="45"/>
        <v>30.27</v>
      </c>
      <c r="K568" s="60">
        <f t="shared" si="47"/>
        <v>15.135</v>
      </c>
      <c r="L568" s="61">
        <f t="shared" si="48"/>
        <v>1452.96</v>
      </c>
      <c r="M568" s="57" t="s">
        <v>33</v>
      </c>
      <c r="N568" s="57" t="s">
        <v>419</v>
      </c>
      <c r="O568" s="57" t="s">
        <v>24</v>
      </c>
      <c r="P568" s="57"/>
    </row>
    <row r="569" spans="1:20" x14ac:dyDescent="0.25">
      <c r="A569" s="57">
        <v>2022</v>
      </c>
      <c r="B569" s="57">
        <v>16</v>
      </c>
      <c r="C569" s="57" t="s">
        <v>0</v>
      </c>
      <c r="D569" s="57" t="s">
        <v>408</v>
      </c>
      <c r="E569" s="57">
        <v>73</v>
      </c>
      <c r="F569" s="58">
        <f t="shared" si="49"/>
        <v>9.67</v>
      </c>
      <c r="G569" s="59" t="s">
        <v>1</v>
      </c>
      <c r="H569" s="57">
        <v>10</v>
      </c>
      <c r="I569" s="57">
        <f t="shared" si="46"/>
        <v>96</v>
      </c>
      <c r="J569" s="60">
        <f t="shared" si="45"/>
        <v>30.27</v>
      </c>
      <c r="K569" s="60">
        <f t="shared" si="47"/>
        <v>22.702500000000001</v>
      </c>
      <c r="L569" s="61">
        <f t="shared" si="48"/>
        <v>2179.44</v>
      </c>
      <c r="M569" s="57" t="s">
        <v>156</v>
      </c>
      <c r="N569" s="57" t="s">
        <v>420</v>
      </c>
      <c r="O569" s="57" t="s">
        <v>24</v>
      </c>
      <c r="P569" s="57"/>
    </row>
    <row r="570" spans="1:20" x14ac:dyDescent="0.25">
      <c r="A570" s="57">
        <v>2022</v>
      </c>
      <c r="B570" s="57">
        <v>16</v>
      </c>
      <c r="C570" s="57" t="s">
        <v>0</v>
      </c>
      <c r="D570" s="57" t="s">
        <v>409</v>
      </c>
      <c r="E570" s="57">
        <v>60.3</v>
      </c>
      <c r="F570" s="58">
        <f t="shared" si="49"/>
        <v>6.99</v>
      </c>
      <c r="G570" s="59" t="s">
        <v>1</v>
      </c>
      <c r="H570" s="57">
        <v>163</v>
      </c>
      <c r="I570" s="57">
        <f t="shared" si="46"/>
        <v>1564.8</v>
      </c>
      <c r="J570" s="60">
        <f t="shared" si="45"/>
        <v>24.27</v>
      </c>
      <c r="K570" s="60">
        <f t="shared" si="47"/>
        <v>12.135</v>
      </c>
      <c r="L570" s="61">
        <f t="shared" si="48"/>
        <v>18988.847999999998</v>
      </c>
      <c r="M570" s="57" t="s">
        <v>33</v>
      </c>
      <c r="N570" s="57" t="s">
        <v>421</v>
      </c>
      <c r="O570" s="57" t="s">
        <v>24</v>
      </c>
      <c r="P570" s="57"/>
    </row>
    <row r="571" spans="1:20" x14ac:dyDescent="0.25">
      <c r="A571" s="57">
        <v>2022</v>
      </c>
      <c r="B571" s="57">
        <v>16</v>
      </c>
      <c r="C571" s="57" t="s">
        <v>0</v>
      </c>
      <c r="D571" s="57" t="s">
        <v>409</v>
      </c>
      <c r="E571" s="57">
        <v>60.3</v>
      </c>
      <c r="F571" s="58">
        <f t="shared" si="49"/>
        <v>6.99</v>
      </c>
      <c r="G571" s="59" t="s">
        <v>1</v>
      </c>
      <c r="H571" s="57">
        <v>48</v>
      </c>
      <c r="I571" s="57">
        <f t="shared" si="46"/>
        <v>460.79999999999995</v>
      </c>
      <c r="J571" s="60">
        <f t="shared" si="45"/>
        <v>24.27</v>
      </c>
      <c r="K571" s="60">
        <f t="shared" si="47"/>
        <v>12.135</v>
      </c>
      <c r="L571" s="61">
        <f t="shared" si="48"/>
        <v>5591.8079999999991</v>
      </c>
      <c r="M571" s="57" t="s">
        <v>33</v>
      </c>
      <c r="N571" s="57" t="s">
        <v>421</v>
      </c>
      <c r="O571" s="57" t="s">
        <v>24</v>
      </c>
      <c r="P571" s="57"/>
      <c r="Q571" s="93"/>
      <c r="R571" s="94"/>
      <c r="S571" s="94" t="s">
        <v>27</v>
      </c>
      <c r="T571" s="93">
        <v>7038523.4001132501</v>
      </c>
    </row>
    <row r="572" spans="1:20" x14ac:dyDescent="0.25">
      <c r="A572" s="57">
        <v>2022</v>
      </c>
      <c r="B572" s="57">
        <v>16</v>
      </c>
      <c r="C572" s="57" t="s">
        <v>0</v>
      </c>
      <c r="D572" s="57" t="s">
        <v>409</v>
      </c>
      <c r="E572" s="57">
        <v>60.3</v>
      </c>
      <c r="F572" s="58">
        <f t="shared" si="49"/>
        <v>6.99</v>
      </c>
      <c r="G572" s="59" t="s">
        <v>1</v>
      </c>
      <c r="H572" s="57">
        <v>12</v>
      </c>
      <c r="I572" s="57">
        <f t="shared" si="46"/>
        <v>115.19999999999999</v>
      </c>
      <c r="J572" s="60">
        <f t="shared" si="45"/>
        <v>24.27</v>
      </c>
      <c r="K572" s="60">
        <f t="shared" si="47"/>
        <v>18.202500000000001</v>
      </c>
      <c r="L572" s="61">
        <f t="shared" si="48"/>
        <v>2096.9279999999999</v>
      </c>
      <c r="M572" s="57" t="s">
        <v>156</v>
      </c>
      <c r="N572" s="57" t="s">
        <v>422</v>
      </c>
      <c r="O572" s="57" t="s">
        <v>24</v>
      </c>
      <c r="P572" s="57"/>
      <c r="Q572" s="93">
        <f>SUM(L533:L572)</f>
        <v>477475.12686500011</v>
      </c>
      <c r="R572" s="94" t="s">
        <v>423</v>
      </c>
      <c r="S572" s="94" t="s">
        <v>28</v>
      </c>
      <c r="T572" s="93">
        <f>T571+Q572</f>
        <v>7515998.5269782506</v>
      </c>
    </row>
    <row r="573" spans="1:20" x14ac:dyDescent="0.25">
      <c r="F573" s="1" t="str">
        <f t="shared" si="49"/>
        <v>ENTER WEIGHT</v>
      </c>
      <c r="G573" s="2"/>
      <c r="H573" s="30"/>
      <c r="I573" s="30"/>
      <c r="J573" s="5" t="str">
        <f t="shared" si="45"/>
        <v>ENTER WEIGHT</v>
      </c>
      <c r="K573" s="5" t="b">
        <f t="shared" si="47"/>
        <v>0</v>
      </c>
      <c r="L573" s="6">
        <f t="shared" si="48"/>
        <v>0</v>
      </c>
    </row>
    <row r="574" spans="1:20" x14ac:dyDescent="0.25">
      <c r="F574" s="1" t="str">
        <f t="shared" si="49"/>
        <v>ENTER WEIGHT</v>
      </c>
      <c r="G574" s="2"/>
      <c r="H574" s="30"/>
      <c r="I574" s="30"/>
      <c r="J574" s="5" t="str">
        <f t="shared" si="45"/>
        <v>ENTER WEIGHT</v>
      </c>
      <c r="K574" s="5" t="b">
        <f t="shared" si="47"/>
        <v>0</v>
      </c>
      <c r="L574" s="6">
        <f t="shared" si="48"/>
        <v>0</v>
      </c>
    </row>
    <row r="575" spans="1:20" x14ac:dyDescent="0.25">
      <c r="F575" s="1" t="str">
        <f t="shared" si="49"/>
        <v>ENTER WEIGHT</v>
      </c>
      <c r="G575" s="2"/>
      <c r="H575" s="30"/>
      <c r="I575" s="30"/>
      <c r="J575" s="5" t="str">
        <f t="shared" si="45"/>
        <v>ENTER WEIGHT</v>
      </c>
      <c r="K575" s="5" t="b">
        <f t="shared" si="47"/>
        <v>0</v>
      </c>
      <c r="L575" s="6">
        <f t="shared" si="48"/>
        <v>0</v>
      </c>
    </row>
    <row r="576" spans="1:20" x14ac:dyDescent="0.25">
      <c r="F576" s="1" t="str">
        <f t="shared" si="49"/>
        <v>ENTER WEIGHT</v>
      </c>
      <c r="G576" s="2"/>
      <c r="H576" s="30"/>
      <c r="I576" s="30"/>
      <c r="J576" s="5" t="str">
        <f t="shared" si="45"/>
        <v>ENTER WEIGHT</v>
      </c>
      <c r="K576" s="5" t="b">
        <f t="shared" si="47"/>
        <v>0</v>
      </c>
      <c r="L576" s="6">
        <f t="shared" si="48"/>
        <v>0</v>
      </c>
    </row>
    <row r="577" spans="6:12" x14ac:dyDescent="0.25">
      <c r="F577" s="1" t="str">
        <f t="shared" si="49"/>
        <v>ENTER WEIGHT</v>
      </c>
      <c r="G577" s="2"/>
      <c r="H577" s="30"/>
      <c r="I577" s="30"/>
      <c r="J577" s="5" t="str">
        <f t="shared" si="45"/>
        <v>ENTER WEIGHT</v>
      </c>
      <c r="K577" s="5" t="b">
        <f t="shared" si="47"/>
        <v>0</v>
      </c>
      <c r="L577" s="6">
        <f t="shared" si="48"/>
        <v>0</v>
      </c>
    </row>
    <row r="578" spans="6:12" x14ac:dyDescent="0.25">
      <c r="F578" s="1" t="str">
        <f t="shared" si="49"/>
        <v>ENTER WEIGHT</v>
      </c>
      <c r="G578" s="2"/>
      <c r="H578" s="30"/>
      <c r="I578" s="30"/>
      <c r="J578" s="5" t="str">
        <f t="shared" si="45"/>
        <v>ENTER WEIGHT</v>
      </c>
      <c r="K578" s="5" t="b">
        <f t="shared" si="47"/>
        <v>0</v>
      </c>
      <c r="L578" s="6">
        <f t="shared" si="48"/>
        <v>0</v>
      </c>
    </row>
    <row r="579" spans="6:12" x14ac:dyDescent="0.25">
      <c r="F579" s="1" t="str">
        <f t="shared" si="49"/>
        <v>ENTER WEIGHT</v>
      </c>
      <c r="G579" s="2"/>
      <c r="H579" s="30"/>
      <c r="I579" s="30"/>
      <c r="J579" s="5" t="str">
        <f t="shared" si="45"/>
        <v>ENTER WEIGHT</v>
      </c>
      <c r="K579" s="5" t="b">
        <f t="shared" si="47"/>
        <v>0</v>
      </c>
      <c r="L579" s="6">
        <f t="shared" si="48"/>
        <v>0</v>
      </c>
    </row>
    <row r="580" spans="6:12" x14ac:dyDescent="0.25">
      <c r="F580" s="1" t="str">
        <f t="shared" si="49"/>
        <v>ENTER WEIGHT</v>
      </c>
      <c r="G580" s="2"/>
      <c r="H580" s="30"/>
      <c r="I580" s="30"/>
      <c r="J580" s="5" t="str">
        <f t="shared" si="45"/>
        <v>ENTER WEIGHT</v>
      </c>
      <c r="K580" s="5" t="b">
        <f t="shared" si="47"/>
        <v>0</v>
      </c>
      <c r="L580" s="6">
        <f t="shared" si="48"/>
        <v>0</v>
      </c>
    </row>
    <row r="581" spans="6:12" x14ac:dyDescent="0.25">
      <c r="F581" s="1" t="str">
        <f t="shared" si="49"/>
        <v>ENTER WEIGHT</v>
      </c>
      <c r="G581" s="2"/>
      <c r="H581" s="30"/>
      <c r="I581" s="30"/>
      <c r="J581" s="5" t="str">
        <f t="shared" si="45"/>
        <v>ENTER WEIGHT</v>
      </c>
      <c r="K581" s="5" t="b">
        <f t="shared" si="47"/>
        <v>0</v>
      </c>
      <c r="L581" s="6">
        <f t="shared" si="48"/>
        <v>0</v>
      </c>
    </row>
    <row r="582" spans="6:12" x14ac:dyDescent="0.25">
      <c r="F582" s="1" t="str">
        <f t="shared" si="49"/>
        <v>ENTER WEIGHT</v>
      </c>
      <c r="G582" s="2"/>
      <c r="H582" s="30"/>
      <c r="I582" s="30"/>
      <c r="J582" s="5" t="str">
        <f t="shared" si="45"/>
        <v>ENTER WEIGHT</v>
      </c>
      <c r="K582" s="5" t="b">
        <f t="shared" si="47"/>
        <v>0</v>
      </c>
      <c r="L582" s="6">
        <f t="shared" si="48"/>
        <v>0</v>
      </c>
    </row>
    <row r="583" spans="6:12" x14ac:dyDescent="0.25">
      <c r="F583" s="1" t="str">
        <f t="shared" si="49"/>
        <v>ENTER WEIGHT</v>
      </c>
      <c r="G583" s="2"/>
      <c r="H583" s="30"/>
      <c r="I583" s="30"/>
      <c r="J583" s="5" t="str">
        <f t="shared" si="45"/>
        <v>ENTER WEIGHT</v>
      </c>
      <c r="K583" s="5" t="b">
        <f t="shared" si="47"/>
        <v>0</v>
      </c>
      <c r="L583" s="6">
        <f t="shared" si="48"/>
        <v>0</v>
      </c>
    </row>
    <row r="584" spans="6:12" x14ac:dyDescent="0.25">
      <c r="F584" s="1" t="str">
        <f t="shared" si="49"/>
        <v>ENTER WEIGHT</v>
      </c>
      <c r="G584" s="2"/>
      <c r="H584" s="30"/>
      <c r="I584" s="30"/>
      <c r="J584" s="5" t="str">
        <f t="shared" si="45"/>
        <v>ENTER WEIGHT</v>
      </c>
      <c r="K584" s="5" t="b">
        <f t="shared" si="47"/>
        <v>0</v>
      </c>
      <c r="L584" s="6">
        <f t="shared" si="48"/>
        <v>0</v>
      </c>
    </row>
    <row r="585" spans="6:12" x14ac:dyDescent="0.25">
      <c r="F585" s="1" t="str">
        <f t="shared" si="49"/>
        <v>ENTER WEIGHT</v>
      </c>
      <c r="G585" s="2"/>
      <c r="H585" s="30"/>
      <c r="I585" s="30"/>
      <c r="J585" s="5" t="str">
        <f t="shared" si="45"/>
        <v>ENTER WEIGHT</v>
      </c>
      <c r="K585" s="5" t="b">
        <f t="shared" si="47"/>
        <v>0</v>
      </c>
      <c r="L585" s="6">
        <f t="shared" si="48"/>
        <v>0</v>
      </c>
    </row>
    <row r="586" spans="6:12" x14ac:dyDescent="0.25">
      <c r="F586" s="1" t="str">
        <f t="shared" si="49"/>
        <v>ENTER WEIGHT</v>
      </c>
      <c r="G586" s="2"/>
      <c r="H586" s="30"/>
      <c r="I586" s="30"/>
      <c r="J586" s="5" t="str">
        <f t="shared" si="45"/>
        <v>ENTER WEIGHT</v>
      </c>
      <c r="K586" s="5" t="b">
        <f t="shared" si="47"/>
        <v>0</v>
      </c>
      <c r="L586" s="6">
        <f t="shared" si="48"/>
        <v>0</v>
      </c>
    </row>
    <row r="587" spans="6:12" x14ac:dyDescent="0.25">
      <c r="F587" s="1" t="str">
        <f t="shared" si="49"/>
        <v>ENTER WEIGHT</v>
      </c>
      <c r="G587" s="2"/>
      <c r="H587" s="30"/>
      <c r="I587" s="30"/>
      <c r="J587" s="5" t="str">
        <f t="shared" si="45"/>
        <v>ENTER WEIGHT</v>
      </c>
      <c r="K587" s="5" t="b">
        <f t="shared" si="47"/>
        <v>0</v>
      </c>
      <c r="L587" s="6">
        <f t="shared" si="48"/>
        <v>0</v>
      </c>
    </row>
    <row r="588" spans="6:12" x14ac:dyDescent="0.25">
      <c r="F588" s="1" t="str">
        <f t="shared" si="49"/>
        <v>ENTER WEIGHT</v>
      </c>
      <c r="G588" s="2"/>
      <c r="H588" s="30"/>
      <c r="I588" s="30"/>
      <c r="J588" s="5" t="str">
        <f t="shared" si="45"/>
        <v>ENTER WEIGHT</v>
      </c>
      <c r="K588" s="5" t="b">
        <f t="shared" si="47"/>
        <v>0</v>
      </c>
      <c r="L588" s="6">
        <f t="shared" si="48"/>
        <v>0</v>
      </c>
    </row>
    <row r="589" spans="6:12" x14ac:dyDescent="0.25">
      <c r="F589" s="1" t="str">
        <f t="shared" si="49"/>
        <v>ENTER WEIGHT</v>
      </c>
      <c r="G589" s="2"/>
      <c r="H589" s="30"/>
      <c r="I589" s="30"/>
      <c r="J589" s="5" t="str">
        <f t="shared" si="45"/>
        <v>ENTER WEIGHT</v>
      </c>
      <c r="K589" s="5" t="b">
        <f t="shared" si="47"/>
        <v>0</v>
      </c>
      <c r="L589" s="6">
        <f t="shared" si="48"/>
        <v>0</v>
      </c>
    </row>
    <row r="590" spans="6:12" x14ac:dyDescent="0.25">
      <c r="F590" s="1" t="str">
        <f t="shared" si="49"/>
        <v>ENTER WEIGHT</v>
      </c>
      <c r="G590" s="2"/>
      <c r="H590" s="30"/>
      <c r="I590" s="30"/>
      <c r="J590" s="5" t="str">
        <f t="shared" si="45"/>
        <v>ENTER WEIGHT</v>
      </c>
      <c r="K590" s="5" t="b">
        <f t="shared" si="47"/>
        <v>0</v>
      </c>
      <c r="L590" s="6">
        <f t="shared" si="48"/>
        <v>0</v>
      </c>
    </row>
    <row r="591" spans="6:12" x14ac:dyDescent="0.25">
      <c r="F591" s="1" t="str">
        <f t="shared" si="49"/>
        <v>ENTER WEIGHT</v>
      </c>
      <c r="G591" s="2"/>
      <c r="H591" s="30"/>
      <c r="I591" s="30"/>
      <c r="J591" s="5" t="str">
        <f t="shared" si="45"/>
        <v>ENTER WEIGHT</v>
      </c>
      <c r="K591" s="5" t="b">
        <f t="shared" si="47"/>
        <v>0</v>
      </c>
      <c r="L591" s="6">
        <f t="shared" si="48"/>
        <v>0</v>
      </c>
    </row>
    <row r="592" spans="6:12" x14ac:dyDescent="0.25">
      <c r="F592" s="1" t="str">
        <f t="shared" si="49"/>
        <v>ENTER WEIGHT</v>
      </c>
      <c r="G592" s="2"/>
      <c r="H592" s="30"/>
      <c r="I592" s="30"/>
      <c r="J592" s="5" t="str">
        <f t="shared" si="45"/>
        <v>ENTER WEIGHT</v>
      </c>
      <c r="K592" s="5" t="b">
        <f t="shared" si="47"/>
        <v>0</v>
      </c>
      <c r="L592" s="6">
        <f t="shared" si="48"/>
        <v>0</v>
      </c>
    </row>
    <row r="593" spans="6:12" x14ac:dyDescent="0.25">
      <c r="F593" s="1" t="str">
        <f t="shared" si="49"/>
        <v>ENTER WEIGHT</v>
      </c>
      <c r="G593" s="2"/>
      <c r="H593" s="30"/>
      <c r="I593" s="30"/>
      <c r="J593" s="5" t="str">
        <f t="shared" si="45"/>
        <v>ENTER WEIGHT</v>
      </c>
      <c r="K593" s="5" t="b">
        <f t="shared" si="47"/>
        <v>0</v>
      </c>
      <c r="L593" s="6">
        <f t="shared" si="48"/>
        <v>0</v>
      </c>
    </row>
    <row r="594" spans="6:12" x14ac:dyDescent="0.25">
      <c r="F594" s="1" t="str">
        <f t="shared" si="49"/>
        <v>ENTER WEIGHT</v>
      </c>
      <c r="G594" s="2"/>
      <c r="H594" s="30"/>
      <c r="I594" s="30"/>
      <c r="J594" s="5" t="str">
        <f t="shared" si="45"/>
        <v>ENTER WEIGHT</v>
      </c>
      <c r="K594" s="5" t="b">
        <f t="shared" si="47"/>
        <v>0</v>
      </c>
      <c r="L594" s="6">
        <f t="shared" si="48"/>
        <v>0</v>
      </c>
    </row>
    <row r="595" spans="6:12" x14ac:dyDescent="0.25">
      <c r="F595" s="1" t="str">
        <f t="shared" si="49"/>
        <v>ENTER WEIGHT</v>
      </c>
      <c r="G595" s="2"/>
      <c r="H595" s="30"/>
      <c r="I595" s="30"/>
      <c r="J595" s="5" t="str">
        <f t="shared" si="45"/>
        <v>ENTER WEIGHT</v>
      </c>
      <c r="K595" s="5" t="b">
        <f t="shared" si="47"/>
        <v>0</v>
      </c>
      <c r="L595" s="6">
        <f t="shared" si="48"/>
        <v>0</v>
      </c>
    </row>
    <row r="596" spans="6:12" x14ac:dyDescent="0.25">
      <c r="F596" s="1" t="str">
        <f t="shared" si="49"/>
        <v>ENTER WEIGHT</v>
      </c>
      <c r="G596" s="2"/>
      <c r="H596" s="30"/>
      <c r="I596" s="30"/>
      <c r="J596" s="5" t="str">
        <f t="shared" si="45"/>
        <v>ENTER WEIGHT</v>
      </c>
      <c r="K596" s="5" t="b">
        <f t="shared" si="47"/>
        <v>0</v>
      </c>
      <c r="L596" s="6">
        <f t="shared" si="48"/>
        <v>0</v>
      </c>
    </row>
    <row r="597" spans="6:12" x14ac:dyDescent="0.25">
      <c r="F597" s="1" t="str">
        <f t="shared" si="49"/>
        <v>ENTER WEIGHT</v>
      </c>
      <c r="G597" s="2"/>
      <c r="H597" s="30"/>
      <c r="I597" s="30"/>
      <c r="J597" s="5" t="str">
        <f t="shared" si="45"/>
        <v>ENTER WEIGHT</v>
      </c>
      <c r="K597" s="5" t="b">
        <f t="shared" si="47"/>
        <v>0</v>
      </c>
      <c r="L597" s="6">
        <f t="shared" si="48"/>
        <v>0</v>
      </c>
    </row>
    <row r="598" spans="6:12" x14ac:dyDescent="0.25">
      <c r="F598" s="1" t="str">
        <f t="shared" si="49"/>
        <v>ENTER WEIGHT</v>
      </c>
      <c r="G598" s="2"/>
      <c r="H598" s="30"/>
      <c r="I598" s="30"/>
      <c r="J598" s="5" t="str">
        <f t="shared" si="45"/>
        <v>ENTER WEIGHT</v>
      </c>
      <c r="K598" s="5" t="b">
        <f t="shared" si="47"/>
        <v>0</v>
      </c>
      <c r="L598" s="6">
        <f t="shared" si="48"/>
        <v>0</v>
      </c>
    </row>
    <row r="599" spans="6:12" x14ac:dyDescent="0.25">
      <c r="F599" s="1" t="str">
        <f t="shared" si="49"/>
        <v>ENTER WEIGHT</v>
      </c>
      <c r="G599" s="2"/>
      <c r="H599" s="30"/>
      <c r="I599" s="30"/>
      <c r="J599" s="5" t="str">
        <f t="shared" si="45"/>
        <v>ENTER WEIGHT</v>
      </c>
      <c r="K599" s="5" t="b">
        <f t="shared" si="47"/>
        <v>0</v>
      </c>
      <c r="L599" s="6">
        <f t="shared" si="48"/>
        <v>0</v>
      </c>
    </row>
    <row r="600" spans="6:12" x14ac:dyDescent="0.25">
      <c r="F600" s="1" t="str">
        <f t="shared" si="49"/>
        <v>ENTER WEIGHT</v>
      </c>
      <c r="G600" s="2"/>
      <c r="H600" s="30"/>
      <c r="I600" s="30"/>
      <c r="J600" s="5" t="str">
        <f t="shared" si="45"/>
        <v>ENTER WEIGHT</v>
      </c>
      <c r="K600" s="5" t="b">
        <f t="shared" si="47"/>
        <v>0</v>
      </c>
      <c r="L600" s="6">
        <f t="shared" si="48"/>
        <v>0</v>
      </c>
    </row>
    <row r="601" spans="6:12" x14ac:dyDescent="0.25">
      <c r="F601" s="1" t="str">
        <f t="shared" si="49"/>
        <v>ENTER WEIGHT</v>
      </c>
      <c r="G601" s="2"/>
      <c r="H601" s="30"/>
      <c r="I601" s="30"/>
      <c r="J601" s="5" t="str">
        <f t="shared" ref="J601:J664" si="50">IF($E601=60.3,24.27,IF($E601=73,30.27,IF($E601=88.9,42.44,IF(AND($E601=114.3, $F601=17.26),47.83,IF(AND($E601=177.8, $F601=34.23),92.37,IF(AND($E601=244.5,$F601=53.57),144.09,"ENTER WEIGHT"))))))</f>
        <v>ENTER WEIGHT</v>
      </c>
      <c r="K601" s="5" t="b">
        <f t="shared" si="47"/>
        <v>0</v>
      </c>
      <c r="L601" s="6">
        <f t="shared" si="48"/>
        <v>0</v>
      </c>
    </row>
    <row r="602" spans="6:12" x14ac:dyDescent="0.25">
      <c r="F602" s="1" t="str">
        <f t="shared" si="49"/>
        <v>ENTER WEIGHT</v>
      </c>
      <c r="G602" s="2"/>
      <c r="H602" s="30"/>
      <c r="I602" s="30"/>
      <c r="J602" s="5" t="str">
        <f t="shared" si="50"/>
        <v>ENTER WEIGHT</v>
      </c>
      <c r="K602" s="5" t="b">
        <f t="shared" si="47"/>
        <v>0</v>
      </c>
      <c r="L602" s="6">
        <f t="shared" si="48"/>
        <v>0</v>
      </c>
    </row>
    <row r="603" spans="6:12" x14ac:dyDescent="0.25">
      <c r="F603" s="1" t="str">
        <f t="shared" si="49"/>
        <v>ENTER WEIGHT</v>
      </c>
      <c r="G603" s="2"/>
      <c r="H603" s="30"/>
      <c r="I603" s="30"/>
      <c r="J603" s="5" t="str">
        <f t="shared" si="50"/>
        <v>ENTER WEIGHT</v>
      </c>
      <c r="K603" s="5" t="b">
        <f t="shared" si="47"/>
        <v>0</v>
      </c>
      <c r="L603" s="6">
        <f t="shared" si="48"/>
        <v>0</v>
      </c>
    </row>
    <row r="604" spans="6:12" x14ac:dyDescent="0.25">
      <c r="F604" s="1" t="str">
        <f t="shared" si="49"/>
        <v>ENTER WEIGHT</v>
      </c>
      <c r="G604" s="2"/>
      <c r="H604" s="30"/>
      <c r="I604" s="30"/>
      <c r="J604" s="5" t="str">
        <f t="shared" si="50"/>
        <v>ENTER WEIGHT</v>
      </c>
      <c r="K604" s="5" t="b">
        <f t="shared" si="47"/>
        <v>0</v>
      </c>
      <c r="L604" s="6">
        <f t="shared" si="48"/>
        <v>0</v>
      </c>
    </row>
    <row r="605" spans="6:12" x14ac:dyDescent="0.25">
      <c r="F605" s="1" t="str">
        <f t="shared" si="49"/>
        <v>ENTER WEIGHT</v>
      </c>
      <c r="G605" s="2"/>
      <c r="H605" s="30"/>
      <c r="I605" s="30"/>
      <c r="J605" s="5" t="str">
        <f t="shared" si="50"/>
        <v>ENTER WEIGHT</v>
      </c>
      <c r="K605" s="5" t="b">
        <f t="shared" si="47"/>
        <v>0</v>
      </c>
      <c r="L605" s="6">
        <f t="shared" si="48"/>
        <v>0</v>
      </c>
    </row>
    <row r="606" spans="6:12" x14ac:dyDescent="0.25">
      <c r="F606" s="1" t="str">
        <f t="shared" si="49"/>
        <v>ENTER WEIGHT</v>
      </c>
      <c r="G606" s="2"/>
      <c r="H606" s="30"/>
      <c r="I606" s="30"/>
      <c r="J606" s="5" t="str">
        <f t="shared" si="50"/>
        <v>ENTER WEIGHT</v>
      </c>
      <c r="K606" s="5" t="b">
        <f t="shared" si="47"/>
        <v>0</v>
      </c>
      <c r="L606" s="6">
        <f t="shared" si="48"/>
        <v>0</v>
      </c>
    </row>
    <row r="607" spans="6:12" x14ac:dyDescent="0.25">
      <c r="F607" s="1" t="str">
        <f t="shared" si="49"/>
        <v>ENTER WEIGHT</v>
      </c>
      <c r="G607" s="2"/>
      <c r="H607" s="30"/>
      <c r="I607" s="30"/>
      <c r="J607" s="5" t="str">
        <f t="shared" si="50"/>
        <v>ENTER WEIGHT</v>
      </c>
      <c r="K607" s="5" t="b">
        <f t="shared" si="47"/>
        <v>0</v>
      </c>
      <c r="L607" s="6">
        <f t="shared" si="48"/>
        <v>0</v>
      </c>
    </row>
    <row r="608" spans="6:12" x14ac:dyDescent="0.25">
      <c r="F608" s="1" t="str">
        <f t="shared" si="49"/>
        <v>ENTER WEIGHT</v>
      </c>
      <c r="G608" s="2"/>
      <c r="H608" s="30"/>
      <c r="I608" s="30"/>
      <c r="J608" s="5" t="str">
        <f t="shared" si="50"/>
        <v>ENTER WEIGHT</v>
      </c>
      <c r="K608" s="5" t="b">
        <f t="shared" si="47"/>
        <v>0</v>
      </c>
      <c r="L608" s="6">
        <f t="shared" si="48"/>
        <v>0</v>
      </c>
    </row>
    <row r="609" spans="6:12" x14ac:dyDescent="0.25">
      <c r="F609" s="1" t="str">
        <f t="shared" si="49"/>
        <v>ENTER WEIGHT</v>
      </c>
      <c r="G609" s="2"/>
      <c r="H609" s="30"/>
      <c r="I609" s="30"/>
      <c r="J609" s="5" t="str">
        <f t="shared" si="50"/>
        <v>ENTER WEIGHT</v>
      </c>
      <c r="K609" s="5" t="b">
        <f t="shared" si="47"/>
        <v>0</v>
      </c>
      <c r="L609" s="6">
        <f t="shared" si="48"/>
        <v>0</v>
      </c>
    </row>
    <row r="610" spans="6:12" x14ac:dyDescent="0.25">
      <c r="F610" s="1" t="str">
        <f t="shared" si="49"/>
        <v>ENTER WEIGHT</v>
      </c>
      <c r="G610" s="2"/>
      <c r="H610" s="30"/>
      <c r="I610" s="30"/>
      <c r="J610" s="5" t="str">
        <f t="shared" si="50"/>
        <v>ENTER WEIGHT</v>
      </c>
      <c r="K610" s="5" t="b">
        <f t="shared" si="47"/>
        <v>0</v>
      </c>
      <c r="L610" s="6">
        <f t="shared" si="48"/>
        <v>0</v>
      </c>
    </row>
    <row r="611" spans="6:12" x14ac:dyDescent="0.25">
      <c r="F611" s="1" t="str">
        <f t="shared" si="49"/>
        <v>ENTER WEIGHT</v>
      </c>
      <c r="G611" s="2"/>
      <c r="H611" s="30"/>
      <c r="I611" s="30"/>
      <c r="J611" s="5" t="str">
        <f t="shared" si="50"/>
        <v>ENTER WEIGHT</v>
      </c>
      <c r="K611" s="5" t="b">
        <f t="shared" si="47"/>
        <v>0</v>
      </c>
      <c r="L611" s="6">
        <f t="shared" si="48"/>
        <v>0</v>
      </c>
    </row>
    <row r="612" spans="6:12" x14ac:dyDescent="0.25">
      <c r="F612" s="1" t="str">
        <f t="shared" si="49"/>
        <v>ENTER WEIGHT</v>
      </c>
      <c r="G612" s="2"/>
      <c r="H612" s="30"/>
      <c r="I612" s="30"/>
      <c r="J612" s="5" t="str">
        <f t="shared" si="50"/>
        <v>ENTER WEIGHT</v>
      </c>
      <c r="K612" s="5" t="b">
        <f t="shared" si="47"/>
        <v>0</v>
      </c>
      <c r="L612" s="6">
        <f t="shared" si="48"/>
        <v>0</v>
      </c>
    </row>
    <row r="613" spans="6:12" x14ac:dyDescent="0.25">
      <c r="F613" s="1" t="str">
        <f t="shared" si="49"/>
        <v>ENTER WEIGHT</v>
      </c>
      <c r="G613" s="2"/>
      <c r="H613" s="30"/>
      <c r="I613" s="30"/>
      <c r="J613" s="5" t="str">
        <f t="shared" si="50"/>
        <v>ENTER WEIGHT</v>
      </c>
      <c r="K613" s="5" t="b">
        <f t="shared" si="47"/>
        <v>0</v>
      </c>
      <c r="L613" s="6">
        <f t="shared" si="48"/>
        <v>0</v>
      </c>
    </row>
    <row r="614" spans="6:12" x14ac:dyDescent="0.25">
      <c r="F614" s="1" t="str">
        <f t="shared" si="49"/>
        <v>ENTER WEIGHT</v>
      </c>
      <c r="G614" s="2"/>
      <c r="H614" s="30"/>
      <c r="I614" s="30"/>
      <c r="J614" s="5" t="str">
        <f t="shared" si="50"/>
        <v>ENTER WEIGHT</v>
      </c>
      <c r="K614" s="5" t="b">
        <f t="shared" si="47"/>
        <v>0</v>
      </c>
      <c r="L614" s="6">
        <f t="shared" si="48"/>
        <v>0</v>
      </c>
    </row>
    <row r="615" spans="6:12" x14ac:dyDescent="0.25">
      <c r="F615" s="1" t="str">
        <f t="shared" si="49"/>
        <v>ENTER WEIGHT</v>
      </c>
      <c r="G615" s="2"/>
      <c r="H615" s="30"/>
      <c r="I615" s="30"/>
      <c r="J615" s="5" t="str">
        <f t="shared" si="50"/>
        <v>ENTER WEIGHT</v>
      </c>
      <c r="K615" s="5" t="b">
        <f t="shared" si="47"/>
        <v>0</v>
      </c>
      <c r="L615" s="6">
        <f t="shared" si="48"/>
        <v>0</v>
      </c>
    </row>
    <row r="616" spans="6:12" x14ac:dyDescent="0.25">
      <c r="F616" s="1" t="str">
        <f t="shared" si="49"/>
        <v>ENTER WEIGHT</v>
      </c>
      <c r="G616" s="2"/>
      <c r="H616" s="30"/>
      <c r="I616" s="30"/>
      <c r="J616" s="5" t="str">
        <f t="shared" si="50"/>
        <v>ENTER WEIGHT</v>
      </c>
      <c r="K616" s="5" t="b">
        <f t="shared" si="47"/>
        <v>0</v>
      </c>
      <c r="L616" s="6">
        <f t="shared" si="48"/>
        <v>0</v>
      </c>
    </row>
    <row r="617" spans="6:12" x14ac:dyDescent="0.25">
      <c r="F617" s="1" t="str">
        <f t="shared" si="49"/>
        <v>ENTER WEIGHT</v>
      </c>
      <c r="G617" s="2"/>
      <c r="H617" s="30"/>
      <c r="I617" s="30"/>
      <c r="J617" s="5" t="str">
        <f t="shared" si="50"/>
        <v>ENTER WEIGHT</v>
      </c>
      <c r="K617" s="5" t="b">
        <f t="shared" ref="K617:K680" si="51">IF(M617="NEW",J617*1,IF(M617="YELLOW",J617*0.75,IF(M617="BLUE",J617*0.5)))</f>
        <v>0</v>
      </c>
      <c r="L617" s="6">
        <f t="shared" ref="L617:L680" si="52">I617*K617</f>
        <v>0</v>
      </c>
    </row>
    <row r="618" spans="6:12" x14ac:dyDescent="0.25">
      <c r="F618" s="1" t="str">
        <f t="shared" si="49"/>
        <v>ENTER WEIGHT</v>
      </c>
      <c r="G618" s="2"/>
      <c r="H618" s="30"/>
      <c r="I618" s="30"/>
      <c r="J618" s="5" t="str">
        <f t="shared" si="50"/>
        <v>ENTER WEIGHT</v>
      </c>
      <c r="K618" s="5" t="b">
        <f t="shared" si="51"/>
        <v>0</v>
      </c>
      <c r="L618" s="6">
        <f t="shared" si="52"/>
        <v>0</v>
      </c>
    </row>
    <row r="619" spans="6:12" x14ac:dyDescent="0.25">
      <c r="F619" s="1" t="str">
        <f t="shared" si="49"/>
        <v>ENTER WEIGHT</v>
      </c>
      <c r="G619" s="2"/>
      <c r="H619" s="30"/>
      <c r="I619" s="30"/>
      <c r="J619" s="5" t="str">
        <f t="shared" si="50"/>
        <v>ENTER WEIGHT</v>
      </c>
      <c r="K619" s="5" t="b">
        <f t="shared" si="51"/>
        <v>0</v>
      </c>
      <c r="L619" s="6">
        <f t="shared" si="52"/>
        <v>0</v>
      </c>
    </row>
    <row r="620" spans="6:12" x14ac:dyDescent="0.25">
      <c r="F620" s="1" t="str">
        <f t="shared" si="49"/>
        <v>ENTER WEIGHT</v>
      </c>
      <c r="G620" s="2"/>
      <c r="H620" s="30"/>
      <c r="I620" s="30"/>
      <c r="J620" s="5" t="str">
        <f t="shared" si="50"/>
        <v>ENTER WEIGHT</v>
      </c>
      <c r="K620" s="5" t="b">
        <f t="shared" si="51"/>
        <v>0</v>
      </c>
      <c r="L620" s="6">
        <f t="shared" si="52"/>
        <v>0</v>
      </c>
    </row>
    <row r="621" spans="6:12" x14ac:dyDescent="0.25">
      <c r="F621" s="1" t="str">
        <f t="shared" si="49"/>
        <v>ENTER WEIGHT</v>
      </c>
      <c r="G621" s="2"/>
      <c r="H621" s="30"/>
      <c r="I621" s="30"/>
      <c r="J621" s="5" t="str">
        <f t="shared" si="50"/>
        <v>ENTER WEIGHT</v>
      </c>
      <c r="K621" s="5" t="b">
        <f t="shared" si="51"/>
        <v>0</v>
      </c>
      <c r="L621" s="6">
        <f t="shared" si="52"/>
        <v>0</v>
      </c>
    </row>
    <row r="622" spans="6:12" x14ac:dyDescent="0.25">
      <c r="F622" s="1" t="str">
        <f t="shared" si="49"/>
        <v>ENTER WEIGHT</v>
      </c>
      <c r="G622" s="2"/>
      <c r="H622" s="30"/>
      <c r="I622" s="30"/>
      <c r="J622" s="5" t="str">
        <f t="shared" si="50"/>
        <v>ENTER WEIGHT</v>
      </c>
      <c r="K622" s="5" t="b">
        <f t="shared" si="51"/>
        <v>0</v>
      </c>
      <c r="L622" s="6">
        <f t="shared" si="52"/>
        <v>0</v>
      </c>
    </row>
    <row r="623" spans="6:12" x14ac:dyDescent="0.25">
      <c r="F623" s="1" t="str">
        <f t="shared" si="49"/>
        <v>ENTER WEIGHT</v>
      </c>
      <c r="G623" s="2"/>
      <c r="H623" s="30"/>
      <c r="I623" s="30"/>
      <c r="J623" s="5" t="str">
        <f t="shared" si="50"/>
        <v>ENTER WEIGHT</v>
      </c>
      <c r="K623" s="5" t="b">
        <f t="shared" si="51"/>
        <v>0</v>
      </c>
      <c r="L623" s="6">
        <f t="shared" si="52"/>
        <v>0</v>
      </c>
    </row>
    <row r="624" spans="6:12" x14ac:dyDescent="0.25">
      <c r="F624" s="1" t="str">
        <f t="shared" si="49"/>
        <v>ENTER WEIGHT</v>
      </c>
      <c r="G624" s="2"/>
      <c r="H624" s="30"/>
      <c r="I624" s="30"/>
      <c r="J624" s="5" t="str">
        <f t="shared" si="50"/>
        <v>ENTER WEIGHT</v>
      </c>
      <c r="K624" s="5" t="b">
        <f t="shared" si="51"/>
        <v>0</v>
      </c>
      <c r="L624" s="6">
        <f t="shared" si="52"/>
        <v>0</v>
      </c>
    </row>
    <row r="625" spans="6:12" x14ac:dyDescent="0.25">
      <c r="F625" s="1" t="str">
        <f t="shared" si="49"/>
        <v>ENTER WEIGHT</v>
      </c>
      <c r="G625" s="2"/>
      <c r="H625" s="30"/>
      <c r="I625" s="30"/>
      <c r="J625" s="5" t="str">
        <f t="shared" si="50"/>
        <v>ENTER WEIGHT</v>
      </c>
      <c r="K625" s="5" t="b">
        <f t="shared" si="51"/>
        <v>0</v>
      </c>
      <c r="L625" s="6">
        <f t="shared" si="52"/>
        <v>0</v>
      </c>
    </row>
    <row r="626" spans="6:12" x14ac:dyDescent="0.25">
      <c r="F626" s="1" t="str">
        <f t="shared" si="49"/>
        <v>ENTER WEIGHT</v>
      </c>
      <c r="G626" s="2"/>
      <c r="H626" s="30"/>
      <c r="I626" s="30"/>
      <c r="J626" s="5" t="str">
        <f t="shared" si="50"/>
        <v>ENTER WEIGHT</v>
      </c>
      <c r="K626" s="5" t="b">
        <f t="shared" si="51"/>
        <v>0</v>
      </c>
      <c r="L626" s="6">
        <f t="shared" si="52"/>
        <v>0</v>
      </c>
    </row>
    <row r="627" spans="6:12" x14ac:dyDescent="0.25">
      <c r="F627" s="1" t="str">
        <f t="shared" si="49"/>
        <v>ENTER WEIGHT</v>
      </c>
      <c r="G627" s="2"/>
      <c r="H627" s="30"/>
      <c r="I627" s="30"/>
      <c r="J627" s="5" t="str">
        <f t="shared" si="50"/>
        <v>ENTER WEIGHT</v>
      </c>
      <c r="K627" s="5" t="b">
        <f t="shared" si="51"/>
        <v>0</v>
      </c>
      <c r="L627" s="6">
        <f t="shared" si="52"/>
        <v>0</v>
      </c>
    </row>
    <row r="628" spans="6:12" x14ac:dyDescent="0.25">
      <c r="F628" s="1" t="str">
        <f t="shared" si="49"/>
        <v>ENTER WEIGHT</v>
      </c>
      <c r="G628" s="2"/>
      <c r="H628" s="30"/>
      <c r="I628" s="30"/>
      <c r="J628" s="5" t="str">
        <f t="shared" si="50"/>
        <v>ENTER WEIGHT</v>
      </c>
      <c r="K628" s="5" t="b">
        <f t="shared" si="51"/>
        <v>0</v>
      </c>
      <c r="L628" s="6">
        <f t="shared" si="52"/>
        <v>0</v>
      </c>
    </row>
    <row r="629" spans="6:12" x14ac:dyDescent="0.25">
      <c r="F629" s="1" t="str">
        <f t="shared" si="49"/>
        <v>ENTER WEIGHT</v>
      </c>
      <c r="G629" s="2"/>
      <c r="H629" s="30"/>
      <c r="I629" s="30"/>
      <c r="J629" s="5" t="str">
        <f t="shared" si="50"/>
        <v>ENTER WEIGHT</v>
      </c>
      <c r="K629" s="5" t="b">
        <f t="shared" si="51"/>
        <v>0</v>
      </c>
      <c r="L629" s="6">
        <f t="shared" si="52"/>
        <v>0</v>
      </c>
    </row>
    <row r="630" spans="6:12" x14ac:dyDescent="0.25">
      <c r="F630" s="1" t="str">
        <f t="shared" si="49"/>
        <v>ENTER WEIGHT</v>
      </c>
      <c r="G630" s="2"/>
      <c r="H630" s="30"/>
      <c r="I630" s="30"/>
      <c r="J630" s="5" t="str">
        <f t="shared" si="50"/>
        <v>ENTER WEIGHT</v>
      </c>
      <c r="K630" s="5" t="b">
        <f t="shared" si="51"/>
        <v>0</v>
      </c>
      <c r="L630" s="6">
        <f t="shared" si="52"/>
        <v>0</v>
      </c>
    </row>
    <row r="631" spans="6:12" x14ac:dyDescent="0.25">
      <c r="F631" s="1" t="str">
        <f t="shared" ref="F631:F694" si="53">IF($E631=60.3,6.99,IF($E631=73,9.67,IF($E631=88.9,13.84,IF($E631=114.3,17.26,IF($E631=177.8,34.23,IF($E631=244.5,53.57,"ENTER WEIGHT"))))))</f>
        <v>ENTER WEIGHT</v>
      </c>
      <c r="G631" s="2"/>
      <c r="H631" s="30"/>
      <c r="I631" s="30"/>
      <c r="J631" s="5" t="str">
        <f t="shared" si="50"/>
        <v>ENTER WEIGHT</v>
      </c>
      <c r="K631" s="5" t="b">
        <f t="shared" si="51"/>
        <v>0</v>
      </c>
      <c r="L631" s="6">
        <f t="shared" si="52"/>
        <v>0</v>
      </c>
    </row>
    <row r="632" spans="6:12" x14ac:dyDescent="0.25">
      <c r="F632" s="1" t="str">
        <f t="shared" si="53"/>
        <v>ENTER WEIGHT</v>
      </c>
      <c r="G632" s="2"/>
      <c r="H632" s="30"/>
      <c r="I632" s="30"/>
      <c r="J632" s="5" t="str">
        <f t="shared" si="50"/>
        <v>ENTER WEIGHT</v>
      </c>
      <c r="K632" s="5" t="b">
        <f t="shared" si="51"/>
        <v>0</v>
      </c>
      <c r="L632" s="6">
        <f t="shared" si="52"/>
        <v>0</v>
      </c>
    </row>
    <row r="633" spans="6:12" x14ac:dyDescent="0.25">
      <c r="F633" s="1" t="str">
        <f t="shared" si="53"/>
        <v>ENTER WEIGHT</v>
      </c>
      <c r="G633" s="2"/>
      <c r="H633" s="30"/>
      <c r="I633" s="30"/>
      <c r="J633" s="5" t="str">
        <f t="shared" si="50"/>
        <v>ENTER WEIGHT</v>
      </c>
      <c r="K633" s="5" t="b">
        <f t="shared" si="51"/>
        <v>0</v>
      </c>
      <c r="L633" s="6">
        <f t="shared" si="52"/>
        <v>0</v>
      </c>
    </row>
    <row r="634" spans="6:12" x14ac:dyDescent="0.25">
      <c r="F634" s="1" t="str">
        <f t="shared" si="53"/>
        <v>ENTER WEIGHT</v>
      </c>
      <c r="G634" s="2"/>
      <c r="H634" s="30"/>
      <c r="I634" s="30"/>
      <c r="J634" s="5" t="str">
        <f t="shared" si="50"/>
        <v>ENTER WEIGHT</v>
      </c>
      <c r="K634" s="5" t="b">
        <f t="shared" si="51"/>
        <v>0</v>
      </c>
      <c r="L634" s="6">
        <f t="shared" si="52"/>
        <v>0</v>
      </c>
    </row>
    <row r="635" spans="6:12" x14ac:dyDescent="0.25">
      <c r="F635" s="1" t="str">
        <f t="shared" si="53"/>
        <v>ENTER WEIGHT</v>
      </c>
      <c r="G635" s="2"/>
      <c r="H635" s="30"/>
      <c r="I635" s="30"/>
      <c r="J635" s="5" t="str">
        <f t="shared" si="50"/>
        <v>ENTER WEIGHT</v>
      </c>
      <c r="K635" s="5" t="b">
        <f t="shared" si="51"/>
        <v>0</v>
      </c>
      <c r="L635" s="6">
        <f t="shared" si="52"/>
        <v>0</v>
      </c>
    </row>
    <row r="636" spans="6:12" x14ac:dyDescent="0.25">
      <c r="F636" s="1" t="str">
        <f t="shared" si="53"/>
        <v>ENTER WEIGHT</v>
      </c>
      <c r="G636" s="2"/>
      <c r="H636" s="30"/>
      <c r="I636" s="30"/>
      <c r="J636" s="5" t="str">
        <f t="shared" si="50"/>
        <v>ENTER WEIGHT</v>
      </c>
      <c r="K636" s="5" t="b">
        <f t="shared" si="51"/>
        <v>0</v>
      </c>
      <c r="L636" s="6">
        <f t="shared" si="52"/>
        <v>0</v>
      </c>
    </row>
    <row r="637" spans="6:12" x14ac:dyDescent="0.25">
      <c r="F637" s="1" t="str">
        <f t="shared" si="53"/>
        <v>ENTER WEIGHT</v>
      </c>
      <c r="G637" s="2"/>
      <c r="H637" s="30"/>
      <c r="I637" s="30"/>
      <c r="J637" s="5" t="str">
        <f t="shared" si="50"/>
        <v>ENTER WEIGHT</v>
      </c>
      <c r="K637" s="5" t="b">
        <f t="shared" si="51"/>
        <v>0</v>
      </c>
      <c r="L637" s="6">
        <f t="shared" si="52"/>
        <v>0</v>
      </c>
    </row>
    <row r="638" spans="6:12" x14ac:dyDescent="0.25">
      <c r="F638" s="1" t="str">
        <f t="shared" si="53"/>
        <v>ENTER WEIGHT</v>
      </c>
      <c r="G638" s="2"/>
      <c r="H638" s="30"/>
      <c r="I638" s="30"/>
      <c r="J638" s="5" t="str">
        <f t="shared" si="50"/>
        <v>ENTER WEIGHT</v>
      </c>
      <c r="K638" s="5" t="b">
        <f t="shared" si="51"/>
        <v>0</v>
      </c>
      <c r="L638" s="6">
        <f t="shared" si="52"/>
        <v>0</v>
      </c>
    </row>
    <row r="639" spans="6:12" x14ac:dyDescent="0.25">
      <c r="F639" s="1" t="str">
        <f t="shared" si="53"/>
        <v>ENTER WEIGHT</v>
      </c>
      <c r="G639" s="2"/>
      <c r="H639" s="30"/>
      <c r="I639" s="30"/>
      <c r="J639" s="5" t="str">
        <f t="shared" si="50"/>
        <v>ENTER WEIGHT</v>
      </c>
      <c r="K639" s="5" t="b">
        <f t="shared" si="51"/>
        <v>0</v>
      </c>
      <c r="L639" s="6">
        <f t="shared" si="52"/>
        <v>0</v>
      </c>
    </row>
    <row r="640" spans="6:12" x14ac:dyDescent="0.25">
      <c r="F640" s="1" t="str">
        <f t="shared" si="53"/>
        <v>ENTER WEIGHT</v>
      </c>
      <c r="G640" s="2"/>
      <c r="H640" s="30"/>
      <c r="I640" s="30"/>
      <c r="J640" s="5" t="str">
        <f t="shared" si="50"/>
        <v>ENTER WEIGHT</v>
      </c>
      <c r="K640" s="5" t="b">
        <f t="shared" si="51"/>
        <v>0</v>
      </c>
      <c r="L640" s="6">
        <f t="shared" si="52"/>
        <v>0</v>
      </c>
    </row>
    <row r="641" spans="6:12" x14ac:dyDescent="0.25">
      <c r="F641" s="1" t="str">
        <f t="shared" si="53"/>
        <v>ENTER WEIGHT</v>
      </c>
      <c r="G641" s="2"/>
      <c r="H641" s="30"/>
      <c r="I641" s="30"/>
      <c r="J641" s="5" t="str">
        <f t="shared" si="50"/>
        <v>ENTER WEIGHT</v>
      </c>
      <c r="K641" s="5" t="b">
        <f t="shared" si="51"/>
        <v>0</v>
      </c>
      <c r="L641" s="6">
        <f t="shared" si="52"/>
        <v>0</v>
      </c>
    </row>
    <row r="642" spans="6:12" x14ac:dyDescent="0.25">
      <c r="F642" s="1" t="str">
        <f t="shared" si="53"/>
        <v>ENTER WEIGHT</v>
      </c>
      <c r="G642" s="2"/>
      <c r="H642" s="30"/>
      <c r="I642" s="30"/>
      <c r="J642" s="5" t="str">
        <f t="shared" si="50"/>
        <v>ENTER WEIGHT</v>
      </c>
      <c r="K642" s="5" t="b">
        <f t="shared" si="51"/>
        <v>0</v>
      </c>
      <c r="L642" s="6">
        <f t="shared" si="52"/>
        <v>0</v>
      </c>
    </row>
    <row r="643" spans="6:12" x14ac:dyDescent="0.25">
      <c r="F643" s="1" t="str">
        <f t="shared" si="53"/>
        <v>ENTER WEIGHT</v>
      </c>
      <c r="G643" s="2"/>
      <c r="H643" s="30"/>
      <c r="I643" s="30"/>
      <c r="J643" s="5" t="str">
        <f t="shared" si="50"/>
        <v>ENTER WEIGHT</v>
      </c>
      <c r="K643" s="5" t="b">
        <f t="shared" si="51"/>
        <v>0</v>
      </c>
      <c r="L643" s="6">
        <f t="shared" si="52"/>
        <v>0</v>
      </c>
    </row>
    <row r="644" spans="6:12" x14ac:dyDescent="0.25">
      <c r="F644" s="1" t="str">
        <f t="shared" si="53"/>
        <v>ENTER WEIGHT</v>
      </c>
      <c r="G644" s="2"/>
      <c r="H644" s="30"/>
      <c r="I644" s="30"/>
      <c r="J644" s="5" t="str">
        <f t="shared" si="50"/>
        <v>ENTER WEIGHT</v>
      </c>
      <c r="K644" s="5" t="b">
        <f t="shared" si="51"/>
        <v>0</v>
      </c>
      <c r="L644" s="6">
        <f t="shared" si="52"/>
        <v>0</v>
      </c>
    </row>
    <row r="645" spans="6:12" x14ac:dyDescent="0.25">
      <c r="F645" s="1" t="str">
        <f t="shared" si="53"/>
        <v>ENTER WEIGHT</v>
      </c>
      <c r="G645" s="2"/>
      <c r="H645" s="30"/>
      <c r="I645" s="30"/>
      <c r="J645" s="5" t="str">
        <f t="shared" si="50"/>
        <v>ENTER WEIGHT</v>
      </c>
      <c r="K645" s="5" t="b">
        <f t="shared" si="51"/>
        <v>0</v>
      </c>
      <c r="L645" s="6">
        <f t="shared" si="52"/>
        <v>0</v>
      </c>
    </row>
    <row r="646" spans="6:12" x14ac:dyDescent="0.25">
      <c r="F646" s="1" t="str">
        <f t="shared" si="53"/>
        <v>ENTER WEIGHT</v>
      </c>
      <c r="G646" s="2"/>
      <c r="H646" s="30"/>
      <c r="I646" s="30"/>
      <c r="J646" s="5" t="str">
        <f t="shared" si="50"/>
        <v>ENTER WEIGHT</v>
      </c>
      <c r="K646" s="5" t="b">
        <f t="shared" si="51"/>
        <v>0</v>
      </c>
      <c r="L646" s="6">
        <f t="shared" si="52"/>
        <v>0</v>
      </c>
    </row>
    <row r="647" spans="6:12" x14ac:dyDescent="0.25">
      <c r="F647" s="1" t="str">
        <f t="shared" si="53"/>
        <v>ENTER WEIGHT</v>
      </c>
      <c r="G647" s="2"/>
      <c r="H647" s="30"/>
      <c r="I647" s="30"/>
      <c r="J647" s="5" t="str">
        <f t="shared" si="50"/>
        <v>ENTER WEIGHT</v>
      </c>
      <c r="K647" s="5" t="b">
        <f t="shared" si="51"/>
        <v>0</v>
      </c>
      <c r="L647" s="6">
        <f t="shared" si="52"/>
        <v>0</v>
      </c>
    </row>
    <row r="648" spans="6:12" x14ac:dyDescent="0.25">
      <c r="F648" s="1" t="str">
        <f t="shared" si="53"/>
        <v>ENTER WEIGHT</v>
      </c>
      <c r="G648" s="2"/>
      <c r="H648" s="30"/>
      <c r="I648" s="30"/>
      <c r="J648" s="5" t="str">
        <f t="shared" si="50"/>
        <v>ENTER WEIGHT</v>
      </c>
      <c r="K648" s="5" t="b">
        <f t="shared" si="51"/>
        <v>0</v>
      </c>
      <c r="L648" s="6">
        <f t="shared" si="52"/>
        <v>0</v>
      </c>
    </row>
    <row r="649" spans="6:12" x14ac:dyDescent="0.25">
      <c r="F649" s="1" t="str">
        <f t="shared" si="53"/>
        <v>ENTER WEIGHT</v>
      </c>
      <c r="G649" s="2"/>
      <c r="H649" s="30"/>
      <c r="I649" s="30"/>
      <c r="J649" s="5" t="str">
        <f t="shared" si="50"/>
        <v>ENTER WEIGHT</v>
      </c>
      <c r="K649" s="5" t="b">
        <f t="shared" si="51"/>
        <v>0</v>
      </c>
      <c r="L649" s="6">
        <f t="shared" si="52"/>
        <v>0</v>
      </c>
    </row>
    <row r="650" spans="6:12" x14ac:dyDescent="0.25">
      <c r="F650" s="1" t="str">
        <f t="shared" si="53"/>
        <v>ENTER WEIGHT</v>
      </c>
      <c r="G650" s="2"/>
      <c r="H650" s="30"/>
      <c r="I650" s="30"/>
      <c r="J650" s="5" t="str">
        <f t="shared" si="50"/>
        <v>ENTER WEIGHT</v>
      </c>
      <c r="K650" s="5" t="b">
        <f t="shared" si="51"/>
        <v>0</v>
      </c>
      <c r="L650" s="6">
        <f t="shared" si="52"/>
        <v>0</v>
      </c>
    </row>
    <row r="651" spans="6:12" x14ac:dyDescent="0.25">
      <c r="F651" s="1" t="str">
        <f t="shared" si="53"/>
        <v>ENTER WEIGHT</v>
      </c>
      <c r="G651" s="2"/>
      <c r="H651" s="30"/>
      <c r="I651" s="30"/>
      <c r="J651" s="5" t="str">
        <f t="shared" si="50"/>
        <v>ENTER WEIGHT</v>
      </c>
      <c r="K651" s="5" t="b">
        <f t="shared" si="51"/>
        <v>0</v>
      </c>
      <c r="L651" s="6">
        <f t="shared" si="52"/>
        <v>0</v>
      </c>
    </row>
    <row r="652" spans="6:12" x14ac:dyDescent="0.25">
      <c r="F652" s="1" t="str">
        <f t="shared" si="53"/>
        <v>ENTER WEIGHT</v>
      </c>
      <c r="G652" s="2"/>
      <c r="H652" s="30"/>
      <c r="I652" s="30"/>
      <c r="J652" s="5" t="str">
        <f t="shared" si="50"/>
        <v>ENTER WEIGHT</v>
      </c>
      <c r="K652" s="5" t="b">
        <f t="shared" si="51"/>
        <v>0</v>
      </c>
      <c r="L652" s="6">
        <f t="shared" si="52"/>
        <v>0</v>
      </c>
    </row>
    <row r="653" spans="6:12" x14ac:dyDescent="0.25">
      <c r="F653" s="1" t="str">
        <f t="shared" si="53"/>
        <v>ENTER WEIGHT</v>
      </c>
      <c r="G653" s="2"/>
      <c r="H653" s="30"/>
      <c r="I653" s="30"/>
      <c r="J653" s="5" t="str">
        <f t="shared" si="50"/>
        <v>ENTER WEIGHT</v>
      </c>
      <c r="K653" s="5" t="b">
        <f t="shared" si="51"/>
        <v>0</v>
      </c>
      <c r="L653" s="6">
        <f t="shared" si="52"/>
        <v>0</v>
      </c>
    </row>
    <row r="654" spans="6:12" x14ac:dyDescent="0.25">
      <c r="F654" s="1" t="str">
        <f t="shared" si="53"/>
        <v>ENTER WEIGHT</v>
      </c>
      <c r="G654" s="2"/>
      <c r="H654" s="30"/>
      <c r="I654" s="30"/>
      <c r="J654" s="5" t="str">
        <f t="shared" si="50"/>
        <v>ENTER WEIGHT</v>
      </c>
      <c r="K654" s="5" t="b">
        <f t="shared" si="51"/>
        <v>0</v>
      </c>
      <c r="L654" s="6">
        <f t="shared" si="52"/>
        <v>0</v>
      </c>
    </row>
    <row r="655" spans="6:12" x14ac:dyDescent="0.25">
      <c r="F655" s="1" t="str">
        <f t="shared" si="53"/>
        <v>ENTER WEIGHT</v>
      </c>
      <c r="G655" s="2"/>
      <c r="H655" s="30"/>
      <c r="I655" s="30"/>
      <c r="J655" s="5" t="str">
        <f t="shared" si="50"/>
        <v>ENTER WEIGHT</v>
      </c>
      <c r="K655" s="5" t="b">
        <f t="shared" si="51"/>
        <v>0</v>
      </c>
      <c r="L655" s="6">
        <f t="shared" si="52"/>
        <v>0</v>
      </c>
    </row>
    <row r="656" spans="6:12" x14ac:dyDescent="0.25">
      <c r="F656" s="1" t="str">
        <f t="shared" si="53"/>
        <v>ENTER WEIGHT</v>
      </c>
      <c r="G656" s="2"/>
      <c r="H656" s="30"/>
      <c r="I656" s="30"/>
      <c r="J656" s="5" t="str">
        <f t="shared" si="50"/>
        <v>ENTER WEIGHT</v>
      </c>
      <c r="K656" s="5" t="b">
        <f t="shared" si="51"/>
        <v>0</v>
      </c>
      <c r="L656" s="6">
        <f t="shared" si="52"/>
        <v>0</v>
      </c>
    </row>
    <row r="657" spans="6:12" x14ac:dyDescent="0.25">
      <c r="F657" s="1" t="str">
        <f t="shared" si="53"/>
        <v>ENTER WEIGHT</v>
      </c>
      <c r="G657" s="2"/>
      <c r="H657" s="30"/>
      <c r="I657" s="30"/>
      <c r="J657" s="5" t="str">
        <f t="shared" si="50"/>
        <v>ENTER WEIGHT</v>
      </c>
      <c r="K657" s="5" t="b">
        <f t="shared" si="51"/>
        <v>0</v>
      </c>
      <c r="L657" s="6">
        <f t="shared" si="52"/>
        <v>0</v>
      </c>
    </row>
    <row r="658" spans="6:12" x14ac:dyDescent="0.25">
      <c r="F658" s="1" t="str">
        <f t="shared" si="53"/>
        <v>ENTER WEIGHT</v>
      </c>
      <c r="G658" s="2"/>
      <c r="H658" s="30"/>
      <c r="I658" s="30"/>
      <c r="J658" s="5" t="str">
        <f t="shared" si="50"/>
        <v>ENTER WEIGHT</v>
      </c>
      <c r="K658" s="5" t="b">
        <f t="shared" si="51"/>
        <v>0</v>
      </c>
      <c r="L658" s="6">
        <f t="shared" si="52"/>
        <v>0</v>
      </c>
    </row>
    <row r="659" spans="6:12" x14ac:dyDescent="0.25">
      <c r="F659" s="1" t="str">
        <f t="shared" si="53"/>
        <v>ENTER WEIGHT</v>
      </c>
      <c r="G659" s="2"/>
      <c r="H659" s="30"/>
      <c r="I659" s="30"/>
      <c r="J659" s="5" t="str">
        <f t="shared" si="50"/>
        <v>ENTER WEIGHT</v>
      </c>
      <c r="K659" s="5" t="b">
        <f t="shared" si="51"/>
        <v>0</v>
      </c>
      <c r="L659" s="6">
        <f t="shared" si="52"/>
        <v>0</v>
      </c>
    </row>
    <row r="660" spans="6:12" x14ac:dyDescent="0.25">
      <c r="F660" s="1" t="str">
        <f t="shared" si="53"/>
        <v>ENTER WEIGHT</v>
      </c>
      <c r="G660" s="2"/>
      <c r="H660" s="30"/>
      <c r="I660" s="30"/>
      <c r="J660" s="5" t="str">
        <f t="shared" si="50"/>
        <v>ENTER WEIGHT</v>
      </c>
      <c r="K660" s="5" t="b">
        <f t="shared" si="51"/>
        <v>0</v>
      </c>
      <c r="L660" s="6">
        <f t="shared" si="52"/>
        <v>0</v>
      </c>
    </row>
    <row r="661" spans="6:12" x14ac:dyDescent="0.25">
      <c r="F661" s="1" t="str">
        <f t="shared" si="53"/>
        <v>ENTER WEIGHT</v>
      </c>
      <c r="G661" s="2"/>
      <c r="H661" s="30"/>
      <c r="I661" s="30"/>
      <c r="J661" s="5" t="str">
        <f t="shared" si="50"/>
        <v>ENTER WEIGHT</v>
      </c>
      <c r="K661" s="5" t="b">
        <f t="shared" si="51"/>
        <v>0</v>
      </c>
      <c r="L661" s="6">
        <f t="shared" si="52"/>
        <v>0</v>
      </c>
    </row>
    <row r="662" spans="6:12" x14ac:dyDescent="0.25">
      <c r="F662" s="1" t="str">
        <f t="shared" si="53"/>
        <v>ENTER WEIGHT</v>
      </c>
      <c r="G662" s="2"/>
      <c r="H662" s="30"/>
      <c r="I662" s="30"/>
      <c r="J662" s="5" t="str">
        <f t="shared" si="50"/>
        <v>ENTER WEIGHT</v>
      </c>
      <c r="K662" s="5" t="b">
        <f t="shared" si="51"/>
        <v>0</v>
      </c>
      <c r="L662" s="6">
        <f t="shared" si="52"/>
        <v>0</v>
      </c>
    </row>
    <row r="663" spans="6:12" x14ac:dyDescent="0.25">
      <c r="F663" s="1" t="str">
        <f t="shared" si="53"/>
        <v>ENTER WEIGHT</v>
      </c>
      <c r="G663" s="2"/>
      <c r="H663" s="30"/>
      <c r="I663" s="30"/>
      <c r="J663" s="5" t="str">
        <f t="shared" si="50"/>
        <v>ENTER WEIGHT</v>
      </c>
      <c r="K663" s="5" t="b">
        <f t="shared" si="51"/>
        <v>0</v>
      </c>
      <c r="L663" s="6">
        <f t="shared" si="52"/>
        <v>0</v>
      </c>
    </row>
    <row r="664" spans="6:12" x14ac:dyDescent="0.25">
      <c r="F664" s="1" t="str">
        <f t="shared" si="53"/>
        <v>ENTER WEIGHT</v>
      </c>
      <c r="G664" s="2"/>
      <c r="H664" s="30"/>
      <c r="I664" s="30"/>
      <c r="J664" s="5" t="str">
        <f t="shared" si="50"/>
        <v>ENTER WEIGHT</v>
      </c>
      <c r="K664" s="5" t="b">
        <f t="shared" si="51"/>
        <v>0</v>
      </c>
      <c r="L664" s="6">
        <f t="shared" si="52"/>
        <v>0</v>
      </c>
    </row>
    <row r="665" spans="6:12" x14ac:dyDescent="0.25">
      <c r="F665" s="1" t="str">
        <f t="shared" si="53"/>
        <v>ENTER WEIGHT</v>
      </c>
      <c r="G665" s="2"/>
      <c r="H665" s="30"/>
      <c r="I665" s="30"/>
      <c r="J665" s="5" t="str">
        <f t="shared" ref="J665:J726" si="54">IF($E665=60.3,24.27,IF($E665=73,30.27,IF($E665=88.9,42.44,IF(AND($E665=114.3, $F665=17.26),47.83,IF(AND($E665=177.8, $F665=34.23),92.37,IF(AND($E665=244.5,$F665=53.57),144.09,"ENTER WEIGHT"))))))</f>
        <v>ENTER WEIGHT</v>
      </c>
      <c r="K665" s="5" t="b">
        <f t="shared" si="51"/>
        <v>0</v>
      </c>
      <c r="L665" s="6">
        <f t="shared" si="52"/>
        <v>0</v>
      </c>
    </row>
    <row r="666" spans="6:12" x14ac:dyDescent="0.25">
      <c r="F666" s="1" t="str">
        <f t="shared" si="53"/>
        <v>ENTER WEIGHT</v>
      </c>
      <c r="G666" s="2"/>
      <c r="H666" s="30"/>
      <c r="I666" s="30"/>
      <c r="J666" s="5" t="str">
        <f t="shared" si="54"/>
        <v>ENTER WEIGHT</v>
      </c>
      <c r="K666" s="5" t="b">
        <f t="shared" si="51"/>
        <v>0</v>
      </c>
      <c r="L666" s="6">
        <f t="shared" si="52"/>
        <v>0</v>
      </c>
    </row>
    <row r="667" spans="6:12" x14ac:dyDescent="0.25">
      <c r="F667" s="1" t="str">
        <f t="shared" si="53"/>
        <v>ENTER WEIGHT</v>
      </c>
      <c r="G667" s="2"/>
      <c r="H667" s="30"/>
      <c r="I667" s="30"/>
      <c r="J667" s="5" t="str">
        <f t="shared" si="54"/>
        <v>ENTER WEIGHT</v>
      </c>
      <c r="K667" s="5" t="b">
        <f t="shared" si="51"/>
        <v>0</v>
      </c>
      <c r="L667" s="6">
        <f t="shared" si="52"/>
        <v>0</v>
      </c>
    </row>
    <row r="668" spans="6:12" x14ac:dyDescent="0.25">
      <c r="F668" s="1" t="str">
        <f t="shared" si="53"/>
        <v>ENTER WEIGHT</v>
      </c>
      <c r="G668" s="2"/>
      <c r="H668" s="30"/>
      <c r="I668" s="30"/>
      <c r="J668" s="5" t="str">
        <f t="shared" si="54"/>
        <v>ENTER WEIGHT</v>
      </c>
      <c r="K668" s="5" t="b">
        <f t="shared" si="51"/>
        <v>0</v>
      </c>
      <c r="L668" s="6">
        <f t="shared" si="52"/>
        <v>0</v>
      </c>
    </row>
    <row r="669" spans="6:12" x14ac:dyDescent="0.25">
      <c r="F669" s="1" t="str">
        <f t="shared" si="53"/>
        <v>ENTER WEIGHT</v>
      </c>
      <c r="G669" s="2"/>
      <c r="H669" s="30"/>
      <c r="I669" s="30"/>
      <c r="J669" s="5" t="str">
        <f t="shared" si="54"/>
        <v>ENTER WEIGHT</v>
      </c>
      <c r="K669" s="5" t="b">
        <f t="shared" si="51"/>
        <v>0</v>
      </c>
      <c r="L669" s="6">
        <f t="shared" si="52"/>
        <v>0</v>
      </c>
    </row>
    <row r="670" spans="6:12" x14ac:dyDescent="0.25">
      <c r="F670" s="1" t="str">
        <f t="shared" si="53"/>
        <v>ENTER WEIGHT</v>
      </c>
      <c r="G670" s="2"/>
      <c r="H670" s="30"/>
      <c r="I670" s="30"/>
      <c r="J670" s="5" t="str">
        <f t="shared" si="54"/>
        <v>ENTER WEIGHT</v>
      </c>
      <c r="K670" s="5" t="b">
        <f t="shared" si="51"/>
        <v>0</v>
      </c>
      <c r="L670" s="6">
        <f t="shared" si="52"/>
        <v>0</v>
      </c>
    </row>
    <row r="671" spans="6:12" x14ac:dyDescent="0.25">
      <c r="F671" s="1" t="str">
        <f t="shared" si="53"/>
        <v>ENTER WEIGHT</v>
      </c>
      <c r="G671" s="2"/>
      <c r="H671" s="30"/>
      <c r="I671" s="30"/>
      <c r="J671" s="5" t="str">
        <f t="shared" si="54"/>
        <v>ENTER WEIGHT</v>
      </c>
      <c r="K671" s="5" t="b">
        <f t="shared" si="51"/>
        <v>0</v>
      </c>
      <c r="L671" s="6">
        <f t="shared" si="52"/>
        <v>0</v>
      </c>
    </row>
    <row r="672" spans="6:12" x14ac:dyDescent="0.25">
      <c r="F672" s="1" t="str">
        <f t="shared" si="53"/>
        <v>ENTER WEIGHT</v>
      </c>
      <c r="G672" s="2"/>
      <c r="H672" s="30"/>
      <c r="I672" s="30"/>
      <c r="J672" s="5" t="str">
        <f t="shared" si="54"/>
        <v>ENTER WEIGHT</v>
      </c>
      <c r="K672" s="5" t="b">
        <f t="shared" si="51"/>
        <v>0</v>
      </c>
      <c r="L672" s="6">
        <f t="shared" si="52"/>
        <v>0</v>
      </c>
    </row>
    <row r="673" spans="6:12" x14ac:dyDescent="0.25">
      <c r="F673" s="1" t="str">
        <f t="shared" si="53"/>
        <v>ENTER WEIGHT</v>
      </c>
      <c r="G673" s="2"/>
      <c r="H673" s="30"/>
      <c r="I673" s="30"/>
      <c r="J673" s="5" t="str">
        <f t="shared" si="54"/>
        <v>ENTER WEIGHT</v>
      </c>
      <c r="K673" s="5" t="b">
        <f t="shared" si="51"/>
        <v>0</v>
      </c>
      <c r="L673" s="6">
        <f t="shared" si="52"/>
        <v>0</v>
      </c>
    </row>
    <row r="674" spans="6:12" x14ac:dyDescent="0.25">
      <c r="F674" s="1" t="str">
        <f t="shared" si="53"/>
        <v>ENTER WEIGHT</v>
      </c>
      <c r="G674" s="2"/>
      <c r="H674" s="30"/>
      <c r="I674" s="30"/>
      <c r="J674" s="5" t="str">
        <f t="shared" si="54"/>
        <v>ENTER WEIGHT</v>
      </c>
      <c r="K674" s="5" t="b">
        <f t="shared" si="51"/>
        <v>0</v>
      </c>
      <c r="L674" s="6">
        <f t="shared" si="52"/>
        <v>0</v>
      </c>
    </row>
    <row r="675" spans="6:12" x14ac:dyDescent="0.25">
      <c r="F675" s="1" t="str">
        <f t="shared" si="53"/>
        <v>ENTER WEIGHT</v>
      </c>
      <c r="G675" s="2"/>
      <c r="H675" s="30"/>
      <c r="I675" s="30"/>
      <c r="J675" s="5" t="str">
        <f t="shared" si="54"/>
        <v>ENTER WEIGHT</v>
      </c>
      <c r="K675" s="5" t="b">
        <f t="shared" si="51"/>
        <v>0</v>
      </c>
      <c r="L675" s="6">
        <f t="shared" si="52"/>
        <v>0</v>
      </c>
    </row>
    <row r="676" spans="6:12" x14ac:dyDescent="0.25">
      <c r="F676" s="1" t="str">
        <f t="shared" si="53"/>
        <v>ENTER WEIGHT</v>
      </c>
      <c r="G676" s="2"/>
      <c r="H676" s="30"/>
      <c r="I676" s="30"/>
      <c r="J676" s="5" t="str">
        <f t="shared" si="54"/>
        <v>ENTER WEIGHT</v>
      </c>
      <c r="K676" s="5" t="b">
        <f t="shared" si="51"/>
        <v>0</v>
      </c>
      <c r="L676" s="6">
        <f t="shared" si="52"/>
        <v>0</v>
      </c>
    </row>
    <row r="677" spans="6:12" x14ac:dyDescent="0.25">
      <c r="F677" s="1" t="str">
        <f t="shared" si="53"/>
        <v>ENTER WEIGHT</v>
      </c>
      <c r="G677" s="2"/>
      <c r="H677" s="30"/>
      <c r="I677" s="30"/>
      <c r="J677" s="5" t="str">
        <f t="shared" si="54"/>
        <v>ENTER WEIGHT</v>
      </c>
      <c r="K677" s="5" t="b">
        <f t="shared" si="51"/>
        <v>0</v>
      </c>
      <c r="L677" s="6">
        <f t="shared" si="52"/>
        <v>0</v>
      </c>
    </row>
    <row r="678" spans="6:12" x14ac:dyDescent="0.25">
      <c r="F678" s="1" t="str">
        <f t="shared" si="53"/>
        <v>ENTER WEIGHT</v>
      </c>
      <c r="G678" s="2"/>
      <c r="H678" s="30"/>
      <c r="I678" s="30"/>
      <c r="J678" s="5" t="str">
        <f t="shared" si="54"/>
        <v>ENTER WEIGHT</v>
      </c>
      <c r="K678" s="5" t="b">
        <f t="shared" si="51"/>
        <v>0</v>
      </c>
      <c r="L678" s="6">
        <f t="shared" si="52"/>
        <v>0</v>
      </c>
    </row>
    <row r="679" spans="6:12" x14ac:dyDescent="0.25">
      <c r="F679" s="1" t="str">
        <f t="shared" si="53"/>
        <v>ENTER WEIGHT</v>
      </c>
      <c r="G679" s="2"/>
      <c r="H679" s="30"/>
      <c r="I679" s="30"/>
      <c r="J679" s="5" t="str">
        <f t="shared" si="54"/>
        <v>ENTER WEIGHT</v>
      </c>
      <c r="K679" s="5" t="b">
        <f t="shared" si="51"/>
        <v>0</v>
      </c>
      <c r="L679" s="6">
        <f t="shared" si="52"/>
        <v>0</v>
      </c>
    </row>
    <row r="680" spans="6:12" x14ac:dyDescent="0.25">
      <c r="F680" s="1" t="str">
        <f t="shared" si="53"/>
        <v>ENTER WEIGHT</v>
      </c>
      <c r="G680" s="2"/>
      <c r="H680" s="30"/>
      <c r="I680" s="30"/>
      <c r="J680" s="5" t="str">
        <f t="shared" si="54"/>
        <v>ENTER WEIGHT</v>
      </c>
      <c r="K680" s="5" t="b">
        <f t="shared" si="51"/>
        <v>0</v>
      </c>
      <c r="L680" s="6">
        <f t="shared" si="52"/>
        <v>0</v>
      </c>
    </row>
    <row r="681" spans="6:12" x14ac:dyDescent="0.25">
      <c r="F681" s="1" t="str">
        <f t="shared" si="53"/>
        <v>ENTER WEIGHT</v>
      </c>
      <c r="G681" s="2"/>
      <c r="H681" s="30"/>
      <c r="I681" s="30"/>
      <c r="J681" s="5" t="str">
        <f t="shared" si="54"/>
        <v>ENTER WEIGHT</v>
      </c>
      <c r="K681" s="5" t="b">
        <f t="shared" ref="K681:K726" si="55">IF(M681="NEW",J681*1,IF(M681="YELLOW",J681*0.75,IF(M681="BLUE",J681*0.5)))</f>
        <v>0</v>
      </c>
      <c r="L681" s="6">
        <f t="shared" ref="L681:L726" si="56">I681*K681</f>
        <v>0</v>
      </c>
    </row>
    <row r="682" spans="6:12" x14ac:dyDescent="0.25">
      <c r="F682" s="1" t="str">
        <f t="shared" si="53"/>
        <v>ENTER WEIGHT</v>
      </c>
      <c r="G682" s="2"/>
      <c r="H682" s="30"/>
      <c r="I682" s="30"/>
      <c r="J682" s="5" t="str">
        <f t="shared" si="54"/>
        <v>ENTER WEIGHT</v>
      </c>
      <c r="K682" s="5" t="b">
        <f t="shared" si="55"/>
        <v>0</v>
      </c>
      <c r="L682" s="6">
        <f t="shared" si="56"/>
        <v>0</v>
      </c>
    </row>
    <row r="683" spans="6:12" x14ac:dyDescent="0.25">
      <c r="F683" s="1" t="str">
        <f t="shared" si="53"/>
        <v>ENTER WEIGHT</v>
      </c>
      <c r="G683" s="2"/>
      <c r="H683" s="30"/>
      <c r="I683" s="30"/>
      <c r="J683" s="5" t="str">
        <f t="shared" si="54"/>
        <v>ENTER WEIGHT</v>
      </c>
      <c r="K683" s="5" t="b">
        <f t="shared" si="55"/>
        <v>0</v>
      </c>
      <c r="L683" s="6">
        <f t="shared" si="56"/>
        <v>0</v>
      </c>
    </row>
    <row r="684" spans="6:12" x14ac:dyDescent="0.25">
      <c r="F684" s="1" t="str">
        <f t="shared" si="53"/>
        <v>ENTER WEIGHT</v>
      </c>
      <c r="G684" s="2"/>
      <c r="H684" s="30"/>
      <c r="I684" s="30"/>
      <c r="J684" s="5" t="str">
        <f t="shared" si="54"/>
        <v>ENTER WEIGHT</v>
      </c>
      <c r="K684" s="5" t="b">
        <f t="shared" si="55"/>
        <v>0</v>
      </c>
      <c r="L684" s="6">
        <f t="shared" si="56"/>
        <v>0</v>
      </c>
    </row>
    <row r="685" spans="6:12" x14ac:dyDescent="0.25">
      <c r="F685" s="1" t="str">
        <f t="shared" si="53"/>
        <v>ENTER WEIGHT</v>
      </c>
      <c r="G685" s="2"/>
      <c r="H685" s="30"/>
      <c r="I685" s="30"/>
      <c r="J685" s="5" t="str">
        <f t="shared" si="54"/>
        <v>ENTER WEIGHT</v>
      </c>
      <c r="K685" s="5" t="b">
        <f t="shared" si="55"/>
        <v>0</v>
      </c>
      <c r="L685" s="6">
        <f t="shared" si="56"/>
        <v>0</v>
      </c>
    </row>
    <row r="686" spans="6:12" x14ac:dyDescent="0.25">
      <c r="F686" s="1" t="str">
        <f t="shared" si="53"/>
        <v>ENTER WEIGHT</v>
      </c>
      <c r="G686" s="2"/>
      <c r="H686" s="30"/>
      <c r="I686" s="30"/>
      <c r="J686" s="5" t="str">
        <f t="shared" si="54"/>
        <v>ENTER WEIGHT</v>
      </c>
      <c r="K686" s="5" t="b">
        <f t="shared" si="55"/>
        <v>0</v>
      </c>
      <c r="L686" s="6">
        <f t="shared" si="56"/>
        <v>0</v>
      </c>
    </row>
    <row r="687" spans="6:12" x14ac:dyDescent="0.25">
      <c r="F687" s="1" t="str">
        <f t="shared" si="53"/>
        <v>ENTER WEIGHT</v>
      </c>
      <c r="G687" s="2"/>
      <c r="H687" s="30"/>
      <c r="I687" s="30"/>
      <c r="J687" s="5" t="str">
        <f t="shared" si="54"/>
        <v>ENTER WEIGHT</v>
      </c>
      <c r="K687" s="5" t="b">
        <f t="shared" si="55"/>
        <v>0</v>
      </c>
      <c r="L687" s="6">
        <f t="shared" si="56"/>
        <v>0</v>
      </c>
    </row>
    <row r="688" spans="6:12" x14ac:dyDescent="0.25">
      <c r="F688" s="1" t="str">
        <f t="shared" si="53"/>
        <v>ENTER WEIGHT</v>
      </c>
      <c r="G688" s="2"/>
      <c r="H688" s="30"/>
      <c r="I688" s="30"/>
      <c r="J688" s="5" t="str">
        <f t="shared" si="54"/>
        <v>ENTER WEIGHT</v>
      </c>
      <c r="K688" s="5" t="b">
        <f t="shared" si="55"/>
        <v>0</v>
      </c>
      <c r="L688" s="6">
        <f t="shared" si="56"/>
        <v>0</v>
      </c>
    </row>
    <row r="689" spans="6:12" x14ac:dyDescent="0.25">
      <c r="F689" s="1" t="str">
        <f t="shared" si="53"/>
        <v>ENTER WEIGHT</v>
      </c>
      <c r="G689" s="2"/>
      <c r="H689" s="30"/>
      <c r="I689" s="30"/>
      <c r="J689" s="5" t="str">
        <f t="shared" si="54"/>
        <v>ENTER WEIGHT</v>
      </c>
      <c r="K689" s="5" t="b">
        <f t="shared" si="55"/>
        <v>0</v>
      </c>
      <c r="L689" s="6">
        <f t="shared" si="56"/>
        <v>0</v>
      </c>
    </row>
    <row r="690" spans="6:12" x14ac:dyDescent="0.25">
      <c r="F690" s="1" t="str">
        <f t="shared" si="53"/>
        <v>ENTER WEIGHT</v>
      </c>
      <c r="G690" s="2"/>
      <c r="H690" s="30"/>
      <c r="I690" s="30"/>
      <c r="J690" s="5" t="str">
        <f t="shared" si="54"/>
        <v>ENTER WEIGHT</v>
      </c>
      <c r="K690" s="5" t="b">
        <f t="shared" si="55"/>
        <v>0</v>
      </c>
      <c r="L690" s="6">
        <f t="shared" si="56"/>
        <v>0</v>
      </c>
    </row>
    <row r="691" spans="6:12" x14ac:dyDescent="0.25">
      <c r="F691" s="1" t="str">
        <f t="shared" si="53"/>
        <v>ENTER WEIGHT</v>
      </c>
      <c r="G691" s="2"/>
      <c r="H691" s="30"/>
      <c r="I691" s="30"/>
      <c r="J691" s="5" t="str">
        <f t="shared" si="54"/>
        <v>ENTER WEIGHT</v>
      </c>
      <c r="K691" s="5" t="b">
        <f t="shared" si="55"/>
        <v>0</v>
      </c>
      <c r="L691" s="6">
        <f t="shared" si="56"/>
        <v>0</v>
      </c>
    </row>
    <row r="692" spans="6:12" x14ac:dyDescent="0.25">
      <c r="F692" s="1" t="str">
        <f t="shared" si="53"/>
        <v>ENTER WEIGHT</v>
      </c>
      <c r="G692" s="2"/>
      <c r="H692" s="30"/>
      <c r="I692" s="30"/>
      <c r="J692" s="5" t="str">
        <f t="shared" si="54"/>
        <v>ENTER WEIGHT</v>
      </c>
      <c r="K692" s="5" t="b">
        <f t="shared" si="55"/>
        <v>0</v>
      </c>
      <c r="L692" s="6">
        <f t="shared" si="56"/>
        <v>0</v>
      </c>
    </row>
    <row r="693" spans="6:12" x14ac:dyDescent="0.25">
      <c r="F693" s="1" t="str">
        <f t="shared" si="53"/>
        <v>ENTER WEIGHT</v>
      </c>
      <c r="G693" s="2"/>
      <c r="H693" s="30"/>
      <c r="I693" s="30"/>
      <c r="J693" s="5" t="str">
        <f t="shared" si="54"/>
        <v>ENTER WEIGHT</v>
      </c>
      <c r="K693" s="5" t="b">
        <f t="shared" si="55"/>
        <v>0</v>
      </c>
      <c r="L693" s="6">
        <f t="shared" si="56"/>
        <v>0</v>
      </c>
    </row>
    <row r="694" spans="6:12" x14ac:dyDescent="0.25">
      <c r="F694" s="1" t="str">
        <f t="shared" si="53"/>
        <v>ENTER WEIGHT</v>
      </c>
      <c r="G694" s="2"/>
      <c r="H694" s="30"/>
      <c r="I694" s="30"/>
      <c r="J694" s="5" t="str">
        <f t="shared" si="54"/>
        <v>ENTER WEIGHT</v>
      </c>
      <c r="K694" s="5" t="b">
        <f t="shared" si="55"/>
        <v>0</v>
      </c>
      <c r="L694" s="6">
        <f t="shared" si="56"/>
        <v>0</v>
      </c>
    </row>
    <row r="695" spans="6:12" x14ac:dyDescent="0.25">
      <c r="F695" s="1" t="str">
        <f t="shared" ref="F695:F726" si="57">IF($E695=60.3,6.99,IF($E695=73,9.67,IF($E695=88.9,13.84,IF($E695=114.3,17.26,IF($E695=177.8,34.23,IF($E695=244.5,53.57,"ENTER WEIGHT"))))))</f>
        <v>ENTER WEIGHT</v>
      </c>
      <c r="G695" s="2"/>
      <c r="H695" s="30"/>
      <c r="I695" s="30"/>
      <c r="J695" s="5" t="str">
        <f t="shared" si="54"/>
        <v>ENTER WEIGHT</v>
      </c>
      <c r="K695" s="5" t="b">
        <f t="shared" si="55"/>
        <v>0</v>
      </c>
      <c r="L695" s="6">
        <f t="shared" si="56"/>
        <v>0</v>
      </c>
    </row>
    <row r="696" spans="6:12" x14ac:dyDescent="0.25">
      <c r="F696" s="1" t="str">
        <f t="shared" si="57"/>
        <v>ENTER WEIGHT</v>
      </c>
      <c r="G696" s="2"/>
      <c r="H696" s="30"/>
      <c r="I696" s="30"/>
      <c r="J696" s="5" t="str">
        <f t="shared" si="54"/>
        <v>ENTER WEIGHT</v>
      </c>
      <c r="K696" s="5" t="b">
        <f t="shared" si="55"/>
        <v>0</v>
      </c>
      <c r="L696" s="6">
        <f t="shared" si="56"/>
        <v>0</v>
      </c>
    </row>
    <row r="697" spans="6:12" x14ac:dyDescent="0.25">
      <c r="F697" s="1" t="str">
        <f t="shared" si="57"/>
        <v>ENTER WEIGHT</v>
      </c>
      <c r="G697" s="2"/>
      <c r="H697" s="30"/>
      <c r="I697" s="30"/>
      <c r="J697" s="5" t="str">
        <f t="shared" si="54"/>
        <v>ENTER WEIGHT</v>
      </c>
      <c r="K697" s="5" t="b">
        <f t="shared" si="55"/>
        <v>0</v>
      </c>
      <c r="L697" s="6">
        <f t="shared" si="56"/>
        <v>0</v>
      </c>
    </row>
    <row r="698" spans="6:12" x14ac:dyDescent="0.25">
      <c r="F698" s="1" t="str">
        <f t="shared" si="57"/>
        <v>ENTER WEIGHT</v>
      </c>
      <c r="G698" s="2"/>
      <c r="H698" s="30"/>
      <c r="I698" s="30"/>
      <c r="J698" s="5" t="str">
        <f t="shared" si="54"/>
        <v>ENTER WEIGHT</v>
      </c>
      <c r="K698" s="5" t="b">
        <f t="shared" si="55"/>
        <v>0</v>
      </c>
      <c r="L698" s="6">
        <f t="shared" si="56"/>
        <v>0</v>
      </c>
    </row>
    <row r="699" spans="6:12" x14ac:dyDescent="0.25">
      <c r="F699" s="1" t="str">
        <f t="shared" si="57"/>
        <v>ENTER WEIGHT</v>
      </c>
      <c r="G699" s="2"/>
      <c r="H699" s="30"/>
      <c r="I699" s="30"/>
      <c r="J699" s="5" t="str">
        <f t="shared" si="54"/>
        <v>ENTER WEIGHT</v>
      </c>
      <c r="K699" s="5" t="b">
        <f t="shared" si="55"/>
        <v>0</v>
      </c>
      <c r="L699" s="6">
        <f t="shared" si="56"/>
        <v>0</v>
      </c>
    </row>
    <row r="700" spans="6:12" x14ac:dyDescent="0.25">
      <c r="F700" s="1" t="str">
        <f t="shared" si="57"/>
        <v>ENTER WEIGHT</v>
      </c>
      <c r="G700" s="2"/>
      <c r="H700" s="30"/>
      <c r="I700" s="30"/>
      <c r="J700" s="5" t="str">
        <f t="shared" si="54"/>
        <v>ENTER WEIGHT</v>
      </c>
      <c r="K700" s="5" t="b">
        <f t="shared" si="55"/>
        <v>0</v>
      </c>
      <c r="L700" s="6">
        <f t="shared" si="56"/>
        <v>0</v>
      </c>
    </row>
    <row r="701" spans="6:12" x14ac:dyDescent="0.25">
      <c r="F701" s="1" t="str">
        <f t="shared" si="57"/>
        <v>ENTER WEIGHT</v>
      </c>
      <c r="G701" s="2"/>
      <c r="H701" s="30"/>
      <c r="I701" s="30"/>
      <c r="J701" s="5" t="str">
        <f t="shared" si="54"/>
        <v>ENTER WEIGHT</v>
      </c>
      <c r="K701" s="5" t="b">
        <f t="shared" si="55"/>
        <v>0</v>
      </c>
      <c r="L701" s="6">
        <f t="shared" si="56"/>
        <v>0</v>
      </c>
    </row>
    <row r="702" spans="6:12" x14ac:dyDescent="0.25">
      <c r="F702" s="1" t="str">
        <f t="shared" si="57"/>
        <v>ENTER WEIGHT</v>
      </c>
      <c r="G702" s="2"/>
      <c r="H702" s="30"/>
      <c r="I702" s="30"/>
      <c r="J702" s="5" t="str">
        <f t="shared" si="54"/>
        <v>ENTER WEIGHT</v>
      </c>
      <c r="K702" s="5" t="b">
        <f t="shared" si="55"/>
        <v>0</v>
      </c>
      <c r="L702" s="6">
        <f t="shared" si="56"/>
        <v>0</v>
      </c>
    </row>
    <row r="703" spans="6:12" x14ac:dyDescent="0.25">
      <c r="F703" s="1" t="str">
        <f t="shared" si="57"/>
        <v>ENTER WEIGHT</v>
      </c>
      <c r="G703" s="2"/>
      <c r="H703" s="30"/>
      <c r="I703" s="30"/>
      <c r="J703" s="5" t="str">
        <f t="shared" si="54"/>
        <v>ENTER WEIGHT</v>
      </c>
      <c r="K703" s="5" t="b">
        <f t="shared" si="55"/>
        <v>0</v>
      </c>
      <c r="L703" s="6">
        <f t="shared" si="56"/>
        <v>0</v>
      </c>
    </row>
    <row r="704" spans="6:12" x14ac:dyDescent="0.25">
      <c r="F704" s="1" t="str">
        <f t="shared" si="57"/>
        <v>ENTER WEIGHT</v>
      </c>
      <c r="G704" s="2"/>
      <c r="H704" s="30"/>
      <c r="I704" s="30"/>
      <c r="J704" s="5" t="str">
        <f t="shared" si="54"/>
        <v>ENTER WEIGHT</v>
      </c>
      <c r="K704" s="5" t="b">
        <f t="shared" si="55"/>
        <v>0</v>
      </c>
      <c r="L704" s="6">
        <f t="shared" si="56"/>
        <v>0</v>
      </c>
    </row>
    <row r="705" spans="6:12" x14ac:dyDescent="0.25">
      <c r="F705" s="1" t="str">
        <f t="shared" si="57"/>
        <v>ENTER WEIGHT</v>
      </c>
      <c r="G705" s="2"/>
      <c r="H705" s="30"/>
      <c r="I705" s="30"/>
      <c r="J705" s="5" t="str">
        <f t="shared" si="54"/>
        <v>ENTER WEIGHT</v>
      </c>
      <c r="K705" s="5" t="b">
        <f t="shared" si="55"/>
        <v>0</v>
      </c>
      <c r="L705" s="6">
        <f t="shared" si="56"/>
        <v>0</v>
      </c>
    </row>
    <row r="706" spans="6:12" x14ac:dyDescent="0.25">
      <c r="F706" s="1" t="str">
        <f t="shared" si="57"/>
        <v>ENTER WEIGHT</v>
      </c>
      <c r="G706" s="2"/>
      <c r="H706" s="30"/>
      <c r="I706" s="30"/>
      <c r="J706" s="5" t="str">
        <f t="shared" si="54"/>
        <v>ENTER WEIGHT</v>
      </c>
      <c r="K706" s="5" t="b">
        <f t="shared" si="55"/>
        <v>0</v>
      </c>
      <c r="L706" s="6">
        <f t="shared" si="56"/>
        <v>0</v>
      </c>
    </row>
    <row r="707" spans="6:12" x14ac:dyDescent="0.25">
      <c r="F707" s="1" t="str">
        <f t="shared" si="57"/>
        <v>ENTER WEIGHT</v>
      </c>
      <c r="G707" s="2"/>
      <c r="H707" s="30"/>
      <c r="I707" s="30"/>
      <c r="J707" s="5" t="str">
        <f t="shared" si="54"/>
        <v>ENTER WEIGHT</v>
      </c>
      <c r="K707" s="5" t="b">
        <f t="shared" si="55"/>
        <v>0</v>
      </c>
      <c r="L707" s="6">
        <f t="shared" si="56"/>
        <v>0</v>
      </c>
    </row>
    <row r="708" spans="6:12" x14ac:dyDescent="0.25">
      <c r="F708" s="1" t="str">
        <f t="shared" si="57"/>
        <v>ENTER WEIGHT</v>
      </c>
      <c r="G708" s="2"/>
      <c r="H708" s="30"/>
      <c r="I708" s="30"/>
      <c r="J708" s="5" t="str">
        <f t="shared" si="54"/>
        <v>ENTER WEIGHT</v>
      </c>
      <c r="K708" s="5" t="b">
        <f t="shared" si="55"/>
        <v>0</v>
      </c>
      <c r="L708" s="6">
        <f t="shared" si="56"/>
        <v>0</v>
      </c>
    </row>
    <row r="709" spans="6:12" x14ac:dyDescent="0.25">
      <c r="F709" s="1" t="str">
        <f t="shared" si="57"/>
        <v>ENTER WEIGHT</v>
      </c>
      <c r="G709" s="2"/>
      <c r="H709" s="30"/>
      <c r="I709" s="30"/>
      <c r="J709" s="5" t="str">
        <f t="shared" si="54"/>
        <v>ENTER WEIGHT</v>
      </c>
      <c r="K709" s="5" t="b">
        <f t="shared" si="55"/>
        <v>0</v>
      </c>
      <c r="L709" s="6">
        <f t="shared" si="56"/>
        <v>0</v>
      </c>
    </row>
    <row r="710" spans="6:12" x14ac:dyDescent="0.25">
      <c r="F710" s="1" t="str">
        <f t="shared" si="57"/>
        <v>ENTER WEIGHT</v>
      </c>
      <c r="G710" s="2"/>
      <c r="H710" s="30"/>
      <c r="I710" s="30"/>
      <c r="J710" s="5" t="str">
        <f t="shared" si="54"/>
        <v>ENTER WEIGHT</v>
      </c>
      <c r="K710" s="5" t="b">
        <f t="shared" si="55"/>
        <v>0</v>
      </c>
      <c r="L710" s="6">
        <f t="shared" si="56"/>
        <v>0</v>
      </c>
    </row>
    <row r="711" spans="6:12" x14ac:dyDescent="0.25">
      <c r="F711" s="1" t="str">
        <f t="shared" si="57"/>
        <v>ENTER WEIGHT</v>
      </c>
      <c r="G711" s="2"/>
      <c r="H711" s="30"/>
      <c r="I711" s="30"/>
      <c r="J711" s="5" t="str">
        <f t="shared" si="54"/>
        <v>ENTER WEIGHT</v>
      </c>
      <c r="K711" s="5" t="b">
        <f t="shared" si="55"/>
        <v>0</v>
      </c>
      <c r="L711" s="6">
        <f t="shared" si="56"/>
        <v>0</v>
      </c>
    </row>
    <row r="712" spans="6:12" x14ac:dyDescent="0.25">
      <c r="F712" s="1" t="str">
        <f t="shared" si="57"/>
        <v>ENTER WEIGHT</v>
      </c>
      <c r="G712" s="2"/>
      <c r="H712" s="30"/>
      <c r="I712" s="30"/>
      <c r="J712" s="5" t="str">
        <f t="shared" si="54"/>
        <v>ENTER WEIGHT</v>
      </c>
      <c r="K712" s="5" t="b">
        <f t="shared" si="55"/>
        <v>0</v>
      </c>
      <c r="L712" s="6">
        <f t="shared" si="56"/>
        <v>0</v>
      </c>
    </row>
    <row r="713" spans="6:12" x14ac:dyDescent="0.25">
      <c r="F713" s="1" t="str">
        <f t="shared" si="57"/>
        <v>ENTER WEIGHT</v>
      </c>
      <c r="G713" s="2"/>
      <c r="H713" s="30"/>
      <c r="I713" s="30"/>
      <c r="J713" s="5" t="str">
        <f t="shared" si="54"/>
        <v>ENTER WEIGHT</v>
      </c>
      <c r="K713" s="5" t="b">
        <f t="shared" si="55"/>
        <v>0</v>
      </c>
      <c r="L713" s="6">
        <f t="shared" si="56"/>
        <v>0</v>
      </c>
    </row>
    <row r="714" spans="6:12" x14ac:dyDescent="0.25">
      <c r="F714" s="1" t="str">
        <f t="shared" si="57"/>
        <v>ENTER WEIGHT</v>
      </c>
      <c r="G714" s="2"/>
      <c r="H714" s="30"/>
      <c r="I714" s="30"/>
      <c r="J714" s="5" t="str">
        <f t="shared" si="54"/>
        <v>ENTER WEIGHT</v>
      </c>
      <c r="K714" s="5" t="b">
        <f t="shared" si="55"/>
        <v>0</v>
      </c>
      <c r="L714" s="6">
        <f t="shared" si="56"/>
        <v>0</v>
      </c>
    </row>
    <row r="715" spans="6:12" x14ac:dyDescent="0.25">
      <c r="F715" s="1" t="str">
        <f t="shared" si="57"/>
        <v>ENTER WEIGHT</v>
      </c>
      <c r="G715" s="2"/>
      <c r="H715" s="30"/>
      <c r="I715" s="30"/>
      <c r="J715" s="5" t="str">
        <f t="shared" si="54"/>
        <v>ENTER WEIGHT</v>
      </c>
      <c r="K715" s="5" t="b">
        <f t="shared" si="55"/>
        <v>0</v>
      </c>
      <c r="L715" s="6">
        <f t="shared" si="56"/>
        <v>0</v>
      </c>
    </row>
    <row r="716" spans="6:12" x14ac:dyDescent="0.25">
      <c r="F716" s="1" t="str">
        <f t="shared" si="57"/>
        <v>ENTER WEIGHT</v>
      </c>
      <c r="G716" s="2"/>
      <c r="H716" s="30"/>
      <c r="I716" s="30"/>
      <c r="J716" s="5" t="str">
        <f t="shared" si="54"/>
        <v>ENTER WEIGHT</v>
      </c>
      <c r="K716" s="5" t="b">
        <f t="shared" si="55"/>
        <v>0</v>
      </c>
      <c r="L716" s="6">
        <f t="shared" si="56"/>
        <v>0</v>
      </c>
    </row>
    <row r="717" spans="6:12" x14ac:dyDescent="0.25">
      <c r="F717" s="1" t="str">
        <f t="shared" si="57"/>
        <v>ENTER WEIGHT</v>
      </c>
      <c r="G717" s="2"/>
      <c r="H717" s="30"/>
      <c r="I717" s="30"/>
      <c r="J717" s="5" t="str">
        <f t="shared" si="54"/>
        <v>ENTER WEIGHT</v>
      </c>
      <c r="K717" s="5" t="b">
        <f t="shared" si="55"/>
        <v>0</v>
      </c>
      <c r="L717" s="6">
        <f t="shared" si="56"/>
        <v>0</v>
      </c>
    </row>
    <row r="718" spans="6:12" x14ac:dyDescent="0.25">
      <c r="F718" s="1" t="str">
        <f t="shared" si="57"/>
        <v>ENTER WEIGHT</v>
      </c>
      <c r="G718" s="2"/>
      <c r="H718" s="30"/>
      <c r="I718" s="30"/>
      <c r="J718" s="5" t="str">
        <f t="shared" si="54"/>
        <v>ENTER WEIGHT</v>
      </c>
      <c r="K718" s="5" t="b">
        <f t="shared" si="55"/>
        <v>0</v>
      </c>
      <c r="L718" s="6">
        <f t="shared" si="56"/>
        <v>0</v>
      </c>
    </row>
    <row r="719" spans="6:12" x14ac:dyDescent="0.25">
      <c r="F719" s="1" t="str">
        <f t="shared" si="57"/>
        <v>ENTER WEIGHT</v>
      </c>
      <c r="G719" s="2"/>
      <c r="H719" s="30"/>
      <c r="I719" s="30"/>
      <c r="J719" s="5" t="str">
        <f t="shared" si="54"/>
        <v>ENTER WEIGHT</v>
      </c>
      <c r="K719" s="5" t="b">
        <f t="shared" si="55"/>
        <v>0</v>
      </c>
      <c r="L719" s="6">
        <f t="shared" si="56"/>
        <v>0</v>
      </c>
    </row>
    <row r="720" spans="6:12" x14ac:dyDescent="0.25">
      <c r="F720" s="1" t="str">
        <f t="shared" si="57"/>
        <v>ENTER WEIGHT</v>
      </c>
      <c r="G720" s="2"/>
      <c r="H720" s="30"/>
      <c r="I720" s="30"/>
      <c r="J720" s="5" t="str">
        <f t="shared" si="54"/>
        <v>ENTER WEIGHT</v>
      </c>
      <c r="K720" s="5" t="b">
        <f t="shared" si="55"/>
        <v>0</v>
      </c>
      <c r="L720" s="6">
        <f t="shared" si="56"/>
        <v>0</v>
      </c>
    </row>
    <row r="721" spans="6:12" x14ac:dyDescent="0.25">
      <c r="F721" s="1" t="str">
        <f t="shared" si="57"/>
        <v>ENTER WEIGHT</v>
      </c>
      <c r="G721" s="2"/>
      <c r="H721" s="30"/>
      <c r="I721" s="30"/>
      <c r="J721" s="5" t="str">
        <f t="shared" si="54"/>
        <v>ENTER WEIGHT</v>
      </c>
      <c r="K721" s="5" t="b">
        <f t="shared" si="55"/>
        <v>0</v>
      </c>
      <c r="L721" s="6">
        <f t="shared" si="56"/>
        <v>0</v>
      </c>
    </row>
    <row r="722" spans="6:12" x14ac:dyDescent="0.25">
      <c r="F722" s="1" t="str">
        <f t="shared" si="57"/>
        <v>ENTER WEIGHT</v>
      </c>
      <c r="G722" s="2"/>
      <c r="H722" s="30"/>
      <c r="I722" s="30"/>
      <c r="J722" s="5" t="str">
        <f t="shared" si="54"/>
        <v>ENTER WEIGHT</v>
      </c>
      <c r="K722" s="5" t="b">
        <f t="shared" si="55"/>
        <v>0</v>
      </c>
      <c r="L722" s="6">
        <f t="shared" si="56"/>
        <v>0</v>
      </c>
    </row>
    <row r="723" spans="6:12" x14ac:dyDescent="0.25">
      <c r="F723" s="1" t="str">
        <f t="shared" si="57"/>
        <v>ENTER WEIGHT</v>
      </c>
      <c r="G723" s="2"/>
      <c r="H723" s="30"/>
      <c r="I723" s="30"/>
      <c r="J723" s="5" t="str">
        <f t="shared" si="54"/>
        <v>ENTER WEIGHT</v>
      </c>
      <c r="K723" s="5" t="b">
        <f t="shared" si="55"/>
        <v>0</v>
      </c>
      <c r="L723" s="6">
        <f t="shared" si="56"/>
        <v>0</v>
      </c>
    </row>
    <row r="724" spans="6:12" x14ac:dyDescent="0.25">
      <c r="F724" s="1" t="str">
        <f t="shared" si="57"/>
        <v>ENTER WEIGHT</v>
      </c>
      <c r="G724" s="2"/>
      <c r="H724" s="30"/>
      <c r="I724" s="30"/>
      <c r="J724" s="5" t="str">
        <f t="shared" si="54"/>
        <v>ENTER WEIGHT</v>
      </c>
      <c r="K724" s="5" t="b">
        <f t="shared" si="55"/>
        <v>0</v>
      </c>
      <c r="L724" s="6">
        <f t="shared" si="56"/>
        <v>0</v>
      </c>
    </row>
    <row r="725" spans="6:12" x14ac:dyDescent="0.25">
      <c r="F725" s="1" t="str">
        <f t="shared" si="57"/>
        <v>ENTER WEIGHT</v>
      </c>
      <c r="G725" s="2"/>
      <c r="H725" s="30"/>
      <c r="I725" s="30"/>
      <c r="J725" s="5" t="str">
        <f t="shared" si="54"/>
        <v>ENTER WEIGHT</v>
      </c>
      <c r="K725" s="5" t="b">
        <f t="shared" si="55"/>
        <v>0</v>
      </c>
      <c r="L725" s="6">
        <f t="shared" si="56"/>
        <v>0</v>
      </c>
    </row>
    <row r="726" spans="6:12" x14ac:dyDescent="0.25">
      <c r="F726" s="1" t="str">
        <f t="shared" si="57"/>
        <v>ENTER WEIGHT</v>
      </c>
      <c r="G726" s="2"/>
      <c r="H726" s="30"/>
      <c r="I726" s="30"/>
      <c r="J726" s="5" t="str">
        <f t="shared" si="54"/>
        <v>ENTER WEIGHT</v>
      </c>
      <c r="K726" s="5" t="b">
        <f t="shared" si="55"/>
        <v>0</v>
      </c>
      <c r="L726" s="6">
        <f t="shared" si="56"/>
        <v>0</v>
      </c>
    </row>
  </sheetData>
  <autoFilter ref="A1:T7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I26" sqref="I26:I28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 t="s">
        <v>379</v>
      </c>
      <c r="C9" s="32" t="s">
        <v>40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 t="s">
        <v>379</v>
      </c>
      <c r="C10" s="32" t="s">
        <v>40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 t="s">
        <v>379</v>
      </c>
      <c r="C11" s="32" t="s">
        <v>40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  <row r="12" spans="1:16" x14ac:dyDescent="0.25">
      <c r="A12" s="31">
        <v>2022</v>
      </c>
      <c r="B12" s="31" t="s">
        <v>379</v>
      </c>
      <c r="C12" t="s">
        <v>40</v>
      </c>
      <c r="D12">
        <v>5720100</v>
      </c>
      <c r="E12" s="31">
        <v>19</v>
      </c>
      <c r="G12" t="s">
        <v>377</v>
      </c>
      <c r="H12">
        <v>34</v>
      </c>
      <c r="I12">
        <v>850</v>
      </c>
      <c r="J12" t="s">
        <v>372</v>
      </c>
    </row>
    <row r="13" spans="1:16" x14ac:dyDescent="0.25">
      <c r="A13" s="31">
        <v>2022</v>
      </c>
      <c r="B13" s="31" t="s">
        <v>379</v>
      </c>
      <c r="C13" t="s">
        <v>40</v>
      </c>
      <c r="D13">
        <v>5720099</v>
      </c>
      <c r="E13" s="31">
        <v>19</v>
      </c>
      <c r="G13" t="s">
        <v>377</v>
      </c>
      <c r="H13">
        <v>44</v>
      </c>
      <c r="I13">
        <v>1100</v>
      </c>
      <c r="J13" t="s">
        <v>372</v>
      </c>
    </row>
    <row r="14" spans="1:16" x14ac:dyDescent="0.25">
      <c r="A14" s="31">
        <v>2022</v>
      </c>
      <c r="B14" s="31" t="s">
        <v>379</v>
      </c>
      <c r="C14" t="s">
        <v>40</v>
      </c>
      <c r="D14">
        <v>5720101</v>
      </c>
      <c r="E14" s="31">
        <v>19</v>
      </c>
      <c r="G14" t="s">
        <v>377</v>
      </c>
      <c r="H14">
        <v>46</v>
      </c>
      <c r="I14">
        <v>1150</v>
      </c>
      <c r="J14" t="s">
        <v>372</v>
      </c>
    </row>
    <row r="15" spans="1:16" x14ac:dyDescent="0.25">
      <c r="A15" s="31">
        <v>2022</v>
      </c>
      <c r="B15" s="31" t="s">
        <v>379</v>
      </c>
      <c r="C15" t="s">
        <v>40</v>
      </c>
      <c r="D15">
        <v>5733386</v>
      </c>
      <c r="E15" s="31">
        <v>22.2</v>
      </c>
      <c r="G15" t="s">
        <v>377</v>
      </c>
      <c r="H15">
        <v>9</v>
      </c>
      <c r="I15">
        <v>225</v>
      </c>
      <c r="J15" t="s">
        <v>372</v>
      </c>
    </row>
    <row r="16" spans="1:16" x14ac:dyDescent="0.25">
      <c r="A16" s="31">
        <v>2022</v>
      </c>
      <c r="B16" s="31" t="s">
        <v>379</v>
      </c>
      <c r="C16" t="s">
        <v>40</v>
      </c>
      <c r="D16">
        <v>5733387</v>
      </c>
      <c r="E16" s="31">
        <v>22.2</v>
      </c>
      <c r="G16" t="s">
        <v>377</v>
      </c>
      <c r="H16">
        <v>50</v>
      </c>
      <c r="I16">
        <v>1250</v>
      </c>
      <c r="J16" t="s">
        <v>373</v>
      </c>
    </row>
    <row r="17" spans="1:10" x14ac:dyDescent="0.25">
      <c r="A17" s="31">
        <v>2022</v>
      </c>
      <c r="B17" s="31" t="s">
        <v>379</v>
      </c>
      <c r="C17" t="s">
        <v>40</v>
      </c>
      <c r="D17">
        <v>5733388</v>
      </c>
      <c r="E17" s="31">
        <v>22.2</v>
      </c>
      <c r="G17" t="s">
        <v>377</v>
      </c>
      <c r="H17">
        <v>46</v>
      </c>
      <c r="I17">
        <v>1150</v>
      </c>
      <c r="J17" t="s">
        <v>374</v>
      </c>
    </row>
    <row r="18" spans="1:10" x14ac:dyDescent="0.25">
      <c r="A18" s="31">
        <v>2022</v>
      </c>
      <c r="B18" s="31" t="s">
        <v>379</v>
      </c>
      <c r="C18" t="s">
        <v>40</v>
      </c>
      <c r="D18">
        <v>5733389</v>
      </c>
      <c r="E18" s="31">
        <v>22.2</v>
      </c>
      <c r="G18" t="s">
        <v>377</v>
      </c>
      <c r="H18">
        <v>50</v>
      </c>
      <c r="I18">
        <v>1250</v>
      </c>
      <c r="J18" t="s">
        <v>374</v>
      </c>
    </row>
    <row r="19" spans="1:10" x14ac:dyDescent="0.25">
      <c r="A19" s="31">
        <v>2022</v>
      </c>
      <c r="B19" s="31" t="s">
        <v>379</v>
      </c>
      <c r="C19" t="s">
        <v>40</v>
      </c>
      <c r="D19">
        <v>5727274</v>
      </c>
      <c r="E19" s="31">
        <v>22.2</v>
      </c>
      <c r="G19" t="s">
        <v>377</v>
      </c>
      <c r="H19">
        <v>24</v>
      </c>
      <c r="I19">
        <v>600</v>
      </c>
      <c r="J19" t="s">
        <v>374</v>
      </c>
    </row>
    <row r="20" spans="1:10" x14ac:dyDescent="0.25">
      <c r="A20" s="31">
        <v>2022</v>
      </c>
      <c r="B20" s="31" t="s">
        <v>379</v>
      </c>
      <c r="C20" t="s">
        <v>40</v>
      </c>
      <c r="D20">
        <v>5695231</v>
      </c>
      <c r="E20" s="31">
        <v>22.2</v>
      </c>
      <c r="G20" t="s">
        <v>377</v>
      </c>
      <c r="H20">
        <v>5</v>
      </c>
      <c r="I20">
        <v>125</v>
      </c>
      <c r="J20" t="s">
        <v>375</v>
      </c>
    </row>
    <row r="21" spans="1:10" x14ac:dyDescent="0.25">
      <c r="A21" s="31">
        <v>2022</v>
      </c>
      <c r="B21" s="31" t="s">
        <v>379</v>
      </c>
      <c r="C21" t="s">
        <v>40</v>
      </c>
      <c r="D21">
        <v>5695229</v>
      </c>
      <c r="E21" s="31">
        <v>22.2</v>
      </c>
      <c r="G21" t="s">
        <v>377</v>
      </c>
      <c r="H21">
        <v>14</v>
      </c>
      <c r="I21">
        <v>350</v>
      </c>
      <c r="J21" t="s">
        <v>375</v>
      </c>
    </row>
    <row r="22" spans="1:10" x14ac:dyDescent="0.25">
      <c r="A22" s="31">
        <v>2022</v>
      </c>
      <c r="B22" s="31" t="s">
        <v>379</v>
      </c>
      <c r="C22" t="s">
        <v>40</v>
      </c>
      <c r="D22">
        <v>5695230</v>
      </c>
      <c r="E22" s="31">
        <v>22.2</v>
      </c>
      <c r="G22" t="s">
        <v>377</v>
      </c>
      <c r="H22">
        <v>108</v>
      </c>
      <c r="I22">
        <v>2700</v>
      </c>
      <c r="J22" t="s">
        <v>375</v>
      </c>
    </row>
    <row r="23" spans="1:10" x14ac:dyDescent="0.25">
      <c r="A23" s="31">
        <v>2022</v>
      </c>
      <c r="B23" s="31" t="s">
        <v>379</v>
      </c>
      <c r="C23" t="s">
        <v>40</v>
      </c>
      <c r="D23">
        <v>5695228</v>
      </c>
      <c r="E23" s="31">
        <v>22.2</v>
      </c>
      <c r="G23" t="s">
        <v>378</v>
      </c>
      <c r="H23">
        <v>3</v>
      </c>
      <c r="I23">
        <v>75</v>
      </c>
      <c r="J23" t="s">
        <v>375</v>
      </c>
    </row>
    <row r="24" spans="1:10" x14ac:dyDescent="0.25">
      <c r="A24" s="31">
        <v>2022</v>
      </c>
      <c r="B24" s="31" t="s">
        <v>379</v>
      </c>
      <c r="C24" t="s">
        <v>40</v>
      </c>
      <c r="D24">
        <v>5695203</v>
      </c>
      <c r="E24" s="31">
        <v>22.2</v>
      </c>
      <c r="G24" t="s">
        <v>378</v>
      </c>
      <c r="H24">
        <v>64</v>
      </c>
      <c r="I24">
        <v>1600</v>
      </c>
      <c r="J24" t="s">
        <v>375</v>
      </c>
    </row>
    <row r="25" spans="1:10" x14ac:dyDescent="0.25">
      <c r="A25" s="31">
        <v>2022</v>
      </c>
      <c r="B25" s="31" t="s">
        <v>379</v>
      </c>
      <c r="C25" t="s">
        <v>40</v>
      </c>
      <c r="D25">
        <v>5695204</v>
      </c>
      <c r="E25" s="31">
        <v>22.2</v>
      </c>
      <c r="G25" t="s">
        <v>378</v>
      </c>
      <c r="H25">
        <v>6</v>
      </c>
      <c r="I25">
        <v>150</v>
      </c>
      <c r="J25" t="s">
        <v>375</v>
      </c>
    </row>
    <row r="26" spans="1:10" x14ac:dyDescent="0.25">
      <c r="A26" s="31">
        <v>2022</v>
      </c>
      <c r="B26" s="31" t="s">
        <v>379</v>
      </c>
      <c r="C26" t="s">
        <v>40</v>
      </c>
      <c r="D26">
        <v>5695225</v>
      </c>
      <c r="E26" s="31">
        <v>25.4</v>
      </c>
      <c r="G26" t="s">
        <v>377</v>
      </c>
      <c r="H26">
        <v>5</v>
      </c>
      <c r="I26">
        <v>125</v>
      </c>
      <c r="J26" t="s">
        <v>375</v>
      </c>
    </row>
    <row r="27" spans="1:10" x14ac:dyDescent="0.25">
      <c r="A27" s="31">
        <v>2022</v>
      </c>
      <c r="B27" s="31" t="s">
        <v>379</v>
      </c>
      <c r="C27" t="s">
        <v>40</v>
      </c>
      <c r="D27">
        <v>5695227</v>
      </c>
      <c r="E27" s="31">
        <v>25.4</v>
      </c>
      <c r="G27" t="s">
        <v>377</v>
      </c>
      <c r="H27">
        <v>77</v>
      </c>
      <c r="I27">
        <v>1925</v>
      </c>
      <c r="J27" t="s">
        <v>376</v>
      </c>
    </row>
    <row r="28" spans="1:10" x14ac:dyDescent="0.25">
      <c r="A28" s="31">
        <v>2022</v>
      </c>
      <c r="B28" s="31" t="s">
        <v>379</v>
      </c>
      <c r="C28" t="s">
        <v>40</v>
      </c>
      <c r="D28">
        <v>5695226</v>
      </c>
      <c r="E28" s="31">
        <v>25.4</v>
      </c>
      <c r="G28" t="s">
        <v>377</v>
      </c>
      <c r="H28">
        <v>38</v>
      </c>
      <c r="I28">
        <v>950</v>
      </c>
      <c r="J28" t="s">
        <v>376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2022-04-11T15:51:44Z</dcterms:modified>
</cp:coreProperties>
</file>